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190" windowHeight="11760" tabRatio="601" activeTab="0"/>
  </bookViews>
  <sheets>
    <sheet name="4.04.00.07" sheetId="1" r:id="rId1"/>
  </sheets>
  <definedNames>
    <definedName name="_xlnm.Print_Titles" localSheetId="0">'4.04.00.07'!$5:$6</definedName>
  </definedNames>
  <calcPr fullCalcOnLoad="1"/>
</workbook>
</file>

<file path=xl/sharedStrings.xml><?xml version="1.0" encoding="utf-8"?>
<sst xmlns="http://schemas.openxmlformats.org/spreadsheetml/2006/main" count="1952" uniqueCount="255">
  <si>
    <t>Наименование показателей</t>
  </si>
  <si>
    <t>Всего</t>
  </si>
  <si>
    <t>-</t>
  </si>
  <si>
    <t>из стран вне СНГ</t>
  </si>
  <si>
    <t>из стран СНГ</t>
  </si>
  <si>
    <t>Items</t>
  </si>
  <si>
    <t xml:space="preserve"> 4.04.00.07 Поступление прямых </t>
  </si>
  <si>
    <t>иностранных инвестиций по странам</t>
  </si>
  <si>
    <t>(тыс. долларов США)</t>
  </si>
  <si>
    <t>(thsd.dollars USA)</t>
  </si>
  <si>
    <t xml:space="preserve">4.04.00.07 Enterance of direct foreign </t>
  </si>
  <si>
    <t>Total</t>
  </si>
  <si>
    <t xml:space="preserve">non CIS </t>
  </si>
  <si>
    <t>Австралия</t>
  </si>
  <si>
    <t>Australia</t>
  </si>
  <si>
    <t>Австрия</t>
  </si>
  <si>
    <t>Austria</t>
  </si>
  <si>
    <t>Алжир</t>
  </si>
  <si>
    <t>Algeria</t>
  </si>
  <si>
    <t>Афганистан</t>
  </si>
  <si>
    <t>Afghanistan</t>
  </si>
  <si>
    <t>Багамы</t>
  </si>
  <si>
    <t>Bahamas</t>
  </si>
  <si>
    <t>Бельгия</t>
  </si>
  <si>
    <t>Belgium</t>
  </si>
  <si>
    <t>Болгария</t>
  </si>
  <si>
    <t>Bulgaria</t>
  </si>
  <si>
    <t>Боливия</t>
  </si>
  <si>
    <t>Bolivia</t>
  </si>
  <si>
    <t>Венесуэла</t>
  </si>
  <si>
    <t>Venezuela</t>
  </si>
  <si>
    <t>Венгрия</t>
  </si>
  <si>
    <t>Hungary</t>
  </si>
  <si>
    <t>Виpгинские острова, Бpитанские</t>
  </si>
  <si>
    <t>Virgin islands (united kingdom)</t>
  </si>
  <si>
    <t>Бразилия</t>
  </si>
  <si>
    <t>Brazil</t>
  </si>
  <si>
    <t>Вьетнам</t>
  </si>
  <si>
    <t>Vietnam</t>
  </si>
  <si>
    <t xml:space="preserve">Соединенное Королевство </t>
  </si>
  <si>
    <t>Германия</t>
  </si>
  <si>
    <t>Germany</t>
  </si>
  <si>
    <t>Специальный административный регион Китая Гонконг</t>
  </si>
  <si>
    <t>Гренада</t>
  </si>
  <si>
    <t>Grenada</t>
  </si>
  <si>
    <t>Греция</t>
  </si>
  <si>
    <t>Greece</t>
  </si>
  <si>
    <t>Грузия</t>
  </si>
  <si>
    <t>Georgia</t>
  </si>
  <si>
    <t>Дания</t>
  </si>
  <si>
    <t>Denmark</t>
  </si>
  <si>
    <t>Доминика</t>
  </si>
  <si>
    <t>Dominica</t>
  </si>
  <si>
    <t>Египет</t>
  </si>
  <si>
    <t>Egypt</t>
  </si>
  <si>
    <t>Израиль</t>
  </si>
  <si>
    <t>Israel</t>
  </si>
  <si>
    <t>Индия</t>
  </si>
  <si>
    <t>India</t>
  </si>
  <si>
    <t>Индонезия</t>
  </si>
  <si>
    <t>Indonesia</t>
  </si>
  <si>
    <t>Иордания</t>
  </si>
  <si>
    <t>Jordan</t>
  </si>
  <si>
    <t>Иран, Исламская Республика</t>
  </si>
  <si>
    <t>Iran, i.r. of</t>
  </si>
  <si>
    <t>Иcландия</t>
  </si>
  <si>
    <t>Iceland</t>
  </si>
  <si>
    <t>Ирландия</t>
  </si>
  <si>
    <t>Ireland</t>
  </si>
  <si>
    <t>Испания</t>
  </si>
  <si>
    <t>Spain</t>
  </si>
  <si>
    <t>Италия</t>
  </si>
  <si>
    <t>Italy</t>
  </si>
  <si>
    <t>Острова Кайман</t>
  </si>
  <si>
    <t>Cayman islands</t>
  </si>
  <si>
    <t>Канада</t>
  </si>
  <si>
    <t>Canada</t>
  </si>
  <si>
    <t>Кипр</t>
  </si>
  <si>
    <t>Cyprus</t>
  </si>
  <si>
    <t>Китай</t>
  </si>
  <si>
    <t>China</t>
  </si>
  <si>
    <t>КНДР</t>
  </si>
  <si>
    <t>Democratic People's Republic of Korea</t>
  </si>
  <si>
    <t>Куба</t>
  </si>
  <si>
    <t>Cuba</t>
  </si>
  <si>
    <t>Кувейт</t>
  </si>
  <si>
    <t>Kuwait</t>
  </si>
  <si>
    <t>Латвия</t>
  </si>
  <si>
    <t>Latvia</t>
  </si>
  <si>
    <t>Ливан</t>
  </si>
  <si>
    <t>Lebanon</t>
  </si>
  <si>
    <t>Литва</t>
  </si>
  <si>
    <t>Lithuania</t>
  </si>
  <si>
    <t>Лихтенштейн</t>
  </si>
  <si>
    <t>Liechtenstein</t>
  </si>
  <si>
    <t>Люксембург</t>
  </si>
  <si>
    <t>Luxembourg</t>
  </si>
  <si>
    <t>Малайзия</t>
  </si>
  <si>
    <t>Malaysia</t>
  </si>
  <si>
    <t>Марокко</t>
  </si>
  <si>
    <t>Morocco</t>
  </si>
  <si>
    <t>Нидерланды</t>
  </si>
  <si>
    <t>Netherlands</t>
  </si>
  <si>
    <t>Норвегия</t>
  </si>
  <si>
    <t>Norway</t>
  </si>
  <si>
    <t>Нормандские острова</t>
  </si>
  <si>
    <t>Channel islands</t>
  </si>
  <si>
    <t>Объединенные Аpабские Эмиpаты (ОАЭ)</t>
  </si>
  <si>
    <t>United arab emirates</t>
  </si>
  <si>
    <t>Оман</t>
  </si>
  <si>
    <t>Oman</t>
  </si>
  <si>
    <t>Пакистан</t>
  </si>
  <si>
    <t>Pakistan</t>
  </si>
  <si>
    <t>Польша</t>
  </si>
  <si>
    <t>Poland</t>
  </si>
  <si>
    <t>Португалия</t>
  </si>
  <si>
    <t>Portugal</t>
  </si>
  <si>
    <t>Корея, Республика</t>
  </si>
  <si>
    <t>Korea republic</t>
  </si>
  <si>
    <t>Сейшелы</t>
  </si>
  <si>
    <t xml:space="preserve">Seychelles </t>
  </si>
  <si>
    <t>Сирия</t>
  </si>
  <si>
    <t>Syrian arab republic</t>
  </si>
  <si>
    <t>Словакия</t>
  </si>
  <si>
    <t>Slovak republic</t>
  </si>
  <si>
    <t>Самоа</t>
  </si>
  <si>
    <t>Samoa</t>
  </si>
  <si>
    <t>Сент-Китс и Невис</t>
  </si>
  <si>
    <t>St. Christopher and Nevis</t>
  </si>
  <si>
    <t xml:space="preserve">Соединенные Штаты </t>
  </si>
  <si>
    <t>USA</t>
  </si>
  <si>
    <t>Турция</t>
  </si>
  <si>
    <t>Turkey</t>
  </si>
  <si>
    <t>Филлипины</t>
  </si>
  <si>
    <t>Philippines</t>
  </si>
  <si>
    <t>Франция</t>
  </si>
  <si>
    <t>France</t>
  </si>
  <si>
    <t>Черногория</t>
  </si>
  <si>
    <t>Montenegro</t>
  </si>
  <si>
    <t>Швеция</t>
  </si>
  <si>
    <t>Sweden</t>
  </si>
  <si>
    <t>Швейцария</t>
  </si>
  <si>
    <t>Switzealand</t>
  </si>
  <si>
    <t>Sri lanka</t>
  </si>
  <si>
    <t>Сербия</t>
  </si>
  <si>
    <t xml:space="preserve">Serbia </t>
  </si>
  <si>
    <t xml:space="preserve">Чешская Республика </t>
  </si>
  <si>
    <t>Czech republic</t>
  </si>
  <si>
    <t xml:space="preserve">Эстония </t>
  </si>
  <si>
    <t>Estonia</t>
  </si>
  <si>
    <t>Югославия</t>
  </si>
  <si>
    <t xml:space="preserve">Yugoslavia </t>
  </si>
  <si>
    <t>Япония</t>
  </si>
  <si>
    <t>Japan</t>
  </si>
  <si>
    <t>Европейский банк реконструкции и развития</t>
  </si>
  <si>
    <t>European Bank of reconstruction and development</t>
  </si>
  <si>
    <t>Прочие международные организации</t>
  </si>
  <si>
    <t>Other international organizations</t>
  </si>
  <si>
    <t>CIS</t>
  </si>
  <si>
    <t>Азербайджан</t>
  </si>
  <si>
    <t>Azerbaijan</t>
  </si>
  <si>
    <t>Армения</t>
  </si>
  <si>
    <t>Armenia</t>
  </si>
  <si>
    <t>Беларусь</t>
  </si>
  <si>
    <t>Belarus</t>
  </si>
  <si>
    <t>Казахстан</t>
  </si>
  <si>
    <t>Kazakhstan</t>
  </si>
  <si>
    <t>Молдова, Республика</t>
  </si>
  <si>
    <t>Moldova</t>
  </si>
  <si>
    <t>Российская Федерация</t>
  </si>
  <si>
    <t>Russia</t>
  </si>
  <si>
    <t>Таджикистан</t>
  </si>
  <si>
    <t>Tajikistan</t>
  </si>
  <si>
    <t>Туркменистан</t>
  </si>
  <si>
    <t>Turkmenistan</t>
  </si>
  <si>
    <t>Узбекистан</t>
  </si>
  <si>
    <t>Uzbekistan</t>
  </si>
  <si>
    <t>Украина</t>
  </si>
  <si>
    <t>Ukraine</t>
  </si>
  <si>
    <t>Irak</t>
  </si>
  <si>
    <t>Ирак</t>
  </si>
  <si>
    <t>Республика Македония</t>
  </si>
  <si>
    <t>Нигер</t>
  </si>
  <si>
    <t>Niger</t>
  </si>
  <si>
    <t>Republic of Macedonia</t>
  </si>
  <si>
    <t>Бардыгы</t>
  </si>
  <si>
    <t>Иран, Ислам Республикасы</t>
  </si>
  <si>
    <t>Кайман аралдары</t>
  </si>
  <si>
    <t>Норманд аралдары</t>
  </si>
  <si>
    <t>Бириккен Араб Эмираттары (БАЭ)</t>
  </si>
  <si>
    <t>Башка эл аралык уюмдар</t>
  </si>
  <si>
    <t xml:space="preserve">Чех Республикасы </t>
  </si>
  <si>
    <t>Беларус</t>
  </si>
  <si>
    <t>Молдова, Республикасы</t>
  </si>
  <si>
    <t>Россия Федерациясы</t>
  </si>
  <si>
    <t>Кытай</t>
  </si>
  <si>
    <t>investment by countries</t>
  </si>
  <si>
    <t>Ооганстан</t>
  </si>
  <si>
    <t>Финляндия</t>
  </si>
  <si>
    <t>Finland</t>
  </si>
  <si>
    <t>China  Hong Kong Special Administrative Region</t>
  </si>
  <si>
    <t>Көрсөткүчтөрдүн аталыштары</t>
  </si>
  <si>
    <t>Эскертүү: эсеп 1995-ж. тартып жүргүзүлүүдө</t>
  </si>
  <si>
    <t>Примечание: учет ведется с 1995г.</t>
  </si>
  <si>
    <t>Note: Data since 1995</t>
  </si>
  <si>
    <r>
      <t>Периодичность</t>
    </r>
    <r>
      <rPr>
        <b/>
        <sz val="9"/>
        <color indexed="12"/>
        <rFont val="Times New Roman Cyr"/>
        <family val="1"/>
      </rPr>
      <t xml:space="preserve"> </t>
    </r>
    <r>
      <rPr>
        <sz val="9"/>
        <color indexed="12"/>
        <rFont val="Times New Roman Cyr"/>
        <family val="0"/>
      </rPr>
      <t xml:space="preserve">разработки показателей: квартальная - через 2 месяца после отчетного периода;  годовая - через 6 месяцев после отчетного периода   </t>
    </r>
  </si>
  <si>
    <r>
      <t>Periodicity</t>
    </r>
    <r>
      <rPr>
        <b/>
        <sz val="9"/>
        <color indexed="12"/>
        <rFont val="Times New Roman Cyr"/>
        <family val="1"/>
      </rPr>
      <t xml:space="preserve"> </t>
    </r>
    <r>
      <rPr>
        <sz val="9"/>
        <color indexed="12"/>
        <rFont val="Times New Roman Cyr"/>
        <family val="0"/>
      </rPr>
      <t xml:space="preserve">of index scheduling: quarterly - in 2 month after reporting period;annual – in 6 month after reporting period </t>
    </r>
  </si>
  <si>
    <t>Виpгинские острова, США</t>
  </si>
  <si>
    <t>Сингапур</t>
  </si>
  <si>
    <t>Virgin islands (USA)</t>
  </si>
  <si>
    <t>Singapore</t>
  </si>
  <si>
    <t>Катар</t>
  </si>
  <si>
    <t>Мальта</t>
  </si>
  <si>
    <t>Саудовская Аравия</t>
  </si>
  <si>
    <t>Сауд Аравиясы</t>
  </si>
  <si>
    <t>Saudovskya Araviya</t>
  </si>
  <si>
    <t>Malta</t>
  </si>
  <si>
    <t>Katar</t>
  </si>
  <si>
    <t>Новая Зеландия</t>
  </si>
  <si>
    <t>Жаңы Зеландия</t>
  </si>
  <si>
    <t>New Zealand</t>
  </si>
  <si>
    <t>Сейшел</t>
  </si>
  <si>
    <t>Нидерланд</t>
  </si>
  <si>
    <t>Бириккен Падышалык</t>
  </si>
  <si>
    <t>Кошмо Штаттар</t>
  </si>
  <si>
    <t>Азербайжан</t>
  </si>
  <si>
    <t>Казакстан</t>
  </si>
  <si>
    <t>Кытайдагы  Гонконг атайын административдик региону</t>
  </si>
  <si>
    <t>Шри-Ланка</t>
  </si>
  <si>
    <t>Виргин аралдары, Британия</t>
  </si>
  <si>
    <t>Виргин аралдары, АКШ</t>
  </si>
  <si>
    <t>Корея Республикасы</t>
  </si>
  <si>
    <t>United Kingdom</t>
  </si>
  <si>
    <t>Монголия</t>
  </si>
  <si>
    <t>Mongolia</t>
  </si>
  <si>
    <t xml:space="preserve">Македония Республикасы </t>
  </si>
  <si>
    <t>Бангладеш</t>
  </si>
  <si>
    <t>Нигерия</t>
  </si>
  <si>
    <t>Bangladesh</t>
  </si>
  <si>
    <t>Nigeria</t>
  </si>
  <si>
    <r>
      <t xml:space="preserve">Көрсөткүчтөрдү иштеп чыгуунун </t>
    </r>
    <r>
      <rPr>
        <b/>
        <u val="single"/>
        <sz val="9"/>
        <color indexed="12"/>
        <rFont val="Times New Roman"/>
        <family val="1"/>
      </rPr>
      <t>мезгилдүүлүгү:</t>
    </r>
    <r>
      <rPr>
        <sz val="9"/>
        <color indexed="12"/>
        <rFont val="Times New Roman"/>
        <family val="1"/>
      </rPr>
      <t xml:space="preserve"> кварталдык – отчеттук мезгилден 2 айдан кийин; жылдык - отчеттук мезгилден 6 айдан кийин </t>
    </r>
  </si>
  <si>
    <t xml:space="preserve"> 4.04.00.07 Өлкөлөр боюнча тике чет</t>
  </si>
  <si>
    <t>(АКШнын миң доллары)</t>
  </si>
  <si>
    <t>Түркия</t>
  </si>
  <si>
    <t xml:space="preserve">Европалык реконструкция жана өнүгүү банкы </t>
  </si>
  <si>
    <t>Тажикстан</t>
  </si>
  <si>
    <t>Түркмөнстан</t>
  </si>
  <si>
    <t>Өзбекстан</t>
  </si>
  <si>
    <t xml:space="preserve">өлкөлүк инвестициялардын келип түшүүсү </t>
  </si>
  <si>
    <t>КМШдан тышкаркы  өлкөлөрдөн</t>
  </si>
  <si>
    <t>КМШ өлкөлөрүнөн</t>
  </si>
  <si>
    <t>Гватемала</t>
  </si>
  <si>
    <t>Guatemala</t>
  </si>
  <si>
    <t>Палестина</t>
  </si>
  <si>
    <t>Palestine</t>
  </si>
</sst>
</file>

<file path=xl/styles.xml><?xml version="1.0" encoding="utf-8"?>
<styleSheet xmlns="http://schemas.openxmlformats.org/spreadsheetml/2006/main">
  <numFmts count="51">
    <numFmt numFmtId="5" formatCode="#,##0\ &quot;сом&quot;;\-#,##0\ &quot;сом&quot;"/>
    <numFmt numFmtId="6" formatCode="#,##0\ &quot;сом&quot;;[Red]\-#,##0\ &quot;сом&quot;"/>
    <numFmt numFmtId="7" formatCode="#,##0.00\ &quot;сом&quot;;\-#,##0.00\ &quot;сом&quot;"/>
    <numFmt numFmtId="8" formatCode="#,##0.00\ &quot;сом&quot;;[Red]\-#,##0.00\ &quot;сом&quot;"/>
    <numFmt numFmtId="42" formatCode="_-* #,##0\ &quot;сом&quot;_-;\-* #,##0\ &quot;сом&quot;_-;_-* &quot;-&quot;\ &quot;сом&quot;_-;_-@_-"/>
    <numFmt numFmtId="41" formatCode="_-* #,##0_-;\-* #,##0_-;_-* &quot;-&quot;_-;_-@_-"/>
    <numFmt numFmtId="44" formatCode="_-* #,##0.00\ &quot;сом&quot;_-;\-* #,##0.00\ &quot;сом&quot;_-;_-* &quot;-&quot;??\ &quot;сом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&quot;р.&quot;;\-#,##0&quot;р.&quot;"/>
    <numFmt numFmtId="179" formatCode="#,##0&quot;р.&quot;;[Red]\-#,##0&quot;р.&quot;"/>
    <numFmt numFmtId="180" formatCode="#,##0.00&quot;р.&quot;;\-#,##0.00&quot;р.&quot;"/>
    <numFmt numFmtId="181" formatCode="#,##0.00&quot;р.&quot;;[Red]\-#,##0.00&quot;р.&quot;"/>
    <numFmt numFmtId="182" formatCode="_-* #,##0&quot;р.&quot;_-;\-* #,##0&quot;р.&quot;_-;_-* &quot;-&quot;&quot;р.&quot;_-;_-@_-"/>
    <numFmt numFmtId="183" formatCode="_-* #,##0_р_._-;\-* #,##0_р_._-;_-* &quot;-&quot;_р_._-;_-@_-"/>
    <numFmt numFmtId="184" formatCode="_-* #,##0.00&quot;р.&quot;_-;\-* #,##0.00&quot;р.&quot;_-;_-* &quot;-&quot;??&quot;р.&quot;_-;_-@_-"/>
    <numFmt numFmtId="185" formatCode="_-* #,##0.00_р_._-;\-* #,##0.00_р_._-;_-* &quot;-&quot;??_р_._-;_-@_-"/>
    <numFmt numFmtId="186" formatCode="#,##0\ &quot;р.&quot;;\-#,##0\ &quot;р.&quot;"/>
    <numFmt numFmtId="187" formatCode="#,##0\ &quot;р.&quot;;[Red]\-#,##0\ &quot;р.&quot;"/>
    <numFmt numFmtId="188" formatCode="#,##0.00\ &quot;р.&quot;;\-#,##0.00\ &quot;р.&quot;"/>
    <numFmt numFmtId="189" formatCode="#,##0.00\ &quot;р.&quot;;[Red]\-#,##0.00\ &quot;р.&quot;"/>
    <numFmt numFmtId="190" formatCode="_-* #,##0\ &quot;р.&quot;_-;\-* #,##0\ &quot;р.&quot;_-;_-* &quot;-&quot;\ &quot;р.&quot;_-;_-@_-"/>
    <numFmt numFmtId="191" formatCode="_-* #,##0\ _р_._-;\-* #,##0\ _р_._-;_-* &quot;-&quot;\ _р_._-;_-@_-"/>
    <numFmt numFmtId="192" formatCode="_-* #,##0.00\ &quot;р.&quot;_-;\-* #,##0.00\ &quot;р.&quot;_-;_-* &quot;-&quot;??\ &quot;р.&quot;_-;_-@_-"/>
    <numFmt numFmtId="193" formatCode="_-* #,##0.00\ _р_._-;\-* #,##0.00\ _р_._-;_-* &quot;-&quot;??\ _р_._-;_-@_-"/>
    <numFmt numFmtId="194" formatCode="#,##0.0"/>
    <numFmt numFmtId="195" formatCode="0.0"/>
    <numFmt numFmtId="196" formatCode="_-* #,##0.0\ _р_._-;\-* #,##0.0\ _р_._-;_-* &quot;-&quot;??\ _р_._-;_-@_-"/>
    <numFmt numFmtId="197" formatCode="_-* #,##0.0_р_._-;\-* #,##0.0_р_._-;_-* &quot;-&quot;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000000"/>
    <numFmt numFmtId="203" formatCode="0.000000"/>
    <numFmt numFmtId="204" formatCode="0.00000"/>
    <numFmt numFmtId="205" formatCode="0.0000"/>
    <numFmt numFmtId="206" formatCode="0.000"/>
  </numFmts>
  <fonts count="5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0"/>
      <name val="Times New Roman Cyr"/>
      <family val="1"/>
    </font>
    <font>
      <b/>
      <sz val="9"/>
      <name val="Times New Roman Cyr"/>
      <family val="1"/>
    </font>
    <font>
      <sz val="9"/>
      <name val="Times New Roman Cyr"/>
      <family val="1"/>
    </font>
    <font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9"/>
      <name val="Times New Roman Cyr"/>
      <family val="1"/>
    </font>
    <font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color indexed="12"/>
      <name val="Times New Roman Cyr"/>
      <family val="1"/>
    </font>
    <font>
      <b/>
      <sz val="10"/>
      <color indexed="12"/>
      <name val="Times New Roman Cyr"/>
      <family val="1"/>
    </font>
    <font>
      <sz val="9"/>
      <color indexed="12"/>
      <name val="Times New Roman CYR"/>
      <family val="1"/>
    </font>
    <font>
      <b/>
      <sz val="9"/>
      <color indexed="12"/>
      <name val="Times New Roman Cyr"/>
      <family val="1"/>
    </font>
    <font>
      <sz val="9"/>
      <name val="Kyrghyz Times"/>
      <family val="0"/>
    </font>
    <font>
      <b/>
      <u val="single"/>
      <sz val="9"/>
      <color indexed="12"/>
      <name val="Times New Roman Cyr"/>
      <family val="0"/>
    </font>
    <font>
      <sz val="9"/>
      <color indexed="12"/>
      <name val="Times New Roman Cyr"/>
      <family val="0"/>
    </font>
    <font>
      <sz val="10"/>
      <name val="Times New Roman"/>
      <family val="1"/>
    </font>
    <font>
      <sz val="9"/>
      <color indexed="12"/>
      <name val="Times New Roman"/>
      <family val="1"/>
    </font>
    <font>
      <b/>
      <u val="single"/>
      <sz val="9"/>
      <color indexed="12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11" fillId="0" borderId="0">
      <alignment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8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6" fillId="0" borderId="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Continuous"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vertical="center" wrapText="1"/>
    </xf>
    <xf numFmtId="0" fontId="5" fillId="0" borderId="0" xfId="56" applyFont="1" applyFill="1" applyBorder="1">
      <alignment/>
      <protection/>
    </xf>
    <xf numFmtId="194" fontId="5" fillId="0" borderId="0" xfId="0" applyNumberFormat="1" applyFont="1" applyFill="1" applyAlignment="1">
      <alignment horizontal="right"/>
    </xf>
    <xf numFmtId="0" fontId="6" fillId="0" borderId="0" xfId="56" applyFont="1" applyFill="1">
      <alignment/>
      <protection/>
    </xf>
    <xf numFmtId="0" fontId="5" fillId="0" borderId="0" xfId="56" applyFont="1" applyFill="1">
      <alignment/>
      <protection/>
    </xf>
    <xf numFmtId="194" fontId="6" fillId="0" borderId="0" xfId="0" applyNumberFormat="1" applyFont="1" applyFill="1" applyAlignment="1">
      <alignment horizontal="right"/>
    </xf>
    <xf numFmtId="194" fontId="6" fillId="0" borderId="0" xfId="56" applyNumberFormat="1" applyFont="1" applyFill="1" applyAlignment="1">
      <alignment horizontal="right"/>
      <protection/>
    </xf>
    <xf numFmtId="0" fontId="6" fillId="0" borderId="0" xfId="0" applyFont="1" applyFill="1" applyAlignment="1">
      <alignment/>
    </xf>
    <xf numFmtId="195" fontId="6" fillId="0" borderId="0" xfId="0" applyNumberFormat="1" applyFont="1" applyFill="1" applyAlignment="1">
      <alignment/>
    </xf>
    <xf numFmtId="0" fontId="6" fillId="0" borderId="11" xfId="56" applyFont="1" applyFill="1" applyBorder="1">
      <alignment/>
      <protection/>
    </xf>
    <xf numFmtId="194" fontId="6" fillId="0" borderId="11" xfId="56" applyNumberFormat="1" applyFont="1" applyFill="1" applyBorder="1" applyAlignment="1">
      <alignment horizontal="right"/>
      <protection/>
    </xf>
    <xf numFmtId="194" fontId="6" fillId="0" borderId="11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 wrapText="1"/>
    </xf>
    <xf numFmtId="0" fontId="6" fillId="0" borderId="11" xfId="0" applyFont="1" applyFill="1" applyBorder="1" applyAlignment="1">
      <alignment horizontal="right" vertical="center" wrapText="1"/>
    </xf>
    <xf numFmtId="194" fontId="5" fillId="0" borderId="0" xfId="55" applyNumberFormat="1" applyFont="1" applyFill="1" applyAlignment="1">
      <alignment horizontal="right"/>
      <protection/>
    </xf>
    <xf numFmtId="194" fontId="5" fillId="0" borderId="0" xfId="56" applyNumberFormat="1" applyFont="1" applyFill="1" applyAlignment="1">
      <alignment horizontal="right"/>
      <protection/>
    </xf>
    <xf numFmtId="194" fontId="5" fillId="0" borderId="0" xfId="0" applyNumberFormat="1" applyFont="1" applyFill="1" applyAlignment="1">
      <alignment horizontal="right"/>
    </xf>
    <xf numFmtId="194" fontId="5" fillId="0" borderId="0" xfId="0" applyNumberFormat="1" applyFont="1" applyFill="1" applyBorder="1" applyAlignment="1">
      <alignment horizontal="right" wrapText="1"/>
    </xf>
    <xf numFmtId="194" fontId="6" fillId="0" borderId="0" xfId="0" applyNumberFormat="1" applyFont="1" applyFill="1" applyBorder="1" applyAlignment="1">
      <alignment horizontal="right" wrapText="1"/>
    </xf>
    <xf numFmtId="194" fontId="6" fillId="0" borderId="0" xfId="0" applyNumberFormat="1" applyFont="1" applyFill="1" applyAlignment="1">
      <alignment horizontal="right"/>
    </xf>
    <xf numFmtId="194" fontId="6" fillId="0" borderId="11" xfId="0" applyNumberFormat="1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194" fontId="12" fillId="0" borderId="0" xfId="0" applyNumberFormat="1" applyFont="1" applyFill="1" applyAlignment="1">
      <alignment horizontal="right"/>
    </xf>
    <xf numFmtId="194" fontId="13" fillId="0" borderId="0" xfId="0" applyNumberFormat="1" applyFont="1" applyFill="1" applyAlignment="1">
      <alignment horizontal="right"/>
    </xf>
    <xf numFmtId="194" fontId="13" fillId="0" borderId="11" xfId="0" applyNumberFormat="1" applyFont="1" applyFill="1" applyBorder="1" applyAlignment="1">
      <alignment horizontal="right"/>
    </xf>
    <xf numFmtId="194" fontId="12" fillId="0" borderId="0" xfId="0" applyNumberFormat="1" applyFont="1" applyFill="1" applyAlignment="1">
      <alignment/>
    </xf>
    <xf numFmtId="194" fontId="13" fillId="0" borderId="0" xfId="0" applyNumberFormat="1" applyFont="1" applyFill="1" applyAlignment="1">
      <alignment/>
    </xf>
    <xf numFmtId="1" fontId="13" fillId="0" borderId="0" xfId="0" applyNumberFormat="1" applyFont="1" applyFill="1" applyAlignment="1">
      <alignment/>
    </xf>
    <xf numFmtId="1" fontId="13" fillId="0" borderId="0" xfId="0" applyNumberFormat="1" applyFont="1" applyFill="1" applyAlignment="1">
      <alignment wrapText="1"/>
    </xf>
    <xf numFmtId="195" fontId="13" fillId="0" borderId="0" xfId="0" applyNumberFormat="1" applyFont="1" applyFill="1" applyAlignment="1">
      <alignment/>
    </xf>
    <xf numFmtId="194" fontId="13" fillId="0" borderId="11" xfId="0" applyNumberFormat="1" applyFont="1" applyFill="1" applyBorder="1" applyAlignment="1">
      <alignment/>
    </xf>
    <xf numFmtId="194" fontId="13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13" fillId="0" borderId="0" xfId="56" applyFont="1" applyFill="1">
      <alignment/>
      <protection/>
    </xf>
    <xf numFmtId="0" fontId="13" fillId="0" borderId="0" xfId="0" applyFont="1" applyFill="1" applyAlignment="1">
      <alignment/>
    </xf>
    <xf numFmtId="49" fontId="6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194" fontId="5" fillId="0" borderId="0" xfId="56" applyNumberFormat="1" applyFont="1" applyFill="1" applyBorder="1" applyAlignment="1">
      <alignment horizontal="right"/>
      <protection/>
    </xf>
    <xf numFmtId="194" fontId="6" fillId="0" borderId="0" xfId="0" applyNumberFormat="1" applyFont="1" applyFill="1" applyBorder="1" applyAlignment="1">
      <alignment horizontal="right" vertical="center" wrapText="1"/>
    </xf>
    <xf numFmtId="194" fontId="6" fillId="0" borderId="0" xfId="0" applyNumberFormat="1" applyFont="1" applyFill="1" applyBorder="1" applyAlignment="1">
      <alignment vertical="center" wrapText="1"/>
    </xf>
    <xf numFmtId="0" fontId="13" fillId="0" borderId="0" xfId="0" applyFont="1" applyFill="1" applyAlignment="1" applyProtection="1">
      <alignment wrapText="1"/>
      <protection/>
    </xf>
    <xf numFmtId="49" fontId="6" fillId="0" borderId="0" xfId="0" applyNumberFormat="1" applyFont="1" applyFill="1" applyBorder="1" applyAlignment="1">
      <alignment vertical="center" wrapText="1"/>
    </xf>
    <xf numFmtId="49" fontId="6" fillId="0" borderId="0" xfId="64" applyNumberFormat="1" applyFont="1" applyFill="1" applyAlignment="1">
      <alignment/>
    </xf>
    <xf numFmtId="0" fontId="13" fillId="0" borderId="11" xfId="0" applyFont="1" applyFill="1" applyBorder="1" applyAlignment="1" applyProtection="1">
      <alignment wrapText="1"/>
      <protection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 wrapText="1"/>
    </xf>
    <xf numFmtId="194" fontId="13" fillId="0" borderId="0" xfId="0" applyNumberFormat="1" applyFont="1" applyFill="1" applyBorder="1" applyAlignment="1">
      <alignment horizontal="right"/>
    </xf>
    <xf numFmtId="0" fontId="6" fillId="0" borderId="0" xfId="56" applyFont="1" applyFill="1" applyBorder="1">
      <alignment/>
      <protection/>
    </xf>
    <xf numFmtId="0" fontId="13" fillId="0" borderId="0" xfId="0" applyFont="1" applyFill="1" applyBorder="1" applyAlignment="1" applyProtection="1">
      <alignment wrapText="1"/>
      <protection/>
    </xf>
    <xf numFmtId="194" fontId="6" fillId="0" borderId="0" xfId="56" applyNumberFormat="1" applyFont="1" applyFill="1" applyBorder="1" applyAlignment="1">
      <alignment horizontal="right"/>
      <protection/>
    </xf>
    <xf numFmtId="194" fontId="6" fillId="0" borderId="0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left" wrapText="1"/>
    </xf>
    <xf numFmtId="0" fontId="13" fillId="0" borderId="0" xfId="0" applyFont="1" applyFill="1" applyAlignment="1">
      <alignment horizontal="right"/>
    </xf>
    <xf numFmtId="194" fontId="12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2" fillId="0" borderId="10" xfId="54" applyFont="1" applyFill="1" applyBorder="1" applyAlignment="1">
      <alignment horizontal="center" vertical="center"/>
      <protection/>
    </xf>
    <xf numFmtId="194" fontId="7" fillId="0" borderId="0" xfId="0" applyNumberFormat="1" applyFont="1" applyFill="1" applyAlignment="1">
      <alignment/>
    </xf>
    <xf numFmtId="0" fontId="21" fillId="0" borderId="0" xfId="0" applyFont="1" applyFill="1" applyAlignment="1" applyProtection="1">
      <alignment wrapText="1"/>
      <protection/>
    </xf>
    <xf numFmtId="0" fontId="12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0" fontId="12" fillId="0" borderId="0" xfId="56" applyFont="1" applyFill="1" applyBorder="1">
      <alignment/>
      <protection/>
    </xf>
    <xf numFmtId="0" fontId="12" fillId="0" borderId="0" xfId="0" applyFont="1" applyFill="1" applyAlignment="1">
      <alignment/>
    </xf>
    <xf numFmtId="195" fontId="13" fillId="0" borderId="0" xfId="0" applyNumberFormat="1" applyFont="1" applyFill="1" applyAlignment="1">
      <alignment horizontal="left"/>
    </xf>
    <xf numFmtId="49" fontId="13" fillId="0" borderId="0" xfId="64" applyNumberFormat="1" applyFont="1" applyFill="1" applyAlignment="1">
      <alignment/>
    </xf>
    <xf numFmtId="0" fontId="13" fillId="0" borderId="0" xfId="56" applyFont="1" applyFill="1" applyBorder="1">
      <alignment/>
      <protection/>
    </xf>
    <xf numFmtId="0" fontId="13" fillId="0" borderId="11" xfId="56" applyFont="1" applyFill="1" applyBorder="1">
      <alignment/>
      <protection/>
    </xf>
    <xf numFmtId="0" fontId="13" fillId="0" borderId="0" xfId="0" applyFont="1" applyFill="1" applyBorder="1" applyAlignment="1">
      <alignment vertical="center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KGZ_ADO2006_data&amp; charts_15 March 2006- 5year mov aver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Отр_ПРЯМИНВ" xfId="55"/>
    <cellStyle name="Обычный_Стр_ПРЯМИНВ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820"/>
  <sheetViews>
    <sheetView tabSelected="1" zoomScaleSheetLayoutView="100" zoomScalePageLayoutView="0" workbookViewId="0" topLeftCell="A1">
      <selection activeCell="D26" sqref="D26"/>
    </sheetView>
  </sheetViews>
  <sheetFormatPr defaultColWidth="9.00390625" defaultRowHeight="12.75"/>
  <cols>
    <col min="1" max="1" width="37.00390625" style="60" customWidth="1"/>
    <col min="2" max="3" width="37.00390625" style="17" customWidth="1"/>
    <col min="4" max="20" width="9.125" style="27" customWidth="1"/>
    <col min="21" max="22" width="9.125" style="17" customWidth="1"/>
    <col min="23" max="23" width="9.125" style="27" customWidth="1"/>
    <col min="24" max="24" width="10.75390625" style="17" customWidth="1"/>
    <col min="25" max="26" width="9.125" style="27" customWidth="1"/>
    <col min="27" max="28" width="9.125" style="17" customWidth="1"/>
    <col min="29" max="29" width="10.125" style="17" customWidth="1"/>
    <col min="30" max="16384" width="9.125" style="17" customWidth="1"/>
  </cols>
  <sheetData>
    <row r="1" ht="12.75" customHeight="1"/>
    <row r="2" spans="1:26" s="40" customFormat="1" ht="12.75" customHeight="1">
      <c r="A2" s="75" t="s">
        <v>241</v>
      </c>
      <c r="B2" s="29" t="s">
        <v>6</v>
      </c>
      <c r="C2" s="70" t="s">
        <v>10</v>
      </c>
      <c r="D2" s="41"/>
      <c r="E2" s="41"/>
      <c r="F2" s="41"/>
      <c r="G2" s="41"/>
      <c r="H2" s="41"/>
      <c r="J2" s="42"/>
      <c r="K2" s="43"/>
      <c r="L2" s="42"/>
      <c r="M2" s="42"/>
      <c r="N2" s="42"/>
      <c r="O2" s="42"/>
      <c r="P2" s="29"/>
      <c r="Q2" s="41"/>
      <c r="R2" s="44"/>
      <c r="S2" s="44"/>
      <c r="T2" s="44"/>
      <c r="W2" s="44"/>
      <c r="Y2" s="44"/>
      <c r="Z2" s="44"/>
    </row>
    <row r="3" spans="1:26" s="40" customFormat="1" ht="12.75" customHeight="1">
      <c r="A3" s="75" t="s">
        <v>248</v>
      </c>
      <c r="B3" s="29" t="s">
        <v>7</v>
      </c>
      <c r="C3" s="52" t="s">
        <v>196</v>
      </c>
      <c r="D3" s="41"/>
      <c r="E3" s="41"/>
      <c r="F3" s="41"/>
      <c r="G3" s="41"/>
      <c r="H3" s="41"/>
      <c r="J3" s="42"/>
      <c r="K3" s="43"/>
      <c r="L3" s="42"/>
      <c r="M3" s="42"/>
      <c r="N3" s="42"/>
      <c r="O3" s="42"/>
      <c r="P3" s="29"/>
      <c r="Q3" s="41"/>
      <c r="R3" s="44"/>
      <c r="S3" s="44"/>
      <c r="T3" s="44"/>
      <c r="W3" s="44"/>
      <c r="Y3" s="44"/>
      <c r="Z3" s="44"/>
    </row>
    <row r="4" spans="1:26" s="1" customFormat="1" ht="12.75" customHeight="1">
      <c r="A4" s="78" t="s">
        <v>242</v>
      </c>
      <c r="B4" s="45" t="s">
        <v>8</v>
      </c>
      <c r="C4" s="71" t="s">
        <v>9</v>
      </c>
      <c r="D4" s="28"/>
      <c r="E4" s="28"/>
      <c r="F4" s="28"/>
      <c r="G4" s="28"/>
      <c r="H4" s="28"/>
      <c r="J4" s="47"/>
      <c r="K4" s="48"/>
      <c r="L4" s="47"/>
      <c r="M4" s="47"/>
      <c r="N4" s="47"/>
      <c r="O4" s="47"/>
      <c r="P4" s="46"/>
      <c r="Q4" s="28"/>
      <c r="R4" s="18"/>
      <c r="S4" s="18"/>
      <c r="T4" s="18"/>
      <c r="W4" s="18"/>
      <c r="Y4" s="18"/>
      <c r="Z4" s="18"/>
    </row>
    <row r="5" spans="1:26" s="1" customFormat="1" ht="48" customHeight="1" thickBot="1">
      <c r="A5" s="76" t="s">
        <v>240</v>
      </c>
      <c r="B5" s="67" t="s">
        <v>205</v>
      </c>
      <c r="C5" s="67" t="s">
        <v>206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9"/>
      <c r="S5" s="18"/>
      <c r="T5" s="18"/>
      <c r="W5" s="18"/>
      <c r="Y5" s="18"/>
      <c r="Z5" s="18"/>
    </row>
    <row r="6" spans="1:32" s="4" customFormat="1" ht="18" customHeight="1" thickBot="1">
      <c r="A6" s="72" t="s">
        <v>201</v>
      </c>
      <c r="B6" s="2" t="s">
        <v>0</v>
      </c>
      <c r="C6" s="2" t="s">
        <v>5</v>
      </c>
      <c r="D6" s="3">
        <v>1995</v>
      </c>
      <c r="E6" s="3">
        <v>1996</v>
      </c>
      <c r="F6" s="3">
        <v>1997</v>
      </c>
      <c r="G6" s="3">
        <v>1998</v>
      </c>
      <c r="H6" s="3">
        <v>1999</v>
      </c>
      <c r="I6" s="3">
        <v>2000</v>
      </c>
      <c r="J6" s="3">
        <v>2001</v>
      </c>
      <c r="K6" s="3">
        <v>2002</v>
      </c>
      <c r="L6" s="3">
        <v>2003</v>
      </c>
      <c r="M6" s="3">
        <v>2004</v>
      </c>
      <c r="N6" s="3">
        <v>2005</v>
      </c>
      <c r="O6" s="3">
        <v>2006</v>
      </c>
      <c r="P6" s="3">
        <v>2007</v>
      </c>
      <c r="Q6" s="3">
        <v>2008</v>
      </c>
      <c r="R6" s="3">
        <v>2009</v>
      </c>
      <c r="S6" s="3">
        <v>2010</v>
      </c>
      <c r="T6" s="3">
        <v>2011</v>
      </c>
      <c r="U6" s="3">
        <v>2012</v>
      </c>
      <c r="V6" s="3">
        <v>2013</v>
      </c>
      <c r="W6" s="3">
        <v>2014</v>
      </c>
      <c r="X6" s="3">
        <v>2015</v>
      </c>
      <c r="Y6" s="3">
        <v>2016</v>
      </c>
      <c r="Z6" s="3">
        <v>2017</v>
      </c>
      <c r="AA6" s="3">
        <v>2018</v>
      </c>
      <c r="AB6" s="3">
        <v>2019</v>
      </c>
      <c r="AC6" s="3">
        <v>2020</v>
      </c>
      <c r="AD6" s="3">
        <v>2021</v>
      </c>
      <c r="AE6" s="3">
        <v>2022</v>
      </c>
      <c r="AF6" s="3">
        <v>2023</v>
      </c>
    </row>
    <row r="7" spans="1:26" s="1" customFormat="1" ht="12" customHeight="1">
      <c r="A7" s="77"/>
      <c r="B7" s="5"/>
      <c r="C7" s="5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W7" s="18"/>
      <c r="Y7" s="18"/>
      <c r="Z7" s="18"/>
    </row>
    <row r="8" spans="1:32" s="1" customFormat="1" ht="12" customHeight="1">
      <c r="A8" s="79" t="s">
        <v>185</v>
      </c>
      <c r="B8" s="6" t="s">
        <v>1</v>
      </c>
      <c r="C8" s="5" t="s">
        <v>11</v>
      </c>
      <c r="D8" s="53">
        <v>95926.4</v>
      </c>
      <c r="E8" s="21">
        <v>153059.5</v>
      </c>
      <c r="F8" s="21">
        <f>F10+F100</f>
        <v>86343.1</v>
      </c>
      <c r="G8" s="7">
        <v>136301.2</v>
      </c>
      <c r="H8" s="20">
        <v>108562.1</v>
      </c>
      <c r="I8" s="21">
        <v>89607.9</v>
      </c>
      <c r="J8" s="7">
        <v>90088.5</v>
      </c>
      <c r="K8" s="7">
        <v>115666.1</v>
      </c>
      <c r="L8" s="7">
        <v>146955.5</v>
      </c>
      <c r="M8" s="7">
        <v>175585.4</v>
      </c>
      <c r="N8" s="7">
        <v>210306.2</v>
      </c>
      <c r="O8" s="7">
        <v>335589.2</v>
      </c>
      <c r="P8" s="7">
        <v>436821.6</v>
      </c>
      <c r="Q8" s="22">
        <v>866200.6</v>
      </c>
      <c r="R8" s="22">
        <v>660949.3</v>
      </c>
      <c r="S8" s="23">
        <v>666086</v>
      </c>
      <c r="T8" s="30">
        <v>849201.1</v>
      </c>
      <c r="U8" s="33">
        <v>590733.3</v>
      </c>
      <c r="V8" s="33">
        <v>964507.1</v>
      </c>
      <c r="W8" s="30">
        <v>727091.2</v>
      </c>
      <c r="X8" s="33">
        <v>1573243.7</v>
      </c>
      <c r="Y8" s="30">
        <v>813960.7</v>
      </c>
      <c r="Z8" s="30">
        <v>616793.1</v>
      </c>
      <c r="AA8" s="33">
        <v>851743.6</v>
      </c>
      <c r="AB8" s="33">
        <v>1076918.7</v>
      </c>
      <c r="AC8" s="33">
        <v>537553.8</v>
      </c>
      <c r="AD8" s="69">
        <v>1006091.2</v>
      </c>
      <c r="AE8" s="69">
        <v>1202599</v>
      </c>
      <c r="AF8" s="69">
        <v>844895.7</v>
      </c>
    </row>
    <row r="9" spans="1:32" s="1" customFormat="1" ht="12" customHeight="1">
      <c r="A9" s="49"/>
      <c r="B9" s="8"/>
      <c r="D9" s="11"/>
      <c r="E9" s="11"/>
      <c r="F9" s="11"/>
      <c r="G9" s="21"/>
      <c r="H9" s="11"/>
      <c r="I9" s="11"/>
      <c r="J9" s="7"/>
      <c r="K9" s="10"/>
      <c r="L9" s="10"/>
      <c r="M9" s="10"/>
      <c r="N9" s="10"/>
      <c r="O9" s="10"/>
      <c r="P9" s="10"/>
      <c r="Q9" s="10"/>
      <c r="R9" s="10"/>
      <c r="S9" s="24"/>
      <c r="T9" s="31"/>
      <c r="U9" s="31"/>
      <c r="V9" s="34"/>
      <c r="W9" s="31"/>
      <c r="X9" s="73"/>
      <c r="Y9" s="68"/>
      <c r="Z9" s="68"/>
      <c r="AA9" s="50"/>
      <c r="AB9" s="50"/>
      <c r="AC9" s="50"/>
      <c r="AD9" s="50"/>
      <c r="AE9" s="50"/>
      <c r="AF9" s="50"/>
    </row>
    <row r="10" spans="1:32" s="1" customFormat="1" ht="12" customHeight="1">
      <c r="A10" s="80" t="s">
        <v>249</v>
      </c>
      <c r="B10" s="9" t="s">
        <v>3</v>
      </c>
      <c r="C10" s="5" t="s">
        <v>12</v>
      </c>
      <c r="D10" s="21">
        <v>95543.2</v>
      </c>
      <c r="E10" s="21">
        <f>346897.5+135-195300</f>
        <v>151732.5</v>
      </c>
      <c r="F10" s="21">
        <v>84195</v>
      </c>
      <c r="G10" s="7">
        <v>129810.4</v>
      </c>
      <c r="H10" s="21">
        <v>102757.9</v>
      </c>
      <c r="I10" s="21">
        <v>76539.3</v>
      </c>
      <c r="J10" s="7">
        <v>83734.3</v>
      </c>
      <c r="K10" s="7">
        <v>89551.3</v>
      </c>
      <c r="L10" s="7">
        <v>119408.7</v>
      </c>
      <c r="M10" s="7">
        <v>146552.2</v>
      </c>
      <c r="N10" s="7">
        <v>160935</v>
      </c>
      <c r="O10" s="7">
        <v>178386.3</v>
      </c>
      <c r="P10" s="7">
        <v>238561.6</v>
      </c>
      <c r="Q10" s="7">
        <v>461345.6</v>
      </c>
      <c r="R10" s="22">
        <v>402094.5</v>
      </c>
      <c r="S10" s="23">
        <v>527270.7</v>
      </c>
      <c r="T10" s="30">
        <v>806032</v>
      </c>
      <c r="U10" s="33">
        <v>530808.8</v>
      </c>
      <c r="V10" s="33">
        <v>839853.3</v>
      </c>
      <c r="W10" s="30">
        <v>636025.3</v>
      </c>
      <c r="X10" s="33">
        <v>996175.1</v>
      </c>
      <c r="Y10" s="30">
        <v>499170.8</v>
      </c>
      <c r="Z10" s="30">
        <v>467726.9</v>
      </c>
      <c r="AA10" s="33">
        <v>695862.1</v>
      </c>
      <c r="AB10" s="33">
        <v>999212.1</v>
      </c>
      <c r="AC10" s="33">
        <v>487725.4</v>
      </c>
      <c r="AD10" s="33">
        <v>787338.4</v>
      </c>
      <c r="AE10" s="33">
        <v>959816.5</v>
      </c>
      <c r="AF10" s="33">
        <v>566135.9</v>
      </c>
    </row>
    <row r="11" spans="1:32" s="1" customFormat="1" ht="12" customHeight="1">
      <c r="A11" s="49" t="s">
        <v>13</v>
      </c>
      <c r="B11" s="8" t="s">
        <v>13</v>
      </c>
      <c r="C11" s="56" t="s">
        <v>14</v>
      </c>
      <c r="D11" s="11" t="s">
        <v>2</v>
      </c>
      <c r="E11" s="11" t="s">
        <v>2</v>
      </c>
      <c r="F11" s="11">
        <v>84.7</v>
      </c>
      <c r="G11" s="11">
        <v>269.1</v>
      </c>
      <c r="H11" s="11">
        <v>429.4</v>
      </c>
      <c r="I11" s="11">
        <v>401.6</v>
      </c>
      <c r="J11" s="10">
        <v>79.9</v>
      </c>
      <c r="K11" s="10">
        <v>5829.2</v>
      </c>
      <c r="L11" s="10">
        <v>201</v>
      </c>
      <c r="M11" s="10">
        <v>3123.9</v>
      </c>
      <c r="N11" s="10">
        <v>4889.7</v>
      </c>
      <c r="O11" s="10">
        <v>3451.6</v>
      </c>
      <c r="P11" s="10">
        <v>5524.3</v>
      </c>
      <c r="Q11" s="10">
        <v>18119.5</v>
      </c>
      <c r="R11" s="10">
        <v>23492</v>
      </c>
      <c r="S11" s="24">
        <v>18801.2</v>
      </c>
      <c r="T11" s="31">
        <v>10639.9</v>
      </c>
      <c r="U11" s="34">
        <v>8046.5</v>
      </c>
      <c r="V11" s="34">
        <v>8889.3</v>
      </c>
      <c r="W11" s="31">
        <v>35175.9</v>
      </c>
      <c r="X11" s="34">
        <v>3134.6</v>
      </c>
      <c r="Y11" s="31">
        <v>4480.5</v>
      </c>
      <c r="Z11" s="31">
        <v>75.4</v>
      </c>
      <c r="AA11" s="34">
        <v>4641.8</v>
      </c>
      <c r="AB11" s="34">
        <v>531.3</v>
      </c>
      <c r="AC11" s="34">
        <v>271.2</v>
      </c>
      <c r="AD11" s="34">
        <v>1608.9</v>
      </c>
      <c r="AE11" s="34">
        <v>72.2</v>
      </c>
      <c r="AF11" s="34">
        <v>538.2</v>
      </c>
    </row>
    <row r="12" spans="1:32" s="1" customFormat="1" ht="12" customHeight="1">
      <c r="A12" s="49" t="s">
        <v>15</v>
      </c>
      <c r="B12" s="8" t="s">
        <v>15</v>
      </c>
      <c r="C12" s="56" t="s">
        <v>16</v>
      </c>
      <c r="D12" s="11" t="s">
        <v>2</v>
      </c>
      <c r="E12" s="11">
        <v>1.8</v>
      </c>
      <c r="F12" s="11" t="s">
        <v>2</v>
      </c>
      <c r="G12" s="11">
        <v>154</v>
      </c>
      <c r="H12" s="11">
        <v>2.9</v>
      </c>
      <c r="I12" s="11" t="s">
        <v>2</v>
      </c>
      <c r="J12" s="10" t="s">
        <v>2</v>
      </c>
      <c r="K12" s="10">
        <v>100.1</v>
      </c>
      <c r="L12" s="10">
        <v>29.9</v>
      </c>
      <c r="M12" s="10">
        <v>5.9</v>
      </c>
      <c r="N12" s="10" t="s">
        <v>2</v>
      </c>
      <c r="O12" s="10">
        <v>1.2</v>
      </c>
      <c r="P12" s="10">
        <v>15033</v>
      </c>
      <c r="Q12" s="10">
        <v>201.8</v>
      </c>
      <c r="R12" s="10">
        <v>36.3</v>
      </c>
      <c r="S12" s="24" t="s">
        <v>2</v>
      </c>
      <c r="T12" s="54" t="s">
        <v>2</v>
      </c>
      <c r="U12" s="54" t="s">
        <v>2</v>
      </c>
      <c r="V12" s="54" t="s">
        <v>2</v>
      </c>
      <c r="W12" s="54" t="s">
        <v>2</v>
      </c>
      <c r="X12" s="54" t="s">
        <v>2</v>
      </c>
      <c r="Y12" s="54" t="s">
        <v>2</v>
      </c>
      <c r="Z12" s="31">
        <v>0.5</v>
      </c>
      <c r="AA12" s="34">
        <v>8.7</v>
      </c>
      <c r="AB12" s="34">
        <v>2.2</v>
      </c>
      <c r="AC12" s="34">
        <v>3.7</v>
      </c>
      <c r="AD12" s="34">
        <v>6.7</v>
      </c>
      <c r="AE12" s="34">
        <v>36</v>
      </c>
      <c r="AF12" s="34">
        <v>300.6</v>
      </c>
    </row>
    <row r="13" spans="1:32" s="1" customFormat="1" ht="12" customHeight="1">
      <c r="A13" s="49" t="s">
        <v>17</v>
      </c>
      <c r="B13" s="8" t="s">
        <v>17</v>
      </c>
      <c r="C13" s="56" t="s">
        <v>18</v>
      </c>
      <c r="D13" s="11" t="s">
        <v>2</v>
      </c>
      <c r="E13" s="11" t="s">
        <v>2</v>
      </c>
      <c r="F13" s="11" t="s">
        <v>2</v>
      </c>
      <c r="G13" s="11">
        <v>0.5</v>
      </c>
      <c r="H13" s="11" t="s">
        <v>2</v>
      </c>
      <c r="I13" s="11" t="s">
        <v>2</v>
      </c>
      <c r="J13" s="11" t="s">
        <v>2</v>
      </c>
      <c r="K13" s="11" t="s">
        <v>2</v>
      </c>
      <c r="L13" s="11" t="s">
        <v>2</v>
      </c>
      <c r="M13" s="11" t="s">
        <v>2</v>
      </c>
      <c r="N13" s="11" t="s">
        <v>2</v>
      </c>
      <c r="O13" s="11" t="s">
        <v>2</v>
      </c>
      <c r="P13" s="11" t="s">
        <v>2</v>
      </c>
      <c r="Q13" s="11" t="s">
        <v>2</v>
      </c>
      <c r="R13" s="11" t="s">
        <v>2</v>
      </c>
      <c r="S13" s="11" t="s">
        <v>2</v>
      </c>
      <c r="T13" s="54" t="s">
        <v>2</v>
      </c>
      <c r="U13" s="54" t="s">
        <v>2</v>
      </c>
      <c r="V13" s="54" t="s">
        <v>2</v>
      </c>
      <c r="W13" s="54" t="s">
        <v>2</v>
      </c>
      <c r="X13" s="54" t="s">
        <v>2</v>
      </c>
      <c r="Y13" s="54" t="s">
        <v>2</v>
      </c>
      <c r="Z13" s="54" t="s">
        <v>2</v>
      </c>
      <c r="AA13" s="54" t="s">
        <v>2</v>
      </c>
      <c r="AB13" s="54" t="s">
        <v>2</v>
      </c>
      <c r="AC13" s="54" t="s">
        <v>2</v>
      </c>
      <c r="AD13" s="54" t="s">
        <v>2</v>
      </c>
      <c r="AE13" s="54" t="s">
        <v>2</v>
      </c>
      <c r="AF13" s="54" t="s">
        <v>2</v>
      </c>
    </row>
    <row r="14" spans="1:32" s="1" customFormat="1" ht="12" customHeight="1">
      <c r="A14" s="49" t="s">
        <v>197</v>
      </c>
      <c r="B14" s="8" t="s">
        <v>19</v>
      </c>
      <c r="C14" s="56" t="s">
        <v>20</v>
      </c>
      <c r="D14" s="11">
        <v>1</v>
      </c>
      <c r="E14" s="11">
        <v>137</v>
      </c>
      <c r="F14" s="11">
        <v>251.8</v>
      </c>
      <c r="G14" s="11">
        <v>248</v>
      </c>
      <c r="H14" s="11">
        <v>33.4</v>
      </c>
      <c r="I14" s="11">
        <v>7.6</v>
      </c>
      <c r="J14" s="10">
        <v>50</v>
      </c>
      <c r="K14" s="10">
        <v>31.4</v>
      </c>
      <c r="L14" s="10">
        <v>743.3</v>
      </c>
      <c r="M14" s="10">
        <v>15.8</v>
      </c>
      <c r="N14" s="10">
        <v>1.4</v>
      </c>
      <c r="O14" s="11" t="s">
        <v>2</v>
      </c>
      <c r="P14" s="11" t="s">
        <v>2</v>
      </c>
      <c r="Q14" s="10">
        <v>11003.1</v>
      </c>
      <c r="R14" s="10">
        <v>22.9</v>
      </c>
      <c r="S14" s="24">
        <v>43.1</v>
      </c>
      <c r="T14" s="31">
        <v>1.1</v>
      </c>
      <c r="U14" s="31">
        <v>99.2</v>
      </c>
      <c r="V14" s="34">
        <v>294.8</v>
      </c>
      <c r="W14" s="31">
        <v>508.6</v>
      </c>
      <c r="X14" s="34">
        <v>334.6</v>
      </c>
      <c r="Y14" s="31">
        <v>690.8</v>
      </c>
      <c r="Z14" s="54" t="s">
        <v>2</v>
      </c>
      <c r="AA14" s="34">
        <v>6.8</v>
      </c>
      <c r="AB14" s="34">
        <v>1317.9</v>
      </c>
      <c r="AC14" s="34">
        <v>1110.3</v>
      </c>
      <c r="AD14" s="34">
        <v>1496.4</v>
      </c>
      <c r="AE14" s="34">
        <v>656.8</v>
      </c>
      <c r="AF14" s="34">
        <v>1.4</v>
      </c>
    </row>
    <row r="15" spans="1:32" s="1" customFormat="1" ht="12" customHeight="1">
      <c r="A15" s="49" t="s">
        <v>21</v>
      </c>
      <c r="B15" s="8" t="s">
        <v>21</v>
      </c>
      <c r="C15" s="57" t="s">
        <v>22</v>
      </c>
      <c r="D15" s="11" t="s">
        <v>2</v>
      </c>
      <c r="E15" s="11">
        <v>4</v>
      </c>
      <c r="F15" s="11">
        <v>600.8</v>
      </c>
      <c r="G15" s="11">
        <v>48.8</v>
      </c>
      <c r="H15" s="11" t="s">
        <v>2</v>
      </c>
      <c r="I15" s="11">
        <v>60</v>
      </c>
      <c r="J15" s="10">
        <v>290</v>
      </c>
      <c r="K15" s="10">
        <v>2.8</v>
      </c>
      <c r="L15" s="10" t="s">
        <v>2</v>
      </c>
      <c r="M15" s="10" t="s">
        <v>2</v>
      </c>
      <c r="N15" s="10" t="s">
        <v>2</v>
      </c>
      <c r="O15" s="10" t="s">
        <v>2</v>
      </c>
      <c r="P15" s="10" t="s">
        <v>2</v>
      </c>
      <c r="Q15" s="54"/>
      <c r="R15" s="54" t="s">
        <v>2</v>
      </c>
      <c r="S15" s="24" t="s">
        <v>2</v>
      </c>
      <c r="T15" s="31">
        <v>268.1</v>
      </c>
      <c r="U15" s="54" t="s">
        <v>2</v>
      </c>
      <c r="V15" s="54" t="s">
        <v>2</v>
      </c>
      <c r="W15" s="54" t="s">
        <v>2</v>
      </c>
      <c r="X15" s="54" t="s">
        <v>2</v>
      </c>
      <c r="Y15" s="54" t="s">
        <v>2</v>
      </c>
      <c r="Z15" s="54" t="s">
        <v>2</v>
      </c>
      <c r="AA15" s="54" t="s">
        <v>2</v>
      </c>
      <c r="AB15" s="54" t="s">
        <v>2</v>
      </c>
      <c r="AC15" s="54" t="s">
        <v>2</v>
      </c>
      <c r="AD15" s="54" t="s">
        <v>2</v>
      </c>
      <c r="AE15" s="54" t="s">
        <v>2</v>
      </c>
      <c r="AF15" s="54" t="s">
        <v>2</v>
      </c>
    </row>
    <row r="16" spans="1:32" s="1" customFormat="1" ht="12" customHeight="1">
      <c r="A16" s="37" t="s">
        <v>236</v>
      </c>
      <c r="B16" s="37" t="s">
        <v>236</v>
      </c>
      <c r="C16" s="57" t="s">
        <v>238</v>
      </c>
      <c r="D16" s="11" t="s">
        <v>2</v>
      </c>
      <c r="E16" s="11" t="s">
        <v>2</v>
      </c>
      <c r="F16" s="11" t="s">
        <v>2</v>
      </c>
      <c r="G16" s="11" t="s">
        <v>2</v>
      </c>
      <c r="H16" s="11" t="s">
        <v>2</v>
      </c>
      <c r="I16" s="11" t="s">
        <v>2</v>
      </c>
      <c r="J16" s="11" t="s">
        <v>2</v>
      </c>
      <c r="K16" s="11" t="s">
        <v>2</v>
      </c>
      <c r="L16" s="11" t="s">
        <v>2</v>
      </c>
      <c r="M16" s="11" t="s">
        <v>2</v>
      </c>
      <c r="N16" s="11" t="s">
        <v>2</v>
      </c>
      <c r="O16" s="11" t="s">
        <v>2</v>
      </c>
      <c r="P16" s="11" t="s">
        <v>2</v>
      </c>
      <c r="Q16" s="11" t="s">
        <v>2</v>
      </c>
      <c r="R16" s="11" t="s">
        <v>2</v>
      </c>
      <c r="S16" s="11" t="s">
        <v>2</v>
      </c>
      <c r="T16" s="11" t="s">
        <v>2</v>
      </c>
      <c r="U16" s="11" t="s">
        <v>2</v>
      </c>
      <c r="V16" s="11" t="s">
        <v>2</v>
      </c>
      <c r="W16" s="11" t="s">
        <v>2</v>
      </c>
      <c r="X16" s="11" t="s">
        <v>2</v>
      </c>
      <c r="Y16" s="11" t="s">
        <v>2</v>
      </c>
      <c r="Z16" s="11" t="s">
        <v>2</v>
      </c>
      <c r="AA16" s="11" t="s">
        <v>2</v>
      </c>
      <c r="AB16" s="11" t="s">
        <v>2</v>
      </c>
      <c r="AC16" s="11" t="s">
        <v>2</v>
      </c>
      <c r="AD16" s="34">
        <v>0.2</v>
      </c>
      <c r="AE16" s="54" t="s">
        <v>2</v>
      </c>
      <c r="AF16" s="54">
        <v>0.1</v>
      </c>
    </row>
    <row r="17" spans="1:32" s="1" customFormat="1" ht="12" customHeight="1">
      <c r="A17" s="49" t="s">
        <v>23</v>
      </c>
      <c r="B17" s="8" t="s">
        <v>23</v>
      </c>
      <c r="C17" s="56" t="s">
        <v>24</v>
      </c>
      <c r="D17" s="11" t="s">
        <v>2</v>
      </c>
      <c r="E17" s="11" t="s">
        <v>2</v>
      </c>
      <c r="F17" s="11" t="s">
        <v>2</v>
      </c>
      <c r="G17" s="11" t="s">
        <v>2</v>
      </c>
      <c r="H17" s="11" t="s">
        <v>2</v>
      </c>
      <c r="I17" s="11">
        <v>65.3</v>
      </c>
      <c r="J17" s="10">
        <v>34</v>
      </c>
      <c r="K17" s="10">
        <v>61.1</v>
      </c>
      <c r="L17" s="10">
        <v>1</v>
      </c>
      <c r="M17" s="10" t="s">
        <v>2</v>
      </c>
      <c r="N17" s="10" t="s">
        <v>2</v>
      </c>
      <c r="O17" s="10">
        <v>83.5</v>
      </c>
      <c r="P17" s="10">
        <v>30.9</v>
      </c>
      <c r="Q17" s="10">
        <v>108.1</v>
      </c>
      <c r="R17" s="54" t="s">
        <v>2</v>
      </c>
      <c r="S17" s="24">
        <v>6.7</v>
      </c>
      <c r="T17" s="31">
        <v>6.7</v>
      </c>
      <c r="U17" s="34">
        <v>19.9</v>
      </c>
      <c r="V17" s="34">
        <v>2</v>
      </c>
      <c r="W17" s="31">
        <v>10.1</v>
      </c>
      <c r="X17" s="54" t="s">
        <v>2</v>
      </c>
      <c r="Y17" s="54" t="s">
        <v>2</v>
      </c>
      <c r="Z17" s="54" t="s">
        <v>2</v>
      </c>
      <c r="AA17" s="54" t="s">
        <v>2</v>
      </c>
      <c r="AB17" s="54" t="s">
        <v>2</v>
      </c>
      <c r="AC17" s="54" t="s">
        <v>2</v>
      </c>
      <c r="AD17" s="34">
        <v>2.6</v>
      </c>
      <c r="AE17" s="34">
        <v>19.8</v>
      </c>
      <c r="AF17" s="34">
        <v>1.2</v>
      </c>
    </row>
    <row r="18" spans="1:32" s="1" customFormat="1" ht="12" customHeight="1">
      <c r="A18" s="49" t="s">
        <v>25</v>
      </c>
      <c r="B18" s="8" t="s">
        <v>25</v>
      </c>
      <c r="C18" s="56" t="s">
        <v>26</v>
      </c>
      <c r="D18" s="11" t="s">
        <v>2</v>
      </c>
      <c r="E18" s="11" t="s">
        <v>2</v>
      </c>
      <c r="F18" s="11" t="s">
        <v>2</v>
      </c>
      <c r="G18" s="11" t="s">
        <v>2</v>
      </c>
      <c r="H18" s="11" t="s">
        <v>2</v>
      </c>
      <c r="I18" s="11" t="s">
        <v>2</v>
      </c>
      <c r="J18" s="11" t="s">
        <v>2</v>
      </c>
      <c r="K18" s="10">
        <v>83.9</v>
      </c>
      <c r="L18" s="10" t="s">
        <v>2</v>
      </c>
      <c r="M18" s="10">
        <v>31.8</v>
      </c>
      <c r="N18" s="10">
        <v>5.5</v>
      </c>
      <c r="O18" s="10">
        <v>3.1</v>
      </c>
      <c r="P18" s="10" t="s">
        <v>2</v>
      </c>
      <c r="Q18" s="10" t="s">
        <v>2</v>
      </c>
      <c r="R18" s="54" t="s">
        <v>2</v>
      </c>
      <c r="S18" s="24" t="s">
        <v>2</v>
      </c>
      <c r="T18" s="54" t="s">
        <v>2</v>
      </c>
      <c r="U18" s="54" t="s">
        <v>2</v>
      </c>
      <c r="V18" s="54" t="s">
        <v>2</v>
      </c>
      <c r="W18" s="54" t="s">
        <v>2</v>
      </c>
      <c r="X18" s="54" t="s">
        <v>2</v>
      </c>
      <c r="Y18" s="54" t="s">
        <v>2</v>
      </c>
      <c r="Z18" s="54" t="s">
        <v>2</v>
      </c>
      <c r="AA18" s="54" t="s">
        <v>2</v>
      </c>
      <c r="AB18" s="54" t="s">
        <v>2</v>
      </c>
      <c r="AC18" s="54" t="s">
        <v>2</v>
      </c>
      <c r="AD18" s="34">
        <v>16.3</v>
      </c>
      <c r="AE18" s="34">
        <v>85.5</v>
      </c>
      <c r="AF18" s="34">
        <v>74.2</v>
      </c>
    </row>
    <row r="19" spans="1:32" s="1" customFormat="1" ht="12" customHeight="1">
      <c r="A19" s="37" t="s">
        <v>27</v>
      </c>
      <c r="B19" s="13" t="s">
        <v>27</v>
      </c>
      <c r="C19" s="56" t="s">
        <v>28</v>
      </c>
      <c r="D19" s="11" t="s">
        <v>2</v>
      </c>
      <c r="E19" s="11" t="s">
        <v>2</v>
      </c>
      <c r="F19" s="11" t="s">
        <v>2</v>
      </c>
      <c r="G19" s="11" t="s">
        <v>2</v>
      </c>
      <c r="H19" s="11" t="s">
        <v>2</v>
      </c>
      <c r="I19" s="11" t="s">
        <v>2</v>
      </c>
      <c r="J19" s="11" t="s">
        <v>2</v>
      </c>
      <c r="K19" s="11" t="s">
        <v>2</v>
      </c>
      <c r="L19" s="11" t="s">
        <v>2</v>
      </c>
      <c r="M19" s="11" t="s">
        <v>2</v>
      </c>
      <c r="N19" s="10">
        <v>5.3</v>
      </c>
      <c r="O19" s="10">
        <v>2.1</v>
      </c>
      <c r="P19" s="10">
        <v>20</v>
      </c>
      <c r="Q19" s="10">
        <v>2.6</v>
      </c>
      <c r="R19" s="54" t="s">
        <v>2</v>
      </c>
      <c r="S19" s="24">
        <v>1.4</v>
      </c>
      <c r="T19" s="54" t="s">
        <v>2</v>
      </c>
      <c r="U19" s="54" t="s">
        <v>2</v>
      </c>
      <c r="V19" s="54" t="s">
        <v>2</v>
      </c>
      <c r="W19" s="54" t="s">
        <v>2</v>
      </c>
      <c r="X19" s="54" t="s">
        <v>2</v>
      </c>
      <c r="Y19" s="54" t="s">
        <v>2</v>
      </c>
      <c r="Z19" s="54" t="s">
        <v>2</v>
      </c>
      <c r="AA19" s="54" t="s">
        <v>2</v>
      </c>
      <c r="AB19" s="54" t="s">
        <v>2</v>
      </c>
      <c r="AC19" s="54" t="s">
        <v>2</v>
      </c>
      <c r="AD19" s="54" t="s">
        <v>2</v>
      </c>
      <c r="AE19" s="54" t="s">
        <v>2</v>
      </c>
      <c r="AF19" s="54" t="s">
        <v>2</v>
      </c>
    </row>
    <row r="20" spans="1:32" s="1" customFormat="1" ht="12" customHeight="1">
      <c r="A20" s="37" t="s">
        <v>35</v>
      </c>
      <c r="B20" s="13" t="s">
        <v>35</v>
      </c>
      <c r="C20" s="56" t="s">
        <v>36</v>
      </c>
      <c r="D20" s="11" t="s">
        <v>2</v>
      </c>
      <c r="E20" s="11" t="s">
        <v>2</v>
      </c>
      <c r="F20" s="11" t="s">
        <v>2</v>
      </c>
      <c r="G20" s="11" t="s">
        <v>2</v>
      </c>
      <c r="H20" s="11" t="s">
        <v>2</v>
      </c>
      <c r="I20" s="11" t="s">
        <v>2</v>
      </c>
      <c r="J20" s="11" t="s">
        <v>2</v>
      </c>
      <c r="K20" s="11" t="s">
        <v>2</v>
      </c>
      <c r="L20" s="11" t="s">
        <v>2</v>
      </c>
      <c r="M20" s="11" t="s">
        <v>2</v>
      </c>
      <c r="N20" s="11" t="s">
        <v>2</v>
      </c>
      <c r="O20" s="11" t="s">
        <v>2</v>
      </c>
      <c r="P20" s="10">
        <v>3.1</v>
      </c>
      <c r="Q20" s="10">
        <v>3.4</v>
      </c>
      <c r="R20" s="54" t="s">
        <v>2</v>
      </c>
      <c r="S20" s="54" t="s">
        <v>2</v>
      </c>
      <c r="T20" s="54" t="s">
        <v>2</v>
      </c>
      <c r="U20" s="54" t="s">
        <v>2</v>
      </c>
      <c r="V20" s="54" t="s">
        <v>2</v>
      </c>
      <c r="W20" s="54" t="s">
        <v>2</v>
      </c>
      <c r="X20" s="54" t="s">
        <v>2</v>
      </c>
      <c r="Y20" s="54" t="s">
        <v>2</v>
      </c>
      <c r="Z20" s="54" t="s">
        <v>2</v>
      </c>
      <c r="AA20" s="54" t="s">
        <v>2</v>
      </c>
      <c r="AB20" s="54" t="s">
        <v>2</v>
      </c>
      <c r="AC20" s="54" t="s">
        <v>2</v>
      </c>
      <c r="AD20" s="54" t="s">
        <v>2</v>
      </c>
      <c r="AE20" s="54" t="s">
        <v>2</v>
      </c>
      <c r="AF20" s="54" t="s">
        <v>2</v>
      </c>
    </row>
    <row r="21" spans="1:32" s="1" customFormat="1" ht="12" customHeight="1">
      <c r="A21" s="49" t="s">
        <v>29</v>
      </c>
      <c r="B21" s="8" t="s">
        <v>29</v>
      </c>
      <c r="C21" s="56" t="s">
        <v>30</v>
      </c>
      <c r="D21" s="11" t="s">
        <v>2</v>
      </c>
      <c r="E21" s="11" t="s">
        <v>2</v>
      </c>
      <c r="F21" s="11" t="s">
        <v>2</v>
      </c>
      <c r="G21" s="11">
        <v>26.4</v>
      </c>
      <c r="H21" s="11" t="s">
        <v>2</v>
      </c>
      <c r="I21" s="11" t="s">
        <v>2</v>
      </c>
      <c r="J21" s="10">
        <v>21.8</v>
      </c>
      <c r="K21" s="10"/>
      <c r="L21" s="11" t="s">
        <v>2</v>
      </c>
      <c r="M21" s="11" t="s">
        <v>2</v>
      </c>
      <c r="N21" s="11" t="s">
        <v>2</v>
      </c>
      <c r="O21" s="11" t="s">
        <v>2</v>
      </c>
      <c r="P21" s="11" t="s">
        <v>2</v>
      </c>
      <c r="Q21" s="11" t="s">
        <v>2</v>
      </c>
      <c r="R21" s="54" t="s">
        <v>2</v>
      </c>
      <c r="S21" s="54" t="s">
        <v>2</v>
      </c>
      <c r="T21" s="54" t="s">
        <v>2</v>
      </c>
      <c r="U21" s="31">
        <v>0.2</v>
      </c>
      <c r="V21" s="54" t="s">
        <v>2</v>
      </c>
      <c r="W21" s="54" t="s">
        <v>2</v>
      </c>
      <c r="X21" s="54" t="s">
        <v>2</v>
      </c>
      <c r="Y21" s="54" t="s">
        <v>2</v>
      </c>
      <c r="Z21" s="54" t="s">
        <v>2</v>
      </c>
      <c r="AA21" s="54" t="s">
        <v>2</v>
      </c>
      <c r="AB21" s="54" t="s">
        <v>2</v>
      </c>
      <c r="AC21" s="54" t="s">
        <v>2</v>
      </c>
      <c r="AD21" s="54" t="s">
        <v>2</v>
      </c>
      <c r="AE21" s="54" t="s">
        <v>2</v>
      </c>
      <c r="AF21" s="54" t="s">
        <v>2</v>
      </c>
    </row>
    <row r="22" spans="1:32" s="1" customFormat="1" ht="12" customHeight="1">
      <c r="A22" s="49" t="s">
        <v>31</v>
      </c>
      <c r="B22" s="8" t="s">
        <v>31</v>
      </c>
      <c r="C22" s="56" t="s">
        <v>32</v>
      </c>
      <c r="D22" s="11" t="s">
        <v>2</v>
      </c>
      <c r="E22" s="11" t="s">
        <v>2</v>
      </c>
      <c r="F22" s="11">
        <v>33.1</v>
      </c>
      <c r="G22" s="11" t="s">
        <v>2</v>
      </c>
      <c r="H22" s="11" t="s">
        <v>2</v>
      </c>
      <c r="I22" s="11" t="s">
        <v>2</v>
      </c>
      <c r="J22" s="10" t="s">
        <v>2</v>
      </c>
      <c r="K22" s="10">
        <v>431.3</v>
      </c>
      <c r="L22" s="11" t="s">
        <v>2</v>
      </c>
      <c r="M22" s="11" t="s">
        <v>2</v>
      </c>
      <c r="N22" s="11" t="s">
        <v>2</v>
      </c>
      <c r="O22" s="11" t="s">
        <v>2</v>
      </c>
      <c r="P22" s="10">
        <v>11456.5</v>
      </c>
      <c r="Q22" s="10">
        <v>9542.6</v>
      </c>
      <c r="R22" s="54" t="s">
        <v>2</v>
      </c>
      <c r="S22" s="54" t="s">
        <v>2</v>
      </c>
      <c r="T22" s="54" t="s">
        <v>2</v>
      </c>
      <c r="U22" s="54" t="s">
        <v>2</v>
      </c>
      <c r="V22" s="54" t="s">
        <v>2</v>
      </c>
      <c r="W22" s="54" t="s">
        <v>2</v>
      </c>
      <c r="X22" s="54" t="s">
        <v>2</v>
      </c>
      <c r="Y22" s="54" t="s">
        <v>2</v>
      </c>
      <c r="Z22" s="54" t="s">
        <v>2</v>
      </c>
      <c r="AA22" s="54" t="s">
        <v>2</v>
      </c>
      <c r="AB22" s="54" t="s">
        <v>2</v>
      </c>
      <c r="AC22" s="54" t="s">
        <v>2</v>
      </c>
      <c r="AD22" s="54" t="s">
        <v>2</v>
      </c>
      <c r="AE22" s="31">
        <v>16000</v>
      </c>
      <c r="AF22" s="31">
        <v>4.9</v>
      </c>
    </row>
    <row r="23" spans="1:32" s="1" customFormat="1" ht="12.75" customHeight="1">
      <c r="A23" s="35" t="s">
        <v>229</v>
      </c>
      <c r="B23" s="35" t="s">
        <v>33</v>
      </c>
      <c r="C23" s="56" t="s">
        <v>34</v>
      </c>
      <c r="D23" s="11" t="s">
        <v>2</v>
      </c>
      <c r="E23" s="11" t="s">
        <v>2</v>
      </c>
      <c r="F23" s="11" t="s">
        <v>2</v>
      </c>
      <c r="G23" s="11" t="s">
        <v>2</v>
      </c>
      <c r="H23" s="11" t="s">
        <v>2</v>
      </c>
      <c r="I23" s="11" t="s">
        <v>2</v>
      </c>
      <c r="J23" s="11" t="s">
        <v>2</v>
      </c>
      <c r="K23" s="10">
        <v>307</v>
      </c>
      <c r="L23" s="10">
        <v>62.8</v>
      </c>
      <c r="M23" s="10">
        <v>89.3</v>
      </c>
      <c r="N23" s="10">
        <v>279.2</v>
      </c>
      <c r="O23" s="10">
        <v>3012.4</v>
      </c>
      <c r="P23" s="10">
        <v>295.9</v>
      </c>
      <c r="Q23" s="10">
        <v>2234.3</v>
      </c>
      <c r="R23" s="10">
        <v>12180.6</v>
      </c>
      <c r="S23" s="24">
        <v>2349.1</v>
      </c>
      <c r="T23" s="31">
        <v>2942.2</v>
      </c>
      <c r="U23" s="34">
        <v>11040.5</v>
      </c>
      <c r="V23" s="34">
        <v>4354.6</v>
      </c>
      <c r="W23" s="31">
        <v>16557.7</v>
      </c>
      <c r="X23" s="34">
        <v>339.9</v>
      </c>
      <c r="Y23" s="31">
        <v>286.7</v>
      </c>
      <c r="Z23" s="31">
        <v>57.9</v>
      </c>
      <c r="AA23" s="34">
        <v>6385</v>
      </c>
      <c r="AB23" s="34">
        <v>1978.8</v>
      </c>
      <c r="AC23" s="34">
        <v>777.6</v>
      </c>
      <c r="AD23" s="34">
        <v>7338.8</v>
      </c>
      <c r="AE23" s="34">
        <v>8873.4</v>
      </c>
      <c r="AF23" s="34">
        <v>8739.8</v>
      </c>
    </row>
    <row r="24" spans="1:32" s="1" customFormat="1" ht="12.75" customHeight="1">
      <c r="A24" s="35" t="s">
        <v>230</v>
      </c>
      <c r="B24" s="34" t="s">
        <v>207</v>
      </c>
      <c r="C24" s="74" t="s">
        <v>209</v>
      </c>
      <c r="D24" s="11" t="s">
        <v>2</v>
      </c>
      <c r="E24" s="11" t="s">
        <v>2</v>
      </c>
      <c r="F24" s="11" t="s">
        <v>2</v>
      </c>
      <c r="G24" s="11" t="s">
        <v>2</v>
      </c>
      <c r="H24" s="11" t="s">
        <v>2</v>
      </c>
      <c r="I24" s="11" t="s">
        <v>2</v>
      </c>
      <c r="J24" s="11" t="s">
        <v>2</v>
      </c>
      <c r="K24" s="11" t="s">
        <v>2</v>
      </c>
      <c r="L24" s="11" t="s">
        <v>2</v>
      </c>
      <c r="M24" s="11" t="s">
        <v>2</v>
      </c>
      <c r="N24" s="11" t="s">
        <v>2</v>
      </c>
      <c r="O24" s="11" t="s">
        <v>2</v>
      </c>
      <c r="P24" s="11" t="s">
        <v>2</v>
      </c>
      <c r="Q24" s="11" t="s">
        <v>2</v>
      </c>
      <c r="R24" s="11" t="s">
        <v>2</v>
      </c>
      <c r="S24" s="11" t="s">
        <v>2</v>
      </c>
      <c r="T24" s="11" t="s">
        <v>2</v>
      </c>
      <c r="U24" s="11" t="s">
        <v>2</v>
      </c>
      <c r="V24" s="11" t="s">
        <v>2</v>
      </c>
      <c r="W24" s="11" t="s">
        <v>2</v>
      </c>
      <c r="X24" s="11" t="s">
        <v>2</v>
      </c>
      <c r="Y24" s="11" t="s">
        <v>2</v>
      </c>
      <c r="Z24" s="31">
        <v>7.8</v>
      </c>
      <c r="AA24" s="31" t="s">
        <v>2</v>
      </c>
      <c r="AB24" s="34">
        <v>3.7</v>
      </c>
      <c r="AC24" s="18" t="s">
        <v>2</v>
      </c>
      <c r="AD24" s="18" t="s">
        <v>2</v>
      </c>
      <c r="AE24" s="18" t="s">
        <v>2</v>
      </c>
      <c r="AF24" s="18" t="s">
        <v>2</v>
      </c>
    </row>
    <row r="25" spans="1:32" s="1" customFormat="1" ht="12" customHeight="1">
      <c r="A25" s="49" t="s">
        <v>37</v>
      </c>
      <c r="B25" s="8" t="s">
        <v>37</v>
      </c>
      <c r="C25" s="56" t="s">
        <v>38</v>
      </c>
      <c r="D25" s="11" t="s">
        <v>2</v>
      </c>
      <c r="E25" s="11" t="s">
        <v>2</v>
      </c>
      <c r="F25" s="11" t="s">
        <v>2</v>
      </c>
      <c r="G25" s="11">
        <v>59.3</v>
      </c>
      <c r="H25" s="11" t="s">
        <v>2</v>
      </c>
      <c r="I25" s="11" t="s">
        <v>2</v>
      </c>
      <c r="J25" s="11" t="s">
        <v>2</v>
      </c>
      <c r="K25" s="11" t="s">
        <v>2</v>
      </c>
      <c r="L25" s="11" t="s">
        <v>2</v>
      </c>
      <c r="M25" s="11" t="s">
        <v>2</v>
      </c>
      <c r="N25" s="11" t="s">
        <v>2</v>
      </c>
      <c r="O25" s="11" t="s">
        <v>2</v>
      </c>
      <c r="P25" s="11" t="s">
        <v>2</v>
      </c>
      <c r="Q25" s="11" t="s">
        <v>2</v>
      </c>
      <c r="R25" s="11" t="s">
        <v>2</v>
      </c>
      <c r="S25" s="11" t="s">
        <v>2</v>
      </c>
      <c r="T25" s="54" t="s">
        <v>2</v>
      </c>
      <c r="U25" s="54" t="s">
        <v>2</v>
      </c>
      <c r="V25" s="54" t="s">
        <v>2</v>
      </c>
      <c r="W25" s="54" t="s">
        <v>2</v>
      </c>
      <c r="X25" s="54" t="s">
        <v>2</v>
      </c>
      <c r="Y25" s="54" t="s">
        <v>2</v>
      </c>
      <c r="Z25" s="18" t="s">
        <v>2</v>
      </c>
      <c r="AA25" s="18" t="s">
        <v>2</v>
      </c>
      <c r="AB25" s="18" t="s">
        <v>2</v>
      </c>
      <c r="AC25" s="18" t="s">
        <v>2</v>
      </c>
      <c r="AD25" s="18" t="s">
        <v>2</v>
      </c>
      <c r="AE25" s="18" t="s">
        <v>2</v>
      </c>
      <c r="AF25" s="18" t="s">
        <v>2</v>
      </c>
    </row>
    <row r="26" spans="1:32" s="1" customFormat="1" ht="12.75" customHeight="1">
      <c r="A26" s="81" t="s">
        <v>223</v>
      </c>
      <c r="B26" s="13" t="s">
        <v>39</v>
      </c>
      <c r="C26" s="56" t="s">
        <v>232</v>
      </c>
      <c r="D26" s="11">
        <v>7.5</v>
      </c>
      <c r="E26" s="11">
        <v>577</v>
      </c>
      <c r="F26" s="11">
        <v>13352.5</v>
      </c>
      <c r="G26" s="11">
        <v>20878.9</v>
      </c>
      <c r="H26" s="11">
        <v>26121.3</v>
      </c>
      <c r="I26" s="11">
        <v>6078.7</v>
      </c>
      <c r="J26" s="10">
        <v>1626.6</v>
      </c>
      <c r="K26" s="10">
        <v>2542.5</v>
      </c>
      <c r="L26" s="10">
        <v>1973</v>
      </c>
      <c r="M26" s="10">
        <v>10491</v>
      </c>
      <c r="N26" s="10">
        <v>29478.4</v>
      </c>
      <c r="O26" s="10">
        <v>37972.6</v>
      </c>
      <c r="P26" s="10">
        <v>60095.1</v>
      </c>
      <c r="Q26" s="10">
        <v>73927.8</v>
      </c>
      <c r="R26" s="10">
        <v>110555.2</v>
      </c>
      <c r="S26" s="24">
        <v>73725.3</v>
      </c>
      <c r="T26" s="31">
        <v>51362.1</v>
      </c>
      <c r="U26" s="34">
        <v>70653.1</v>
      </c>
      <c r="V26" s="34">
        <v>81707.5</v>
      </c>
      <c r="W26" s="31">
        <v>53386.9</v>
      </c>
      <c r="X26" s="34">
        <v>189508.8</v>
      </c>
      <c r="Y26" s="31">
        <v>722.6</v>
      </c>
      <c r="Z26" s="34">
        <v>28865.6</v>
      </c>
      <c r="AA26" s="34">
        <v>27439.1</v>
      </c>
      <c r="AB26" s="34">
        <v>73201.5</v>
      </c>
      <c r="AC26" s="34">
        <v>26129.5</v>
      </c>
      <c r="AD26" s="34">
        <v>54727.3</v>
      </c>
      <c r="AE26" s="34">
        <v>37771.2</v>
      </c>
      <c r="AF26" s="34">
        <v>42872.5</v>
      </c>
    </row>
    <row r="27" spans="1:32" s="1" customFormat="1" ht="12" customHeight="1">
      <c r="A27" s="49" t="s">
        <v>40</v>
      </c>
      <c r="B27" s="8" t="s">
        <v>40</v>
      </c>
      <c r="C27" s="56" t="s">
        <v>41</v>
      </c>
      <c r="D27" s="11">
        <v>106.3</v>
      </c>
      <c r="E27" s="11">
        <v>740.5</v>
      </c>
      <c r="F27" s="11">
        <v>1264.4</v>
      </c>
      <c r="G27" s="11">
        <v>1940.6</v>
      </c>
      <c r="H27" s="11">
        <v>15574.3</v>
      </c>
      <c r="I27" s="11">
        <v>9515.1</v>
      </c>
      <c r="J27" s="10">
        <v>22401.7</v>
      </c>
      <c r="K27" s="10">
        <v>8977.4</v>
      </c>
      <c r="L27" s="10">
        <v>5981.8</v>
      </c>
      <c r="M27" s="10">
        <v>8533.3</v>
      </c>
      <c r="N27" s="10">
        <v>36451.4</v>
      </c>
      <c r="O27" s="10">
        <v>53421.5</v>
      </c>
      <c r="P27" s="10">
        <v>28634.7</v>
      </c>
      <c r="Q27" s="10">
        <v>47792.9</v>
      </c>
      <c r="R27" s="10">
        <v>8432.6</v>
      </c>
      <c r="S27" s="24">
        <v>11957.8</v>
      </c>
      <c r="T27" s="31">
        <v>42732.7</v>
      </c>
      <c r="U27" s="34">
        <v>32642.9</v>
      </c>
      <c r="V27" s="34">
        <v>6542.4</v>
      </c>
      <c r="W27" s="31">
        <v>18222.3</v>
      </c>
      <c r="X27" s="34">
        <v>6957.9</v>
      </c>
      <c r="Y27" s="31">
        <v>715.9</v>
      </c>
      <c r="Z27" s="31">
        <v>33598.8</v>
      </c>
      <c r="AA27" s="34">
        <v>9739.8</v>
      </c>
      <c r="AB27" s="34">
        <v>3313.9</v>
      </c>
      <c r="AC27" s="34">
        <v>3669.8</v>
      </c>
      <c r="AD27" s="34">
        <v>10963.3</v>
      </c>
      <c r="AE27" s="34">
        <v>38577.1</v>
      </c>
      <c r="AF27" s="34">
        <v>3276.7</v>
      </c>
    </row>
    <row r="28" spans="1:32" s="1" customFormat="1" ht="24" customHeight="1">
      <c r="A28" s="36" t="s">
        <v>227</v>
      </c>
      <c r="B28" s="36" t="s">
        <v>42</v>
      </c>
      <c r="C28" s="56" t="s">
        <v>200</v>
      </c>
      <c r="D28" s="11" t="s">
        <v>2</v>
      </c>
      <c r="E28" s="11" t="s">
        <v>2</v>
      </c>
      <c r="F28" s="11" t="s">
        <v>2</v>
      </c>
      <c r="G28" s="11" t="s">
        <v>2</v>
      </c>
      <c r="H28" s="11" t="s">
        <v>2</v>
      </c>
      <c r="I28" s="11" t="s">
        <v>2</v>
      </c>
      <c r="J28" s="11" t="s">
        <v>2</v>
      </c>
      <c r="K28" s="11" t="s">
        <v>2</v>
      </c>
      <c r="L28" s="11" t="s">
        <v>2</v>
      </c>
      <c r="M28" s="11" t="s">
        <v>2</v>
      </c>
      <c r="N28" s="11" t="s">
        <v>2</v>
      </c>
      <c r="O28" s="11" t="s">
        <v>2</v>
      </c>
      <c r="P28" s="11" t="s">
        <v>2</v>
      </c>
      <c r="Q28" s="10">
        <v>1564.6</v>
      </c>
      <c r="R28" s="10">
        <v>1540.5</v>
      </c>
      <c r="S28" s="24">
        <v>3673</v>
      </c>
      <c r="T28" s="24" t="s">
        <v>2</v>
      </c>
      <c r="U28" s="24" t="s">
        <v>2</v>
      </c>
      <c r="V28" s="24" t="s">
        <v>2</v>
      </c>
      <c r="W28" s="24" t="s">
        <v>2</v>
      </c>
      <c r="X28" s="24" t="s">
        <v>2</v>
      </c>
      <c r="Y28" s="31">
        <v>28.5</v>
      </c>
      <c r="Z28" s="31">
        <v>14.5</v>
      </c>
      <c r="AA28" s="34">
        <v>77.4</v>
      </c>
      <c r="AB28" s="34">
        <v>37.8</v>
      </c>
      <c r="AC28" s="34">
        <v>19.6</v>
      </c>
      <c r="AD28" s="31" t="s">
        <v>2</v>
      </c>
      <c r="AE28" s="34">
        <v>459.2</v>
      </c>
      <c r="AF28" s="54" t="s">
        <v>2</v>
      </c>
    </row>
    <row r="29" spans="1:32" s="1" customFormat="1" ht="12.75" customHeight="1">
      <c r="A29" s="36" t="s">
        <v>251</v>
      </c>
      <c r="B29" s="36" t="s">
        <v>251</v>
      </c>
      <c r="C29" s="56" t="s">
        <v>252</v>
      </c>
      <c r="D29" s="11" t="s">
        <v>2</v>
      </c>
      <c r="E29" s="11" t="s">
        <v>2</v>
      </c>
      <c r="F29" s="11" t="s">
        <v>2</v>
      </c>
      <c r="G29" s="11" t="s">
        <v>2</v>
      </c>
      <c r="H29" s="11" t="s">
        <v>2</v>
      </c>
      <c r="I29" s="11" t="s">
        <v>2</v>
      </c>
      <c r="J29" s="11" t="s">
        <v>2</v>
      </c>
      <c r="K29" s="11" t="s">
        <v>2</v>
      </c>
      <c r="L29" s="11" t="s">
        <v>2</v>
      </c>
      <c r="M29" s="11" t="s">
        <v>2</v>
      </c>
      <c r="N29" s="11" t="s">
        <v>2</v>
      </c>
      <c r="O29" s="11" t="s">
        <v>2</v>
      </c>
      <c r="P29" s="11" t="s">
        <v>2</v>
      </c>
      <c r="Q29" s="11" t="s">
        <v>2</v>
      </c>
      <c r="R29" s="11" t="s">
        <v>2</v>
      </c>
      <c r="S29" s="11" t="s">
        <v>2</v>
      </c>
      <c r="T29" s="11" t="s">
        <v>2</v>
      </c>
      <c r="U29" s="11" t="s">
        <v>2</v>
      </c>
      <c r="V29" s="11" t="s">
        <v>2</v>
      </c>
      <c r="W29" s="11" t="s">
        <v>2</v>
      </c>
      <c r="X29" s="11" t="s">
        <v>2</v>
      </c>
      <c r="Y29" s="11" t="s">
        <v>2</v>
      </c>
      <c r="Z29" s="11" t="s">
        <v>2</v>
      </c>
      <c r="AA29" s="11" t="s">
        <v>2</v>
      </c>
      <c r="AB29" s="11" t="s">
        <v>2</v>
      </c>
      <c r="AC29" s="11" t="s">
        <v>2</v>
      </c>
      <c r="AD29" s="11" t="s">
        <v>2</v>
      </c>
      <c r="AE29" s="11" t="s">
        <v>2</v>
      </c>
      <c r="AF29" s="11">
        <v>8.8</v>
      </c>
    </row>
    <row r="30" spans="1:32" s="1" customFormat="1" ht="12" customHeight="1">
      <c r="A30" s="49" t="s">
        <v>43</v>
      </c>
      <c r="B30" s="8" t="s">
        <v>43</v>
      </c>
      <c r="C30" s="56" t="s">
        <v>44</v>
      </c>
      <c r="D30" s="11" t="s">
        <v>2</v>
      </c>
      <c r="E30" s="11" t="s">
        <v>2</v>
      </c>
      <c r="F30" s="11" t="s">
        <v>2</v>
      </c>
      <c r="G30" s="11" t="s">
        <v>2</v>
      </c>
      <c r="H30" s="11" t="s">
        <v>2</v>
      </c>
      <c r="I30" s="11" t="s">
        <v>2</v>
      </c>
      <c r="J30" s="11" t="s">
        <v>2</v>
      </c>
      <c r="K30" s="10">
        <v>366.5</v>
      </c>
      <c r="L30" s="11" t="s">
        <v>2</v>
      </c>
      <c r="M30" s="11" t="s">
        <v>2</v>
      </c>
      <c r="N30" s="11" t="s">
        <v>2</v>
      </c>
      <c r="O30" s="11" t="s">
        <v>2</v>
      </c>
      <c r="P30" s="11" t="s">
        <v>2</v>
      </c>
      <c r="Q30" s="11" t="s">
        <v>2</v>
      </c>
      <c r="R30" s="11" t="s">
        <v>2</v>
      </c>
      <c r="S30" s="11" t="s">
        <v>2</v>
      </c>
      <c r="T30" s="11" t="s">
        <v>2</v>
      </c>
      <c r="U30" s="34">
        <v>3.6</v>
      </c>
      <c r="V30" s="55"/>
      <c r="W30" s="54" t="s">
        <v>2</v>
      </c>
      <c r="X30" s="54" t="s">
        <v>2</v>
      </c>
      <c r="Y30" s="54" t="s">
        <v>2</v>
      </c>
      <c r="Z30" s="54" t="s">
        <v>2</v>
      </c>
      <c r="AA30" s="54" t="s">
        <v>2</v>
      </c>
      <c r="AB30" s="54" t="s">
        <v>2</v>
      </c>
      <c r="AC30" s="54" t="s">
        <v>2</v>
      </c>
      <c r="AD30" s="54" t="s">
        <v>2</v>
      </c>
      <c r="AE30" s="54" t="s">
        <v>2</v>
      </c>
      <c r="AF30" s="54" t="s">
        <v>2</v>
      </c>
    </row>
    <row r="31" spans="1:32" s="1" customFormat="1" ht="12" customHeight="1">
      <c r="A31" s="49" t="s">
        <v>45</v>
      </c>
      <c r="B31" s="8" t="s">
        <v>45</v>
      </c>
      <c r="C31" s="56" t="s">
        <v>46</v>
      </c>
      <c r="D31" s="11" t="s">
        <v>2</v>
      </c>
      <c r="E31" s="11" t="s">
        <v>2</v>
      </c>
      <c r="F31" s="11">
        <v>1.5</v>
      </c>
      <c r="G31" s="11">
        <v>74.3</v>
      </c>
      <c r="H31" s="11">
        <v>15.6</v>
      </c>
      <c r="I31" s="11">
        <v>15.6</v>
      </c>
      <c r="J31" s="11" t="s">
        <v>2</v>
      </c>
      <c r="K31" s="11" t="s">
        <v>2</v>
      </c>
      <c r="L31" s="11" t="s">
        <v>2</v>
      </c>
      <c r="M31" s="11" t="s">
        <v>2</v>
      </c>
      <c r="N31" s="10" t="s">
        <v>2</v>
      </c>
      <c r="O31" s="10">
        <v>0.3</v>
      </c>
      <c r="P31" s="11" t="s">
        <v>2</v>
      </c>
      <c r="Q31" s="11" t="s">
        <v>2</v>
      </c>
      <c r="R31" s="11" t="s">
        <v>2</v>
      </c>
      <c r="S31" s="11" t="s">
        <v>2</v>
      </c>
      <c r="T31" s="11" t="s">
        <v>2</v>
      </c>
      <c r="U31" s="11" t="s">
        <v>2</v>
      </c>
      <c r="V31" s="11" t="s">
        <v>2</v>
      </c>
      <c r="W31" s="11" t="s">
        <v>2</v>
      </c>
      <c r="X31" s="11" t="s">
        <v>2</v>
      </c>
      <c r="Y31" s="11" t="s">
        <v>2</v>
      </c>
      <c r="Z31" s="11" t="s">
        <v>2</v>
      </c>
      <c r="AA31" s="11" t="s">
        <v>2</v>
      </c>
      <c r="AB31" s="11" t="s">
        <v>2</v>
      </c>
      <c r="AC31" s="11" t="s">
        <v>2</v>
      </c>
      <c r="AD31" s="11" t="s">
        <v>2</v>
      </c>
      <c r="AE31" s="11" t="s">
        <v>2</v>
      </c>
      <c r="AF31" s="11" t="s">
        <v>2</v>
      </c>
    </row>
    <row r="32" spans="1:32" s="1" customFormat="1" ht="12" customHeight="1">
      <c r="A32" s="49" t="s">
        <v>47</v>
      </c>
      <c r="B32" s="49" t="s">
        <v>47</v>
      </c>
      <c r="C32" s="56" t="s">
        <v>48</v>
      </c>
      <c r="D32" s="11"/>
      <c r="E32" s="11" t="s">
        <v>2</v>
      </c>
      <c r="F32" s="11" t="s">
        <v>2</v>
      </c>
      <c r="G32" s="11"/>
      <c r="H32" s="11"/>
      <c r="I32" s="11" t="s">
        <v>2</v>
      </c>
      <c r="J32" s="11" t="s">
        <v>2</v>
      </c>
      <c r="K32" s="11" t="s">
        <v>2</v>
      </c>
      <c r="L32" s="11" t="s">
        <v>2</v>
      </c>
      <c r="M32" s="11" t="s">
        <v>2</v>
      </c>
      <c r="N32" s="11" t="s">
        <v>2</v>
      </c>
      <c r="O32" s="11" t="s">
        <v>2</v>
      </c>
      <c r="P32" s="11" t="s">
        <v>2</v>
      </c>
      <c r="Q32" s="11" t="s">
        <v>2</v>
      </c>
      <c r="R32" s="11" t="s">
        <v>2</v>
      </c>
      <c r="S32" s="11" t="s">
        <v>2</v>
      </c>
      <c r="T32" s="11" t="s">
        <v>2</v>
      </c>
      <c r="U32" s="11" t="s">
        <v>2</v>
      </c>
      <c r="V32" s="34">
        <v>0.1</v>
      </c>
      <c r="W32" s="31" t="s">
        <v>2</v>
      </c>
      <c r="X32" s="31" t="s">
        <v>2</v>
      </c>
      <c r="Y32" s="31" t="s">
        <v>2</v>
      </c>
      <c r="Z32" s="31" t="s">
        <v>2</v>
      </c>
      <c r="AA32" s="31" t="s">
        <v>2</v>
      </c>
      <c r="AB32" s="31" t="s">
        <v>2</v>
      </c>
      <c r="AC32" s="34">
        <v>1</v>
      </c>
      <c r="AD32" s="34">
        <v>18.4</v>
      </c>
      <c r="AE32" s="34">
        <v>4.4</v>
      </c>
      <c r="AF32" s="34">
        <v>0.1</v>
      </c>
    </row>
    <row r="33" spans="1:32" s="1" customFormat="1" ht="12" customHeight="1">
      <c r="A33" s="49" t="s">
        <v>49</v>
      </c>
      <c r="B33" s="8" t="s">
        <v>49</v>
      </c>
      <c r="C33" s="57" t="s">
        <v>50</v>
      </c>
      <c r="D33" s="11" t="s">
        <v>2</v>
      </c>
      <c r="E33" s="11" t="s">
        <v>2</v>
      </c>
      <c r="F33" s="11">
        <v>17.5</v>
      </c>
      <c r="G33" s="11">
        <v>208.5</v>
      </c>
      <c r="H33" s="11">
        <v>107</v>
      </c>
      <c r="I33" s="11" t="s">
        <v>2</v>
      </c>
      <c r="J33" s="11" t="s">
        <v>2</v>
      </c>
      <c r="K33" s="11" t="s">
        <v>2</v>
      </c>
      <c r="L33" s="11" t="s">
        <v>2</v>
      </c>
      <c r="M33" s="11" t="s">
        <v>2</v>
      </c>
      <c r="N33" s="10">
        <v>0.7</v>
      </c>
      <c r="O33" s="10" t="s">
        <v>2</v>
      </c>
      <c r="P33" s="10" t="s">
        <v>2</v>
      </c>
      <c r="Q33" s="10" t="s">
        <v>2</v>
      </c>
      <c r="R33" s="10" t="s">
        <v>2</v>
      </c>
      <c r="S33" s="10" t="s">
        <v>2</v>
      </c>
      <c r="T33" s="10" t="s">
        <v>2</v>
      </c>
      <c r="U33" s="10" t="s">
        <v>2</v>
      </c>
      <c r="V33" s="10" t="s">
        <v>2</v>
      </c>
      <c r="W33" s="10" t="s">
        <v>2</v>
      </c>
      <c r="X33" s="10" t="s">
        <v>2</v>
      </c>
      <c r="Y33" s="10" t="s">
        <v>2</v>
      </c>
      <c r="Z33" s="10" t="s">
        <v>2</v>
      </c>
      <c r="AA33" s="10" t="s">
        <v>2</v>
      </c>
      <c r="AB33" s="10" t="s">
        <v>2</v>
      </c>
      <c r="AC33" s="34">
        <v>0.2</v>
      </c>
      <c r="AD33" s="34">
        <v>0.7</v>
      </c>
      <c r="AE33" s="18" t="s">
        <v>2</v>
      </c>
      <c r="AF33" s="18">
        <v>0.1</v>
      </c>
    </row>
    <row r="34" spans="1:32" s="1" customFormat="1" ht="12" customHeight="1">
      <c r="A34" s="49" t="s">
        <v>51</v>
      </c>
      <c r="B34" s="8" t="s">
        <v>51</v>
      </c>
      <c r="C34" s="56" t="s">
        <v>52</v>
      </c>
      <c r="D34" s="11" t="s">
        <v>2</v>
      </c>
      <c r="E34" s="11" t="s">
        <v>2</v>
      </c>
      <c r="F34" s="11" t="s">
        <v>2</v>
      </c>
      <c r="G34" s="11" t="s">
        <v>2</v>
      </c>
      <c r="H34" s="11" t="s">
        <v>2</v>
      </c>
      <c r="I34" s="11" t="s">
        <v>2</v>
      </c>
      <c r="J34" s="11" t="s">
        <v>2</v>
      </c>
      <c r="K34" s="11" t="s">
        <v>2</v>
      </c>
      <c r="L34" s="11" t="s">
        <v>2</v>
      </c>
      <c r="M34" s="11" t="s">
        <v>2</v>
      </c>
      <c r="N34" s="10" t="s">
        <v>2</v>
      </c>
      <c r="O34" s="10" t="s">
        <v>2</v>
      </c>
      <c r="P34" s="10">
        <v>451.2</v>
      </c>
      <c r="Q34" s="10">
        <v>1311.1</v>
      </c>
      <c r="R34" s="10">
        <v>1462.9</v>
      </c>
      <c r="S34" s="24" t="s">
        <v>2</v>
      </c>
      <c r="T34" s="24" t="s">
        <v>2</v>
      </c>
      <c r="U34" s="24" t="s">
        <v>2</v>
      </c>
      <c r="V34" s="24" t="s">
        <v>2</v>
      </c>
      <c r="W34" s="24" t="s">
        <v>2</v>
      </c>
      <c r="X34" s="10" t="s">
        <v>2</v>
      </c>
      <c r="Y34" s="10" t="s">
        <v>2</v>
      </c>
      <c r="Z34" s="10" t="s">
        <v>2</v>
      </c>
      <c r="AA34" s="10" t="s">
        <v>2</v>
      </c>
      <c r="AB34" s="10" t="s">
        <v>2</v>
      </c>
      <c r="AC34" s="10" t="s">
        <v>2</v>
      </c>
      <c r="AD34" s="10" t="s">
        <v>2</v>
      </c>
      <c r="AE34" s="18" t="s">
        <v>2</v>
      </c>
      <c r="AF34" s="18" t="s">
        <v>2</v>
      </c>
    </row>
    <row r="35" spans="1:32" s="1" customFormat="1" ht="12" customHeight="1">
      <c r="A35" s="49" t="s">
        <v>53</v>
      </c>
      <c r="B35" s="8" t="s">
        <v>53</v>
      </c>
      <c r="C35" s="56" t="s">
        <v>54</v>
      </c>
      <c r="D35" s="11" t="s">
        <v>2</v>
      </c>
      <c r="E35" s="11" t="s">
        <v>2</v>
      </c>
      <c r="F35" s="11" t="s">
        <v>2</v>
      </c>
      <c r="G35" s="11" t="s">
        <v>2</v>
      </c>
      <c r="H35" s="11" t="s">
        <v>2</v>
      </c>
      <c r="I35" s="11" t="s">
        <v>2</v>
      </c>
      <c r="J35" s="11">
        <v>120.4</v>
      </c>
      <c r="K35" s="11" t="s">
        <v>2</v>
      </c>
      <c r="L35" s="11" t="s">
        <v>2</v>
      </c>
      <c r="M35" s="11" t="s">
        <v>2</v>
      </c>
      <c r="N35" s="11" t="s">
        <v>2</v>
      </c>
      <c r="O35" s="11" t="s">
        <v>2</v>
      </c>
      <c r="P35" s="10"/>
      <c r="Q35" s="54"/>
      <c r="R35" s="54"/>
      <c r="S35" s="24">
        <v>46.1</v>
      </c>
      <c r="T35" s="31">
        <v>91.5</v>
      </c>
      <c r="U35" s="34">
        <v>58.2</v>
      </c>
      <c r="V35" s="34">
        <v>38</v>
      </c>
      <c r="W35" s="31">
        <v>16.8</v>
      </c>
      <c r="X35" s="34">
        <v>6.4</v>
      </c>
      <c r="Y35" s="31">
        <v>51.5</v>
      </c>
      <c r="Z35" s="31">
        <v>38.4</v>
      </c>
      <c r="AA35" s="34">
        <v>16.2</v>
      </c>
      <c r="AB35" s="34">
        <v>31.6</v>
      </c>
      <c r="AC35" s="34">
        <v>32.3</v>
      </c>
      <c r="AD35" s="34">
        <v>59</v>
      </c>
      <c r="AE35" s="34">
        <v>175.4</v>
      </c>
      <c r="AF35" s="34">
        <v>0.1</v>
      </c>
    </row>
    <row r="36" spans="1:32" s="1" customFormat="1" ht="12" customHeight="1">
      <c r="A36" s="49" t="s">
        <v>55</v>
      </c>
      <c r="B36" s="8" t="s">
        <v>55</v>
      </c>
      <c r="C36" s="56" t="s">
        <v>56</v>
      </c>
      <c r="D36" s="11">
        <v>164.6</v>
      </c>
      <c r="E36" s="11">
        <v>104</v>
      </c>
      <c r="F36" s="11">
        <v>75.2</v>
      </c>
      <c r="G36" s="11">
        <v>97.6</v>
      </c>
      <c r="H36" s="11">
        <v>4.2</v>
      </c>
      <c r="I36" s="11">
        <v>73.4</v>
      </c>
      <c r="J36" s="10">
        <v>44</v>
      </c>
      <c r="K36" s="10">
        <v>179.6</v>
      </c>
      <c r="L36" s="10">
        <v>163.3</v>
      </c>
      <c r="M36" s="10">
        <v>2225.8</v>
      </c>
      <c r="N36" s="10">
        <v>4778.2</v>
      </c>
      <c r="O36" s="10">
        <v>535.6</v>
      </c>
      <c r="P36" s="10">
        <v>910.9</v>
      </c>
      <c r="Q36" s="10">
        <v>0.1</v>
      </c>
      <c r="R36" s="10">
        <v>2226.6</v>
      </c>
      <c r="S36" s="24">
        <v>130.1</v>
      </c>
      <c r="T36" s="31">
        <v>503.2</v>
      </c>
      <c r="U36" s="34">
        <v>155</v>
      </c>
      <c r="V36" s="34">
        <v>219</v>
      </c>
      <c r="W36" s="31">
        <v>156.7</v>
      </c>
      <c r="X36" s="31" t="s">
        <v>2</v>
      </c>
      <c r="Y36" s="31" t="s">
        <v>2</v>
      </c>
      <c r="Z36" s="31" t="s">
        <v>2</v>
      </c>
      <c r="AA36" s="34">
        <v>11.1</v>
      </c>
      <c r="AB36" s="34">
        <v>9</v>
      </c>
      <c r="AC36" s="34">
        <v>99.2</v>
      </c>
      <c r="AD36" s="34">
        <v>14.9</v>
      </c>
      <c r="AE36" s="34">
        <v>1465</v>
      </c>
      <c r="AF36" s="34">
        <v>609.6</v>
      </c>
    </row>
    <row r="37" spans="1:32" s="1" customFormat="1" ht="12" customHeight="1">
      <c r="A37" s="49" t="s">
        <v>57</v>
      </c>
      <c r="B37" s="8" t="s">
        <v>57</v>
      </c>
      <c r="C37" s="56" t="s">
        <v>58</v>
      </c>
      <c r="D37" s="11">
        <v>24.7</v>
      </c>
      <c r="E37" s="11">
        <v>49.3</v>
      </c>
      <c r="F37" s="11">
        <v>1073.5</v>
      </c>
      <c r="G37" s="11">
        <v>2038.2</v>
      </c>
      <c r="H37" s="11">
        <v>900.8</v>
      </c>
      <c r="I37" s="11">
        <v>1055.7</v>
      </c>
      <c r="J37" s="10">
        <v>486.6</v>
      </c>
      <c r="K37" s="10">
        <v>695</v>
      </c>
      <c r="L37" s="10">
        <v>776.2</v>
      </c>
      <c r="M37" s="10">
        <v>373.5</v>
      </c>
      <c r="N37" s="10">
        <v>282.3</v>
      </c>
      <c r="O37" s="10">
        <v>1299.8</v>
      </c>
      <c r="P37" s="10">
        <v>1507.5</v>
      </c>
      <c r="Q37" s="10">
        <v>4679.3</v>
      </c>
      <c r="R37" s="10">
        <v>505</v>
      </c>
      <c r="S37" s="24">
        <v>12.9</v>
      </c>
      <c r="T37" s="31">
        <v>1587.2</v>
      </c>
      <c r="U37" s="34">
        <v>1238.4</v>
      </c>
      <c r="V37" s="34">
        <v>2718.2</v>
      </c>
      <c r="W37" s="31">
        <v>576.5</v>
      </c>
      <c r="X37" s="34">
        <v>49.6</v>
      </c>
      <c r="Y37" s="31" t="s">
        <v>2</v>
      </c>
      <c r="Z37" s="31">
        <v>190.7</v>
      </c>
      <c r="AA37" s="34">
        <v>22.2</v>
      </c>
      <c r="AB37" s="34">
        <v>5.7</v>
      </c>
      <c r="AC37" s="34">
        <v>4.3</v>
      </c>
      <c r="AD37" s="34">
        <v>943.6</v>
      </c>
      <c r="AE37" s="34">
        <v>415.8</v>
      </c>
      <c r="AF37" s="34">
        <v>390.7</v>
      </c>
    </row>
    <row r="38" spans="1:32" s="1" customFormat="1" ht="12" customHeight="1">
      <c r="A38" s="49" t="s">
        <v>59</v>
      </c>
      <c r="B38" s="8" t="s">
        <v>59</v>
      </c>
      <c r="C38" s="56" t="s">
        <v>60</v>
      </c>
      <c r="D38" s="11" t="s">
        <v>2</v>
      </c>
      <c r="E38" s="11" t="s">
        <v>2</v>
      </c>
      <c r="F38" s="11" t="s">
        <v>2</v>
      </c>
      <c r="G38" s="11" t="s">
        <v>2</v>
      </c>
      <c r="H38" s="11" t="s">
        <v>2</v>
      </c>
      <c r="I38" s="11" t="s">
        <v>2</v>
      </c>
      <c r="J38" s="11" t="s">
        <v>2</v>
      </c>
      <c r="K38" s="11" t="s">
        <v>2</v>
      </c>
      <c r="L38" s="11" t="s">
        <v>2</v>
      </c>
      <c r="M38" s="11" t="s">
        <v>2</v>
      </c>
      <c r="N38" s="11" t="s">
        <v>2</v>
      </c>
      <c r="O38" s="11" t="s">
        <v>2</v>
      </c>
      <c r="P38" s="11" t="s">
        <v>2</v>
      </c>
      <c r="Q38" s="11" t="s">
        <v>2</v>
      </c>
      <c r="R38" s="11" t="s">
        <v>2</v>
      </c>
      <c r="S38" s="24">
        <v>1.1</v>
      </c>
      <c r="T38" s="31" t="s">
        <v>2</v>
      </c>
      <c r="U38" s="31" t="s">
        <v>2</v>
      </c>
      <c r="V38" s="31" t="s">
        <v>2</v>
      </c>
      <c r="W38" s="31" t="s">
        <v>2</v>
      </c>
      <c r="X38" s="31" t="s">
        <v>2</v>
      </c>
      <c r="Y38" s="31" t="s">
        <v>2</v>
      </c>
      <c r="Z38" s="18" t="s">
        <v>2</v>
      </c>
      <c r="AA38" s="18" t="s">
        <v>2</v>
      </c>
      <c r="AB38" s="18" t="s">
        <v>2</v>
      </c>
      <c r="AC38" s="18" t="s">
        <v>2</v>
      </c>
      <c r="AD38" s="18" t="s">
        <v>2</v>
      </c>
      <c r="AE38" s="18" t="s">
        <v>2</v>
      </c>
      <c r="AF38" s="18" t="s">
        <v>2</v>
      </c>
    </row>
    <row r="39" spans="1:32" s="1" customFormat="1" ht="12" customHeight="1">
      <c r="A39" s="49" t="s">
        <v>61</v>
      </c>
      <c r="B39" s="8" t="s">
        <v>61</v>
      </c>
      <c r="C39" s="56" t="s">
        <v>62</v>
      </c>
      <c r="D39" s="11" t="s">
        <v>2</v>
      </c>
      <c r="E39" s="11" t="s">
        <v>2</v>
      </c>
      <c r="F39" s="11" t="s">
        <v>2</v>
      </c>
      <c r="G39" s="11">
        <v>0.1</v>
      </c>
      <c r="H39" s="11" t="s">
        <v>2</v>
      </c>
      <c r="I39" s="11" t="s">
        <v>2</v>
      </c>
      <c r="J39" s="11" t="s">
        <v>2</v>
      </c>
      <c r="K39" s="11" t="s">
        <v>2</v>
      </c>
      <c r="L39" s="11" t="s">
        <v>2</v>
      </c>
      <c r="M39" s="11" t="s">
        <v>2</v>
      </c>
      <c r="N39" s="10">
        <v>17.1</v>
      </c>
      <c r="O39" s="10" t="s">
        <v>2</v>
      </c>
      <c r="P39" s="10">
        <v>372.6</v>
      </c>
      <c r="Q39" s="10">
        <v>880.1</v>
      </c>
      <c r="R39" s="54" t="s">
        <v>2</v>
      </c>
      <c r="S39" s="24" t="s">
        <v>2</v>
      </c>
      <c r="T39" s="31">
        <v>870.9</v>
      </c>
      <c r="U39" s="34">
        <v>359.7</v>
      </c>
      <c r="V39" s="34">
        <v>493.2</v>
      </c>
      <c r="W39" s="31">
        <v>307.9</v>
      </c>
      <c r="X39" s="34">
        <v>486.4</v>
      </c>
      <c r="Y39" s="31" t="s">
        <v>2</v>
      </c>
      <c r="Z39" s="31">
        <v>488.3</v>
      </c>
      <c r="AA39" s="34">
        <v>360.7</v>
      </c>
      <c r="AB39" s="34">
        <v>339.4</v>
      </c>
      <c r="AC39" s="34">
        <v>208</v>
      </c>
      <c r="AD39" s="34">
        <v>1579.8</v>
      </c>
      <c r="AE39" s="34">
        <v>3241.7</v>
      </c>
      <c r="AF39" s="34">
        <v>3641.8</v>
      </c>
    </row>
    <row r="40" spans="1:32" s="1" customFormat="1" ht="12" customHeight="1">
      <c r="A40" s="49" t="s">
        <v>180</v>
      </c>
      <c r="B40" s="8" t="s">
        <v>180</v>
      </c>
      <c r="C40" s="56" t="s">
        <v>179</v>
      </c>
      <c r="D40" s="11" t="s">
        <v>2</v>
      </c>
      <c r="E40" s="11" t="s">
        <v>2</v>
      </c>
      <c r="F40" s="11" t="s">
        <v>2</v>
      </c>
      <c r="G40" s="11">
        <v>0.2</v>
      </c>
      <c r="H40" s="11" t="s">
        <v>2</v>
      </c>
      <c r="I40" s="11" t="s">
        <v>2</v>
      </c>
      <c r="J40" s="11" t="s">
        <v>2</v>
      </c>
      <c r="K40" s="11" t="s">
        <v>2</v>
      </c>
      <c r="L40" s="11" t="s">
        <v>2</v>
      </c>
      <c r="M40" s="11" t="s">
        <v>2</v>
      </c>
      <c r="N40" s="11" t="s">
        <v>2</v>
      </c>
      <c r="O40" s="11" t="s">
        <v>2</v>
      </c>
      <c r="P40" s="11" t="s">
        <v>2</v>
      </c>
      <c r="Q40" s="11" t="s">
        <v>2</v>
      </c>
      <c r="R40" s="11" t="s">
        <v>2</v>
      </c>
      <c r="S40" s="11" t="s">
        <v>2</v>
      </c>
      <c r="T40" s="11" t="s">
        <v>2</v>
      </c>
      <c r="U40" s="11" t="s">
        <v>2</v>
      </c>
      <c r="V40" s="11" t="s">
        <v>2</v>
      </c>
      <c r="W40" s="11" t="s">
        <v>2</v>
      </c>
      <c r="X40" s="11" t="s">
        <v>2</v>
      </c>
      <c r="Y40" s="31" t="s">
        <v>2</v>
      </c>
      <c r="Z40" s="18" t="s">
        <v>2</v>
      </c>
      <c r="AA40" s="18" t="s">
        <v>2</v>
      </c>
      <c r="AB40" s="18" t="s">
        <v>2</v>
      </c>
      <c r="AC40" s="18" t="s">
        <v>2</v>
      </c>
      <c r="AD40" s="18" t="s">
        <v>2</v>
      </c>
      <c r="AE40" s="18" t="s">
        <v>2</v>
      </c>
      <c r="AF40" s="18" t="s">
        <v>2</v>
      </c>
    </row>
    <row r="41" spans="1:32" s="1" customFormat="1" ht="12.75" customHeight="1">
      <c r="A41" s="35" t="s">
        <v>186</v>
      </c>
      <c r="B41" s="35" t="s">
        <v>63</v>
      </c>
      <c r="C41" s="56" t="s">
        <v>64</v>
      </c>
      <c r="D41" s="11">
        <v>16.7</v>
      </c>
      <c r="E41" s="11">
        <v>88.3</v>
      </c>
      <c r="F41" s="11">
        <v>76.9</v>
      </c>
      <c r="G41" s="11">
        <v>749</v>
      </c>
      <c r="H41" s="11">
        <v>168</v>
      </c>
      <c r="I41" s="11">
        <v>141.5</v>
      </c>
      <c r="J41" s="10">
        <v>1507.7</v>
      </c>
      <c r="K41" s="10">
        <v>803.2</v>
      </c>
      <c r="L41" s="10">
        <v>392.9</v>
      </c>
      <c r="M41" s="10">
        <v>1520.6</v>
      </c>
      <c r="N41" s="10">
        <v>1050</v>
      </c>
      <c r="O41" s="10">
        <v>1151</v>
      </c>
      <c r="P41" s="10">
        <v>902.8</v>
      </c>
      <c r="Q41" s="10">
        <v>7774.3</v>
      </c>
      <c r="R41" s="10">
        <v>3934.4</v>
      </c>
      <c r="S41" s="24">
        <v>3153.1</v>
      </c>
      <c r="T41" s="31">
        <v>968</v>
      </c>
      <c r="U41" s="34">
        <v>639.4</v>
      </c>
      <c r="V41" s="34">
        <v>1231.9</v>
      </c>
      <c r="W41" s="31">
        <v>1215.8</v>
      </c>
      <c r="X41" s="34">
        <v>231.1</v>
      </c>
      <c r="Y41" s="31">
        <v>141.9</v>
      </c>
      <c r="Z41" s="31">
        <v>36.3</v>
      </c>
      <c r="AA41" s="34">
        <v>14.5</v>
      </c>
      <c r="AB41" s="34">
        <v>157.1</v>
      </c>
      <c r="AC41" s="34">
        <v>165.4</v>
      </c>
      <c r="AD41" s="34">
        <v>493.7</v>
      </c>
      <c r="AE41" s="34">
        <v>380</v>
      </c>
      <c r="AF41" s="34">
        <v>473.1</v>
      </c>
    </row>
    <row r="42" spans="1:32" s="1" customFormat="1" ht="12" customHeight="1">
      <c r="A42" s="49" t="s">
        <v>65</v>
      </c>
      <c r="B42" s="8" t="s">
        <v>65</v>
      </c>
      <c r="C42" s="56" t="s">
        <v>66</v>
      </c>
      <c r="D42" s="11" t="s">
        <v>2</v>
      </c>
      <c r="E42" s="11" t="s">
        <v>2</v>
      </c>
      <c r="F42" s="11" t="s">
        <v>2</v>
      </c>
      <c r="G42" s="11" t="s">
        <v>2</v>
      </c>
      <c r="H42" s="11" t="s">
        <v>2</v>
      </c>
      <c r="I42" s="11" t="s">
        <v>2</v>
      </c>
      <c r="J42" s="11" t="s">
        <v>2</v>
      </c>
      <c r="K42" s="11" t="s">
        <v>2</v>
      </c>
      <c r="L42" s="11" t="s">
        <v>2</v>
      </c>
      <c r="M42" s="11" t="s">
        <v>2</v>
      </c>
      <c r="N42" s="11" t="s">
        <v>2</v>
      </c>
      <c r="O42" s="10">
        <v>1434.3</v>
      </c>
      <c r="P42" s="10" t="s">
        <v>2</v>
      </c>
      <c r="Q42" s="10" t="s">
        <v>2</v>
      </c>
      <c r="R42" s="10" t="s">
        <v>2</v>
      </c>
      <c r="S42" s="10" t="s">
        <v>2</v>
      </c>
      <c r="T42" s="54" t="s">
        <v>2</v>
      </c>
      <c r="U42" s="54" t="s">
        <v>2</v>
      </c>
      <c r="V42" s="54" t="s">
        <v>2</v>
      </c>
      <c r="W42" s="54" t="s">
        <v>2</v>
      </c>
      <c r="X42" s="54" t="s">
        <v>2</v>
      </c>
      <c r="Y42" s="54" t="s">
        <v>2</v>
      </c>
      <c r="Z42" s="18" t="s">
        <v>2</v>
      </c>
      <c r="AA42" s="18" t="s">
        <v>2</v>
      </c>
      <c r="AB42" s="18" t="s">
        <v>2</v>
      </c>
      <c r="AC42" s="18" t="s">
        <v>2</v>
      </c>
      <c r="AD42" s="18" t="s">
        <v>2</v>
      </c>
      <c r="AE42" s="18" t="s">
        <v>2</v>
      </c>
      <c r="AF42" s="18" t="s">
        <v>2</v>
      </c>
    </row>
    <row r="43" spans="1:32" s="1" customFormat="1" ht="12" customHeight="1">
      <c r="A43" s="49" t="s">
        <v>67</v>
      </c>
      <c r="B43" s="8" t="s">
        <v>67</v>
      </c>
      <c r="C43" s="56" t="s">
        <v>68</v>
      </c>
      <c r="D43" s="11">
        <v>147.5</v>
      </c>
      <c r="E43" s="11">
        <f>665.3+117.1</f>
        <v>782.4</v>
      </c>
      <c r="F43" s="11">
        <f>542.9+151.7</f>
        <v>694.5999999999999</v>
      </c>
      <c r="G43" s="11">
        <v>186.8</v>
      </c>
      <c r="H43" s="11">
        <v>44.8</v>
      </c>
      <c r="I43" s="11">
        <v>870.6</v>
      </c>
      <c r="J43" s="10">
        <v>1.8</v>
      </c>
      <c r="K43" s="10">
        <v>51.3</v>
      </c>
      <c r="L43" s="10">
        <v>33.7</v>
      </c>
      <c r="M43" s="10" t="s">
        <v>2</v>
      </c>
      <c r="N43" s="10">
        <v>0.6</v>
      </c>
      <c r="O43" s="10">
        <v>1.2</v>
      </c>
      <c r="P43" s="10" t="s">
        <v>2</v>
      </c>
      <c r="Q43" s="10" t="s">
        <v>2</v>
      </c>
      <c r="R43" s="10" t="s">
        <v>2</v>
      </c>
      <c r="S43" s="24">
        <v>0.2</v>
      </c>
      <c r="T43" s="54" t="s">
        <v>2</v>
      </c>
      <c r="U43" s="34">
        <v>0.2</v>
      </c>
      <c r="V43" s="34">
        <v>10.8</v>
      </c>
      <c r="W43" s="31">
        <v>0.2</v>
      </c>
      <c r="X43" s="34">
        <v>62.2</v>
      </c>
      <c r="Y43" s="31">
        <v>0.1</v>
      </c>
      <c r="Z43" s="18" t="s">
        <v>2</v>
      </c>
      <c r="AA43" s="18" t="s">
        <v>2</v>
      </c>
      <c r="AB43" s="34">
        <v>49.1</v>
      </c>
      <c r="AC43" s="34">
        <v>76.4</v>
      </c>
      <c r="AD43" s="18" t="s">
        <v>2</v>
      </c>
      <c r="AE43" s="31">
        <v>0.3</v>
      </c>
      <c r="AF43" s="34">
        <v>0.4</v>
      </c>
    </row>
    <row r="44" spans="1:32" s="1" customFormat="1" ht="12" customHeight="1">
      <c r="A44" s="49" t="s">
        <v>69</v>
      </c>
      <c r="B44" s="8" t="s">
        <v>69</v>
      </c>
      <c r="C44" s="56" t="s">
        <v>70</v>
      </c>
      <c r="D44" s="11" t="s">
        <v>2</v>
      </c>
      <c r="E44" s="11" t="s">
        <v>2</v>
      </c>
      <c r="F44" s="11" t="s">
        <v>2</v>
      </c>
      <c r="G44" s="11" t="s">
        <v>2</v>
      </c>
      <c r="H44" s="11" t="s">
        <v>2</v>
      </c>
      <c r="I44" s="11" t="s">
        <v>2</v>
      </c>
      <c r="J44" s="10">
        <v>12.5</v>
      </c>
      <c r="K44" s="10"/>
      <c r="L44" s="10">
        <v>103.7</v>
      </c>
      <c r="M44" s="10">
        <v>40.2</v>
      </c>
      <c r="N44" s="10">
        <v>11.4</v>
      </c>
      <c r="O44" s="10">
        <v>14.3</v>
      </c>
      <c r="P44" s="10">
        <v>44.9</v>
      </c>
      <c r="Q44" s="10" t="s">
        <v>2</v>
      </c>
      <c r="R44" s="54" t="s">
        <v>2</v>
      </c>
      <c r="S44" s="24" t="s">
        <v>2</v>
      </c>
      <c r="T44" s="54" t="s">
        <v>2</v>
      </c>
      <c r="U44" s="54" t="s">
        <v>2</v>
      </c>
      <c r="V44" s="54" t="s">
        <v>2</v>
      </c>
      <c r="W44" s="54" t="s">
        <v>2</v>
      </c>
      <c r="X44" s="54" t="s">
        <v>2</v>
      </c>
      <c r="Y44" s="54" t="s">
        <v>2</v>
      </c>
      <c r="Z44" s="18" t="s">
        <v>2</v>
      </c>
      <c r="AA44" s="18" t="s">
        <v>2</v>
      </c>
      <c r="AB44" s="18" t="s">
        <v>2</v>
      </c>
      <c r="AC44" s="18" t="s">
        <v>2</v>
      </c>
      <c r="AD44" s="18" t="s">
        <v>2</v>
      </c>
      <c r="AE44" s="18" t="s">
        <v>2</v>
      </c>
      <c r="AF44" s="34">
        <v>0.3</v>
      </c>
    </row>
    <row r="45" spans="1:32" s="1" customFormat="1" ht="12" customHeight="1">
      <c r="A45" s="49" t="s">
        <v>71</v>
      </c>
      <c r="B45" s="8" t="s">
        <v>71</v>
      </c>
      <c r="C45" s="56" t="s">
        <v>72</v>
      </c>
      <c r="D45" s="11">
        <v>10.8</v>
      </c>
      <c r="E45" s="11">
        <v>760.4</v>
      </c>
      <c r="F45" s="11">
        <v>1942.7</v>
      </c>
      <c r="G45" s="11">
        <v>3745.6</v>
      </c>
      <c r="H45" s="11">
        <v>3937.7</v>
      </c>
      <c r="I45" s="11">
        <v>559.3</v>
      </c>
      <c r="J45" s="10">
        <v>0.1</v>
      </c>
      <c r="K45" s="10">
        <v>564.7</v>
      </c>
      <c r="L45" s="10">
        <v>423</v>
      </c>
      <c r="M45" s="10">
        <v>395.5</v>
      </c>
      <c r="N45" s="10">
        <v>364.6</v>
      </c>
      <c r="O45" s="10" t="s">
        <v>2</v>
      </c>
      <c r="P45" s="10">
        <v>174.6</v>
      </c>
      <c r="Q45" s="10" t="s">
        <v>2</v>
      </c>
      <c r="R45" s="10">
        <v>10</v>
      </c>
      <c r="S45" s="24" t="s">
        <v>2</v>
      </c>
      <c r="T45" s="54" t="s">
        <v>2</v>
      </c>
      <c r="U45" s="34">
        <v>1961.4</v>
      </c>
      <c r="V45" s="34">
        <v>12.5</v>
      </c>
      <c r="W45" s="31">
        <v>37.5</v>
      </c>
      <c r="X45" s="34">
        <v>5</v>
      </c>
      <c r="Y45" s="54" t="s">
        <v>2</v>
      </c>
      <c r="Z45" s="18" t="s">
        <v>2</v>
      </c>
      <c r="AA45" s="31">
        <v>1177.3</v>
      </c>
      <c r="AB45" s="31">
        <v>45</v>
      </c>
      <c r="AC45" s="34">
        <v>4.1</v>
      </c>
      <c r="AD45" s="34">
        <v>2592.9</v>
      </c>
      <c r="AE45" s="34">
        <v>1815.4</v>
      </c>
      <c r="AF45" s="34">
        <v>775.3</v>
      </c>
    </row>
    <row r="46" spans="1:32" s="1" customFormat="1" ht="12" customHeight="1">
      <c r="A46" s="35" t="s">
        <v>187</v>
      </c>
      <c r="B46" s="35" t="s">
        <v>73</v>
      </c>
      <c r="C46" s="35" t="s">
        <v>74</v>
      </c>
      <c r="D46" s="11" t="s">
        <v>2</v>
      </c>
      <c r="E46" s="11" t="s">
        <v>2</v>
      </c>
      <c r="F46" s="11" t="s">
        <v>2</v>
      </c>
      <c r="G46" s="11" t="s">
        <v>2</v>
      </c>
      <c r="H46" s="11" t="s">
        <v>2</v>
      </c>
      <c r="I46" s="11" t="s">
        <v>2</v>
      </c>
      <c r="J46" s="11" t="s">
        <v>2</v>
      </c>
      <c r="K46" s="11" t="s">
        <v>2</v>
      </c>
      <c r="L46" s="11" t="s">
        <v>2</v>
      </c>
      <c r="M46" s="11" t="s">
        <v>2</v>
      </c>
      <c r="N46" s="11" t="s">
        <v>2</v>
      </c>
      <c r="O46" s="11" t="s">
        <v>2</v>
      </c>
      <c r="P46" s="11" t="s">
        <v>2</v>
      </c>
      <c r="Q46" s="11" t="s">
        <v>2</v>
      </c>
      <c r="R46" s="11" t="s">
        <v>2</v>
      </c>
      <c r="S46" s="11" t="s">
        <v>2</v>
      </c>
      <c r="T46" s="11" t="s">
        <v>2</v>
      </c>
      <c r="U46" s="34">
        <v>503.7</v>
      </c>
      <c r="V46" s="34">
        <v>378.3</v>
      </c>
      <c r="W46" s="31">
        <v>791.3</v>
      </c>
      <c r="X46" s="18" t="s">
        <v>2</v>
      </c>
      <c r="Y46" s="54" t="s">
        <v>2</v>
      </c>
      <c r="Z46" s="34">
        <v>138.9</v>
      </c>
      <c r="AA46" s="31" t="s">
        <v>2</v>
      </c>
      <c r="AB46" s="34">
        <v>278.1</v>
      </c>
      <c r="AC46" s="34">
        <v>100.2</v>
      </c>
      <c r="AD46" s="31" t="s">
        <v>2</v>
      </c>
      <c r="AE46" s="34">
        <v>1.1</v>
      </c>
      <c r="AF46" s="18" t="s">
        <v>2</v>
      </c>
    </row>
    <row r="47" spans="1:32" s="1" customFormat="1" ht="12" customHeight="1">
      <c r="A47" s="49" t="s">
        <v>75</v>
      </c>
      <c r="B47" s="8" t="s">
        <v>75</v>
      </c>
      <c r="C47" s="56" t="s">
        <v>76</v>
      </c>
      <c r="D47" s="11">
        <v>91811.7</v>
      </c>
      <c r="E47" s="11">
        <f>321807.7-195300</f>
        <v>126507.70000000001</v>
      </c>
      <c r="F47" s="11">
        <f>31273.5+128.5</f>
        <v>31402</v>
      </c>
      <c r="G47" s="11">
        <v>8527.4</v>
      </c>
      <c r="H47" s="11">
        <v>4868.3</v>
      </c>
      <c r="I47" s="11">
        <v>6756.9</v>
      </c>
      <c r="J47" s="10">
        <v>12984.4</v>
      </c>
      <c r="K47" s="10">
        <v>12730</v>
      </c>
      <c r="L47" s="10">
        <v>31121.2</v>
      </c>
      <c r="M47" s="10">
        <v>46518.2</v>
      </c>
      <c r="N47" s="10">
        <v>26130.9</v>
      </c>
      <c r="O47" s="10">
        <v>8793.6</v>
      </c>
      <c r="P47" s="10">
        <v>6303.2</v>
      </c>
      <c r="Q47" s="10">
        <v>95856.8</v>
      </c>
      <c r="R47" s="10">
        <v>80916.7</v>
      </c>
      <c r="S47" s="24">
        <v>205391.1</v>
      </c>
      <c r="T47" s="31">
        <v>445501.1</v>
      </c>
      <c r="U47" s="34">
        <v>132978.2</v>
      </c>
      <c r="V47" s="34">
        <v>104821.8</v>
      </c>
      <c r="W47" s="31">
        <v>183510.3</v>
      </c>
      <c r="X47" s="34">
        <v>130250.5</v>
      </c>
      <c r="Y47" s="31">
        <v>118892.6</v>
      </c>
      <c r="Z47" s="34">
        <v>4591.1</v>
      </c>
      <c r="AA47" s="34">
        <v>98438.7</v>
      </c>
      <c r="AB47" s="34">
        <v>259240.7</v>
      </c>
      <c r="AC47" s="34">
        <v>154961.1</v>
      </c>
      <c r="AD47" s="34">
        <v>3978.8</v>
      </c>
      <c r="AE47" s="34">
        <v>5837.3</v>
      </c>
      <c r="AF47" s="34">
        <v>111</v>
      </c>
    </row>
    <row r="48" spans="1:32" s="1" customFormat="1" ht="12" customHeight="1">
      <c r="A48" s="49" t="s">
        <v>211</v>
      </c>
      <c r="B48" s="8" t="s">
        <v>211</v>
      </c>
      <c r="C48" s="56" t="s">
        <v>217</v>
      </c>
      <c r="D48" s="11" t="s">
        <v>2</v>
      </c>
      <c r="E48" s="11" t="s">
        <v>2</v>
      </c>
      <c r="F48" s="11" t="s">
        <v>2</v>
      </c>
      <c r="G48" s="11" t="s">
        <v>2</v>
      </c>
      <c r="H48" s="11" t="s">
        <v>2</v>
      </c>
      <c r="I48" s="11" t="s">
        <v>2</v>
      </c>
      <c r="J48" s="11" t="s">
        <v>2</v>
      </c>
      <c r="K48" s="11" t="s">
        <v>2</v>
      </c>
      <c r="L48" s="11" t="s">
        <v>2</v>
      </c>
      <c r="M48" s="11" t="s">
        <v>2</v>
      </c>
      <c r="N48" s="11" t="s">
        <v>2</v>
      </c>
      <c r="O48" s="11" t="s">
        <v>2</v>
      </c>
      <c r="P48" s="11" t="s">
        <v>2</v>
      </c>
      <c r="Q48" s="11" t="s">
        <v>2</v>
      </c>
      <c r="R48" s="11" t="s">
        <v>2</v>
      </c>
      <c r="S48" s="11" t="s">
        <v>2</v>
      </c>
      <c r="T48" s="11" t="s">
        <v>2</v>
      </c>
      <c r="U48" s="11" t="s">
        <v>2</v>
      </c>
      <c r="V48" s="11" t="s">
        <v>2</v>
      </c>
      <c r="W48" s="11" t="s">
        <v>2</v>
      </c>
      <c r="X48" s="11" t="s">
        <v>2</v>
      </c>
      <c r="Y48" s="11" t="s">
        <v>2</v>
      </c>
      <c r="Z48" s="11" t="s">
        <v>2</v>
      </c>
      <c r="AA48" s="34">
        <v>7132.7</v>
      </c>
      <c r="AB48" s="34">
        <v>178.1</v>
      </c>
      <c r="AC48" s="34">
        <v>323.6</v>
      </c>
      <c r="AD48" s="34">
        <v>16.4</v>
      </c>
      <c r="AE48" s="34">
        <v>9.1</v>
      </c>
      <c r="AF48" s="34">
        <v>0.1</v>
      </c>
    </row>
    <row r="49" spans="1:32" s="1" customFormat="1" ht="12" customHeight="1">
      <c r="A49" s="49" t="s">
        <v>77</v>
      </c>
      <c r="B49" s="8" t="s">
        <v>77</v>
      </c>
      <c r="C49" s="56" t="s">
        <v>78</v>
      </c>
      <c r="D49" s="11">
        <v>17.8</v>
      </c>
      <c r="E49" s="11">
        <v>540.7</v>
      </c>
      <c r="F49" s="11">
        <f>-25.4+49+49</f>
        <v>72.6</v>
      </c>
      <c r="G49" s="11">
        <v>58.5</v>
      </c>
      <c r="H49" s="11">
        <v>11.6</v>
      </c>
      <c r="I49" s="11">
        <v>753</v>
      </c>
      <c r="J49" s="10">
        <f>548.1+9.6768</f>
        <v>557.7768</v>
      </c>
      <c r="K49" s="10">
        <v>961.3</v>
      </c>
      <c r="L49" s="10">
        <v>1826.3</v>
      </c>
      <c r="M49" s="10">
        <v>11546</v>
      </c>
      <c r="N49" s="10">
        <v>10515.9</v>
      </c>
      <c r="O49" s="10">
        <v>22929.9</v>
      </c>
      <c r="P49" s="10">
        <v>8098.6</v>
      </c>
      <c r="Q49" s="10">
        <v>11359.8</v>
      </c>
      <c r="R49" s="10">
        <v>1967.4</v>
      </c>
      <c r="S49" s="24">
        <v>2330.8</v>
      </c>
      <c r="T49" s="31">
        <v>425</v>
      </c>
      <c r="U49" s="34">
        <v>1297.9</v>
      </c>
      <c r="V49" s="34">
        <v>34543.9</v>
      </c>
      <c r="W49" s="31">
        <v>31652.4</v>
      </c>
      <c r="X49" s="34">
        <v>27989.2</v>
      </c>
      <c r="Y49" s="31">
        <v>15767.1</v>
      </c>
      <c r="Z49" s="34">
        <v>10959.8</v>
      </c>
      <c r="AA49" s="34">
        <v>6908</v>
      </c>
      <c r="AB49" s="34">
        <v>34055.1</v>
      </c>
      <c r="AC49" s="34">
        <v>5239.5</v>
      </c>
      <c r="AD49" s="34">
        <v>30603.2</v>
      </c>
      <c r="AE49" s="34">
        <v>33638.2</v>
      </c>
      <c r="AF49" s="34">
        <v>20340.3</v>
      </c>
    </row>
    <row r="50" spans="1:32" s="1" customFormat="1" ht="14.25" customHeight="1">
      <c r="A50" s="49" t="s">
        <v>195</v>
      </c>
      <c r="B50" s="8" t="s">
        <v>79</v>
      </c>
      <c r="C50" s="57" t="s">
        <v>80</v>
      </c>
      <c r="D50" s="11">
        <v>154.6</v>
      </c>
      <c r="E50" s="11">
        <v>346.4</v>
      </c>
      <c r="F50" s="11">
        <f>108.5+165.8</f>
        <v>274.3</v>
      </c>
      <c r="G50" s="11">
        <v>1886</v>
      </c>
      <c r="H50" s="11">
        <v>1093.5</v>
      </c>
      <c r="I50" s="11">
        <v>891.3</v>
      </c>
      <c r="J50" s="10">
        <v>2488.1</v>
      </c>
      <c r="K50" s="10">
        <v>8538.5</v>
      </c>
      <c r="L50" s="10">
        <v>14644.2</v>
      </c>
      <c r="M50" s="10">
        <v>6784.7</v>
      </c>
      <c r="N50" s="10">
        <v>4510.2</v>
      </c>
      <c r="O50" s="10">
        <v>7316.7</v>
      </c>
      <c r="P50" s="10">
        <v>29090.3</v>
      </c>
      <c r="Q50" s="10">
        <v>57530.8</v>
      </c>
      <c r="R50" s="10">
        <v>51467.7</v>
      </c>
      <c r="S50" s="24">
        <v>70752.1</v>
      </c>
      <c r="T50" s="31">
        <v>149602.2</v>
      </c>
      <c r="U50" s="34">
        <v>141171.6</v>
      </c>
      <c r="V50" s="34">
        <v>468336.6</v>
      </c>
      <c r="W50" s="31">
        <v>221646.2</v>
      </c>
      <c r="X50" s="34">
        <v>474412.2</v>
      </c>
      <c r="Y50" s="31">
        <v>301303.1</v>
      </c>
      <c r="Z50" s="34">
        <v>303025.1</v>
      </c>
      <c r="AA50" s="34">
        <v>338092.6</v>
      </c>
      <c r="AB50" s="34">
        <v>338052.8</v>
      </c>
      <c r="AC50" s="34">
        <v>136116.3</v>
      </c>
      <c r="AD50" s="34">
        <v>334738.6</v>
      </c>
      <c r="AE50" s="34">
        <v>326025.8</v>
      </c>
      <c r="AF50" s="34">
        <v>280684.7</v>
      </c>
    </row>
    <row r="51" spans="1:32" s="1" customFormat="1" ht="12" customHeight="1">
      <c r="A51" s="35" t="s">
        <v>231</v>
      </c>
      <c r="B51" s="35" t="s">
        <v>117</v>
      </c>
      <c r="C51" s="56" t="s">
        <v>118</v>
      </c>
      <c r="D51" s="11">
        <v>2.1</v>
      </c>
      <c r="E51" s="11" t="s">
        <v>2</v>
      </c>
      <c r="F51" s="11">
        <f>336.6+6.5</f>
        <v>343.1</v>
      </c>
      <c r="G51" s="11">
        <v>13930.3</v>
      </c>
      <c r="H51" s="11">
        <v>759.8</v>
      </c>
      <c r="I51" s="11">
        <v>61.6</v>
      </c>
      <c r="J51" s="10">
        <v>3916.7</v>
      </c>
      <c r="K51" s="10">
        <v>7679.4</v>
      </c>
      <c r="L51" s="10">
        <v>7217.1</v>
      </c>
      <c r="M51" s="10">
        <v>8515.3</v>
      </c>
      <c r="N51" s="10">
        <v>445.8</v>
      </c>
      <c r="O51" s="10">
        <v>694.8</v>
      </c>
      <c r="P51" s="10">
        <v>2676</v>
      </c>
      <c r="Q51" s="10">
        <v>24337.3</v>
      </c>
      <c r="R51" s="10">
        <v>11875.7</v>
      </c>
      <c r="S51" s="24">
        <v>17900.1</v>
      </c>
      <c r="T51" s="31">
        <v>1620.3</v>
      </c>
      <c r="U51" s="34">
        <v>27829.3</v>
      </c>
      <c r="V51" s="34">
        <v>9504.7</v>
      </c>
      <c r="W51" s="31">
        <v>3195</v>
      </c>
      <c r="X51" s="34">
        <v>3151.8</v>
      </c>
      <c r="Y51" s="34">
        <v>969.8</v>
      </c>
      <c r="Z51" s="34">
        <v>722.2</v>
      </c>
      <c r="AA51" s="34">
        <v>3908.9</v>
      </c>
      <c r="AB51" s="34">
        <v>1306.9</v>
      </c>
      <c r="AC51" s="34">
        <v>2448.5</v>
      </c>
      <c r="AD51" s="34">
        <v>374.9</v>
      </c>
      <c r="AE51" s="34">
        <v>8346.2</v>
      </c>
      <c r="AF51" s="34">
        <v>8085.7</v>
      </c>
    </row>
    <row r="52" spans="1:32" s="1" customFormat="1" ht="12" customHeight="1">
      <c r="A52" s="49" t="s">
        <v>81</v>
      </c>
      <c r="B52" s="8" t="s">
        <v>81</v>
      </c>
      <c r="C52" s="1" t="s">
        <v>82</v>
      </c>
      <c r="D52" s="11" t="s">
        <v>2</v>
      </c>
      <c r="E52" s="11" t="s">
        <v>2</v>
      </c>
      <c r="F52" s="11" t="s">
        <v>2</v>
      </c>
      <c r="G52" s="11" t="s">
        <v>2</v>
      </c>
      <c r="H52" s="11" t="s">
        <v>2</v>
      </c>
      <c r="I52" s="11" t="s">
        <v>2</v>
      </c>
      <c r="J52" s="10">
        <v>0.3</v>
      </c>
      <c r="K52" s="10" t="s">
        <v>2</v>
      </c>
      <c r="L52" s="10" t="s">
        <v>2</v>
      </c>
      <c r="M52" s="10" t="s">
        <v>2</v>
      </c>
      <c r="N52" s="10" t="s">
        <v>2</v>
      </c>
      <c r="O52" s="10" t="s">
        <v>2</v>
      </c>
      <c r="P52" s="10" t="s">
        <v>2</v>
      </c>
      <c r="Q52" s="10" t="s">
        <v>2</v>
      </c>
      <c r="R52" s="10" t="s">
        <v>2</v>
      </c>
      <c r="S52" s="10" t="s">
        <v>2</v>
      </c>
      <c r="T52" s="10" t="s">
        <v>2</v>
      </c>
      <c r="U52" s="10" t="s">
        <v>2</v>
      </c>
      <c r="V52" s="10" t="s">
        <v>2</v>
      </c>
      <c r="W52" s="10" t="s">
        <v>2</v>
      </c>
      <c r="X52" s="10" t="s">
        <v>2</v>
      </c>
      <c r="Y52" s="18" t="s">
        <v>2</v>
      </c>
      <c r="Z52" s="18" t="s">
        <v>2</v>
      </c>
      <c r="AA52" s="18" t="s">
        <v>2</v>
      </c>
      <c r="AB52" s="18" t="s">
        <v>2</v>
      </c>
      <c r="AC52" s="18" t="s">
        <v>2</v>
      </c>
      <c r="AD52" s="18" t="s">
        <v>2</v>
      </c>
      <c r="AE52" s="18" t="s">
        <v>2</v>
      </c>
      <c r="AF52" s="18" t="s">
        <v>2</v>
      </c>
    </row>
    <row r="53" spans="1:32" s="1" customFormat="1" ht="12" customHeight="1">
      <c r="A53" s="49" t="s">
        <v>83</v>
      </c>
      <c r="B53" s="8" t="s">
        <v>83</v>
      </c>
      <c r="C53" s="56" t="s">
        <v>84</v>
      </c>
      <c r="D53" s="11">
        <v>165.8</v>
      </c>
      <c r="E53" s="11">
        <v>267.1</v>
      </c>
      <c r="F53" s="11" t="s">
        <v>2</v>
      </c>
      <c r="G53" s="11" t="s">
        <v>2</v>
      </c>
      <c r="H53" s="11">
        <v>0.3</v>
      </c>
      <c r="I53" s="11">
        <v>14.5</v>
      </c>
      <c r="J53" s="10">
        <v>6.6</v>
      </c>
      <c r="K53" s="11" t="s">
        <v>2</v>
      </c>
      <c r="L53" s="10">
        <v>9.1</v>
      </c>
      <c r="M53" s="10" t="s">
        <v>2</v>
      </c>
      <c r="N53" s="10" t="s">
        <v>2</v>
      </c>
      <c r="O53" s="10" t="s">
        <v>2</v>
      </c>
      <c r="P53" s="10" t="s">
        <v>2</v>
      </c>
      <c r="Q53" s="10">
        <v>2.6</v>
      </c>
      <c r="R53" s="54" t="s">
        <v>2</v>
      </c>
      <c r="S53" s="24">
        <v>1.1</v>
      </c>
      <c r="T53" s="10" t="s">
        <v>2</v>
      </c>
      <c r="U53" s="10" t="s">
        <v>2</v>
      </c>
      <c r="V53" s="10" t="s">
        <v>2</v>
      </c>
      <c r="W53" s="10" t="s">
        <v>2</v>
      </c>
      <c r="X53" s="10" t="s">
        <v>2</v>
      </c>
      <c r="Y53" s="31">
        <v>109.3</v>
      </c>
      <c r="Z53" s="18" t="s">
        <v>2</v>
      </c>
      <c r="AA53" s="31" t="s">
        <v>2</v>
      </c>
      <c r="AB53" s="34">
        <v>43.8</v>
      </c>
      <c r="AC53" s="34">
        <v>73.8</v>
      </c>
      <c r="AD53" s="18" t="s">
        <v>2</v>
      </c>
      <c r="AE53" s="18" t="s">
        <v>2</v>
      </c>
      <c r="AF53" s="18" t="s">
        <v>2</v>
      </c>
    </row>
    <row r="54" spans="1:32" s="1" customFormat="1" ht="12" customHeight="1">
      <c r="A54" s="49" t="s">
        <v>85</v>
      </c>
      <c r="B54" s="8" t="s">
        <v>85</v>
      </c>
      <c r="C54" s="56" t="s">
        <v>86</v>
      </c>
      <c r="D54" s="11" t="s">
        <v>2</v>
      </c>
      <c r="E54" s="11" t="s">
        <v>2</v>
      </c>
      <c r="F54" s="11" t="s">
        <v>2</v>
      </c>
      <c r="G54" s="11" t="s">
        <v>2</v>
      </c>
      <c r="H54" s="11" t="s">
        <v>2</v>
      </c>
      <c r="I54" s="11" t="s">
        <v>2</v>
      </c>
      <c r="J54" s="11" t="s">
        <v>2</v>
      </c>
      <c r="K54" s="11" t="s">
        <v>2</v>
      </c>
      <c r="L54" s="10">
        <v>254.7</v>
      </c>
      <c r="M54" s="10">
        <v>1169.4</v>
      </c>
      <c r="N54" s="10">
        <v>971.5</v>
      </c>
      <c r="O54" s="10">
        <v>461.1</v>
      </c>
      <c r="P54" s="10">
        <v>1076.3</v>
      </c>
      <c r="Q54" s="10">
        <v>2137.1</v>
      </c>
      <c r="R54" s="10">
        <v>4888.3</v>
      </c>
      <c r="S54" s="24">
        <v>409.7</v>
      </c>
      <c r="T54" s="10" t="s">
        <v>2</v>
      </c>
      <c r="U54" s="31">
        <v>0.3</v>
      </c>
      <c r="V54" s="34">
        <v>2.6</v>
      </c>
      <c r="W54" s="31">
        <v>8.1</v>
      </c>
      <c r="X54" s="34">
        <v>4288.1</v>
      </c>
      <c r="Y54" s="31">
        <v>2.1</v>
      </c>
      <c r="Z54" s="18" t="s">
        <v>2</v>
      </c>
      <c r="AA54" s="34">
        <v>14.8</v>
      </c>
      <c r="AB54" s="34">
        <v>15.3</v>
      </c>
      <c r="AC54" s="18" t="s">
        <v>2</v>
      </c>
      <c r="AD54" s="34">
        <v>15.5</v>
      </c>
      <c r="AE54" s="34">
        <v>2687.6</v>
      </c>
      <c r="AF54" s="34">
        <v>87.8</v>
      </c>
    </row>
    <row r="55" spans="1:32" s="1" customFormat="1" ht="12" customHeight="1">
      <c r="A55" s="49" t="s">
        <v>87</v>
      </c>
      <c r="B55" s="8" t="s">
        <v>87</v>
      </c>
      <c r="C55" s="56" t="s">
        <v>88</v>
      </c>
      <c r="D55" s="11">
        <v>2.1</v>
      </c>
      <c r="E55" s="11">
        <v>1.5</v>
      </c>
      <c r="F55" s="11">
        <v>68</v>
      </c>
      <c r="G55" s="11" t="s">
        <v>2</v>
      </c>
      <c r="H55" s="11">
        <v>7.9</v>
      </c>
      <c r="I55" s="11" t="s">
        <v>2</v>
      </c>
      <c r="J55" s="10" t="s">
        <v>2</v>
      </c>
      <c r="K55" s="11">
        <v>209.2</v>
      </c>
      <c r="L55" s="10">
        <v>51.2</v>
      </c>
      <c r="M55" s="10">
        <v>44.3</v>
      </c>
      <c r="N55" s="10">
        <v>2.1</v>
      </c>
      <c r="O55" s="10">
        <v>5.7</v>
      </c>
      <c r="P55" s="10">
        <v>6.1</v>
      </c>
      <c r="Q55" s="10">
        <v>3782.4</v>
      </c>
      <c r="R55" s="10">
        <v>4518.9</v>
      </c>
      <c r="S55" s="24">
        <v>3996.7</v>
      </c>
      <c r="T55" s="31">
        <v>6350.8</v>
      </c>
      <c r="U55" s="31">
        <v>5068.5</v>
      </c>
      <c r="V55" s="34">
        <v>6527.8</v>
      </c>
      <c r="W55" s="31">
        <v>1669.9</v>
      </c>
      <c r="X55" s="34">
        <v>641.2</v>
      </c>
      <c r="Y55" s="18" t="s">
        <v>2</v>
      </c>
      <c r="Z55" s="18" t="s">
        <v>2</v>
      </c>
      <c r="AA55" s="18" t="s">
        <v>2</v>
      </c>
      <c r="AB55" s="34">
        <v>12.1</v>
      </c>
      <c r="AC55" s="34">
        <v>44.9</v>
      </c>
      <c r="AD55" s="34">
        <v>63.9</v>
      </c>
      <c r="AE55" s="34">
        <v>89.2</v>
      </c>
      <c r="AF55" s="34">
        <v>188.7</v>
      </c>
    </row>
    <row r="56" spans="1:32" s="1" customFormat="1" ht="12" customHeight="1">
      <c r="A56" s="49" t="s">
        <v>89</v>
      </c>
      <c r="B56" s="8" t="s">
        <v>89</v>
      </c>
      <c r="C56" s="1" t="s">
        <v>90</v>
      </c>
      <c r="D56" s="11" t="s">
        <v>2</v>
      </c>
      <c r="E56" s="11" t="s">
        <v>2</v>
      </c>
      <c r="F56" s="11" t="s">
        <v>2</v>
      </c>
      <c r="G56" s="11" t="s">
        <v>2</v>
      </c>
      <c r="H56" s="11" t="s">
        <v>2</v>
      </c>
      <c r="I56" s="11">
        <v>10</v>
      </c>
      <c r="J56" s="10">
        <v>6.2</v>
      </c>
      <c r="K56" s="11">
        <v>48</v>
      </c>
      <c r="L56" s="10">
        <v>0.2</v>
      </c>
      <c r="M56" s="10">
        <v>137.4</v>
      </c>
      <c r="N56" s="10" t="s">
        <v>2</v>
      </c>
      <c r="O56" s="10" t="s">
        <v>2</v>
      </c>
      <c r="P56" s="10" t="s">
        <v>2</v>
      </c>
      <c r="Q56" s="10">
        <v>14.6</v>
      </c>
      <c r="R56" s="54" t="s">
        <v>2</v>
      </c>
      <c r="S56" s="24" t="s">
        <v>2</v>
      </c>
      <c r="T56" s="24" t="s">
        <v>2</v>
      </c>
      <c r="U56" s="24" t="s">
        <v>2</v>
      </c>
      <c r="V56" s="24" t="s">
        <v>2</v>
      </c>
      <c r="W56" s="24" t="s">
        <v>2</v>
      </c>
      <c r="X56" s="24" t="s">
        <v>2</v>
      </c>
      <c r="Y56" s="18" t="s">
        <v>2</v>
      </c>
      <c r="Z56" s="18" t="s">
        <v>2</v>
      </c>
      <c r="AA56" s="18" t="s">
        <v>2</v>
      </c>
      <c r="AB56" s="18" t="s">
        <v>2</v>
      </c>
      <c r="AC56" s="18" t="s">
        <v>2</v>
      </c>
      <c r="AD56" s="34">
        <v>1.4</v>
      </c>
      <c r="AE56" s="34">
        <v>3.8</v>
      </c>
      <c r="AF56" s="18" t="s">
        <v>2</v>
      </c>
    </row>
    <row r="57" spans="1:32" s="1" customFormat="1" ht="12" customHeight="1">
      <c r="A57" s="49" t="s">
        <v>91</v>
      </c>
      <c r="B57" s="8" t="s">
        <v>91</v>
      </c>
      <c r="C57" s="56" t="s">
        <v>92</v>
      </c>
      <c r="D57" s="11">
        <v>0.4</v>
      </c>
      <c r="E57" s="11">
        <v>0.3</v>
      </c>
      <c r="F57" s="11" t="s">
        <v>2</v>
      </c>
      <c r="G57" s="11">
        <v>434.8</v>
      </c>
      <c r="H57" s="11">
        <v>134.3</v>
      </c>
      <c r="I57" s="11">
        <v>5.4</v>
      </c>
      <c r="J57" s="10">
        <v>0.4</v>
      </c>
      <c r="K57" s="10">
        <v>75.1</v>
      </c>
      <c r="L57" s="10">
        <v>173.3</v>
      </c>
      <c r="M57" s="10">
        <v>520</v>
      </c>
      <c r="N57" s="10">
        <v>250.5</v>
      </c>
      <c r="O57" s="10">
        <v>1356.2</v>
      </c>
      <c r="P57" s="10">
        <v>1178.3</v>
      </c>
      <c r="Q57" s="10">
        <v>738.2</v>
      </c>
      <c r="R57" s="10">
        <v>154.6</v>
      </c>
      <c r="S57" s="24">
        <v>201.7</v>
      </c>
      <c r="T57" s="31">
        <v>117.4</v>
      </c>
      <c r="U57" s="31">
        <v>376.6</v>
      </c>
      <c r="V57" s="34">
        <v>251.9</v>
      </c>
      <c r="W57" s="31">
        <v>229.8</v>
      </c>
      <c r="X57" s="34">
        <v>109.9</v>
      </c>
      <c r="Y57" s="18" t="s">
        <v>2</v>
      </c>
      <c r="Z57" s="18" t="s">
        <v>2</v>
      </c>
      <c r="AA57" s="34">
        <v>137.2</v>
      </c>
      <c r="AB57" s="34">
        <v>0.1</v>
      </c>
      <c r="AC57" s="34">
        <v>71.9</v>
      </c>
      <c r="AD57" s="34">
        <v>199.4</v>
      </c>
      <c r="AE57" s="34">
        <v>128.5</v>
      </c>
      <c r="AF57" s="34">
        <v>471.9</v>
      </c>
    </row>
    <row r="58" spans="1:32" s="1" customFormat="1" ht="12" customHeight="1">
      <c r="A58" s="49" t="s">
        <v>93</v>
      </c>
      <c r="B58" s="8" t="s">
        <v>93</v>
      </c>
      <c r="C58" s="56" t="s">
        <v>94</v>
      </c>
      <c r="D58" s="11" t="s">
        <v>2</v>
      </c>
      <c r="E58" s="11">
        <v>300</v>
      </c>
      <c r="F58" s="11" t="s">
        <v>2</v>
      </c>
      <c r="G58" s="11">
        <v>650.6</v>
      </c>
      <c r="H58" s="11" t="s">
        <v>2</v>
      </c>
      <c r="I58" s="11">
        <v>20.6</v>
      </c>
      <c r="J58" s="11" t="s">
        <v>2</v>
      </c>
      <c r="K58" s="11" t="s">
        <v>2</v>
      </c>
      <c r="L58" s="10">
        <v>345</v>
      </c>
      <c r="M58" s="10">
        <v>46.3</v>
      </c>
      <c r="N58" s="10">
        <v>24.9</v>
      </c>
      <c r="O58" s="10">
        <v>22.5</v>
      </c>
      <c r="P58" s="10">
        <v>23.6</v>
      </c>
      <c r="Q58" s="10">
        <v>17.7</v>
      </c>
      <c r="R58" s="54" t="s">
        <v>2</v>
      </c>
      <c r="S58" s="24" t="s">
        <v>2</v>
      </c>
      <c r="T58" s="24" t="s">
        <v>2</v>
      </c>
      <c r="U58" s="24" t="s">
        <v>2</v>
      </c>
      <c r="V58" s="24" t="s">
        <v>2</v>
      </c>
      <c r="W58" s="24" t="s">
        <v>2</v>
      </c>
      <c r="X58" s="24" t="s">
        <v>2</v>
      </c>
      <c r="Y58" s="18" t="s">
        <v>2</v>
      </c>
      <c r="Z58" s="18" t="s">
        <v>2</v>
      </c>
      <c r="AA58" s="18" t="s">
        <v>2</v>
      </c>
      <c r="AB58" s="18" t="s">
        <v>2</v>
      </c>
      <c r="AC58" s="18" t="s">
        <v>2</v>
      </c>
      <c r="AD58" s="18" t="s">
        <v>2</v>
      </c>
      <c r="AE58" s="18" t="s">
        <v>2</v>
      </c>
      <c r="AF58" s="18" t="s">
        <v>2</v>
      </c>
    </row>
    <row r="59" spans="1:32" s="1" customFormat="1" ht="12" customHeight="1">
      <c r="A59" s="49" t="s">
        <v>95</v>
      </c>
      <c r="B59" s="8" t="s">
        <v>95</v>
      </c>
      <c r="C59" s="56" t="s">
        <v>96</v>
      </c>
      <c r="D59" s="11" t="s">
        <v>2</v>
      </c>
      <c r="E59" s="11" t="s">
        <v>2</v>
      </c>
      <c r="F59" s="11" t="s">
        <v>2</v>
      </c>
      <c r="G59" s="11" t="s">
        <v>2</v>
      </c>
      <c r="H59" s="11" t="s">
        <v>2</v>
      </c>
      <c r="I59" s="11" t="s">
        <v>2</v>
      </c>
      <c r="J59" s="11" t="s">
        <v>2</v>
      </c>
      <c r="K59" s="11" t="s">
        <v>2</v>
      </c>
      <c r="L59" s="10">
        <v>4.2</v>
      </c>
      <c r="M59" s="10">
        <v>5.7</v>
      </c>
      <c r="N59" s="10" t="s">
        <v>2</v>
      </c>
      <c r="O59" s="10" t="s">
        <v>2</v>
      </c>
      <c r="P59" s="10" t="s">
        <v>2</v>
      </c>
      <c r="Q59" s="10" t="s">
        <v>2</v>
      </c>
      <c r="R59" s="10" t="s">
        <v>2</v>
      </c>
      <c r="S59" s="10" t="s">
        <v>2</v>
      </c>
      <c r="T59" s="10" t="s">
        <v>2</v>
      </c>
      <c r="U59" s="34">
        <v>2004.1</v>
      </c>
      <c r="V59" s="34">
        <v>5079.4</v>
      </c>
      <c r="W59" s="31">
        <v>439.9</v>
      </c>
      <c r="X59" s="24" t="s">
        <v>2</v>
      </c>
      <c r="Y59" s="34">
        <v>726.5</v>
      </c>
      <c r="Z59" s="34">
        <v>343.6</v>
      </c>
      <c r="AA59" s="34">
        <v>286.8</v>
      </c>
      <c r="AB59" s="34">
        <v>573.5</v>
      </c>
      <c r="AC59" s="34">
        <v>4039.8</v>
      </c>
      <c r="AD59" s="34">
        <v>4799</v>
      </c>
      <c r="AE59" s="31">
        <v>8881</v>
      </c>
      <c r="AF59" s="34">
        <v>9429.2</v>
      </c>
    </row>
    <row r="60" spans="1:32" s="1" customFormat="1" ht="12" customHeight="1">
      <c r="A60" s="49" t="s">
        <v>97</v>
      </c>
      <c r="B60" s="8" t="s">
        <v>97</v>
      </c>
      <c r="C60" s="56" t="s">
        <v>98</v>
      </c>
      <c r="D60" s="11" t="s">
        <v>2</v>
      </c>
      <c r="E60" s="11">
        <v>124</v>
      </c>
      <c r="F60" s="11">
        <v>2505</v>
      </c>
      <c r="G60" s="11">
        <v>1694.5</v>
      </c>
      <c r="H60" s="11">
        <v>90</v>
      </c>
      <c r="I60" s="11">
        <v>2964.8</v>
      </c>
      <c r="J60" s="10">
        <v>188.9</v>
      </c>
      <c r="K60" s="11" t="s">
        <v>2</v>
      </c>
      <c r="L60" s="10" t="s">
        <v>2</v>
      </c>
      <c r="M60" s="10">
        <v>0.1</v>
      </c>
      <c r="N60" s="10" t="s">
        <v>2</v>
      </c>
      <c r="O60" s="10" t="s">
        <v>2</v>
      </c>
      <c r="P60" s="10" t="s">
        <v>2</v>
      </c>
      <c r="Q60" s="10" t="s">
        <v>2</v>
      </c>
      <c r="R60" s="10" t="s">
        <v>2</v>
      </c>
      <c r="S60" s="10" t="s">
        <v>2</v>
      </c>
      <c r="T60" s="10" t="s">
        <v>2</v>
      </c>
      <c r="U60" s="10" t="s">
        <v>2</v>
      </c>
      <c r="V60" s="10" t="s">
        <v>2</v>
      </c>
      <c r="W60" s="10" t="s">
        <v>2</v>
      </c>
      <c r="X60" s="24" t="s">
        <v>2</v>
      </c>
      <c r="Y60" s="24" t="s">
        <v>2</v>
      </c>
      <c r="Z60" s="18" t="s">
        <v>2</v>
      </c>
      <c r="AA60" s="18" t="s">
        <v>2</v>
      </c>
      <c r="AB60" s="18" t="s">
        <v>2</v>
      </c>
      <c r="AC60" s="18" t="s">
        <v>2</v>
      </c>
      <c r="AD60" s="18" t="s">
        <v>2</v>
      </c>
      <c r="AE60" s="18" t="s">
        <v>2</v>
      </c>
      <c r="AF60" s="18" t="s">
        <v>2</v>
      </c>
    </row>
    <row r="61" spans="1:32" s="1" customFormat="1" ht="12.75" customHeight="1">
      <c r="A61" s="49" t="s">
        <v>235</v>
      </c>
      <c r="B61" s="34" t="s">
        <v>181</v>
      </c>
      <c r="C61" s="56" t="s">
        <v>184</v>
      </c>
      <c r="D61" s="11" t="s">
        <v>2</v>
      </c>
      <c r="E61" s="11" t="s">
        <v>2</v>
      </c>
      <c r="F61" s="11" t="s">
        <v>2</v>
      </c>
      <c r="G61" s="11" t="s">
        <v>2</v>
      </c>
      <c r="H61" s="11" t="s">
        <v>2</v>
      </c>
      <c r="I61" s="11" t="s">
        <v>2</v>
      </c>
      <c r="J61" s="11" t="s">
        <v>2</v>
      </c>
      <c r="K61" s="11" t="s">
        <v>2</v>
      </c>
      <c r="L61" s="11" t="s">
        <v>2</v>
      </c>
      <c r="M61" s="11" t="s">
        <v>2</v>
      </c>
      <c r="N61" s="11" t="s">
        <v>2</v>
      </c>
      <c r="O61" s="11" t="s">
        <v>2</v>
      </c>
      <c r="P61" s="11" t="s">
        <v>2</v>
      </c>
      <c r="Q61" s="10">
        <v>3</v>
      </c>
      <c r="R61" s="11" t="s">
        <v>2</v>
      </c>
      <c r="S61" s="11" t="s">
        <v>2</v>
      </c>
      <c r="T61" s="11" t="s">
        <v>2</v>
      </c>
      <c r="U61" s="11" t="s">
        <v>2</v>
      </c>
      <c r="V61" s="11" t="s">
        <v>2</v>
      </c>
      <c r="W61" s="11" t="s">
        <v>2</v>
      </c>
      <c r="X61" s="11" t="s">
        <v>2</v>
      </c>
      <c r="Y61" s="11" t="s">
        <v>2</v>
      </c>
      <c r="Z61" s="11" t="s">
        <v>2</v>
      </c>
      <c r="AA61" s="11" t="s">
        <v>2</v>
      </c>
      <c r="AB61" s="11" t="s">
        <v>2</v>
      </c>
      <c r="AC61" s="34">
        <v>131.4</v>
      </c>
      <c r="AD61" s="34">
        <v>95.1</v>
      </c>
      <c r="AE61" s="34">
        <v>85.9</v>
      </c>
      <c r="AF61" s="34">
        <v>362.8</v>
      </c>
    </row>
    <row r="62" spans="1:32" s="1" customFormat="1" ht="12" customHeight="1">
      <c r="A62" s="49" t="s">
        <v>212</v>
      </c>
      <c r="B62" s="8" t="s">
        <v>212</v>
      </c>
      <c r="C62" s="56" t="s">
        <v>216</v>
      </c>
      <c r="D62" s="11" t="s">
        <v>2</v>
      </c>
      <c r="E62" s="11" t="s">
        <v>2</v>
      </c>
      <c r="F62" s="11" t="s">
        <v>2</v>
      </c>
      <c r="G62" s="11" t="s">
        <v>2</v>
      </c>
      <c r="H62" s="11" t="s">
        <v>2</v>
      </c>
      <c r="I62" s="11" t="s">
        <v>2</v>
      </c>
      <c r="J62" s="11" t="s">
        <v>2</v>
      </c>
      <c r="K62" s="11" t="s">
        <v>2</v>
      </c>
      <c r="L62" s="11" t="s">
        <v>2</v>
      </c>
      <c r="M62" s="11" t="s">
        <v>2</v>
      </c>
      <c r="N62" s="11" t="s">
        <v>2</v>
      </c>
      <c r="O62" s="11" t="s">
        <v>2</v>
      </c>
      <c r="P62" s="11" t="s">
        <v>2</v>
      </c>
      <c r="Q62" s="11" t="s">
        <v>2</v>
      </c>
      <c r="R62" s="11" t="s">
        <v>2</v>
      </c>
      <c r="S62" s="11" t="s">
        <v>2</v>
      </c>
      <c r="T62" s="11" t="s">
        <v>2</v>
      </c>
      <c r="U62" s="11" t="s">
        <v>2</v>
      </c>
      <c r="V62" s="11" t="s">
        <v>2</v>
      </c>
      <c r="W62" s="11" t="s">
        <v>2</v>
      </c>
      <c r="X62" s="11" t="s">
        <v>2</v>
      </c>
      <c r="Y62" s="11" t="s">
        <v>2</v>
      </c>
      <c r="Z62" s="11" t="s">
        <v>2</v>
      </c>
      <c r="AA62" s="34">
        <v>14.6</v>
      </c>
      <c r="AB62" s="34">
        <v>52.1</v>
      </c>
      <c r="AC62" s="34">
        <v>8.5</v>
      </c>
      <c r="AD62" s="34">
        <v>178.3</v>
      </c>
      <c r="AE62" s="34">
        <v>337.3</v>
      </c>
      <c r="AF62" s="34">
        <v>207.8</v>
      </c>
    </row>
    <row r="63" spans="1:32" s="1" customFormat="1" ht="12" customHeight="1">
      <c r="A63" s="49" t="s">
        <v>99</v>
      </c>
      <c r="B63" s="8" t="s">
        <v>99</v>
      </c>
      <c r="C63" s="56" t="s">
        <v>100</v>
      </c>
      <c r="D63" s="11" t="s">
        <v>2</v>
      </c>
      <c r="E63" s="11" t="s">
        <v>2</v>
      </c>
      <c r="F63" s="11" t="s">
        <v>2</v>
      </c>
      <c r="G63" s="11" t="s">
        <v>2</v>
      </c>
      <c r="H63" s="11" t="s">
        <v>2</v>
      </c>
      <c r="I63" s="11" t="s">
        <v>2</v>
      </c>
      <c r="J63" s="11" t="s">
        <v>2</v>
      </c>
      <c r="K63" s="11" t="s">
        <v>2</v>
      </c>
      <c r="L63" s="11" t="s">
        <v>2</v>
      </c>
      <c r="M63" s="11" t="s">
        <v>2</v>
      </c>
      <c r="N63" s="10">
        <v>684.2</v>
      </c>
      <c r="O63" s="10" t="s">
        <v>2</v>
      </c>
      <c r="P63" s="10">
        <v>684.2</v>
      </c>
      <c r="Q63" s="10">
        <v>16.8</v>
      </c>
      <c r="R63" s="10">
        <v>4072.1</v>
      </c>
      <c r="S63" s="24" t="s">
        <v>2</v>
      </c>
      <c r="T63" s="24" t="s">
        <v>2</v>
      </c>
      <c r="U63" s="31">
        <v>0.4</v>
      </c>
      <c r="V63" s="34">
        <v>3.9</v>
      </c>
      <c r="W63" s="31">
        <v>12.2</v>
      </c>
      <c r="X63" s="34">
        <v>4288.1</v>
      </c>
      <c r="Y63" s="34">
        <v>1.4</v>
      </c>
      <c r="Z63" s="18" t="s">
        <v>2</v>
      </c>
      <c r="AA63" s="18" t="s">
        <v>2</v>
      </c>
      <c r="AB63" s="34">
        <v>1.1</v>
      </c>
      <c r="AC63" s="18" t="s">
        <v>2</v>
      </c>
      <c r="AD63" s="34">
        <v>11.5</v>
      </c>
      <c r="AE63" s="31" t="s">
        <v>2</v>
      </c>
      <c r="AF63" s="31" t="s">
        <v>2</v>
      </c>
    </row>
    <row r="64" spans="1:32" s="1" customFormat="1" ht="12" customHeight="1">
      <c r="A64" s="34" t="s">
        <v>233</v>
      </c>
      <c r="B64" s="34" t="s">
        <v>233</v>
      </c>
      <c r="C64" s="56" t="s">
        <v>234</v>
      </c>
      <c r="D64" s="11" t="s">
        <v>2</v>
      </c>
      <c r="E64" s="11" t="s">
        <v>2</v>
      </c>
      <c r="F64" s="11" t="s">
        <v>2</v>
      </c>
      <c r="G64" s="11" t="s">
        <v>2</v>
      </c>
      <c r="H64" s="11" t="s">
        <v>2</v>
      </c>
      <c r="I64" s="11" t="s">
        <v>2</v>
      </c>
      <c r="J64" s="11" t="s">
        <v>2</v>
      </c>
      <c r="K64" s="11" t="s">
        <v>2</v>
      </c>
      <c r="L64" s="11" t="s">
        <v>2</v>
      </c>
      <c r="M64" s="11" t="s">
        <v>2</v>
      </c>
      <c r="N64" s="11" t="s">
        <v>2</v>
      </c>
      <c r="O64" s="11" t="s">
        <v>2</v>
      </c>
      <c r="P64" s="11" t="s">
        <v>2</v>
      </c>
      <c r="Q64" s="11" t="s">
        <v>2</v>
      </c>
      <c r="R64" s="11" t="s">
        <v>2</v>
      </c>
      <c r="S64" s="11" t="s">
        <v>2</v>
      </c>
      <c r="T64" s="11" t="s">
        <v>2</v>
      </c>
      <c r="U64" s="11" t="s">
        <v>2</v>
      </c>
      <c r="V64" s="11" t="s">
        <v>2</v>
      </c>
      <c r="W64" s="11" t="s">
        <v>2</v>
      </c>
      <c r="X64" s="11" t="s">
        <v>2</v>
      </c>
      <c r="Y64" s="11" t="s">
        <v>2</v>
      </c>
      <c r="Z64" s="11" t="s">
        <v>2</v>
      </c>
      <c r="AA64" s="11" t="s">
        <v>2</v>
      </c>
      <c r="AB64" s="11" t="s">
        <v>2</v>
      </c>
      <c r="AC64" s="34">
        <v>846.7</v>
      </c>
      <c r="AD64" s="34">
        <v>0.2</v>
      </c>
      <c r="AE64" s="34">
        <v>21.1</v>
      </c>
      <c r="AF64" s="34">
        <v>0.2</v>
      </c>
    </row>
    <row r="65" spans="1:32" s="1" customFormat="1" ht="12" customHeight="1">
      <c r="A65" s="34" t="s">
        <v>237</v>
      </c>
      <c r="B65" s="34" t="s">
        <v>237</v>
      </c>
      <c r="C65" s="56" t="s">
        <v>239</v>
      </c>
      <c r="D65" s="11" t="s">
        <v>2</v>
      </c>
      <c r="E65" s="11" t="s">
        <v>2</v>
      </c>
      <c r="F65" s="11" t="s">
        <v>2</v>
      </c>
      <c r="G65" s="11" t="s">
        <v>2</v>
      </c>
      <c r="H65" s="11" t="s">
        <v>2</v>
      </c>
      <c r="I65" s="11" t="s">
        <v>2</v>
      </c>
      <c r="J65" s="11" t="s">
        <v>2</v>
      </c>
      <c r="K65" s="11" t="s">
        <v>2</v>
      </c>
      <c r="L65" s="11" t="s">
        <v>2</v>
      </c>
      <c r="M65" s="11" t="s">
        <v>2</v>
      </c>
      <c r="N65" s="11" t="s">
        <v>2</v>
      </c>
      <c r="O65" s="11" t="s">
        <v>2</v>
      </c>
      <c r="P65" s="11" t="s">
        <v>2</v>
      </c>
      <c r="Q65" s="11" t="s">
        <v>2</v>
      </c>
      <c r="R65" s="11" t="s">
        <v>2</v>
      </c>
      <c r="S65" s="11" t="s">
        <v>2</v>
      </c>
      <c r="T65" s="11" t="s">
        <v>2</v>
      </c>
      <c r="U65" s="11" t="s">
        <v>2</v>
      </c>
      <c r="V65" s="11" t="s">
        <v>2</v>
      </c>
      <c r="W65" s="11" t="s">
        <v>2</v>
      </c>
      <c r="X65" s="11" t="s">
        <v>2</v>
      </c>
      <c r="Y65" s="11" t="s">
        <v>2</v>
      </c>
      <c r="Z65" s="11" t="s">
        <v>2</v>
      </c>
      <c r="AA65" s="11" t="s">
        <v>2</v>
      </c>
      <c r="AB65" s="11" t="s">
        <v>2</v>
      </c>
      <c r="AC65" s="11" t="s">
        <v>2</v>
      </c>
      <c r="AD65" s="34">
        <v>11.4</v>
      </c>
      <c r="AE65" s="34">
        <v>11</v>
      </c>
      <c r="AF65" s="34">
        <v>39.5</v>
      </c>
    </row>
    <row r="66" spans="1:32" s="1" customFormat="1" ht="12" customHeight="1">
      <c r="A66" s="49" t="s">
        <v>222</v>
      </c>
      <c r="B66" s="8" t="s">
        <v>101</v>
      </c>
      <c r="C66" s="56" t="s">
        <v>102</v>
      </c>
      <c r="D66" s="11">
        <v>0.1</v>
      </c>
      <c r="E66" s="11">
        <v>365.3</v>
      </c>
      <c r="F66" s="11">
        <v>19.4</v>
      </c>
      <c r="G66" s="11">
        <v>221.4</v>
      </c>
      <c r="H66" s="11">
        <v>30.1</v>
      </c>
      <c r="I66" s="11">
        <v>9199.8</v>
      </c>
      <c r="J66" s="10">
        <v>1716.4</v>
      </c>
      <c r="K66" s="10">
        <v>1116.1</v>
      </c>
      <c r="L66" s="10">
        <v>2505</v>
      </c>
      <c r="M66" s="10">
        <v>669</v>
      </c>
      <c r="N66" s="10">
        <v>2.8</v>
      </c>
      <c r="O66" s="10">
        <v>7.7</v>
      </c>
      <c r="P66" s="10">
        <v>64.9</v>
      </c>
      <c r="Q66" s="54" t="s">
        <v>2</v>
      </c>
      <c r="R66" s="10">
        <v>6.9</v>
      </c>
      <c r="S66" s="24" t="s">
        <v>2</v>
      </c>
      <c r="T66" s="31">
        <v>5.4</v>
      </c>
      <c r="U66" s="34">
        <v>1146.4</v>
      </c>
      <c r="V66" s="34">
        <v>9499.8</v>
      </c>
      <c r="W66" s="31">
        <v>6504.4</v>
      </c>
      <c r="X66" s="34">
        <v>13211.4</v>
      </c>
      <c r="Y66" s="34">
        <v>9371.5</v>
      </c>
      <c r="Z66" s="34">
        <v>25415.7</v>
      </c>
      <c r="AA66" s="34">
        <v>57318.5</v>
      </c>
      <c r="AB66" s="34">
        <v>61430</v>
      </c>
      <c r="AC66" s="34">
        <v>56275.4</v>
      </c>
      <c r="AD66" s="34">
        <v>64888.9</v>
      </c>
      <c r="AE66" s="34">
        <v>62110.3</v>
      </c>
      <c r="AF66" s="34">
        <v>29863.8</v>
      </c>
    </row>
    <row r="67" spans="1:32" s="1" customFormat="1" ht="12" customHeight="1">
      <c r="A67" s="49" t="s">
        <v>182</v>
      </c>
      <c r="B67" s="8" t="s">
        <v>182</v>
      </c>
      <c r="C67" s="8" t="s">
        <v>183</v>
      </c>
      <c r="D67" s="11" t="s">
        <v>2</v>
      </c>
      <c r="E67" s="11" t="s">
        <v>2</v>
      </c>
      <c r="F67" s="11" t="s">
        <v>2</v>
      </c>
      <c r="G67" s="11" t="s">
        <v>2</v>
      </c>
      <c r="H67" s="11" t="s">
        <v>2</v>
      </c>
      <c r="I67" s="11" t="s">
        <v>2</v>
      </c>
      <c r="J67" s="11" t="s">
        <v>2</v>
      </c>
      <c r="K67" s="10">
        <v>0.5</v>
      </c>
      <c r="L67" s="10" t="s">
        <v>2</v>
      </c>
      <c r="M67" s="10" t="s">
        <v>2</v>
      </c>
      <c r="N67" s="10" t="s">
        <v>2</v>
      </c>
      <c r="O67" s="10" t="s">
        <v>2</v>
      </c>
      <c r="P67" s="10" t="s">
        <v>2</v>
      </c>
      <c r="Q67" s="10" t="s">
        <v>2</v>
      </c>
      <c r="R67" s="10" t="s">
        <v>2</v>
      </c>
      <c r="S67" s="10" t="s">
        <v>2</v>
      </c>
      <c r="T67" s="10" t="s">
        <v>2</v>
      </c>
      <c r="U67" s="10" t="s">
        <v>2</v>
      </c>
      <c r="V67" s="10" t="s">
        <v>2</v>
      </c>
      <c r="W67" s="10" t="s">
        <v>2</v>
      </c>
      <c r="X67" s="10" t="s">
        <v>2</v>
      </c>
      <c r="Y67" s="10" t="s">
        <v>2</v>
      </c>
      <c r="Z67" s="10" t="s">
        <v>2</v>
      </c>
      <c r="AA67" s="10" t="s">
        <v>2</v>
      </c>
      <c r="AB67" s="10" t="s">
        <v>2</v>
      </c>
      <c r="AC67" s="10" t="s">
        <v>2</v>
      </c>
      <c r="AD67" s="10" t="s">
        <v>2</v>
      </c>
      <c r="AE67" s="10" t="s">
        <v>2</v>
      </c>
      <c r="AF67" s="10" t="s">
        <v>2</v>
      </c>
    </row>
    <row r="68" spans="1:32" s="1" customFormat="1" ht="12" customHeight="1">
      <c r="A68" s="49" t="s">
        <v>219</v>
      </c>
      <c r="B68" s="34" t="s">
        <v>218</v>
      </c>
      <c r="C68" s="8" t="s">
        <v>220</v>
      </c>
      <c r="D68" s="11" t="s">
        <v>2</v>
      </c>
      <c r="E68" s="11" t="s">
        <v>2</v>
      </c>
      <c r="F68" s="11" t="s">
        <v>2</v>
      </c>
      <c r="G68" s="11" t="s">
        <v>2</v>
      </c>
      <c r="H68" s="11" t="s">
        <v>2</v>
      </c>
      <c r="I68" s="11" t="s">
        <v>2</v>
      </c>
      <c r="J68" s="11" t="s">
        <v>2</v>
      </c>
      <c r="K68" s="11" t="s">
        <v>2</v>
      </c>
      <c r="L68" s="11" t="s">
        <v>2</v>
      </c>
      <c r="M68" s="11" t="s">
        <v>2</v>
      </c>
      <c r="N68" s="11" t="s">
        <v>2</v>
      </c>
      <c r="O68" s="11" t="s">
        <v>2</v>
      </c>
      <c r="P68" s="11" t="s">
        <v>2</v>
      </c>
      <c r="Q68" s="11" t="s">
        <v>2</v>
      </c>
      <c r="R68" s="11" t="s">
        <v>2</v>
      </c>
      <c r="S68" s="11" t="s">
        <v>2</v>
      </c>
      <c r="T68" s="11" t="s">
        <v>2</v>
      </c>
      <c r="U68" s="11" t="s">
        <v>2</v>
      </c>
      <c r="V68" s="11" t="s">
        <v>2</v>
      </c>
      <c r="W68" s="11" t="s">
        <v>2</v>
      </c>
      <c r="X68" s="11" t="s">
        <v>2</v>
      </c>
      <c r="Y68" s="11" t="s">
        <v>2</v>
      </c>
      <c r="Z68" s="11" t="s">
        <v>2</v>
      </c>
      <c r="AA68" s="37">
        <v>2.8</v>
      </c>
      <c r="AB68" s="37">
        <v>25.9</v>
      </c>
      <c r="AC68" s="10" t="s">
        <v>2</v>
      </c>
      <c r="AD68" s="34">
        <v>5.2</v>
      </c>
      <c r="AE68" s="34">
        <v>20.2</v>
      </c>
      <c r="AF68" s="10" t="s">
        <v>2</v>
      </c>
    </row>
    <row r="69" spans="1:32" s="1" customFormat="1" ht="12" customHeight="1">
      <c r="A69" s="49" t="s">
        <v>103</v>
      </c>
      <c r="B69" s="8" t="s">
        <v>103</v>
      </c>
      <c r="C69" s="56" t="s">
        <v>104</v>
      </c>
      <c r="D69" s="11" t="s">
        <v>2</v>
      </c>
      <c r="E69" s="11" t="s">
        <v>2</v>
      </c>
      <c r="F69" s="11" t="s">
        <v>2</v>
      </c>
      <c r="G69" s="11" t="s">
        <v>2</v>
      </c>
      <c r="H69" s="11" t="s">
        <v>2</v>
      </c>
      <c r="I69" s="11" t="s">
        <v>2</v>
      </c>
      <c r="J69" s="11" t="s">
        <v>2</v>
      </c>
      <c r="K69" s="10" t="s">
        <v>2</v>
      </c>
      <c r="L69" s="10">
        <v>29.4</v>
      </c>
      <c r="M69" s="10" t="s">
        <v>2</v>
      </c>
      <c r="N69" s="10" t="s">
        <v>2</v>
      </c>
      <c r="O69" s="10">
        <v>75</v>
      </c>
      <c r="P69" s="10" t="s">
        <v>2</v>
      </c>
      <c r="Q69" s="10" t="s">
        <v>2</v>
      </c>
      <c r="R69" s="10" t="s">
        <v>2</v>
      </c>
      <c r="S69" s="10" t="s">
        <v>2</v>
      </c>
      <c r="T69" s="10" t="s">
        <v>2</v>
      </c>
      <c r="U69" s="10" t="s">
        <v>2</v>
      </c>
      <c r="V69" s="10" t="s">
        <v>2</v>
      </c>
      <c r="W69" s="10" t="s">
        <v>2</v>
      </c>
      <c r="X69" s="10" t="s">
        <v>2</v>
      </c>
      <c r="Y69" s="10" t="s">
        <v>2</v>
      </c>
      <c r="Z69" s="10" t="s">
        <v>2</v>
      </c>
      <c r="AA69" s="34">
        <v>6.2</v>
      </c>
      <c r="AB69" s="34">
        <v>25.2</v>
      </c>
      <c r="AC69" s="10" t="s">
        <v>2</v>
      </c>
      <c r="AD69" s="10" t="s">
        <v>2</v>
      </c>
      <c r="AE69" s="10" t="s">
        <v>2</v>
      </c>
      <c r="AF69" s="10" t="s">
        <v>2</v>
      </c>
    </row>
    <row r="70" spans="1:32" s="1" customFormat="1" ht="12" customHeight="1">
      <c r="A70" s="49" t="s">
        <v>188</v>
      </c>
      <c r="B70" s="8" t="s">
        <v>105</v>
      </c>
      <c r="C70" s="57" t="s">
        <v>106</v>
      </c>
      <c r="D70" s="11" t="s">
        <v>2</v>
      </c>
      <c r="E70" s="11" t="s">
        <v>2</v>
      </c>
      <c r="F70" s="11" t="s">
        <v>2</v>
      </c>
      <c r="G70" s="11" t="s">
        <v>2</v>
      </c>
      <c r="H70" s="11" t="s">
        <v>2</v>
      </c>
      <c r="I70" s="11" t="s">
        <v>2</v>
      </c>
      <c r="J70" s="11" t="s">
        <v>2</v>
      </c>
      <c r="K70" s="10" t="s">
        <v>2</v>
      </c>
      <c r="L70" s="10" t="s">
        <v>2</v>
      </c>
      <c r="M70" s="10" t="s">
        <v>2</v>
      </c>
      <c r="N70" s="10" t="s">
        <v>2</v>
      </c>
      <c r="O70" s="10">
        <v>327.4</v>
      </c>
      <c r="P70" s="10">
        <v>845.7</v>
      </c>
      <c r="Q70" s="10" t="s">
        <v>2</v>
      </c>
      <c r="R70" s="10" t="s">
        <v>2</v>
      </c>
      <c r="S70" s="10" t="s">
        <v>2</v>
      </c>
      <c r="T70" s="10" t="s">
        <v>2</v>
      </c>
      <c r="U70" s="10" t="s">
        <v>2</v>
      </c>
      <c r="V70" s="10" t="s">
        <v>2</v>
      </c>
      <c r="W70" s="10" t="s">
        <v>2</v>
      </c>
      <c r="X70" s="10" t="s">
        <v>2</v>
      </c>
      <c r="Y70" s="10" t="s">
        <v>2</v>
      </c>
      <c r="Z70" s="10" t="s">
        <v>2</v>
      </c>
      <c r="AA70" s="10" t="s">
        <v>2</v>
      </c>
      <c r="AB70" s="10" t="s">
        <v>2</v>
      </c>
      <c r="AC70" s="10" t="s">
        <v>2</v>
      </c>
      <c r="AD70" s="10" t="s">
        <v>2</v>
      </c>
      <c r="AE70" s="10" t="s">
        <v>2</v>
      </c>
      <c r="AF70" s="10" t="s">
        <v>2</v>
      </c>
    </row>
    <row r="71" spans="1:32" s="1" customFormat="1" ht="12.75" customHeight="1">
      <c r="A71" s="36" t="s">
        <v>189</v>
      </c>
      <c r="B71" s="58" t="s">
        <v>107</v>
      </c>
      <c r="C71" s="56" t="s">
        <v>108</v>
      </c>
      <c r="D71" s="11" t="s">
        <v>2</v>
      </c>
      <c r="E71" s="11">
        <v>1.3</v>
      </c>
      <c r="F71" s="11">
        <v>15.5</v>
      </c>
      <c r="G71" s="11">
        <v>59.6</v>
      </c>
      <c r="H71" s="11">
        <v>783.3</v>
      </c>
      <c r="I71" s="11">
        <v>583.5</v>
      </c>
      <c r="J71" s="10">
        <v>846.1</v>
      </c>
      <c r="K71" s="10">
        <v>1138.6</v>
      </c>
      <c r="L71" s="10">
        <v>6822.4</v>
      </c>
      <c r="M71" s="10">
        <v>1633.6</v>
      </c>
      <c r="N71" s="10">
        <v>1095.4</v>
      </c>
      <c r="O71" s="10">
        <v>3123.8</v>
      </c>
      <c r="P71" s="10">
        <v>1658.1</v>
      </c>
      <c r="Q71" s="10">
        <v>4781.9</v>
      </c>
      <c r="R71" s="10">
        <v>1818.9</v>
      </c>
      <c r="S71" s="24">
        <v>1048.4</v>
      </c>
      <c r="T71" s="31">
        <v>26946.8</v>
      </c>
      <c r="U71" s="31">
        <v>5127.3</v>
      </c>
      <c r="V71" s="34">
        <v>13747.3</v>
      </c>
      <c r="W71" s="31">
        <v>6823.9</v>
      </c>
      <c r="X71" s="34">
        <v>3275.4</v>
      </c>
      <c r="Y71" s="34">
        <v>1642.3</v>
      </c>
      <c r="Z71" s="34">
        <v>166</v>
      </c>
      <c r="AA71" s="34">
        <v>2330.4</v>
      </c>
      <c r="AB71" s="34">
        <v>61.3</v>
      </c>
      <c r="AC71" s="34">
        <v>81</v>
      </c>
      <c r="AD71" s="34">
        <v>2569.3</v>
      </c>
      <c r="AE71" s="34">
        <v>16188.9</v>
      </c>
      <c r="AF71" s="34">
        <v>33780.2</v>
      </c>
    </row>
    <row r="72" spans="1:32" s="1" customFormat="1" ht="12" customHeight="1">
      <c r="A72" s="49" t="s">
        <v>109</v>
      </c>
      <c r="B72" s="8" t="s">
        <v>109</v>
      </c>
      <c r="C72" s="56" t="s">
        <v>110</v>
      </c>
      <c r="D72" s="11" t="s">
        <v>2</v>
      </c>
      <c r="E72" s="11" t="s">
        <v>2</v>
      </c>
      <c r="F72" s="11" t="s">
        <v>2</v>
      </c>
      <c r="G72" s="11" t="s">
        <v>2</v>
      </c>
      <c r="H72" s="11" t="s">
        <v>2</v>
      </c>
      <c r="I72" s="11" t="s">
        <v>2</v>
      </c>
      <c r="J72" s="11" t="s">
        <v>2</v>
      </c>
      <c r="K72" s="11" t="s">
        <v>2</v>
      </c>
      <c r="L72" s="11" t="s">
        <v>2</v>
      </c>
      <c r="M72" s="10">
        <v>0.1</v>
      </c>
      <c r="N72" s="10" t="s">
        <v>2</v>
      </c>
      <c r="O72" s="10" t="s">
        <v>2</v>
      </c>
      <c r="P72" s="10" t="s">
        <v>2</v>
      </c>
      <c r="Q72" s="10" t="s">
        <v>2</v>
      </c>
      <c r="R72" s="10" t="s">
        <v>2</v>
      </c>
      <c r="S72" s="10" t="s">
        <v>2</v>
      </c>
      <c r="T72" s="54" t="s">
        <v>2</v>
      </c>
      <c r="U72" s="54" t="s">
        <v>2</v>
      </c>
      <c r="V72" s="54" t="s">
        <v>2</v>
      </c>
      <c r="W72" s="54" t="s">
        <v>2</v>
      </c>
      <c r="X72" s="54" t="s">
        <v>2</v>
      </c>
      <c r="Y72" s="54" t="s">
        <v>2</v>
      </c>
      <c r="Z72" s="18" t="s">
        <v>2</v>
      </c>
      <c r="AA72" s="18" t="s">
        <v>2</v>
      </c>
      <c r="AB72" s="18" t="s">
        <v>2</v>
      </c>
      <c r="AC72" s="18" t="s">
        <v>2</v>
      </c>
      <c r="AD72" s="18" t="s">
        <v>2</v>
      </c>
      <c r="AE72" s="18" t="s">
        <v>2</v>
      </c>
      <c r="AF72" s="18" t="s">
        <v>2</v>
      </c>
    </row>
    <row r="73" spans="1:32" s="1" customFormat="1" ht="12" customHeight="1">
      <c r="A73" s="49" t="s">
        <v>111</v>
      </c>
      <c r="B73" s="8" t="s">
        <v>111</v>
      </c>
      <c r="C73" s="56" t="s">
        <v>112</v>
      </c>
      <c r="D73" s="11">
        <v>3</v>
      </c>
      <c r="E73" s="11">
        <v>19.3</v>
      </c>
      <c r="F73" s="11">
        <v>151.1</v>
      </c>
      <c r="G73" s="11">
        <v>342</v>
      </c>
      <c r="H73" s="11">
        <v>167.9</v>
      </c>
      <c r="I73" s="11">
        <v>56.3</v>
      </c>
      <c r="J73" s="10">
        <v>34.2</v>
      </c>
      <c r="K73" s="10">
        <v>43.8</v>
      </c>
      <c r="L73" s="10">
        <v>67.7</v>
      </c>
      <c r="M73" s="10">
        <v>85.6</v>
      </c>
      <c r="N73" s="10">
        <v>399.8</v>
      </c>
      <c r="O73" s="10">
        <v>661.1</v>
      </c>
      <c r="P73" s="10">
        <v>3895.3</v>
      </c>
      <c r="Q73" s="25">
        <v>12628.6</v>
      </c>
      <c r="R73" s="25">
        <v>1732</v>
      </c>
      <c r="S73" s="24">
        <v>5673.8</v>
      </c>
      <c r="T73" s="31">
        <v>5722.2</v>
      </c>
      <c r="U73" s="34">
        <v>4404.7</v>
      </c>
      <c r="V73" s="34">
        <v>5902.3</v>
      </c>
      <c r="W73" s="31">
        <v>4573.6</v>
      </c>
      <c r="X73" s="34">
        <v>3813.5</v>
      </c>
      <c r="Y73" s="34">
        <v>3009.1</v>
      </c>
      <c r="Z73" s="34">
        <v>3821.1</v>
      </c>
      <c r="AA73" s="34">
        <v>8890</v>
      </c>
      <c r="AB73" s="34">
        <v>1550.5</v>
      </c>
      <c r="AC73" s="34">
        <v>2046.6</v>
      </c>
      <c r="AD73" s="34">
        <v>1208.4</v>
      </c>
      <c r="AE73" s="34">
        <v>4438.4</v>
      </c>
      <c r="AF73" s="34">
        <v>6853.6</v>
      </c>
    </row>
    <row r="74" spans="1:32" s="1" customFormat="1" ht="12" customHeight="1">
      <c r="A74" s="49" t="s">
        <v>253</v>
      </c>
      <c r="B74" s="49" t="s">
        <v>253</v>
      </c>
      <c r="C74" s="56" t="s">
        <v>254</v>
      </c>
      <c r="D74" s="11" t="s">
        <v>2</v>
      </c>
      <c r="E74" s="11" t="s">
        <v>2</v>
      </c>
      <c r="F74" s="11" t="s">
        <v>2</v>
      </c>
      <c r="G74" s="11" t="s">
        <v>2</v>
      </c>
      <c r="H74" s="11" t="s">
        <v>2</v>
      </c>
      <c r="I74" s="11" t="s">
        <v>2</v>
      </c>
      <c r="J74" s="11" t="s">
        <v>2</v>
      </c>
      <c r="K74" s="11" t="s">
        <v>2</v>
      </c>
      <c r="L74" s="11" t="s">
        <v>2</v>
      </c>
      <c r="M74" s="11" t="s">
        <v>2</v>
      </c>
      <c r="N74" s="11" t="s">
        <v>2</v>
      </c>
      <c r="O74" s="11" t="s">
        <v>2</v>
      </c>
      <c r="P74" s="11" t="s">
        <v>2</v>
      </c>
      <c r="Q74" s="11" t="s">
        <v>2</v>
      </c>
      <c r="R74" s="11" t="s">
        <v>2</v>
      </c>
      <c r="S74" s="11" t="s">
        <v>2</v>
      </c>
      <c r="T74" s="11" t="s">
        <v>2</v>
      </c>
      <c r="U74" s="11" t="s">
        <v>2</v>
      </c>
      <c r="V74" s="11" t="s">
        <v>2</v>
      </c>
      <c r="W74" s="11" t="s">
        <v>2</v>
      </c>
      <c r="X74" s="11" t="s">
        <v>2</v>
      </c>
      <c r="Y74" s="11" t="s">
        <v>2</v>
      </c>
      <c r="Z74" s="11" t="s">
        <v>2</v>
      </c>
      <c r="AA74" s="11" t="s">
        <v>2</v>
      </c>
      <c r="AB74" s="11" t="s">
        <v>2</v>
      </c>
      <c r="AC74" s="11" t="s">
        <v>2</v>
      </c>
      <c r="AD74" s="11" t="s">
        <v>2</v>
      </c>
      <c r="AE74" s="11" t="s">
        <v>2</v>
      </c>
      <c r="AF74" s="34">
        <v>0.4</v>
      </c>
    </row>
    <row r="75" spans="1:32" s="1" customFormat="1" ht="12" customHeight="1">
      <c r="A75" s="49" t="s">
        <v>113</v>
      </c>
      <c r="B75" s="8" t="s">
        <v>113</v>
      </c>
      <c r="C75" s="56" t="s">
        <v>114</v>
      </c>
      <c r="D75" s="11" t="s">
        <v>2</v>
      </c>
      <c r="E75" s="11">
        <v>2.2</v>
      </c>
      <c r="F75" s="11">
        <v>19.3</v>
      </c>
      <c r="G75" s="11">
        <v>211.1</v>
      </c>
      <c r="H75" s="11">
        <v>28.8</v>
      </c>
      <c r="I75" s="11">
        <v>10</v>
      </c>
      <c r="J75" s="11" t="s">
        <v>2</v>
      </c>
      <c r="K75" s="10">
        <v>210.89</v>
      </c>
      <c r="L75" s="10">
        <v>468.4</v>
      </c>
      <c r="M75" s="10">
        <v>807.4</v>
      </c>
      <c r="N75" s="10">
        <v>4.7</v>
      </c>
      <c r="O75" s="10">
        <v>62.7</v>
      </c>
      <c r="P75" s="10">
        <v>24.3</v>
      </c>
      <c r="Q75" s="10">
        <v>155.4</v>
      </c>
      <c r="R75" s="10">
        <v>1053.2</v>
      </c>
      <c r="S75" s="24">
        <v>643.7</v>
      </c>
      <c r="T75" s="31">
        <v>224.7</v>
      </c>
      <c r="U75" s="31">
        <v>708.6</v>
      </c>
      <c r="V75" s="34">
        <v>171.3</v>
      </c>
      <c r="W75" s="31" t="s">
        <v>2</v>
      </c>
      <c r="X75" s="31" t="s">
        <v>2</v>
      </c>
      <c r="Y75" s="31" t="s">
        <v>2</v>
      </c>
      <c r="Z75" s="34">
        <v>72.8</v>
      </c>
      <c r="AA75" s="31" t="s">
        <v>2</v>
      </c>
      <c r="AB75" s="34">
        <v>16.4</v>
      </c>
      <c r="AC75" s="34">
        <v>1.5</v>
      </c>
      <c r="AD75" s="31" t="s">
        <v>2</v>
      </c>
      <c r="AE75" s="34">
        <v>78.8</v>
      </c>
      <c r="AF75" s="34">
        <v>295.1</v>
      </c>
    </row>
    <row r="76" spans="1:32" s="1" customFormat="1" ht="12" customHeight="1">
      <c r="A76" s="50" t="s">
        <v>115</v>
      </c>
      <c r="B76" s="12" t="s">
        <v>115</v>
      </c>
      <c r="C76" s="56" t="s">
        <v>116</v>
      </c>
      <c r="D76" s="11" t="s">
        <v>2</v>
      </c>
      <c r="E76" s="11" t="s">
        <v>2</v>
      </c>
      <c r="F76" s="11" t="s">
        <v>2</v>
      </c>
      <c r="G76" s="11" t="s">
        <v>2</v>
      </c>
      <c r="H76" s="11" t="s">
        <v>2</v>
      </c>
      <c r="I76" s="11">
        <v>1</v>
      </c>
      <c r="J76" s="10">
        <v>1.3</v>
      </c>
      <c r="K76" s="10">
        <v>1508.5</v>
      </c>
      <c r="L76" s="10">
        <v>1255.2</v>
      </c>
      <c r="M76" s="10">
        <v>1636.9</v>
      </c>
      <c r="N76" s="10">
        <v>7639.5</v>
      </c>
      <c r="O76" s="10">
        <v>865.6</v>
      </c>
      <c r="P76" s="10"/>
      <c r="Q76" s="10">
        <v>178.1</v>
      </c>
      <c r="R76" s="10">
        <v>502.3</v>
      </c>
      <c r="S76" s="24" t="s">
        <v>2</v>
      </c>
      <c r="T76" s="54" t="s">
        <v>2</v>
      </c>
      <c r="U76" s="54" t="s">
        <v>2</v>
      </c>
      <c r="V76" s="54" t="s">
        <v>2</v>
      </c>
      <c r="W76" s="54" t="s">
        <v>2</v>
      </c>
      <c r="X76" s="54" t="s">
        <v>2</v>
      </c>
      <c r="Y76" s="54" t="s">
        <v>2</v>
      </c>
      <c r="Z76" s="18" t="s">
        <v>2</v>
      </c>
      <c r="AA76" s="18" t="s">
        <v>2</v>
      </c>
      <c r="AB76" s="18" t="s">
        <v>2</v>
      </c>
      <c r="AC76" s="18" t="s">
        <v>2</v>
      </c>
      <c r="AD76" s="18" t="s">
        <v>2</v>
      </c>
      <c r="AE76" s="18" t="s">
        <v>2</v>
      </c>
      <c r="AF76" s="18" t="s">
        <v>2</v>
      </c>
    </row>
    <row r="77" spans="1:32" s="1" customFormat="1" ht="12" customHeight="1">
      <c r="A77" s="37" t="s">
        <v>214</v>
      </c>
      <c r="B77" s="13" t="s">
        <v>213</v>
      </c>
      <c r="C77" s="13" t="s">
        <v>215</v>
      </c>
      <c r="D77" s="11" t="s">
        <v>2</v>
      </c>
      <c r="E77" s="11" t="s">
        <v>2</v>
      </c>
      <c r="F77" s="11" t="s">
        <v>2</v>
      </c>
      <c r="G77" s="11" t="s">
        <v>2</v>
      </c>
      <c r="H77" s="11" t="s">
        <v>2</v>
      </c>
      <c r="I77" s="11" t="s">
        <v>2</v>
      </c>
      <c r="J77" s="11" t="s">
        <v>2</v>
      </c>
      <c r="K77" s="11" t="s">
        <v>2</v>
      </c>
      <c r="L77" s="11" t="s">
        <v>2</v>
      </c>
      <c r="M77" s="11" t="s">
        <v>2</v>
      </c>
      <c r="N77" s="11" t="s">
        <v>2</v>
      </c>
      <c r="O77" s="11" t="s">
        <v>2</v>
      </c>
      <c r="P77" s="11" t="s">
        <v>2</v>
      </c>
      <c r="Q77" s="11" t="s">
        <v>2</v>
      </c>
      <c r="R77" s="11" t="s">
        <v>2</v>
      </c>
      <c r="S77" s="11" t="s">
        <v>2</v>
      </c>
      <c r="T77" s="11" t="s">
        <v>2</v>
      </c>
      <c r="U77" s="11" t="s">
        <v>2</v>
      </c>
      <c r="V77" s="11" t="s">
        <v>2</v>
      </c>
      <c r="W77" s="11" t="s">
        <v>2</v>
      </c>
      <c r="X77" s="11" t="s">
        <v>2</v>
      </c>
      <c r="Y77" s="11" t="s">
        <v>2</v>
      </c>
      <c r="Z77" s="11" t="s">
        <v>2</v>
      </c>
      <c r="AA77" s="34">
        <v>1729</v>
      </c>
      <c r="AB77" s="34">
        <v>345.5</v>
      </c>
      <c r="AC77" s="34">
        <v>262</v>
      </c>
      <c r="AD77" s="34">
        <v>82.8</v>
      </c>
      <c r="AE77" s="34">
        <v>90.4</v>
      </c>
      <c r="AF77" s="34">
        <v>217.2</v>
      </c>
    </row>
    <row r="78" spans="1:32" s="1" customFormat="1" ht="13.5" customHeight="1">
      <c r="A78" s="35" t="s">
        <v>221</v>
      </c>
      <c r="B78" s="35" t="s">
        <v>119</v>
      </c>
      <c r="C78" s="57" t="s">
        <v>120</v>
      </c>
      <c r="D78" s="11" t="s">
        <v>2</v>
      </c>
      <c r="E78" s="11" t="s">
        <v>2</v>
      </c>
      <c r="F78" s="11" t="s">
        <v>2</v>
      </c>
      <c r="G78" s="11">
        <v>262.9</v>
      </c>
      <c r="H78" s="11" t="s">
        <v>2</v>
      </c>
      <c r="I78" s="11" t="s">
        <v>2</v>
      </c>
      <c r="J78" s="11" t="s">
        <v>2</v>
      </c>
      <c r="K78" s="11" t="s">
        <v>2</v>
      </c>
      <c r="L78" s="11" t="s">
        <v>2</v>
      </c>
      <c r="M78" s="11" t="s">
        <v>2</v>
      </c>
      <c r="N78" s="11" t="s">
        <v>2</v>
      </c>
      <c r="O78" s="11" t="s">
        <v>2</v>
      </c>
      <c r="P78" s="11" t="s">
        <v>2</v>
      </c>
      <c r="Q78" s="11" t="s">
        <v>2</v>
      </c>
      <c r="R78" s="11" t="s">
        <v>2</v>
      </c>
      <c r="S78" s="24">
        <v>38923.7</v>
      </c>
      <c r="T78" s="31">
        <v>3023.4</v>
      </c>
      <c r="U78" s="34">
        <v>26498.7</v>
      </c>
      <c r="V78" s="34">
        <v>3085.4</v>
      </c>
      <c r="W78" s="31">
        <v>929.9</v>
      </c>
      <c r="X78" s="34">
        <v>876.8</v>
      </c>
      <c r="Y78" s="54" t="s">
        <v>2</v>
      </c>
      <c r="Z78" s="34">
        <v>14.5</v>
      </c>
      <c r="AA78" s="34">
        <v>426</v>
      </c>
      <c r="AB78" s="34">
        <v>391.3</v>
      </c>
      <c r="AC78" s="34">
        <v>482.5</v>
      </c>
      <c r="AD78" s="34">
        <v>994.4</v>
      </c>
      <c r="AE78" s="34">
        <v>170.6</v>
      </c>
      <c r="AF78" s="31" t="s">
        <v>2</v>
      </c>
    </row>
    <row r="79" spans="1:32" s="1" customFormat="1" ht="13.5" customHeight="1">
      <c r="A79" s="34" t="s">
        <v>208</v>
      </c>
      <c r="B79" s="34" t="s">
        <v>208</v>
      </c>
      <c r="C79" s="74" t="s">
        <v>210</v>
      </c>
      <c r="D79" s="11" t="s">
        <v>2</v>
      </c>
      <c r="E79" s="11" t="s">
        <v>2</v>
      </c>
      <c r="F79" s="11" t="s">
        <v>2</v>
      </c>
      <c r="G79" s="11" t="s">
        <v>2</v>
      </c>
      <c r="H79" s="11" t="s">
        <v>2</v>
      </c>
      <c r="I79" s="11" t="s">
        <v>2</v>
      </c>
      <c r="J79" s="11" t="s">
        <v>2</v>
      </c>
      <c r="K79" s="11" t="s">
        <v>2</v>
      </c>
      <c r="L79" s="11" t="s">
        <v>2</v>
      </c>
      <c r="M79" s="11" t="s">
        <v>2</v>
      </c>
      <c r="N79" s="11" t="s">
        <v>2</v>
      </c>
      <c r="O79" s="11" t="s">
        <v>2</v>
      </c>
      <c r="P79" s="11" t="s">
        <v>2</v>
      </c>
      <c r="Q79" s="11" t="s">
        <v>2</v>
      </c>
      <c r="R79" s="11" t="s">
        <v>2</v>
      </c>
      <c r="S79" s="11" t="s">
        <v>2</v>
      </c>
      <c r="T79" s="11" t="s">
        <v>2</v>
      </c>
      <c r="U79" s="11" t="s">
        <v>2</v>
      </c>
      <c r="V79" s="11" t="s">
        <v>2</v>
      </c>
      <c r="W79" s="11" t="s">
        <v>2</v>
      </c>
      <c r="X79" s="11" t="s">
        <v>2</v>
      </c>
      <c r="Y79" s="11" t="s">
        <v>2</v>
      </c>
      <c r="Z79" s="34">
        <v>450</v>
      </c>
      <c r="AA79" s="34">
        <v>170.7</v>
      </c>
      <c r="AB79" s="34">
        <v>51.7</v>
      </c>
      <c r="AC79" s="34">
        <v>89.8</v>
      </c>
      <c r="AD79" s="34">
        <v>373.1</v>
      </c>
      <c r="AE79" s="34">
        <v>586.5</v>
      </c>
      <c r="AF79" s="34">
        <v>1814.6</v>
      </c>
    </row>
    <row r="80" spans="1:32" s="1" customFormat="1" ht="12" customHeight="1">
      <c r="A80" s="50" t="s">
        <v>121</v>
      </c>
      <c r="B80" s="12" t="s">
        <v>121</v>
      </c>
      <c r="C80" s="56" t="s">
        <v>122</v>
      </c>
      <c r="D80" s="11" t="s">
        <v>2</v>
      </c>
      <c r="E80" s="11" t="s">
        <v>2</v>
      </c>
      <c r="F80" s="11" t="s">
        <v>2</v>
      </c>
      <c r="G80" s="11">
        <v>0.2</v>
      </c>
      <c r="H80" s="11">
        <v>0.9</v>
      </c>
      <c r="I80" s="11" t="s">
        <v>2</v>
      </c>
      <c r="J80" s="11" t="s">
        <v>2</v>
      </c>
      <c r="K80" s="11" t="s">
        <v>2</v>
      </c>
      <c r="L80" s="10">
        <v>0.2</v>
      </c>
      <c r="M80" s="11" t="s">
        <v>2</v>
      </c>
      <c r="N80" s="11" t="s">
        <v>2</v>
      </c>
      <c r="O80" s="11" t="s">
        <v>2</v>
      </c>
      <c r="P80" s="11" t="s">
        <v>2</v>
      </c>
      <c r="Q80" s="10">
        <v>143.8</v>
      </c>
      <c r="R80" s="11" t="s">
        <v>2</v>
      </c>
      <c r="S80" s="24">
        <v>69.3</v>
      </c>
      <c r="T80" s="54" t="s">
        <v>2</v>
      </c>
      <c r="U80" s="54" t="s">
        <v>2</v>
      </c>
      <c r="V80" s="54" t="s">
        <v>2</v>
      </c>
      <c r="W80" s="54" t="s">
        <v>2</v>
      </c>
      <c r="X80" s="54" t="s">
        <v>2</v>
      </c>
      <c r="Y80" s="54" t="s">
        <v>2</v>
      </c>
      <c r="Z80" s="54" t="s">
        <v>2</v>
      </c>
      <c r="AA80" s="54" t="s">
        <v>2</v>
      </c>
      <c r="AB80" s="54" t="s">
        <v>2</v>
      </c>
      <c r="AC80" s="54" t="s">
        <v>2</v>
      </c>
      <c r="AD80" s="34">
        <v>0.2</v>
      </c>
      <c r="AE80" s="18" t="s">
        <v>2</v>
      </c>
      <c r="AF80" s="18" t="s">
        <v>2</v>
      </c>
    </row>
    <row r="81" spans="1:32" s="1" customFormat="1" ht="12" customHeight="1">
      <c r="A81" s="50" t="s">
        <v>123</v>
      </c>
      <c r="B81" s="12" t="s">
        <v>123</v>
      </c>
      <c r="C81" s="56" t="s">
        <v>124</v>
      </c>
      <c r="D81" s="11" t="s">
        <v>2</v>
      </c>
      <c r="E81" s="11" t="s">
        <v>2</v>
      </c>
      <c r="F81" s="11" t="s">
        <v>2</v>
      </c>
      <c r="G81" s="11" t="s">
        <v>2</v>
      </c>
      <c r="H81" s="11" t="s">
        <v>2</v>
      </c>
      <c r="I81" s="11" t="s">
        <v>2</v>
      </c>
      <c r="J81" s="11" t="s">
        <v>2</v>
      </c>
      <c r="K81" s="11" t="s">
        <v>2</v>
      </c>
      <c r="L81" s="10">
        <v>56.7</v>
      </c>
      <c r="M81" s="11" t="s">
        <v>2</v>
      </c>
      <c r="N81" s="11" t="s">
        <v>2</v>
      </c>
      <c r="O81" s="11" t="s">
        <v>2</v>
      </c>
      <c r="P81" s="11" t="s">
        <v>2</v>
      </c>
      <c r="Q81" s="11" t="s">
        <v>2</v>
      </c>
      <c r="R81" s="11" t="s">
        <v>2</v>
      </c>
      <c r="S81" s="11" t="s">
        <v>2</v>
      </c>
      <c r="T81" s="54" t="s">
        <v>2</v>
      </c>
      <c r="U81" s="54" t="s">
        <v>2</v>
      </c>
      <c r="V81" s="54" t="s">
        <v>2</v>
      </c>
      <c r="W81" s="54" t="s">
        <v>2</v>
      </c>
      <c r="X81" s="54" t="s">
        <v>2</v>
      </c>
      <c r="Y81" s="54" t="s">
        <v>2</v>
      </c>
      <c r="Z81" s="54" t="s">
        <v>2</v>
      </c>
      <c r="AA81" s="54" t="s">
        <v>2</v>
      </c>
      <c r="AB81" s="54" t="s">
        <v>2</v>
      </c>
      <c r="AC81" s="54" t="s">
        <v>2</v>
      </c>
      <c r="AD81" s="34">
        <v>0.1</v>
      </c>
      <c r="AE81" s="18" t="s">
        <v>2</v>
      </c>
      <c r="AF81" s="18" t="s">
        <v>2</v>
      </c>
    </row>
    <row r="82" spans="1:32" s="1" customFormat="1" ht="12" customHeight="1">
      <c r="A82" s="37" t="s">
        <v>125</v>
      </c>
      <c r="B82" s="13" t="s">
        <v>125</v>
      </c>
      <c r="C82" s="56" t="s">
        <v>126</v>
      </c>
      <c r="D82" s="11" t="s">
        <v>2</v>
      </c>
      <c r="E82" s="11" t="s">
        <v>2</v>
      </c>
      <c r="F82" s="11" t="s">
        <v>2</v>
      </c>
      <c r="G82" s="11" t="s">
        <v>2</v>
      </c>
      <c r="H82" s="11" t="s">
        <v>2</v>
      </c>
      <c r="I82" s="11" t="s">
        <v>2</v>
      </c>
      <c r="J82" s="11" t="s">
        <v>2</v>
      </c>
      <c r="K82" s="11" t="s">
        <v>2</v>
      </c>
      <c r="L82" s="11" t="s">
        <v>2</v>
      </c>
      <c r="M82" s="11" t="s">
        <v>2</v>
      </c>
      <c r="N82" s="11" t="s">
        <v>2</v>
      </c>
      <c r="O82" s="11" t="s">
        <v>2</v>
      </c>
      <c r="P82" s="10">
        <v>1453</v>
      </c>
      <c r="Q82" s="10">
        <v>1265.9</v>
      </c>
      <c r="R82" s="11" t="s">
        <v>2</v>
      </c>
      <c r="S82" s="24" t="s">
        <v>2</v>
      </c>
      <c r="T82" s="54" t="s">
        <v>2</v>
      </c>
      <c r="U82" s="54" t="s">
        <v>2</v>
      </c>
      <c r="V82" s="54" t="s">
        <v>2</v>
      </c>
      <c r="W82" s="54" t="s">
        <v>2</v>
      </c>
      <c r="X82" s="54" t="s">
        <v>2</v>
      </c>
      <c r="Y82" s="54" t="s">
        <v>2</v>
      </c>
      <c r="Z82" s="54" t="s">
        <v>2</v>
      </c>
      <c r="AA82" s="54" t="s">
        <v>2</v>
      </c>
      <c r="AB82" s="34">
        <v>7.1</v>
      </c>
      <c r="AC82" s="54" t="s">
        <v>2</v>
      </c>
      <c r="AD82" s="34">
        <v>139.9</v>
      </c>
      <c r="AE82" s="18" t="s">
        <v>2</v>
      </c>
      <c r="AF82" s="18" t="s">
        <v>2</v>
      </c>
    </row>
    <row r="83" spans="1:32" s="1" customFormat="1" ht="12" customHeight="1">
      <c r="A83" s="50" t="s">
        <v>127</v>
      </c>
      <c r="B83" s="50" t="s">
        <v>127</v>
      </c>
      <c r="C83" s="13" t="s">
        <v>128</v>
      </c>
      <c r="D83" s="11" t="s">
        <v>2</v>
      </c>
      <c r="E83" s="11" t="s">
        <v>2</v>
      </c>
      <c r="F83" s="11" t="s">
        <v>2</v>
      </c>
      <c r="G83" s="11" t="s">
        <v>2</v>
      </c>
      <c r="H83" s="11" t="s">
        <v>2</v>
      </c>
      <c r="I83" s="11" t="s">
        <v>2</v>
      </c>
      <c r="J83" s="11" t="s">
        <v>2</v>
      </c>
      <c r="K83" s="11" t="s">
        <v>2</v>
      </c>
      <c r="L83" s="11" t="s">
        <v>2</v>
      </c>
      <c r="M83" s="11" t="s">
        <v>2</v>
      </c>
      <c r="N83" s="11" t="s">
        <v>2</v>
      </c>
      <c r="O83" s="11" t="s">
        <v>2</v>
      </c>
      <c r="P83" s="11" t="s">
        <v>2</v>
      </c>
      <c r="Q83" s="11" t="s">
        <v>2</v>
      </c>
      <c r="R83" s="10">
        <v>27</v>
      </c>
      <c r="S83" s="24" t="s">
        <v>2</v>
      </c>
      <c r="T83" s="54" t="s">
        <v>2</v>
      </c>
      <c r="U83" s="54" t="s">
        <v>2</v>
      </c>
      <c r="V83" s="54" t="s">
        <v>2</v>
      </c>
      <c r="W83" s="54" t="s">
        <v>2</v>
      </c>
      <c r="X83" s="54" t="s">
        <v>2</v>
      </c>
      <c r="Y83" s="54" t="s">
        <v>2</v>
      </c>
      <c r="Z83" s="54" t="s">
        <v>2</v>
      </c>
      <c r="AA83" s="54" t="s">
        <v>2</v>
      </c>
      <c r="AB83" s="54" t="s">
        <v>2</v>
      </c>
      <c r="AC83" s="54" t="s">
        <v>2</v>
      </c>
      <c r="AD83" s="54" t="s">
        <v>2</v>
      </c>
      <c r="AE83" s="18" t="s">
        <v>2</v>
      </c>
      <c r="AF83" s="18" t="s">
        <v>2</v>
      </c>
    </row>
    <row r="84" spans="1:32" s="1" customFormat="1" ht="14.25" customHeight="1">
      <c r="A84" s="82" t="s">
        <v>224</v>
      </c>
      <c r="B84" s="58" t="s">
        <v>129</v>
      </c>
      <c r="C84" s="1" t="s">
        <v>130</v>
      </c>
      <c r="D84" s="11">
        <v>230.9</v>
      </c>
      <c r="E84" s="11">
        <v>4318.2</v>
      </c>
      <c r="F84" s="11">
        <v>10007.4</v>
      </c>
      <c r="G84" s="11">
        <v>32523.3</v>
      </c>
      <c r="H84" s="11">
        <v>19154.3</v>
      </c>
      <c r="I84" s="11">
        <v>23577.6</v>
      </c>
      <c r="J84" s="10">
        <v>17502.2</v>
      </c>
      <c r="K84" s="10">
        <v>20144.1</v>
      </c>
      <c r="L84" s="10">
        <v>9881.9</v>
      </c>
      <c r="M84" s="10">
        <v>13952.3</v>
      </c>
      <c r="N84" s="10">
        <v>11719.9</v>
      </c>
      <c r="O84" s="10">
        <v>6357.6</v>
      </c>
      <c r="P84" s="10">
        <v>13029.7</v>
      </c>
      <c r="Q84" s="10">
        <v>6286.3</v>
      </c>
      <c r="R84" s="10">
        <v>23148.5</v>
      </c>
      <c r="S84" s="24">
        <v>11861.1</v>
      </c>
      <c r="T84" s="31">
        <v>12104.8</v>
      </c>
      <c r="U84" s="34">
        <v>5527</v>
      </c>
      <c r="V84" s="34">
        <v>8243.9</v>
      </c>
      <c r="W84" s="31">
        <v>14899.1</v>
      </c>
      <c r="X84" s="34">
        <v>12034.1</v>
      </c>
      <c r="Y84" s="34">
        <v>3190</v>
      </c>
      <c r="Z84" s="34">
        <v>7366</v>
      </c>
      <c r="AA84" s="34">
        <v>5740.3</v>
      </c>
      <c r="AB84" s="34">
        <v>6594.7</v>
      </c>
      <c r="AC84" s="34">
        <v>6262</v>
      </c>
      <c r="AD84" s="34">
        <v>5246.9</v>
      </c>
      <c r="AE84" s="34">
        <v>10692.4</v>
      </c>
      <c r="AF84" s="34">
        <v>18760.4</v>
      </c>
    </row>
    <row r="85" spans="1:32" s="1" customFormat="1" ht="12" customHeight="1">
      <c r="A85" s="49" t="s">
        <v>144</v>
      </c>
      <c r="B85" s="8" t="s">
        <v>144</v>
      </c>
      <c r="C85" s="57" t="s">
        <v>145</v>
      </c>
      <c r="D85" s="11"/>
      <c r="E85" s="11"/>
      <c r="F85" s="11"/>
      <c r="G85" s="11"/>
      <c r="H85" s="11"/>
      <c r="I85" s="11" t="s">
        <v>2</v>
      </c>
      <c r="J85" s="10" t="s">
        <v>2</v>
      </c>
      <c r="K85" s="10" t="s">
        <v>2</v>
      </c>
      <c r="L85" s="10" t="s">
        <v>2</v>
      </c>
      <c r="M85" s="10" t="s">
        <v>2</v>
      </c>
      <c r="N85" s="10" t="s">
        <v>2</v>
      </c>
      <c r="O85" s="10">
        <v>72.5</v>
      </c>
      <c r="P85" s="10">
        <v>73.2</v>
      </c>
      <c r="Q85" s="10">
        <v>486.3</v>
      </c>
      <c r="R85" s="10">
        <v>1515.1</v>
      </c>
      <c r="S85" s="24" t="s">
        <v>2</v>
      </c>
      <c r="T85" s="24" t="s">
        <v>2</v>
      </c>
      <c r="U85" s="24" t="s">
        <v>2</v>
      </c>
      <c r="V85" s="24" t="s">
        <v>2</v>
      </c>
      <c r="W85" s="24" t="s">
        <v>2</v>
      </c>
      <c r="X85" s="24" t="s">
        <v>2</v>
      </c>
      <c r="Y85" s="24" t="s">
        <v>2</v>
      </c>
      <c r="Z85" s="18" t="s">
        <v>2</v>
      </c>
      <c r="AA85" s="18" t="s">
        <v>2</v>
      </c>
      <c r="AB85" s="18" t="s">
        <v>2</v>
      </c>
      <c r="AC85" s="18" t="s">
        <v>2</v>
      </c>
      <c r="AD85" s="18" t="s">
        <v>2</v>
      </c>
      <c r="AE85" s="18" t="s">
        <v>2</v>
      </c>
      <c r="AF85" s="18" t="s">
        <v>2</v>
      </c>
    </row>
    <row r="86" spans="1:32" s="1" customFormat="1" ht="12" customHeight="1">
      <c r="A86" s="49" t="s">
        <v>243</v>
      </c>
      <c r="B86" s="8" t="s">
        <v>131</v>
      </c>
      <c r="C86" s="56" t="s">
        <v>132</v>
      </c>
      <c r="D86" s="11">
        <v>559.3</v>
      </c>
      <c r="E86" s="11">
        <f>10909.3+18</f>
        <v>10927.3</v>
      </c>
      <c r="F86" s="11">
        <v>17569.2</v>
      </c>
      <c r="G86" s="11">
        <v>15436</v>
      </c>
      <c r="H86" s="11">
        <v>23253</v>
      </c>
      <c r="I86" s="11">
        <v>12129.8</v>
      </c>
      <c r="J86" s="10">
        <f>16330.5+4.422</f>
        <v>16334.922</v>
      </c>
      <c r="K86" s="10">
        <v>13439.4</v>
      </c>
      <c r="L86" s="10">
        <v>25280.6</v>
      </c>
      <c r="M86" s="10">
        <v>23082.4</v>
      </c>
      <c r="N86" s="10">
        <v>16109.9</v>
      </c>
      <c r="O86" s="10">
        <v>12814.9</v>
      </c>
      <c r="P86" s="10">
        <v>16557.7</v>
      </c>
      <c r="Q86" s="10">
        <v>12761.7</v>
      </c>
      <c r="R86" s="10">
        <v>37776.2</v>
      </c>
      <c r="S86" s="24">
        <v>8109.4</v>
      </c>
      <c r="T86" s="31">
        <v>5380.3</v>
      </c>
      <c r="U86" s="34">
        <v>22347.1</v>
      </c>
      <c r="V86" s="34">
        <v>23763.7</v>
      </c>
      <c r="W86" s="31">
        <v>29210.6</v>
      </c>
      <c r="X86" s="34">
        <v>111112.3</v>
      </c>
      <c r="Y86" s="34">
        <v>33235.6</v>
      </c>
      <c r="Z86" s="34">
        <v>17174.5</v>
      </c>
      <c r="AA86" s="34">
        <v>93461</v>
      </c>
      <c r="AB86" s="34">
        <v>94565.5</v>
      </c>
      <c r="AC86" s="34">
        <v>24296.1</v>
      </c>
      <c r="AD86" s="34">
        <v>237912.5</v>
      </c>
      <c r="AE86" s="34">
        <v>341166.8</v>
      </c>
      <c r="AF86" s="34">
        <v>37045.9</v>
      </c>
    </row>
    <row r="87" spans="1:32" s="1" customFormat="1" ht="12" customHeight="1">
      <c r="A87" s="49" t="s">
        <v>133</v>
      </c>
      <c r="B87" s="8" t="s">
        <v>133</v>
      </c>
      <c r="C87" s="56" t="s">
        <v>134</v>
      </c>
      <c r="D87" s="11">
        <v>1.4</v>
      </c>
      <c r="E87" s="11" t="s">
        <v>2</v>
      </c>
      <c r="F87" s="11" t="s">
        <v>2</v>
      </c>
      <c r="G87" s="11" t="s">
        <v>2</v>
      </c>
      <c r="H87" s="11">
        <v>0.9</v>
      </c>
      <c r="I87" s="11" t="s">
        <v>2</v>
      </c>
      <c r="J87" s="10">
        <v>42.1</v>
      </c>
      <c r="K87" s="10" t="s">
        <v>2</v>
      </c>
      <c r="L87" s="10" t="s">
        <v>2</v>
      </c>
      <c r="M87" s="10" t="s">
        <v>2</v>
      </c>
      <c r="N87" s="10" t="s">
        <v>2</v>
      </c>
      <c r="O87" s="10" t="s">
        <v>2</v>
      </c>
      <c r="P87" s="10" t="s">
        <v>2</v>
      </c>
      <c r="Q87" s="10" t="s">
        <v>2</v>
      </c>
      <c r="R87" s="10" t="s">
        <v>2</v>
      </c>
      <c r="S87" s="10" t="s">
        <v>2</v>
      </c>
      <c r="T87" s="10" t="s">
        <v>2</v>
      </c>
      <c r="U87" s="10" t="s">
        <v>2</v>
      </c>
      <c r="V87" s="10" t="s">
        <v>2</v>
      </c>
      <c r="W87" s="10" t="s">
        <v>2</v>
      </c>
      <c r="X87" s="10" t="s">
        <v>2</v>
      </c>
      <c r="Y87" s="10" t="s">
        <v>2</v>
      </c>
      <c r="Z87" s="10" t="s">
        <v>2</v>
      </c>
      <c r="AA87" s="10" t="s">
        <v>2</v>
      </c>
      <c r="AB87" s="10" t="s">
        <v>2</v>
      </c>
      <c r="AC87" s="10" t="s">
        <v>2</v>
      </c>
      <c r="AD87" s="10" t="s">
        <v>2</v>
      </c>
      <c r="AE87" s="10" t="s">
        <v>2</v>
      </c>
      <c r="AF87" s="34">
        <v>0.2</v>
      </c>
    </row>
    <row r="88" spans="1:32" s="1" customFormat="1" ht="12" customHeight="1">
      <c r="A88" s="37" t="s">
        <v>198</v>
      </c>
      <c r="B88" s="13" t="s">
        <v>198</v>
      </c>
      <c r="C88" s="56" t="s">
        <v>199</v>
      </c>
      <c r="D88" s="11" t="s">
        <v>2</v>
      </c>
      <c r="E88" s="11" t="s">
        <v>2</v>
      </c>
      <c r="F88" s="11" t="s">
        <v>2</v>
      </c>
      <c r="G88" s="11" t="s">
        <v>2</v>
      </c>
      <c r="H88" s="11" t="s">
        <v>2</v>
      </c>
      <c r="I88" s="11" t="s">
        <v>2</v>
      </c>
      <c r="J88" s="11" t="s">
        <v>2</v>
      </c>
      <c r="K88" s="11" t="s">
        <v>2</v>
      </c>
      <c r="L88" s="11" t="s">
        <v>2</v>
      </c>
      <c r="M88" s="11" t="s">
        <v>2</v>
      </c>
      <c r="N88" s="11" t="s">
        <v>2</v>
      </c>
      <c r="O88" s="11" t="s">
        <v>2</v>
      </c>
      <c r="P88" s="11" t="s">
        <v>2</v>
      </c>
      <c r="Q88" s="11" t="s">
        <v>2</v>
      </c>
      <c r="R88" s="11" t="s">
        <v>2</v>
      </c>
      <c r="S88" s="11" t="s">
        <v>2</v>
      </c>
      <c r="T88" s="11" t="s">
        <v>2</v>
      </c>
      <c r="U88" s="11" t="s">
        <v>2</v>
      </c>
      <c r="V88" s="11" t="s">
        <v>2</v>
      </c>
      <c r="W88" s="31">
        <v>0.1</v>
      </c>
      <c r="X88" s="34">
        <v>0.1</v>
      </c>
      <c r="Y88" s="18" t="s">
        <v>2</v>
      </c>
      <c r="Z88" s="18" t="s">
        <v>2</v>
      </c>
      <c r="AA88" s="18" t="s">
        <v>2</v>
      </c>
      <c r="AB88" s="34">
        <v>0.8</v>
      </c>
      <c r="AC88" s="10" t="s">
        <v>2</v>
      </c>
      <c r="AD88" s="31">
        <v>1.4</v>
      </c>
      <c r="AE88" s="10" t="s">
        <v>2</v>
      </c>
      <c r="AF88" s="10" t="s">
        <v>2</v>
      </c>
    </row>
    <row r="89" spans="1:32" s="1" customFormat="1" ht="12" customHeight="1">
      <c r="A89" s="37" t="s">
        <v>135</v>
      </c>
      <c r="B89" s="13" t="s">
        <v>135</v>
      </c>
      <c r="C89" s="56" t="s">
        <v>136</v>
      </c>
      <c r="D89" s="11" t="s">
        <v>2</v>
      </c>
      <c r="E89" s="11">
        <v>134.2</v>
      </c>
      <c r="F89" s="11">
        <v>37.4</v>
      </c>
      <c r="G89" s="11">
        <v>3388.7</v>
      </c>
      <c r="H89" s="11">
        <v>332.1</v>
      </c>
      <c r="I89" s="11">
        <v>54.6</v>
      </c>
      <c r="J89" s="10">
        <v>0.5</v>
      </c>
      <c r="K89" s="10">
        <v>294.1</v>
      </c>
      <c r="L89" s="10">
        <v>45.7</v>
      </c>
      <c r="M89" s="10">
        <v>60</v>
      </c>
      <c r="N89" s="10">
        <v>3.3</v>
      </c>
      <c r="O89" s="10">
        <v>31.6</v>
      </c>
      <c r="P89" s="10">
        <v>36.4</v>
      </c>
      <c r="Q89" s="10">
        <v>71.3</v>
      </c>
      <c r="R89" s="10">
        <v>8.5</v>
      </c>
      <c r="S89" s="24">
        <v>44.8</v>
      </c>
      <c r="T89" s="31">
        <v>45.8</v>
      </c>
      <c r="U89" s="34">
        <v>68.7</v>
      </c>
      <c r="V89" s="34">
        <v>14071.1</v>
      </c>
      <c r="W89" s="31">
        <v>41.9</v>
      </c>
      <c r="X89" s="34">
        <v>77.2</v>
      </c>
      <c r="Y89" s="34">
        <v>157.7</v>
      </c>
      <c r="Z89" s="34">
        <v>0.4</v>
      </c>
      <c r="AA89" s="34">
        <v>2.9</v>
      </c>
      <c r="AB89" s="34">
        <v>348.6</v>
      </c>
      <c r="AC89" s="34">
        <v>231</v>
      </c>
      <c r="AD89" s="34">
        <v>958.5</v>
      </c>
      <c r="AE89" s="34">
        <v>1220.5</v>
      </c>
      <c r="AF89" s="34">
        <v>964.3</v>
      </c>
    </row>
    <row r="90" spans="1:32" s="1" customFormat="1" ht="12" customHeight="1">
      <c r="A90" s="37" t="s">
        <v>137</v>
      </c>
      <c r="B90" s="37" t="s">
        <v>137</v>
      </c>
      <c r="C90" s="13" t="s">
        <v>138</v>
      </c>
      <c r="D90" s="11" t="s">
        <v>2</v>
      </c>
      <c r="E90" s="11" t="s">
        <v>2</v>
      </c>
      <c r="F90" s="11" t="s">
        <v>2</v>
      </c>
      <c r="G90" s="11" t="s">
        <v>2</v>
      </c>
      <c r="H90" s="11" t="s">
        <v>2</v>
      </c>
      <c r="I90" s="11" t="s">
        <v>2</v>
      </c>
      <c r="J90" s="11" t="s">
        <v>2</v>
      </c>
      <c r="K90" s="11" t="s">
        <v>2</v>
      </c>
      <c r="L90" s="11" t="s">
        <v>2</v>
      </c>
      <c r="M90" s="11" t="s">
        <v>2</v>
      </c>
      <c r="N90" s="11" t="s">
        <v>2</v>
      </c>
      <c r="O90" s="11" t="s">
        <v>2</v>
      </c>
      <c r="P90" s="11" t="s">
        <v>2</v>
      </c>
      <c r="Q90" s="11" t="s">
        <v>2</v>
      </c>
      <c r="R90" s="10">
        <v>116.3</v>
      </c>
      <c r="S90" s="24" t="s">
        <v>2</v>
      </c>
      <c r="T90" s="24" t="s">
        <v>2</v>
      </c>
      <c r="U90" s="24" t="s">
        <v>2</v>
      </c>
      <c r="V90" s="24" t="s">
        <v>2</v>
      </c>
      <c r="W90" s="24" t="s">
        <v>2</v>
      </c>
      <c r="X90" s="24" t="s">
        <v>2</v>
      </c>
      <c r="Y90" s="24" t="s">
        <v>2</v>
      </c>
      <c r="Z90" s="24" t="s">
        <v>2</v>
      </c>
      <c r="AA90" s="24" t="s">
        <v>2</v>
      </c>
      <c r="AB90" s="24" t="s">
        <v>2</v>
      </c>
      <c r="AC90" s="24" t="s">
        <v>2</v>
      </c>
      <c r="AD90" s="24" t="s">
        <v>2</v>
      </c>
      <c r="AE90" s="24" t="s">
        <v>2</v>
      </c>
      <c r="AF90" s="24" t="s">
        <v>2</v>
      </c>
    </row>
    <row r="91" spans="1:32" s="1" customFormat="1" ht="12" customHeight="1">
      <c r="A91" s="37" t="s">
        <v>191</v>
      </c>
      <c r="B91" s="13" t="s">
        <v>146</v>
      </c>
      <c r="C91" s="56" t="s">
        <v>147</v>
      </c>
      <c r="D91" s="11" t="s">
        <v>2</v>
      </c>
      <c r="E91" s="11" t="s">
        <v>2</v>
      </c>
      <c r="F91" s="11">
        <v>13.5</v>
      </c>
      <c r="G91" s="11" t="s">
        <v>2</v>
      </c>
      <c r="H91" s="11">
        <v>3.2</v>
      </c>
      <c r="I91" s="11" t="s">
        <v>2</v>
      </c>
      <c r="J91" s="10">
        <v>12.8</v>
      </c>
      <c r="K91" s="10" t="s">
        <v>2</v>
      </c>
      <c r="L91" s="10" t="s">
        <v>2</v>
      </c>
      <c r="M91" s="10">
        <v>108.6</v>
      </c>
      <c r="N91" s="11" t="s">
        <v>2</v>
      </c>
      <c r="O91" s="11" t="s">
        <v>2</v>
      </c>
      <c r="P91" s="11" t="s">
        <v>2</v>
      </c>
      <c r="Q91" s="11" t="s">
        <v>2</v>
      </c>
      <c r="R91" s="11" t="s">
        <v>2</v>
      </c>
      <c r="S91" s="11" t="s">
        <v>2</v>
      </c>
      <c r="T91" s="11" t="s">
        <v>2</v>
      </c>
      <c r="U91" s="11" t="s">
        <v>2</v>
      </c>
      <c r="V91" s="11" t="s">
        <v>2</v>
      </c>
      <c r="W91" s="11" t="s">
        <v>2</v>
      </c>
      <c r="X91" s="11" t="s">
        <v>2</v>
      </c>
      <c r="Y91" s="11" t="s">
        <v>2</v>
      </c>
      <c r="Z91" s="34">
        <v>1050.8</v>
      </c>
      <c r="AA91" s="34">
        <v>67.9</v>
      </c>
      <c r="AB91" s="34">
        <v>76.3</v>
      </c>
      <c r="AC91" s="34">
        <v>12295.3</v>
      </c>
      <c r="AD91" s="34">
        <v>12.7</v>
      </c>
      <c r="AE91" s="34">
        <v>186.1</v>
      </c>
      <c r="AF91" s="34">
        <v>476.1</v>
      </c>
    </row>
    <row r="92" spans="1:32" s="1" customFormat="1" ht="12" customHeight="1">
      <c r="A92" s="49" t="s">
        <v>141</v>
      </c>
      <c r="B92" s="8" t="s">
        <v>141</v>
      </c>
      <c r="C92" s="57" t="s">
        <v>142</v>
      </c>
      <c r="D92" s="11">
        <v>2004.7</v>
      </c>
      <c r="E92" s="11">
        <v>3959.3</v>
      </c>
      <c r="F92" s="11">
        <v>1215.9</v>
      </c>
      <c r="G92" s="11">
        <v>2962.4</v>
      </c>
      <c r="H92" s="11">
        <v>3283.1</v>
      </c>
      <c r="I92" s="11">
        <v>429.2</v>
      </c>
      <c r="J92" s="10">
        <f>292+3.411</f>
        <v>295.411</v>
      </c>
      <c r="K92" s="10">
        <v>356.1</v>
      </c>
      <c r="L92" s="10">
        <v>3958.6</v>
      </c>
      <c r="M92" s="10">
        <v>197.4</v>
      </c>
      <c r="N92" s="10">
        <v>1653.6</v>
      </c>
      <c r="O92" s="10">
        <v>429.5</v>
      </c>
      <c r="P92" s="10">
        <v>465.7</v>
      </c>
      <c r="Q92" s="10">
        <v>108</v>
      </c>
      <c r="R92" s="10">
        <v>57.3</v>
      </c>
      <c r="S92" s="24">
        <v>101.8</v>
      </c>
      <c r="T92" s="31">
        <v>26397.6</v>
      </c>
      <c r="U92" s="34">
        <v>21243.1</v>
      </c>
      <c r="V92" s="34">
        <v>17596.2</v>
      </c>
      <c r="W92" s="31">
        <v>3707.3</v>
      </c>
      <c r="X92" s="34">
        <v>5280.8</v>
      </c>
      <c r="Y92" s="34">
        <v>3560.8</v>
      </c>
      <c r="Z92" s="34">
        <v>5476.4</v>
      </c>
      <c r="AA92" s="34">
        <v>19351.2</v>
      </c>
      <c r="AB92" s="34">
        <v>103263.7</v>
      </c>
      <c r="AC92" s="34">
        <v>39866.4</v>
      </c>
      <c r="AD92" s="34">
        <v>9341.3</v>
      </c>
      <c r="AE92" s="34">
        <v>16399.8</v>
      </c>
      <c r="AF92" s="34">
        <v>26495.3</v>
      </c>
    </row>
    <row r="93" spans="1:32" s="1" customFormat="1" ht="12" customHeight="1">
      <c r="A93" s="37" t="s">
        <v>139</v>
      </c>
      <c r="B93" s="13" t="s">
        <v>139</v>
      </c>
      <c r="C93" s="57" t="s">
        <v>140</v>
      </c>
      <c r="D93" s="11" t="s">
        <v>2</v>
      </c>
      <c r="E93" s="11" t="s">
        <v>2</v>
      </c>
      <c r="F93" s="11" t="s">
        <v>2</v>
      </c>
      <c r="G93" s="11" t="s">
        <v>2</v>
      </c>
      <c r="H93" s="11" t="s">
        <v>2</v>
      </c>
      <c r="I93" s="11" t="s">
        <v>2</v>
      </c>
      <c r="J93" s="10"/>
      <c r="K93" s="10">
        <v>30.7</v>
      </c>
      <c r="L93" s="10" t="s">
        <v>2</v>
      </c>
      <c r="M93" s="10" t="s">
        <v>2</v>
      </c>
      <c r="N93" s="10" t="s">
        <v>2</v>
      </c>
      <c r="O93" s="10" t="s">
        <v>2</v>
      </c>
      <c r="P93" s="10">
        <v>1.2</v>
      </c>
      <c r="Q93" s="11" t="s">
        <v>2</v>
      </c>
      <c r="R93" s="11" t="s">
        <v>2</v>
      </c>
      <c r="S93" s="11" t="s">
        <v>2</v>
      </c>
      <c r="T93" s="11" t="s">
        <v>2</v>
      </c>
      <c r="U93" s="11" t="s">
        <v>2</v>
      </c>
      <c r="V93" s="11" t="s">
        <v>2</v>
      </c>
      <c r="W93" s="11" t="s">
        <v>2</v>
      </c>
      <c r="X93" s="11" t="s">
        <v>2</v>
      </c>
      <c r="Y93" s="11" t="s">
        <v>2</v>
      </c>
      <c r="Z93" s="11" t="s">
        <v>2</v>
      </c>
      <c r="AA93" s="11" t="s">
        <v>2</v>
      </c>
      <c r="AB93" s="11" t="s">
        <v>2</v>
      </c>
      <c r="AC93" s="11" t="s">
        <v>2</v>
      </c>
      <c r="AD93" s="11" t="s">
        <v>2</v>
      </c>
      <c r="AE93" s="34">
        <v>19.3</v>
      </c>
      <c r="AF93" s="34">
        <v>25.2</v>
      </c>
    </row>
    <row r="94" spans="1:32" s="1" customFormat="1" ht="12" customHeight="1">
      <c r="A94" s="49" t="s">
        <v>228</v>
      </c>
      <c r="B94" s="8" t="s">
        <v>228</v>
      </c>
      <c r="C94" s="56" t="s">
        <v>143</v>
      </c>
      <c r="D94" s="11" t="s">
        <v>2</v>
      </c>
      <c r="E94" s="11" t="s">
        <v>2</v>
      </c>
      <c r="F94" s="11" t="s">
        <v>2</v>
      </c>
      <c r="G94" s="11">
        <v>5.8</v>
      </c>
      <c r="H94" s="11">
        <v>159.9</v>
      </c>
      <c r="I94" s="11">
        <v>160</v>
      </c>
      <c r="J94" s="10" t="s">
        <v>2</v>
      </c>
      <c r="K94" s="10" t="s">
        <v>2</v>
      </c>
      <c r="L94" s="10" t="s">
        <v>2</v>
      </c>
      <c r="M94" s="10" t="s">
        <v>2</v>
      </c>
      <c r="N94" s="10" t="s">
        <v>2</v>
      </c>
      <c r="O94" s="10" t="s">
        <v>2</v>
      </c>
      <c r="P94" s="10" t="s">
        <v>2</v>
      </c>
      <c r="Q94" s="10" t="s">
        <v>2</v>
      </c>
      <c r="R94" s="10" t="s">
        <v>2</v>
      </c>
      <c r="S94" s="10" t="s">
        <v>2</v>
      </c>
      <c r="T94" s="10" t="s">
        <v>2</v>
      </c>
      <c r="U94" s="10" t="s">
        <v>2</v>
      </c>
      <c r="V94" s="10" t="s">
        <v>2</v>
      </c>
      <c r="W94" s="10" t="s">
        <v>2</v>
      </c>
      <c r="X94" s="10" t="s">
        <v>2</v>
      </c>
      <c r="Y94" s="10" t="s">
        <v>2</v>
      </c>
      <c r="Z94" s="10" t="s">
        <v>2</v>
      </c>
      <c r="AA94" s="10" t="s">
        <v>2</v>
      </c>
      <c r="AB94" s="10" t="s">
        <v>2</v>
      </c>
      <c r="AC94" s="10" t="s">
        <v>2</v>
      </c>
      <c r="AD94" s="34">
        <v>0.2</v>
      </c>
      <c r="AE94" s="11" t="s">
        <v>2</v>
      </c>
      <c r="AF94" s="11" t="s">
        <v>2</v>
      </c>
    </row>
    <row r="95" spans="1:32" s="1" customFormat="1" ht="12" customHeight="1">
      <c r="A95" s="49" t="s">
        <v>148</v>
      </c>
      <c r="B95" s="8" t="s">
        <v>148</v>
      </c>
      <c r="C95" s="57" t="s">
        <v>149</v>
      </c>
      <c r="D95" s="11" t="s">
        <v>2</v>
      </c>
      <c r="E95" s="11" t="s">
        <v>2</v>
      </c>
      <c r="F95" s="11" t="s">
        <v>2</v>
      </c>
      <c r="G95" s="11" t="s">
        <v>2</v>
      </c>
      <c r="H95" s="11" t="s">
        <v>2</v>
      </c>
      <c r="I95" s="11">
        <v>0.9</v>
      </c>
      <c r="J95" s="10">
        <v>70.5</v>
      </c>
      <c r="K95" s="10" t="s">
        <v>2</v>
      </c>
      <c r="L95" s="10" t="s">
        <v>2</v>
      </c>
      <c r="M95" s="10" t="s">
        <v>2</v>
      </c>
      <c r="N95" s="10" t="s">
        <v>2</v>
      </c>
      <c r="O95" s="10" t="s">
        <v>2</v>
      </c>
      <c r="P95" s="10" t="s">
        <v>2</v>
      </c>
      <c r="Q95" s="10" t="s">
        <v>2</v>
      </c>
      <c r="R95" s="10" t="s">
        <v>2</v>
      </c>
      <c r="S95" s="10" t="s">
        <v>2</v>
      </c>
      <c r="T95" s="10" t="s">
        <v>2</v>
      </c>
      <c r="U95" s="10" t="s">
        <v>2</v>
      </c>
      <c r="V95" s="10" t="s">
        <v>2</v>
      </c>
      <c r="W95" s="10" t="s">
        <v>2</v>
      </c>
      <c r="X95" s="10" t="s">
        <v>2</v>
      </c>
      <c r="Y95" s="10" t="s">
        <v>2</v>
      </c>
      <c r="Z95" s="10" t="s">
        <v>2</v>
      </c>
      <c r="AA95" s="10" t="s">
        <v>2</v>
      </c>
      <c r="AB95" s="10" t="s">
        <v>2</v>
      </c>
      <c r="AC95" s="10" t="s">
        <v>2</v>
      </c>
      <c r="AD95" s="34">
        <v>0.1</v>
      </c>
      <c r="AE95" s="34">
        <v>101.9</v>
      </c>
      <c r="AF95" s="34">
        <v>166.9</v>
      </c>
    </row>
    <row r="96" spans="1:32" s="1" customFormat="1" ht="12" customHeight="1">
      <c r="A96" s="49" t="s">
        <v>150</v>
      </c>
      <c r="B96" s="8" t="s">
        <v>150</v>
      </c>
      <c r="C96" s="56" t="s">
        <v>151</v>
      </c>
      <c r="D96" s="11" t="s">
        <v>2</v>
      </c>
      <c r="E96" s="11">
        <v>35</v>
      </c>
      <c r="F96" s="11">
        <v>29.6</v>
      </c>
      <c r="G96" s="11" t="s">
        <v>2</v>
      </c>
      <c r="H96" s="11">
        <v>3</v>
      </c>
      <c r="I96" s="11" t="s">
        <v>2</v>
      </c>
      <c r="J96" s="10">
        <v>33.2</v>
      </c>
      <c r="K96" s="10" t="s">
        <v>2</v>
      </c>
      <c r="L96" s="10" t="s">
        <v>2</v>
      </c>
      <c r="M96" s="10" t="s">
        <v>2</v>
      </c>
      <c r="N96" s="10" t="s">
        <v>2</v>
      </c>
      <c r="O96" s="10" t="s">
        <v>2</v>
      </c>
      <c r="P96" s="10" t="s">
        <v>2</v>
      </c>
      <c r="Q96" s="10" t="s">
        <v>2</v>
      </c>
      <c r="R96" s="10" t="s">
        <v>2</v>
      </c>
      <c r="S96" s="10" t="s">
        <v>2</v>
      </c>
      <c r="T96" s="10" t="s">
        <v>2</v>
      </c>
      <c r="U96" s="10" t="s">
        <v>2</v>
      </c>
      <c r="V96" s="10" t="s">
        <v>2</v>
      </c>
      <c r="W96" s="10" t="s">
        <v>2</v>
      </c>
      <c r="X96" s="10" t="s">
        <v>2</v>
      </c>
      <c r="Y96" s="10" t="s">
        <v>2</v>
      </c>
      <c r="Z96" s="10" t="s">
        <v>2</v>
      </c>
      <c r="AA96" s="10" t="s">
        <v>2</v>
      </c>
      <c r="AB96" s="10" t="s">
        <v>2</v>
      </c>
      <c r="AC96" s="10" t="s">
        <v>2</v>
      </c>
      <c r="AD96" s="10" t="s">
        <v>2</v>
      </c>
      <c r="AE96" s="10" t="s">
        <v>2</v>
      </c>
      <c r="AF96" s="10" t="s">
        <v>2</v>
      </c>
    </row>
    <row r="97" spans="1:32" s="1" customFormat="1" ht="12" customHeight="1">
      <c r="A97" s="49" t="s">
        <v>152</v>
      </c>
      <c r="B97" s="8" t="s">
        <v>152</v>
      </c>
      <c r="C97" s="56" t="s">
        <v>153</v>
      </c>
      <c r="D97" s="11">
        <v>4</v>
      </c>
      <c r="E97" s="11">
        <v>113</v>
      </c>
      <c r="F97" s="11">
        <v>514.1</v>
      </c>
      <c r="G97" s="11">
        <v>9750.7</v>
      </c>
      <c r="H97" s="11">
        <v>167.1</v>
      </c>
      <c r="I97" s="11">
        <v>14.1</v>
      </c>
      <c r="J97" s="10">
        <v>3.6</v>
      </c>
      <c r="K97" s="11" t="s">
        <v>2</v>
      </c>
      <c r="L97" s="10">
        <v>0.1</v>
      </c>
      <c r="M97" s="10">
        <v>0.5</v>
      </c>
      <c r="N97" s="10" t="s">
        <v>2</v>
      </c>
      <c r="O97" s="10" t="s">
        <v>2</v>
      </c>
      <c r="P97" s="10" t="s">
        <v>2</v>
      </c>
      <c r="Q97" s="10">
        <v>12.6</v>
      </c>
      <c r="R97" s="10">
        <v>0.5</v>
      </c>
      <c r="S97" s="24">
        <v>592.2</v>
      </c>
      <c r="T97" s="31">
        <v>188.2</v>
      </c>
      <c r="U97" s="10" t="s">
        <v>2</v>
      </c>
      <c r="V97" s="31">
        <v>0.1</v>
      </c>
      <c r="W97" s="31" t="s">
        <v>2</v>
      </c>
      <c r="X97" s="31" t="s">
        <v>2</v>
      </c>
      <c r="Y97" s="31" t="s">
        <v>2</v>
      </c>
      <c r="Z97" s="34">
        <v>15927.1</v>
      </c>
      <c r="AA97" s="34">
        <v>398.6</v>
      </c>
      <c r="AB97" s="34">
        <v>5872.7</v>
      </c>
      <c r="AC97" s="34">
        <v>606.1</v>
      </c>
      <c r="AD97" s="34">
        <v>679.5</v>
      </c>
      <c r="AE97" s="34">
        <v>7557.2</v>
      </c>
      <c r="AF97" s="34">
        <v>2690.9</v>
      </c>
    </row>
    <row r="98" spans="1:32" s="1" customFormat="1" ht="15" customHeight="1">
      <c r="A98" s="49" t="s">
        <v>244</v>
      </c>
      <c r="B98" s="8" t="s">
        <v>154</v>
      </c>
      <c r="C98" s="57" t="s">
        <v>155</v>
      </c>
      <c r="D98" s="11" t="s">
        <v>2</v>
      </c>
      <c r="E98" s="11" t="s">
        <v>2</v>
      </c>
      <c r="F98" s="11" t="s">
        <v>2</v>
      </c>
      <c r="G98" s="11" t="s">
        <v>2</v>
      </c>
      <c r="H98" s="11">
        <v>397</v>
      </c>
      <c r="I98" s="11" t="s">
        <v>2</v>
      </c>
      <c r="J98" s="10">
        <v>14.6</v>
      </c>
      <c r="K98" s="11" t="s">
        <v>2</v>
      </c>
      <c r="L98" s="10">
        <v>280.4</v>
      </c>
      <c r="M98" s="10">
        <v>944.8</v>
      </c>
      <c r="N98" s="10">
        <v>290.3</v>
      </c>
      <c r="O98" s="10">
        <v>4767.4</v>
      </c>
      <c r="P98" s="10">
        <v>7829</v>
      </c>
      <c r="Q98" s="10">
        <v>8242.3</v>
      </c>
      <c r="R98" s="10">
        <v>875</v>
      </c>
      <c r="S98" s="24">
        <v>1427.8</v>
      </c>
      <c r="T98" s="31">
        <v>3301.5</v>
      </c>
      <c r="U98" s="31">
        <v>1812.5</v>
      </c>
      <c r="V98" s="34">
        <v>2526.2</v>
      </c>
      <c r="W98" s="31">
        <v>2.1</v>
      </c>
      <c r="X98" s="34">
        <v>246</v>
      </c>
      <c r="Y98" s="34">
        <v>113.4</v>
      </c>
      <c r="Z98" s="18" t="s">
        <v>2</v>
      </c>
      <c r="AA98" s="18" t="s">
        <v>2</v>
      </c>
      <c r="AB98" s="18" t="s">
        <v>2</v>
      </c>
      <c r="AC98" s="18" t="s">
        <v>2</v>
      </c>
      <c r="AD98" s="18" t="s">
        <v>2</v>
      </c>
      <c r="AE98" s="18" t="s">
        <v>2</v>
      </c>
      <c r="AF98" s="18" t="s">
        <v>2</v>
      </c>
    </row>
    <row r="99" spans="1:32" s="1" customFormat="1" ht="12.75" customHeight="1">
      <c r="A99" s="35" t="s">
        <v>190</v>
      </c>
      <c r="B99" s="8" t="s">
        <v>156</v>
      </c>
      <c r="C99" s="1" t="s">
        <v>157</v>
      </c>
      <c r="D99" s="11" t="s">
        <v>2</v>
      </c>
      <c r="E99" s="11" t="s">
        <v>2</v>
      </c>
      <c r="F99" s="11" t="s">
        <v>2</v>
      </c>
      <c r="G99" s="11" t="s">
        <v>2</v>
      </c>
      <c r="H99" s="11">
        <v>688.2</v>
      </c>
      <c r="I99" s="11" t="s">
        <v>2</v>
      </c>
      <c r="J99" s="10" t="s">
        <v>2</v>
      </c>
      <c r="K99" s="11" t="s">
        <v>2</v>
      </c>
      <c r="L99" s="10">
        <v>2224.3</v>
      </c>
      <c r="M99" s="10">
        <v>1239.6</v>
      </c>
      <c r="N99" s="10">
        <v>864</v>
      </c>
      <c r="O99" s="10">
        <v>4824.5</v>
      </c>
      <c r="P99" s="10">
        <v>18032.8</v>
      </c>
      <c r="Q99" s="10">
        <v>39280.7</v>
      </c>
      <c r="R99" s="10">
        <v>9196.4</v>
      </c>
      <c r="S99" s="24">
        <v>43890.3</v>
      </c>
      <c r="T99" s="31">
        <v>7100.9</v>
      </c>
      <c r="U99" s="31">
        <v>3775.9</v>
      </c>
      <c r="V99" s="34">
        <v>5280.8</v>
      </c>
      <c r="W99" s="31">
        <v>4.4</v>
      </c>
      <c r="X99" s="18" t="s">
        <v>2</v>
      </c>
      <c r="Y99" s="18" t="s">
        <v>2</v>
      </c>
      <c r="Z99" s="34">
        <v>7636.7</v>
      </c>
      <c r="AA99" s="34">
        <v>1131.7</v>
      </c>
      <c r="AB99" s="34">
        <v>9751.2</v>
      </c>
      <c r="AC99" s="34">
        <v>7950.9</v>
      </c>
      <c r="AD99" s="34">
        <v>5971.9</v>
      </c>
      <c r="AE99" s="31">
        <v>2636.1</v>
      </c>
      <c r="AF99" s="31">
        <v>24966.2</v>
      </c>
    </row>
    <row r="100" spans="1:32" s="1" customFormat="1" ht="12" customHeight="1">
      <c r="A100" s="80" t="s">
        <v>250</v>
      </c>
      <c r="B100" s="9" t="s">
        <v>4</v>
      </c>
      <c r="C100" s="5" t="s">
        <v>158</v>
      </c>
      <c r="D100" s="21">
        <v>383.2</v>
      </c>
      <c r="E100" s="21">
        <f>1283.6+43.4</f>
        <v>1327</v>
      </c>
      <c r="F100" s="21">
        <f>2113.6+34.5</f>
        <v>2148.1</v>
      </c>
      <c r="G100" s="21">
        <v>6490.8</v>
      </c>
      <c r="H100" s="21">
        <v>5804.2</v>
      </c>
      <c r="I100" s="21">
        <v>13068.593</v>
      </c>
      <c r="J100" s="7">
        <v>6354.2</v>
      </c>
      <c r="K100" s="7">
        <v>26114.8</v>
      </c>
      <c r="L100" s="7">
        <v>27546.8</v>
      </c>
      <c r="M100" s="7">
        <v>29033.2</v>
      </c>
      <c r="N100" s="7">
        <v>49371.2</v>
      </c>
      <c r="O100" s="7">
        <v>157202.9</v>
      </c>
      <c r="P100" s="7">
        <v>198260</v>
      </c>
      <c r="Q100" s="7">
        <v>404855</v>
      </c>
      <c r="R100" s="7">
        <v>258854.8</v>
      </c>
      <c r="S100" s="23">
        <v>138815.3</v>
      </c>
      <c r="T100" s="30">
        <v>43169.1</v>
      </c>
      <c r="U100" s="33">
        <v>59924.5</v>
      </c>
      <c r="V100" s="33">
        <v>124653.8</v>
      </c>
      <c r="W100" s="30">
        <v>91065.9</v>
      </c>
      <c r="X100" s="33">
        <v>577068.6</v>
      </c>
      <c r="Y100" s="33">
        <v>314789.9</v>
      </c>
      <c r="Z100" s="30">
        <v>149066.2</v>
      </c>
      <c r="AA100" s="33">
        <v>155881.5</v>
      </c>
      <c r="AB100" s="33">
        <v>77706.6</v>
      </c>
      <c r="AC100" s="33">
        <v>49828.4</v>
      </c>
      <c r="AD100" s="33">
        <v>218752.8</v>
      </c>
      <c r="AE100" s="33">
        <v>242782.5</v>
      </c>
      <c r="AF100" s="33">
        <v>278759.8</v>
      </c>
    </row>
    <row r="101" spans="1:32" s="1" customFormat="1" ht="12" customHeight="1">
      <c r="A101" s="49" t="s">
        <v>225</v>
      </c>
      <c r="B101" s="8" t="s">
        <v>159</v>
      </c>
      <c r="C101" s="56" t="s">
        <v>160</v>
      </c>
      <c r="D101" s="11" t="s">
        <v>2</v>
      </c>
      <c r="E101" s="11" t="s">
        <v>2</v>
      </c>
      <c r="F101" s="11" t="s">
        <v>2</v>
      </c>
      <c r="G101" s="11">
        <v>6.6</v>
      </c>
      <c r="H101" s="11" t="s">
        <v>2</v>
      </c>
      <c r="I101" s="11" t="s">
        <v>2</v>
      </c>
      <c r="J101" s="10">
        <v>3.6</v>
      </c>
      <c r="K101" s="11" t="s">
        <v>2</v>
      </c>
      <c r="L101" s="10" t="s">
        <v>2</v>
      </c>
      <c r="M101" s="10">
        <v>158.8</v>
      </c>
      <c r="N101" s="10" t="s">
        <v>2</v>
      </c>
      <c r="O101" s="10" t="s">
        <v>2</v>
      </c>
      <c r="P101" s="10" t="s">
        <v>2</v>
      </c>
      <c r="Q101" s="25">
        <v>0.1</v>
      </c>
      <c r="R101" s="54" t="s">
        <v>2</v>
      </c>
      <c r="S101" s="24" t="s">
        <v>2</v>
      </c>
      <c r="T101" s="24" t="s">
        <v>2</v>
      </c>
      <c r="U101" s="34">
        <v>124.9</v>
      </c>
      <c r="V101" s="39">
        <v>17.1</v>
      </c>
      <c r="W101" s="62" t="s">
        <v>2</v>
      </c>
      <c r="X101" s="62" t="s">
        <v>2</v>
      </c>
      <c r="Y101" s="62" t="s">
        <v>2</v>
      </c>
      <c r="Z101" s="31">
        <v>123.3</v>
      </c>
      <c r="AA101" s="34">
        <v>152.7</v>
      </c>
      <c r="AB101" s="34">
        <v>778.2</v>
      </c>
      <c r="AC101" s="34">
        <v>1435.8</v>
      </c>
      <c r="AD101" s="34">
        <v>825.3</v>
      </c>
      <c r="AE101" s="39">
        <v>2000.2</v>
      </c>
      <c r="AF101" s="34">
        <v>882.8</v>
      </c>
    </row>
    <row r="102" spans="1:32" s="1" customFormat="1" ht="12" customHeight="1">
      <c r="A102" s="49" t="s">
        <v>161</v>
      </c>
      <c r="B102" s="8" t="s">
        <v>161</v>
      </c>
      <c r="C102" s="56" t="s">
        <v>162</v>
      </c>
      <c r="D102" s="11" t="s">
        <v>2</v>
      </c>
      <c r="E102" s="11">
        <v>0.4</v>
      </c>
      <c r="F102" s="11" t="s">
        <v>2</v>
      </c>
      <c r="G102" s="11" t="s">
        <v>2</v>
      </c>
      <c r="H102" s="11" t="s">
        <v>2</v>
      </c>
      <c r="I102" s="11" t="s">
        <v>2</v>
      </c>
      <c r="J102" s="10" t="s">
        <v>2</v>
      </c>
      <c r="K102" s="10" t="s">
        <v>2</v>
      </c>
      <c r="L102" s="10" t="s">
        <v>2</v>
      </c>
      <c r="M102" s="10" t="s">
        <v>2</v>
      </c>
      <c r="N102" s="10" t="s">
        <v>2</v>
      </c>
      <c r="O102" s="10" t="s">
        <v>2</v>
      </c>
      <c r="P102" s="10">
        <v>3</v>
      </c>
      <c r="Q102" s="10">
        <v>40.7</v>
      </c>
      <c r="R102" s="10">
        <v>69.1</v>
      </c>
      <c r="S102" s="24" t="s">
        <v>2</v>
      </c>
      <c r="T102" s="24" t="s">
        <v>2</v>
      </c>
      <c r="U102" s="24" t="s">
        <v>2</v>
      </c>
      <c r="V102" s="24" t="s">
        <v>2</v>
      </c>
      <c r="W102" s="24" t="s">
        <v>2</v>
      </c>
      <c r="X102" s="24" t="s">
        <v>2</v>
      </c>
      <c r="Y102" s="24" t="s">
        <v>2</v>
      </c>
      <c r="Z102" s="18" t="s">
        <v>2</v>
      </c>
      <c r="AA102" s="18" t="s">
        <v>2</v>
      </c>
      <c r="AB102" s="18" t="s">
        <v>2</v>
      </c>
      <c r="AC102" s="18" t="s">
        <v>2</v>
      </c>
      <c r="AD102" s="34">
        <v>2.9</v>
      </c>
      <c r="AE102" s="39">
        <v>39.8</v>
      </c>
      <c r="AF102" s="34">
        <v>73.8</v>
      </c>
    </row>
    <row r="103" spans="1:32" s="1" customFormat="1" ht="12" customHeight="1">
      <c r="A103" s="49" t="s">
        <v>192</v>
      </c>
      <c r="B103" s="8" t="s">
        <v>163</v>
      </c>
      <c r="C103" s="56" t="s">
        <v>164</v>
      </c>
      <c r="D103" s="11">
        <v>0.6</v>
      </c>
      <c r="E103" s="11">
        <v>3.9</v>
      </c>
      <c r="F103" s="11" t="s">
        <v>2</v>
      </c>
      <c r="G103" s="11">
        <v>20.3</v>
      </c>
      <c r="H103" s="11" t="s">
        <v>2</v>
      </c>
      <c r="I103" s="11">
        <v>479.1</v>
      </c>
      <c r="J103" s="10">
        <v>160</v>
      </c>
      <c r="K103" s="10">
        <v>569.9</v>
      </c>
      <c r="L103" s="10">
        <v>1152.3</v>
      </c>
      <c r="M103" s="10">
        <v>458.9</v>
      </c>
      <c r="N103" s="10">
        <v>591.9</v>
      </c>
      <c r="O103" s="10">
        <v>302.6</v>
      </c>
      <c r="P103" s="10">
        <v>861.6</v>
      </c>
      <c r="Q103" s="10">
        <v>3358.2</v>
      </c>
      <c r="R103" s="10">
        <v>749.5</v>
      </c>
      <c r="S103" s="24">
        <v>68.9</v>
      </c>
      <c r="T103" s="31">
        <v>5.5</v>
      </c>
      <c r="U103" s="31">
        <v>167.9</v>
      </c>
      <c r="V103" s="39">
        <v>1795.7</v>
      </c>
      <c r="W103" s="62">
        <v>90.5</v>
      </c>
      <c r="X103" s="34">
        <v>40678.4</v>
      </c>
      <c r="Y103" s="34">
        <v>55.5</v>
      </c>
      <c r="Z103" s="31">
        <v>35.3</v>
      </c>
      <c r="AA103" s="34">
        <v>24.5</v>
      </c>
      <c r="AB103" s="34">
        <v>396.8</v>
      </c>
      <c r="AC103" s="34">
        <v>128.7</v>
      </c>
      <c r="AD103" s="34">
        <v>724.8</v>
      </c>
      <c r="AE103" s="39">
        <v>748.6</v>
      </c>
      <c r="AF103" s="34">
        <v>2376</v>
      </c>
    </row>
    <row r="104" spans="1:32" s="1" customFormat="1" ht="12" customHeight="1">
      <c r="A104" s="49" t="s">
        <v>47</v>
      </c>
      <c r="B104" s="8" t="s">
        <v>47</v>
      </c>
      <c r="C104" s="56" t="s">
        <v>48</v>
      </c>
      <c r="D104" s="11" t="s">
        <v>2</v>
      </c>
      <c r="E104" s="11">
        <v>3.9</v>
      </c>
      <c r="F104" s="11">
        <v>9.2</v>
      </c>
      <c r="G104" s="11" t="s">
        <v>2</v>
      </c>
      <c r="H104" s="11">
        <v>0.6</v>
      </c>
      <c r="I104" s="11">
        <v>0.3</v>
      </c>
      <c r="J104" s="11" t="s">
        <v>2</v>
      </c>
      <c r="K104" s="11" t="s">
        <v>2</v>
      </c>
      <c r="L104" s="10">
        <v>51</v>
      </c>
      <c r="M104" s="10" t="s">
        <v>2</v>
      </c>
      <c r="N104" s="10" t="s">
        <v>2</v>
      </c>
      <c r="O104" s="10" t="s">
        <v>2</v>
      </c>
      <c r="P104" s="10" t="s">
        <v>2</v>
      </c>
      <c r="Q104" s="10">
        <v>9.2</v>
      </c>
      <c r="R104" s="54" t="s">
        <v>2</v>
      </c>
      <c r="S104" s="54" t="s">
        <v>2</v>
      </c>
      <c r="T104" s="54" t="s">
        <v>2</v>
      </c>
      <c r="U104" s="54" t="s">
        <v>2</v>
      </c>
      <c r="V104" s="54" t="s">
        <v>2</v>
      </c>
      <c r="W104" s="54" t="s">
        <v>2</v>
      </c>
      <c r="X104" s="54" t="s">
        <v>2</v>
      </c>
      <c r="Y104" s="18"/>
      <c r="Z104" s="18" t="s">
        <v>2</v>
      </c>
      <c r="AA104" s="18" t="s">
        <v>2</v>
      </c>
      <c r="AB104" s="18" t="s">
        <v>2</v>
      </c>
      <c r="AC104" s="18" t="s">
        <v>2</v>
      </c>
      <c r="AD104" s="18" t="s">
        <v>2</v>
      </c>
      <c r="AE104" s="18" t="s">
        <v>2</v>
      </c>
      <c r="AF104" s="18" t="s">
        <v>2</v>
      </c>
    </row>
    <row r="105" spans="1:32" s="1" customFormat="1" ht="12" customHeight="1">
      <c r="A105" s="49" t="s">
        <v>226</v>
      </c>
      <c r="B105" s="8" t="s">
        <v>165</v>
      </c>
      <c r="C105" s="56" t="s">
        <v>166</v>
      </c>
      <c r="D105" s="11">
        <v>85.3</v>
      </c>
      <c r="E105" s="11">
        <v>320.9</v>
      </c>
      <c r="F105" s="11">
        <f>3+1231</f>
        <v>1234</v>
      </c>
      <c r="G105" s="11">
        <v>4434.1</v>
      </c>
      <c r="H105" s="11">
        <v>1309.5</v>
      </c>
      <c r="I105" s="11">
        <v>210.4</v>
      </c>
      <c r="J105" s="10">
        <v>1475</v>
      </c>
      <c r="K105" s="10">
        <v>6309.6</v>
      </c>
      <c r="L105" s="10">
        <v>13242.4</v>
      </c>
      <c r="M105" s="10">
        <v>15581.1</v>
      </c>
      <c r="N105" s="10">
        <v>40337.6</v>
      </c>
      <c r="O105" s="10">
        <v>136837.1</v>
      </c>
      <c r="P105" s="10">
        <v>182712</v>
      </c>
      <c r="Q105" s="10">
        <v>360966.2</v>
      </c>
      <c r="R105" s="10">
        <v>213046</v>
      </c>
      <c r="S105" s="24">
        <v>41319.9</v>
      </c>
      <c r="T105" s="31">
        <v>24094.3</v>
      </c>
      <c r="U105" s="34">
        <v>34083.1</v>
      </c>
      <c r="V105" s="39">
        <v>52313.7</v>
      </c>
      <c r="W105" s="62">
        <v>30533.5</v>
      </c>
      <c r="X105" s="34">
        <v>20796.3</v>
      </c>
      <c r="Y105" s="34">
        <v>23109.2</v>
      </c>
      <c r="Z105" s="31">
        <v>46964.7</v>
      </c>
      <c r="AA105" s="34">
        <v>29447</v>
      </c>
      <c r="AB105" s="34">
        <v>38145</v>
      </c>
      <c r="AC105" s="34">
        <v>33611.6</v>
      </c>
      <c r="AD105" s="34">
        <v>65619.8</v>
      </c>
      <c r="AE105" s="39">
        <v>90544.2</v>
      </c>
      <c r="AF105" s="34">
        <v>101336.4</v>
      </c>
    </row>
    <row r="106" spans="1:32" s="1" customFormat="1" ht="12" customHeight="1">
      <c r="A106" s="35" t="s">
        <v>193</v>
      </c>
      <c r="B106" s="35" t="s">
        <v>167</v>
      </c>
      <c r="C106" s="56" t="s">
        <v>168</v>
      </c>
      <c r="D106" s="11" t="s">
        <v>2</v>
      </c>
      <c r="E106" s="11">
        <v>0.2</v>
      </c>
      <c r="F106" s="11">
        <v>0.1</v>
      </c>
      <c r="G106" s="11" t="s">
        <v>2</v>
      </c>
      <c r="H106" s="11" t="s">
        <v>2</v>
      </c>
      <c r="I106" s="11" t="s">
        <v>2</v>
      </c>
      <c r="J106" s="11"/>
      <c r="K106" s="11" t="s">
        <v>2</v>
      </c>
      <c r="L106" s="10">
        <v>46.1</v>
      </c>
      <c r="M106" s="10" t="s">
        <v>2</v>
      </c>
      <c r="N106" s="10" t="s">
        <v>2</v>
      </c>
      <c r="O106" s="10" t="s">
        <v>2</v>
      </c>
      <c r="P106" s="10" t="s">
        <v>2</v>
      </c>
      <c r="Q106" s="10" t="s">
        <v>2</v>
      </c>
      <c r="R106" s="10" t="s">
        <v>2</v>
      </c>
      <c r="S106" s="10" t="s">
        <v>2</v>
      </c>
      <c r="T106" s="10" t="s">
        <v>2</v>
      </c>
      <c r="U106" s="34">
        <v>10</v>
      </c>
      <c r="V106" s="39">
        <v>338</v>
      </c>
      <c r="W106" s="62" t="s">
        <v>2</v>
      </c>
      <c r="X106" s="62" t="s">
        <v>2</v>
      </c>
      <c r="Y106" s="62" t="s">
        <v>2</v>
      </c>
      <c r="Z106" s="18" t="s">
        <v>2</v>
      </c>
      <c r="AA106" s="18" t="s">
        <v>2</v>
      </c>
      <c r="AB106" s="18" t="s">
        <v>2</v>
      </c>
      <c r="AC106" s="18" t="s">
        <v>2</v>
      </c>
      <c r="AD106" s="18" t="s">
        <v>2</v>
      </c>
      <c r="AE106" s="18" t="s">
        <v>2</v>
      </c>
      <c r="AF106" s="34">
        <v>0.1</v>
      </c>
    </row>
    <row r="107" spans="1:32" s="1" customFormat="1" ht="12" customHeight="1">
      <c r="A107" s="35" t="s">
        <v>194</v>
      </c>
      <c r="B107" s="35" t="s">
        <v>169</v>
      </c>
      <c r="C107" s="56" t="s">
        <v>170</v>
      </c>
      <c r="D107" s="11">
        <v>263</v>
      </c>
      <c r="E107" s="11">
        <f>730.1+43.3</f>
        <v>773.4</v>
      </c>
      <c r="F107" s="11">
        <f>31.5+657.4</f>
        <v>688.9</v>
      </c>
      <c r="G107" s="11">
        <v>1323.1</v>
      </c>
      <c r="H107" s="11">
        <v>1505.2</v>
      </c>
      <c r="I107" s="11">
        <v>5426</v>
      </c>
      <c r="J107" s="10">
        <v>3020.7</v>
      </c>
      <c r="K107" s="10">
        <v>17094.7</v>
      </c>
      <c r="L107" s="10">
        <v>11125.6</v>
      </c>
      <c r="M107" s="10">
        <v>11866.5</v>
      </c>
      <c r="N107" s="10">
        <v>8127.9</v>
      </c>
      <c r="O107" s="10">
        <v>19786.2</v>
      </c>
      <c r="P107" s="10">
        <v>13352.1</v>
      </c>
      <c r="Q107" s="10">
        <v>36178.5</v>
      </c>
      <c r="R107" s="10">
        <v>44910.8</v>
      </c>
      <c r="S107" s="24">
        <v>97372.5</v>
      </c>
      <c r="T107" s="31">
        <v>18693.1</v>
      </c>
      <c r="U107" s="34">
        <v>25444.5</v>
      </c>
      <c r="V107" s="39">
        <v>69817.2</v>
      </c>
      <c r="W107" s="62">
        <v>60400.3</v>
      </c>
      <c r="X107" s="34">
        <v>515488</v>
      </c>
      <c r="Y107" s="34">
        <v>291537.5</v>
      </c>
      <c r="Z107" s="31">
        <v>98621</v>
      </c>
      <c r="AA107" s="34">
        <v>124361.1</v>
      </c>
      <c r="AB107" s="34">
        <v>38224.6</v>
      </c>
      <c r="AC107" s="34">
        <v>13477.7</v>
      </c>
      <c r="AD107" s="34">
        <v>147210.3</v>
      </c>
      <c r="AE107" s="39">
        <v>145608.6</v>
      </c>
      <c r="AF107" s="34">
        <v>159788.2</v>
      </c>
    </row>
    <row r="108" spans="1:32" s="1" customFormat="1" ht="12" customHeight="1">
      <c r="A108" s="49" t="s">
        <v>245</v>
      </c>
      <c r="B108" s="8" t="s">
        <v>171</v>
      </c>
      <c r="C108" s="56" t="s">
        <v>172</v>
      </c>
      <c r="D108" s="11" t="s">
        <v>2</v>
      </c>
      <c r="E108" s="11" t="s">
        <v>2</v>
      </c>
      <c r="F108" s="11">
        <v>4.8</v>
      </c>
      <c r="G108" s="11">
        <v>144.9</v>
      </c>
      <c r="H108" s="11">
        <v>187</v>
      </c>
      <c r="I108" s="11">
        <v>275.1</v>
      </c>
      <c r="J108" s="10">
        <v>450.4</v>
      </c>
      <c r="K108" s="10">
        <v>1645.7</v>
      </c>
      <c r="L108" s="10">
        <v>273.4</v>
      </c>
      <c r="M108" s="10">
        <v>68.1</v>
      </c>
      <c r="N108" s="10">
        <v>81.9</v>
      </c>
      <c r="O108" s="10" t="s">
        <v>2</v>
      </c>
      <c r="P108" s="10">
        <v>271.9</v>
      </c>
      <c r="Q108" s="10">
        <v>539.9</v>
      </c>
      <c r="R108" s="54" t="s">
        <v>2</v>
      </c>
      <c r="S108" s="24" t="s">
        <v>2</v>
      </c>
      <c r="T108" s="24" t="s">
        <v>2</v>
      </c>
      <c r="U108" s="24" t="s">
        <v>2</v>
      </c>
      <c r="V108" s="24" t="s">
        <v>2</v>
      </c>
      <c r="W108" s="24">
        <v>11.8</v>
      </c>
      <c r="X108" s="34">
        <v>17.3</v>
      </c>
      <c r="Y108" s="34">
        <v>5.2</v>
      </c>
      <c r="Z108" s="31">
        <v>0.1</v>
      </c>
      <c r="AA108" s="34">
        <v>36.3</v>
      </c>
      <c r="AB108" s="34">
        <v>5.6</v>
      </c>
      <c r="AC108" s="31" t="s">
        <v>2</v>
      </c>
      <c r="AD108" s="34">
        <v>1545.9</v>
      </c>
      <c r="AE108" s="39">
        <v>630.9</v>
      </c>
      <c r="AF108" s="34">
        <v>544</v>
      </c>
    </row>
    <row r="109" spans="1:32" s="1" customFormat="1" ht="12" customHeight="1">
      <c r="A109" s="49" t="s">
        <v>246</v>
      </c>
      <c r="B109" s="8" t="s">
        <v>173</v>
      </c>
      <c r="C109" s="56" t="s">
        <v>174</v>
      </c>
      <c r="D109" s="11" t="s">
        <v>2</v>
      </c>
      <c r="E109" s="11">
        <v>5</v>
      </c>
      <c r="F109" s="11">
        <v>5.3</v>
      </c>
      <c r="G109" s="11" t="s">
        <v>2</v>
      </c>
      <c r="H109" s="11">
        <v>2517.7</v>
      </c>
      <c r="I109" s="11">
        <v>6576.3</v>
      </c>
      <c r="J109" s="10">
        <v>38.1</v>
      </c>
      <c r="K109" s="11" t="s">
        <v>2</v>
      </c>
      <c r="L109" s="10">
        <v>71.5</v>
      </c>
      <c r="M109" s="10">
        <v>17.9</v>
      </c>
      <c r="N109" s="10" t="s">
        <v>2</v>
      </c>
      <c r="O109" s="10" t="s">
        <v>2</v>
      </c>
      <c r="P109" s="10">
        <v>147.8</v>
      </c>
      <c r="Q109" s="10" t="s">
        <v>2</v>
      </c>
      <c r="R109" s="54" t="s">
        <v>2</v>
      </c>
      <c r="S109" s="24" t="s">
        <v>2</v>
      </c>
      <c r="T109" s="24" t="s">
        <v>2</v>
      </c>
      <c r="U109" s="24" t="s">
        <v>2</v>
      </c>
      <c r="V109" s="24" t="s">
        <v>2</v>
      </c>
      <c r="W109" s="24" t="s">
        <v>2</v>
      </c>
      <c r="X109" s="24" t="s">
        <v>2</v>
      </c>
      <c r="Y109" s="24" t="s">
        <v>2</v>
      </c>
      <c r="Z109" s="18" t="s">
        <v>2</v>
      </c>
      <c r="AA109" s="18" t="s">
        <v>2</v>
      </c>
      <c r="AB109" s="18" t="s">
        <v>2</v>
      </c>
      <c r="AC109" s="34">
        <v>21</v>
      </c>
      <c r="AD109" s="34">
        <v>243.1</v>
      </c>
      <c r="AE109" s="62" t="s">
        <v>2</v>
      </c>
      <c r="AF109" s="31">
        <v>0.4</v>
      </c>
    </row>
    <row r="110" spans="1:32" s="1" customFormat="1" ht="12" customHeight="1">
      <c r="A110" s="83" t="s">
        <v>177</v>
      </c>
      <c r="B110" s="63" t="s">
        <v>177</v>
      </c>
      <c r="C110" s="64" t="s">
        <v>178</v>
      </c>
      <c r="D110" s="65" t="s">
        <v>2</v>
      </c>
      <c r="E110" s="65">
        <v>28.9</v>
      </c>
      <c r="F110" s="65">
        <v>2.7</v>
      </c>
      <c r="G110" s="65">
        <v>29.5</v>
      </c>
      <c r="H110" s="65">
        <v>61.8</v>
      </c>
      <c r="I110" s="65">
        <v>10</v>
      </c>
      <c r="J110" s="65" t="s">
        <v>2</v>
      </c>
      <c r="K110" s="66">
        <v>208.5</v>
      </c>
      <c r="L110" s="66">
        <v>593.5</v>
      </c>
      <c r="M110" s="66">
        <v>577.2</v>
      </c>
      <c r="N110" s="66">
        <v>206.9</v>
      </c>
      <c r="O110" s="66">
        <v>68.1</v>
      </c>
      <c r="P110" s="66" t="s">
        <v>2</v>
      </c>
      <c r="Q110" s="66">
        <v>3248.9</v>
      </c>
      <c r="R110" s="66">
        <v>27.5</v>
      </c>
      <c r="S110" s="24">
        <v>14</v>
      </c>
      <c r="T110" s="62">
        <v>376.2</v>
      </c>
      <c r="U110" s="39">
        <v>68.8</v>
      </c>
      <c r="V110" s="39">
        <v>282.3</v>
      </c>
      <c r="W110" s="62">
        <v>3</v>
      </c>
      <c r="X110" s="34">
        <v>13.7</v>
      </c>
      <c r="Y110" s="34">
        <v>66</v>
      </c>
      <c r="Z110" s="62">
        <v>562.6</v>
      </c>
      <c r="AA110" s="39">
        <v>36.6</v>
      </c>
      <c r="AB110" s="34">
        <v>16.7</v>
      </c>
      <c r="AC110" s="34">
        <v>464.6</v>
      </c>
      <c r="AD110" s="34">
        <v>16.2</v>
      </c>
      <c r="AE110" s="39">
        <v>216.5</v>
      </c>
      <c r="AF110" s="34">
        <v>46.2</v>
      </c>
    </row>
    <row r="111" spans="1:32" s="1" customFormat="1" ht="12" customHeight="1" thickBot="1">
      <c r="A111" s="84" t="s">
        <v>247</v>
      </c>
      <c r="B111" s="14" t="s">
        <v>175</v>
      </c>
      <c r="C111" s="59" t="s">
        <v>176</v>
      </c>
      <c r="D111" s="15">
        <v>34.3</v>
      </c>
      <c r="E111" s="15">
        <v>190.4</v>
      </c>
      <c r="F111" s="15">
        <v>203.1</v>
      </c>
      <c r="G111" s="15">
        <v>532.3</v>
      </c>
      <c r="H111" s="15">
        <v>222.4</v>
      </c>
      <c r="I111" s="15">
        <v>91.4</v>
      </c>
      <c r="J111" s="16">
        <v>1206.4</v>
      </c>
      <c r="K111" s="16">
        <v>286.4</v>
      </c>
      <c r="L111" s="16">
        <v>991</v>
      </c>
      <c r="M111" s="16">
        <v>304.7</v>
      </c>
      <c r="N111" s="16">
        <v>25</v>
      </c>
      <c r="O111" s="16">
        <v>208.9</v>
      </c>
      <c r="P111" s="16">
        <v>911.6</v>
      </c>
      <c r="Q111" s="16">
        <v>513.3</v>
      </c>
      <c r="R111" s="16">
        <v>51.9</v>
      </c>
      <c r="S111" s="26">
        <v>40</v>
      </c>
      <c r="T111" s="26" t="s">
        <v>2</v>
      </c>
      <c r="U111" s="38">
        <v>25.3</v>
      </c>
      <c r="V111" s="38">
        <v>89.8</v>
      </c>
      <c r="W111" s="32">
        <v>26.8</v>
      </c>
      <c r="X111" s="38">
        <v>74.9</v>
      </c>
      <c r="Y111" s="38">
        <v>16.5</v>
      </c>
      <c r="Z111" s="32">
        <v>2759.2</v>
      </c>
      <c r="AA111" s="38">
        <v>1823.3</v>
      </c>
      <c r="AB111" s="38">
        <v>139.7</v>
      </c>
      <c r="AC111" s="38">
        <v>689</v>
      </c>
      <c r="AD111" s="38">
        <v>2564.5</v>
      </c>
      <c r="AE111" s="38">
        <v>2993.7</v>
      </c>
      <c r="AF111" s="38">
        <v>13711.9</v>
      </c>
    </row>
    <row r="112" spans="1:26" s="1" customFormat="1" ht="12" customHeight="1">
      <c r="A112" s="77"/>
      <c r="Y112" s="18"/>
      <c r="Z112" s="18"/>
    </row>
    <row r="113" spans="1:26" s="1" customFormat="1" ht="12" customHeight="1">
      <c r="A113" s="77" t="s">
        <v>202</v>
      </c>
      <c r="B113" s="51" t="s">
        <v>203</v>
      </c>
      <c r="C113" s="1" t="s">
        <v>204</v>
      </c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W113" s="18"/>
      <c r="Y113" s="18"/>
      <c r="Z113" s="18"/>
    </row>
    <row r="114" spans="1:26" s="1" customFormat="1" ht="12" customHeight="1">
      <c r="A114" s="61"/>
      <c r="C114" s="4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W114" s="18"/>
      <c r="Y114" s="18"/>
      <c r="Z114" s="18"/>
    </row>
    <row r="115" spans="1:3" ht="12">
      <c r="A115" s="85"/>
      <c r="B115" s="34"/>
      <c r="C115" s="77"/>
    </row>
    <row r="116" ht="12" customHeight="1">
      <c r="C116" s="5"/>
    </row>
    <row r="117" ht="12" customHeight="1">
      <c r="C117" s="5"/>
    </row>
    <row r="118" ht="12" customHeight="1">
      <c r="C118" s="5"/>
    </row>
    <row r="119" ht="12" customHeight="1">
      <c r="C119" s="5"/>
    </row>
    <row r="120" ht="12" customHeight="1">
      <c r="C120" s="5"/>
    </row>
    <row r="121" ht="12" customHeight="1">
      <c r="C121" s="5"/>
    </row>
    <row r="122" ht="12" customHeight="1">
      <c r="C122" s="5"/>
    </row>
    <row r="123" ht="12" customHeight="1">
      <c r="C123" s="5"/>
    </row>
    <row r="124" ht="12" customHeight="1">
      <c r="C124" s="5"/>
    </row>
    <row r="125" ht="12" customHeight="1">
      <c r="C125" s="5"/>
    </row>
    <row r="126" ht="12" customHeight="1">
      <c r="C126" s="5"/>
    </row>
    <row r="127" ht="12" customHeight="1">
      <c r="C127" s="5"/>
    </row>
    <row r="128" ht="12" customHeight="1">
      <c r="C128" s="5"/>
    </row>
    <row r="129" ht="12" customHeight="1">
      <c r="C129" s="5"/>
    </row>
    <row r="130" ht="12" customHeight="1">
      <c r="C130" s="5"/>
    </row>
    <row r="131" spans="1:26" s="1" customFormat="1" ht="12" customHeight="1">
      <c r="A131" s="61"/>
      <c r="C131" s="5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W131" s="18"/>
      <c r="Y131" s="18"/>
      <c r="Z131" s="18"/>
    </row>
    <row r="132" spans="1:26" s="1" customFormat="1" ht="12" customHeight="1">
      <c r="A132" s="61"/>
      <c r="C132" s="5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W132" s="18"/>
      <c r="Y132" s="18"/>
      <c r="Z132" s="18"/>
    </row>
    <row r="133" spans="1:26" s="1" customFormat="1" ht="12" customHeight="1">
      <c r="A133" s="61"/>
      <c r="C133" s="5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W133" s="18"/>
      <c r="Y133" s="18"/>
      <c r="Z133" s="18"/>
    </row>
    <row r="134" spans="1:26" s="1" customFormat="1" ht="12" customHeight="1">
      <c r="A134" s="61"/>
      <c r="C134" s="5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W134" s="18"/>
      <c r="Y134" s="18"/>
      <c r="Z134" s="18"/>
    </row>
    <row r="135" spans="1:26" s="1" customFormat="1" ht="12" customHeight="1">
      <c r="A135" s="61"/>
      <c r="C135" s="5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W135" s="18"/>
      <c r="Y135" s="18"/>
      <c r="Z135" s="18"/>
    </row>
    <row r="136" spans="1:26" s="1" customFormat="1" ht="12" customHeight="1">
      <c r="A136" s="61"/>
      <c r="C136" s="5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W136" s="18"/>
      <c r="Y136" s="18"/>
      <c r="Z136" s="18"/>
    </row>
    <row r="137" spans="1:26" s="1" customFormat="1" ht="12" customHeight="1">
      <c r="A137" s="61"/>
      <c r="C137" s="5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W137" s="18"/>
      <c r="Y137" s="18"/>
      <c r="Z137" s="18"/>
    </row>
    <row r="138" spans="1:26" s="1" customFormat="1" ht="12" customHeight="1">
      <c r="A138" s="61"/>
      <c r="C138" s="5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W138" s="18"/>
      <c r="Y138" s="18"/>
      <c r="Z138" s="18"/>
    </row>
    <row r="139" spans="1:26" s="1" customFormat="1" ht="12" customHeight="1">
      <c r="A139" s="61"/>
      <c r="C139" s="5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W139" s="18"/>
      <c r="Y139" s="18"/>
      <c r="Z139" s="18"/>
    </row>
    <row r="140" spans="1:26" s="1" customFormat="1" ht="12" customHeight="1">
      <c r="A140" s="61"/>
      <c r="C140" s="5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W140" s="18"/>
      <c r="Y140" s="18"/>
      <c r="Z140" s="18"/>
    </row>
    <row r="141" spans="1:26" s="1" customFormat="1" ht="12" customHeight="1">
      <c r="A141" s="61"/>
      <c r="C141" s="5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W141" s="18"/>
      <c r="Y141" s="18"/>
      <c r="Z141" s="18"/>
    </row>
    <row r="142" spans="1:26" s="1" customFormat="1" ht="12" customHeight="1">
      <c r="A142" s="61"/>
      <c r="C142" s="5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W142" s="18"/>
      <c r="Y142" s="18"/>
      <c r="Z142" s="18"/>
    </row>
    <row r="143" spans="1:26" s="1" customFormat="1" ht="12" customHeight="1">
      <c r="A143" s="61"/>
      <c r="C143" s="5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W143" s="18"/>
      <c r="Y143" s="18"/>
      <c r="Z143" s="18"/>
    </row>
    <row r="144" spans="1:26" s="1" customFormat="1" ht="12" customHeight="1">
      <c r="A144" s="61"/>
      <c r="C144" s="5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W144" s="18"/>
      <c r="Y144" s="18"/>
      <c r="Z144" s="18"/>
    </row>
    <row r="145" spans="1:26" s="1" customFormat="1" ht="12" customHeight="1">
      <c r="A145" s="61"/>
      <c r="C145" s="5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W145" s="18"/>
      <c r="Y145" s="18"/>
      <c r="Z145" s="18"/>
    </row>
    <row r="146" spans="1:26" s="1" customFormat="1" ht="12" customHeight="1">
      <c r="A146" s="61"/>
      <c r="C146" s="5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W146" s="18"/>
      <c r="Y146" s="18"/>
      <c r="Z146" s="18"/>
    </row>
    <row r="147" spans="1:26" s="1" customFormat="1" ht="12" customHeight="1">
      <c r="A147" s="61"/>
      <c r="C147" s="5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W147" s="18"/>
      <c r="Y147" s="18"/>
      <c r="Z147" s="18"/>
    </row>
    <row r="148" spans="1:26" s="1" customFormat="1" ht="12" customHeight="1">
      <c r="A148" s="61"/>
      <c r="C148" s="5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W148" s="18"/>
      <c r="Y148" s="18"/>
      <c r="Z148" s="18"/>
    </row>
    <row r="149" spans="1:26" s="1" customFormat="1" ht="12" customHeight="1">
      <c r="A149" s="61"/>
      <c r="C149" s="4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W149" s="18"/>
      <c r="Y149" s="18"/>
      <c r="Z149" s="18"/>
    </row>
    <row r="150" spans="1:26" s="1" customFormat="1" ht="12">
      <c r="A150" s="61"/>
      <c r="C150" s="4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W150" s="18"/>
      <c r="Y150" s="18"/>
      <c r="Z150" s="18"/>
    </row>
    <row r="151" spans="1:26" s="1" customFormat="1" ht="12">
      <c r="A151" s="61"/>
      <c r="C151" s="4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W151" s="18"/>
      <c r="Y151" s="18"/>
      <c r="Z151" s="18"/>
    </row>
    <row r="152" spans="1:26" s="1" customFormat="1" ht="12">
      <c r="A152" s="61"/>
      <c r="C152" s="4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W152" s="18"/>
      <c r="Y152" s="18"/>
      <c r="Z152" s="18"/>
    </row>
    <row r="153" spans="1:26" s="1" customFormat="1" ht="12">
      <c r="A153" s="61"/>
      <c r="C153" s="4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W153" s="18"/>
      <c r="Y153" s="18"/>
      <c r="Z153" s="18"/>
    </row>
    <row r="154" spans="1:26" s="1" customFormat="1" ht="12">
      <c r="A154" s="61"/>
      <c r="C154" s="4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W154" s="18"/>
      <c r="Y154" s="18"/>
      <c r="Z154" s="18"/>
    </row>
    <row r="155" spans="1:26" s="1" customFormat="1" ht="12">
      <c r="A155" s="61"/>
      <c r="C155" s="4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W155" s="18"/>
      <c r="Y155" s="18"/>
      <c r="Z155" s="18"/>
    </row>
    <row r="156" spans="1:26" s="1" customFormat="1" ht="12">
      <c r="A156" s="61"/>
      <c r="C156" s="4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W156" s="18"/>
      <c r="Y156" s="18"/>
      <c r="Z156" s="18"/>
    </row>
    <row r="157" spans="1:26" s="1" customFormat="1" ht="12">
      <c r="A157" s="61"/>
      <c r="C157" s="4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W157" s="18"/>
      <c r="Y157" s="18"/>
      <c r="Z157" s="18"/>
    </row>
    <row r="158" spans="1:26" s="1" customFormat="1" ht="12">
      <c r="A158" s="61"/>
      <c r="C158" s="4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W158" s="18"/>
      <c r="Y158" s="18"/>
      <c r="Z158" s="18"/>
    </row>
    <row r="159" spans="1:26" s="1" customFormat="1" ht="12">
      <c r="A159" s="61"/>
      <c r="C159" s="4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W159" s="18"/>
      <c r="Y159" s="18"/>
      <c r="Z159" s="18"/>
    </row>
    <row r="160" spans="1:26" s="1" customFormat="1" ht="12">
      <c r="A160" s="61"/>
      <c r="C160" s="4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W160" s="18"/>
      <c r="Y160" s="18"/>
      <c r="Z160" s="18"/>
    </row>
    <row r="161" spans="1:26" s="1" customFormat="1" ht="12">
      <c r="A161" s="61"/>
      <c r="C161" s="4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W161" s="18"/>
      <c r="Y161" s="18"/>
      <c r="Z161" s="18"/>
    </row>
    <row r="162" spans="1:26" s="1" customFormat="1" ht="12">
      <c r="A162" s="61"/>
      <c r="C162" s="4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W162" s="18"/>
      <c r="Y162" s="18"/>
      <c r="Z162" s="18"/>
    </row>
    <row r="163" spans="1:26" s="1" customFormat="1" ht="12">
      <c r="A163" s="61"/>
      <c r="C163" s="4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W163" s="18"/>
      <c r="Y163" s="18"/>
      <c r="Z163" s="18"/>
    </row>
    <row r="164" spans="1:26" s="1" customFormat="1" ht="12">
      <c r="A164" s="61"/>
      <c r="C164" s="4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W164" s="18"/>
      <c r="Y164" s="18"/>
      <c r="Z164" s="18"/>
    </row>
    <row r="165" spans="1:26" s="1" customFormat="1" ht="12">
      <c r="A165" s="61"/>
      <c r="C165" s="4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W165" s="18"/>
      <c r="Y165" s="18"/>
      <c r="Z165" s="18"/>
    </row>
    <row r="166" spans="1:26" s="1" customFormat="1" ht="12">
      <c r="A166" s="61"/>
      <c r="C166" s="4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W166" s="18"/>
      <c r="Y166" s="18"/>
      <c r="Z166" s="18"/>
    </row>
    <row r="167" spans="1:26" s="1" customFormat="1" ht="12">
      <c r="A167" s="61"/>
      <c r="C167" s="4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W167" s="18"/>
      <c r="Y167" s="18"/>
      <c r="Z167" s="18"/>
    </row>
    <row r="168" spans="1:26" s="1" customFormat="1" ht="12">
      <c r="A168" s="61"/>
      <c r="C168" s="4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W168" s="18"/>
      <c r="Y168" s="18"/>
      <c r="Z168" s="18"/>
    </row>
    <row r="169" spans="1:26" s="1" customFormat="1" ht="12">
      <c r="A169" s="61"/>
      <c r="C169" s="4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W169" s="18"/>
      <c r="Y169" s="18"/>
      <c r="Z169" s="18"/>
    </row>
    <row r="170" spans="1:26" s="1" customFormat="1" ht="12">
      <c r="A170" s="61"/>
      <c r="C170" s="4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W170" s="18"/>
      <c r="Y170" s="18"/>
      <c r="Z170" s="18"/>
    </row>
    <row r="171" spans="1:26" s="1" customFormat="1" ht="12">
      <c r="A171" s="61"/>
      <c r="C171" s="4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W171" s="18"/>
      <c r="Y171" s="18"/>
      <c r="Z171" s="18"/>
    </row>
    <row r="172" spans="1:26" s="1" customFormat="1" ht="12">
      <c r="A172" s="61"/>
      <c r="C172" s="4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W172" s="18"/>
      <c r="Y172" s="18"/>
      <c r="Z172" s="18"/>
    </row>
    <row r="173" spans="1:26" s="1" customFormat="1" ht="12">
      <c r="A173" s="61"/>
      <c r="C173" s="4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W173" s="18"/>
      <c r="Y173" s="18"/>
      <c r="Z173" s="18"/>
    </row>
    <row r="174" spans="1:26" s="1" customFormat="1" ht="12">
      <c r="A174" s="61"/>
      <c r="C174" s="4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W174" s="18"/>
      <c r="Y174" s="18"/>
      <c r="Z174" s="18"/>
    </row>
    <row r="175" spans="1:26" s="1" customFormat="1" ht="12">
      <c r="A175" s="61"/>
      <c r="C175" s="4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W175" s="18"/>
      <c r="Y175" s="18"/>
      <c r="Z175" s="18"/>
    </row>
    <row r="176" spans="1:26" s="1" customFormat="1" ht="12">
      <c r="A176" s="61"/>
      <c r="C176" s="4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W176" s="18"/>
      <c r="Y176" s="18"/>
      <c r="Z176" s="18"/>
    </row>
    <row r="177" spans="1:26" s="1" customFormat="1" ht="12">
      <c r="A177" s="61"/>
      <c r="C177" s="4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W177" s="18"/>
      <c r="Y177" s="18"/>
      <c r="Z177" s="18"/>
    </row>
    <row r="178" spans="1:26" s="1" customFormat="1" ht="12">
      <c r="A178" s="61"/>
      <c r="C178" s="4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W178" s="18"/>
      <c r="Y178" s="18"/>
      <c r="Z178" s="18"/>
    </row>
    <row r="179" spans="1:26" s="1" customFormat="1" ht="12">
      <c r="A179" s="61"/>
      <c r="C179" s="4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W179" s="18"/>
      <c r="Y179" s="18"/>
      <c r="Z179" s="18"/>
    </row>
    <row r="180" spans="1:26" s="1" customFormat="1" ht="12">
      <c r="A180" s="61"/>
      <c r="C180" s="4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W180" s="18"/>
      <c r="Y180" s="18"/>
      <c r="Z180" s="18"/>
    </row>
    <row r="181" spans="1:26" s="1" customFormat="1" ht="12">
      <c r="A181" s="61"/>
      <c r="C181" s="4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W181" s="18"/>
      <c r="Y181" s="18"/>
      <c r="Z181" s="18"/>
    </row>
    <row r="182" spans="1:26" s="1" customFormat="1" ht="12">
      <c r="A182" s="61"/>
      <c r="C182" s="4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W182" s="18"/>
      <c r="Y182" s="18"/>
      <c r="Z182" s="18"/>
    </row>
    <row r="183" spans="1:26" s="1" customFormat="1" ht="12">
      <c r="A183" s="61"/>
      <c r="C183" s="4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W183" s="18"/>
      <c r="Y183" s="18"/>
      <c r="Z183" s="18"/>
    </row>
    <row r="184" spans="1:26" s="1" customFormat="1" ht="12">
      <c r="A184" s="61"/>
      <c r="C184" s="4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W184" s="18"/>
      <c r="Y184" s="18"/>
      <c r="Z184" s="18"/>
    </row>
    <row r="185" spans="1:26" s="1" customFormat="1" ht="12">
      <c r="A185" s="61"/>
      <c r="C185" s="4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W185" s="18"/>
      <c r="Y185" s="18"/>
      <c r="Z185" s="18"/>
    </row>
    <row r="186" spans="1:26" s="1" customFormat="1" ht="12">
      <c r="A186" s="61"/>
      <c r="C186" s="4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W186" s="18"/>
      <c r="Y186" s="18"/>
      <c r="Z186" s="18"/>
    </row>
    <row r="187" spans="1:26" s="1" customFormat="1" ht="12">
      <c r="A187" s="61"/>
      <c r="C187" s="4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W187" s="18"/>
      <c r="Y187" s="18"/>
      <c r="Z187" s="18"/>
    </row>
    <row r="188" spans="1:26" s="1" customFormat="1" ht="12">
      <c r="A188" s="61"/>
      <c r="C188" s="4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W188" s="18"/>
      <c r="Y188" s="18"/>
      <c r="Z188" s="18"/>
    </row>
    <row r="189" spans="1:26" s="1" customFormat="1" ht="12">
      <c r="A189" s="61"/>
      <c r="C189" s="4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W189" s="18"/>
      <c r="Y189" s="18"/>
      <c r="Z189" s="18"/>
    </row>
    <row r="190" spans="1:26" s="1" customFormat="1" ht="12">
      <c r="A190" s="61"/>
      <c r="C190" s="4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W190" s="18"/>
      <c r="Y190" s="18"/>
      <c r="Z190" s="18"/>
    </row>
    <row r="191" spans="1:26" s="1" customFormat="1" ht="12">
      <c r="A191" s="61"/>
      <c r="C191" s="4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W191" s="18"/>
      <c r="Y191" s="18"/>
      <c r="Z191" s="18"/>
    </row>
    <row r="192" spans="1:26" s="1" customFormat="1" ht="12">
      <c r="A192" s="61"/>
      <c r="C192" s="4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W192" s="18"/>
      <c r="Y192" s="18"/>
      <c r="Z192" s="18"/>
    </row>
    <row r="193" spans="1:26" s="1" customFormat="1" ht="12">
      <c r="A193" s="61"/>
      <c r="C193" s="4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W193" s="18"/>
      <c r="Y193" s="18"/>
      <c r="Z193" s="18"/>
    </row>
    <row r="194" spans="1:26" s="1" customFormat="1" ht="12">
      <c r="A194" s="61"/>
      <c r="C194" s="4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W194" s="18"/>
      <c r="Y194" s="18"/>
      <c r="Z194" s="18"/>
    </row>
    <row r="195" spans="1:26" s="1" customFormat="1" ht="12">
      <c r="A195" s="61"/>
      <c r="C195" s="4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W195" s="18"/>
      <c r="Y195" s="18"/>
      <c r="Z195" s="18"/>
    </row>
    <row r="196" spans="1:26" s="1" customFormat="1" ht="12">
      <c r="A196" s="61"/>
      <c r="C196" s="4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W196" s="18"/>
      <c r="Y196" s="18"/>
      <c r="Z196" s="18"/>
    </row>
    <row r="197" spans="1:26" s="1" customFormat="1" ht="12">
      <c r="A197" s="61"/>
      <c r="C197" s="4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W197" s="18"/>
      <c r="Y197" s="18"/>
      <c r="Z197" s="18"/>
    </row>
    <row r="198" spans="1:26" s="1" customFormat="1" ht="12">
      <c r="A198" s="61"/>
      <c r="C198" s="4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W198" s="18"/>
      <c r="Y198" s="18"/>
      <c r="Z198" s="18"/>
    </row>
    <row r="199" spans="1:26" s="1" customFormat="1" ht="12">
      <c r="A199" s="61"/>
      <c r="C199" s="4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W199" s="18"/>
      <c r="Y199" s="18"/>
      <c r="Z199" s="18"/>
    </row>
    <row r="200" spans="1:26" s="1" customFormat="1" ht="12">
      <c r="A200" s="61"/>
      <c r="C200" s="4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W200" s="18"/>
      <c r="Y200" s="18"/>
      <c r="Z200" s="18"/>
    </row>
    <row r="201" spans="1:26" s="1" customFormat="1" ht="12">
      <c r="A201" s="61"/>
      <c r="C201" s="4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W201" s="18"/>
      <c r="Y201" s="18"/>
      <c r="Z201" s="18"/>
    </row>
    <row r="202" spans="1:26" s="1" customFormat="1" ht="12">
      <c r="A202" s="61"/>
      <c r="C202" s="4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W202" s="18"/>
      <c r="Y202" s="18"/>
      <c r="Z202" s="18"/>
    </row>
    <row r="203" spans="1:26" s="1" customFormat="1" ht="12">
      <c r="A203" s="61"/>
      <c r="C203" s="4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W203" s="18"/>
      <c r="Y203" s="18"/>
      <c r="Z203" s="18"/>
    </row>
    <row r="204" spans="1:26" s="1" customFormat="1" ht="12">
      <c r="A204" s="61"/>
      <c r="C204" s="4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W204" s="18"/>
      <c r="Y204" s="18"/>
      <c r="Z204" s="18"/>
    </row>
    <row r="205" spans="1:26" s="1" customFormat="1" ht="12">
      <c r="A205" s="61"/>
      <c r="C205" s="4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W205" s="18"/>
      <c r="Y205" s="18"/>
      <c r="Z205" s="18"/>
    </row>
    <row r="206" spans="1:26" s="1" customFormat="1" ht="12">
      <c r="A206" s="61"/>
      <c r="C206" s="4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W206" s="18"/>
      <c r="Y206" s="18"/>
      <c r="Z206" s="18"/>
    </row>
    <row r="207" spans="1:26" s="1" customFormat="1" ht="12">
      <c r="A207" s="61"/>
      <c r="C207" s="4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W207" s="18"/>
      <c r="Y207" s="18"/>
      <c r="Z207" s="18"/>
    </row>
    <row r="208" spans="1:26" s="1" customFormat="1" ht="12">
      <c r="A208" s="61"/>
      <c r="C208" s="4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W208" s="18"/>
      <c r="Y208" s="18"/>
      <c r="Z208" s="18"/>
    </row>
    <row r="209" spans="1:26" s="1" customFormat="1" ht="12">
      <c r="A209" s="61"/>
      <c r="C209" s="4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W209" s="18"/>
      <c r="Y209" s="18"/>
      <c r="Z209" s="18"/>
    </row>
    <row r="210" spans="1:26" s="1" customFormat="1" ht="12">
      <c r="A210" s="61"/>
      <c r="C210" s="4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W210" s="18"/>
      <c r="Y210" s="18"/>
      <c r="Z210" s="18"/>
    </row>
    <row r="211" spans="1:26" s="1" customFormat="1" ht="12">
      <c r="A211" s="61"/>
      <c r="C211" s="4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W211" s="18"/>
      <c r="Y211" s="18"/>
      <c r="Z211" s="18"/>
    </row>
    <row r="212" spans="1:26" s="1" customFormat="1" ht="12">
      <c r="A212" s="61"/>
      <c r="C212" s="4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W212" s="18"/>
      <c r="Y212" s="18"/>
      <c r="Z212" s="18"/>
    </row>
    <row r="213" spans="1:26" s="1" customFormat="1" ht="12">
      <c r="A213" s="61"/>
      <c r="C213" s="4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W213" s="18"/>
      <c r="Y213" s="18"/>
      <c r="Z213" s="18"/>
    </row>
    <row r="214" spans="1:26" s="1" customFormat="1" ht="12">
      <c r="A214" s="61"/>
      <c r="C214" s="4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W214" s="18"/>
      <c r="Y214" s="18"/>
      <c r="Z214" s="18"/>
    </row>
    <row r="215" spans="1:26" s="1" customFormat="1" ht="12">
      <c r="A215" s="61"/>
      <c r="C215" s="4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W215" s="18"/>
      <c r="Y215" s="18"/>
      <c r="Z215" s="18"/>
    </row>
    <row r="216" spans="1:26" s="1" customFormat="1" ht="12">
      <c r="A216" s="61"/>
      <c r="C216" s="4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W216" s="18"/>
      <c r="Y216" s="18"/>
      <c r="Z216" s="18"/>
    </row>
    <row r="217" spans="1:26" s="1" customFormat="1" ht="12">
      <c r="A217" s="61"/>
      <c r="C217" s="4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W217" s="18"/>
      <c r="Y217" s="18"/>
      <c r="Z217" s="18"/>
    </row>
    <row r="218" spans="1:26" s="1" customFormat="1" ht="12">
      <c r="A218" s="61"/>
      <c r="C218" s="4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W218" s="18"/>
      <c r="Y218" s="18"/>
      <c r="Z218" s="18"/>
    </row>
    <row r="219" spans="1:26" s="1" customFormat="1" ht="12">
      <c r="A219" s="61"/>
      <c r="C219" s="4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W219" s="18"/>
      <c r="Y219" s="18"/>
      <c r="Z219" s="18"/>
    </row>
    <row r="220" spans="1:26" s="1" customFormat="1" ht="12">
      <c r="A220" s="61"/>
      <c r="C220" s="4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W220" s="18"/>
      <c r="Y220" s="18"/>
      <c r="Z220" s="18"/>
    </row>
    <row r="221" spans="1:26" s="1" customFormat="1" ht="12">
      <c r="A221" s="61"/>
      <c r="C221" s="4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W221" s="18"/>
      <c r="Y221" s="18"/>
      <c r="Z221" s="18"/>
    </row>
    <row r="222" spans="1:26" s="1" customFormat="1" ht="12">
      <c r="A222" s="61"/>
      <c r="C222" s="4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W222" s="18"/>
      <c r="Y222" s="18"/>
      <c r="Z222" s="18"/>
    </row>
    <row r="223" spans="1:26" s="1" customFormat="1" ht="12">
      <c r="A223" s="61"/>
      <c r="C223" s="4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W223" s="18"/>
      <c r="Y223" s="18"/>
      <c r="Z223" s="18"/>
    </row>
    <row r="224" spans="1:26" s="1" customFormat="1" ht="12">
      <c r="A224" s="61"/>
      <c r="C224" s="4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W224" s="18"/>
      <c r="Y224" s="18"/>
      <c r="Z224" s="18"/>
    </row>
    <row r="225" spans="1:26" s="1" customFormat="1" ht="12">
      <c r="A225" s="61"/>
      <c r="C225" s="4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W225" s="18"/>
      <c r="Y225" s="18"/>
      <c r="Z225" s="18"/>
    </row>
    <row r="226" spans="1:26" s="1" customFormat="1" ht="12">
      <c r="A226" s="61"/>
      <c r="C226" s="4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W226" s="18"/>
      <c r="Y226" s="18"/>
      <c r="Z226" s="18"/>
    </row>
    <row r="227" spans="1:26" s="1" customFormat="1" ht="12">
      <c r="A227" s="61"/>
      <c r="C227" s="4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W227" s="18"/>
      <c r="Y227" s="18"/>
      <c r="Z227" s="18"/>
    </row>
    <row r="228" spans="1:26" s="1" customFormat="1" ht="12">
      <c r="A228" s="61"/>
      <c r="C228" s="4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W228" s="18"/>
      <c r="Y228" s="18"/>
      <c r="Z228" s="18"/>
    </row>
    <row r="229" spans="1:26" s="1" customFormat="1" ht="12">
      <c r="A229" s="61"/>
      <c r="C229" s="4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W229" s="18"/>
      <c r="Y229" s="18"/>
      <c r="Z229" s="18"/>
    </row>
    <row r="230" spans="1:26" s="1" customFormat="1" ht="12">
      <c r="A230" s="61"/>
      <c r="C230" s="4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W230" s="18"/>
      <c r="Y230" s="18"/>
      <c r="Z230" s="18"/>
    </row>
    <row r="231" spans="1:26" s="1" customFormat="1" ht="12">
      <c r="A231" s="61"/>
      <c r="C231" s="4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W231" s="18"/>
      <c r="Y231" s="18"/>
      <c r="Z231" s="18"/>
    </row>
    <row r="232" spans="1:26" s="1" customFormat="1" ht="12">
      <c r="A232" s="61"/>
      <c r="C232" s="4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W232" s="18"/>
      <c r="Y232" s="18"/>
      <c r="Z232" s="18"/>
    </row>
    <row r="233" spans="1:26" s="1" customFormat="1" ht="12">
      <c r="A233" s="61"/>
      <c r="C233" s="4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W233" s="18"/>
      <c r="Y233" s="18"/>
      <c r="Z233" s="18"/>
    </row>
    <row r="234" spans="1:26" s="1" customFormat="1" ht="12">
      <c r="A234" s="61"/>
      <c r="C234" s="4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W234" s="18"/>
      <c r="Y234" s="18"/>
      <c r="Z234" s="18"/>
    </row>
    <row r="235" spans="1:26" s="1" customFormat="1" ht="12">
      <c r="A235" s="61"/>
      <c r="C235" s="4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W235" s="18"/>
      <c r="Y235" s="18"/>
      <c r="Z235" s="18"/>
    </row>
    <row r="236" spans="1:26" s="1" customFormat="1" ht="12">
      <c r="A236" s="61"/>
      <c r="C236" s="4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W236" s="18"/>
      <c r="Y236" s="18"/>
      <c r="Z236" s="18"/>
    </row>
    <row r="237" spans="1:26" s="1" customFormat="1" ht="12">
      <c r="A237" s="61"/>
      <c r="C237" s="4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W237" s="18"/>
      <c r="Y237" s="18"/>
      <c r="Z237" s="18"/>
    </row>
    <row r="238" spans="1:26" s="1" customFormat="1" ht="12">
      <c r="A238" s="61"/>
      <c r="C238" s="4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W238" s="18"/>
      <c r="Y238" s="18"/>
      <c r="Z238" s="18"/>
    </row>
    <row r="239" spans="1:26" s="1" customFormat="1" ht="12">
      <c r="A239" s="61"/>
      <c r="C239" s="4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W239" s="18"/>
      <c r="Y239" s="18"/>
      <c r="Z239" s="18"/>
    </row>
    <row r="240" spans="1:26" s="1" customFormat="1" ht="12">
      <c r="A240" s="61"/>
      <c r="C240" s="4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W240" s="18"/>
      <c r="Y240" s="18"/>
      <c r="Z240" s="18"/>
    </row>
    <row r="241" spans="1:26" s="1" customFormat="1" ht="12">
      <c r="A241" s="61"/>
      <c r="C241" s="4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W241" s="18"/>
      <c r="Y241" s="18"/>
      <c r="Z241" s="18"/>
    </row>
    <row r="242" spans="1:26" s="1" customFormat="1" ht="12">
      <c r="A242" s="61"/>
      <c r="C242" s="4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W242" s="18"/>
      <c r="Y242" s="18"/>
      <c r="Z242" s="18"/>
    </row>
    <row r="243" spans="1:26" s="1" customFormat="1" ht="12">
      <c r="A243" s="61"/>
      <c r="C243" s="4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W243" s="18"/>
      <c r="Y243" s="18"/>
      <c r="Z243" s="18"/>
    </row>
    <row r="244" spans="1:26" s="1" customFormat="1" ht="12">
      <c r="A244" s="61"/>
      <c r="C244" s="4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W244" s="18"/>
      <c r="Y244" s="18"/>
      <c r="Z244" s="18"/>
    </row>
    <row r="245" spans="1:26" s="1" customFormat="1" ht="12">
      <c r="A245" s="61"/>
      <c r="C245" s="4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W245" s="18"/>
      <c r="Y245" s="18"/>
      <c r="Z245" s="18"/>
    </row>
    <row r="246" spans="1:26" s="1" customFormat="1" ht="12">
      <c r="A246" s="61"/>
      <c r="C246" s="4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W246" s="18"/>
      <c r="Y246" s="18"/>
      <c r="Z246" s="18"/>
    </row>
    <row r="247" spans="1:26" s="1" customFormat="1" ht="12">
      <c r="A247" s="61"/>
      <c r="C247" s="4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W247" s="18"/>
      <c r="Y247" s="18"/>
      <c r="Z247" s="18"/>
    </row>
    <row r="248" spans="1:26" s="1" customFormat="1" ht="12">
      <c r="A248" s="61"/>
      <c r="C248" s="4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W248" s="18"/>
      <c r="Y248" s="18"/>
      <c r="Z248" s="18"/>
    </row>
    <row r="249" spans="1:26" s="1" customFormat="1" ht="12">
      <c r="A249" s="61"/>
      <c r="C249" s="4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W249" s="18"/>
      <c r="Y249" s="18"/>
      <c r="Z249" s="18"/>
    </row>
    <row r="250" spans="1:26" s="1" customFormat="1" ht="12">
      <c r="A250" s="61"/>
      <c r="C250" s="4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W250" s="18"/>
      <c r="Y250" s="18"/>
      <c r="Z250" s="18"/>
    </row>
    <row r="251" spans="1:26" s="1" customFormat="1" ht="12">
      <c r="A251" s="61"/>
      <c r="C251" s="4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W251" s="18"/>
      <c r="Y251" s="18"/>
      <c r="Z251" s="18"/>
    </row>
    <row r="252" spans="1:26" s="1" customFormat="1" ht="12">
      <c r="A252" s="61"/>
      <c r="C252" s="4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W252" s="18"/>
      <c r="Y252" s="18"/>
      <c r="Z252" s="18"/>
    </row>
    <row r="253" spans="1:26" s="1" customFormat="1" ht="12">
      <c r="A253" s="61"/>
      <c r="C253" s="4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W253" s="18"/>
      <c r="Y253" s="18"/>
      <c r="Z253" s="18"/>
    </row>
    <row r="254" spans="1:26" s="1" customFormat="1" ht="12">
      <c r="A254" s="61"/>
      <c r="C254" s="4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W254" s="18"/>
      <c r="Y254" s="18"/>
      <c r="Z254" s="18"/>
    </row>
    <row r="255" spans="1:26" s="1" customFormat="1" ht="12">
      <c r="A255" s="61"/>
      <c r="C255" s="4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W255" s="18"/>
      <c r="Y255" s="18"/>
      <c r="Z255" s="18"/>
    </row>
    <row r="256" spans="1:26" s="1" customFormat="1" ht="12">
      <c r="A256" s="61"/>
      <c r="C256" s="4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W256" s="18"/>
      <c r="Y256" s="18"/>
      <c r="Z256" s="18"/>
    </row>
    <row r="257" spans="1:26" s="1" customFormat="1" ht="12">
      <c r="A257" s="61"/>
      <c r="C257" s="4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W257" s="18"/>
      <c r="Y257" s="18"/>
      <c r="Z257" s="18"/>
    </row>
    <row r="258" spans="1:26" s="1" customFormat="1" ht="12">
      <c r="A258" s="61"/>
      <c r="C258" s="4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W258" s="18"/>
      <c r="Y258" s="18"/>
      <c r="Z258" s="18"/>
    </row>
    <row r="259" spans="1:26" s="1" customFormat="1" ht="12">
      <c r="A259" s="61"/>
      <c r="C259" s="4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W259" s="18"/>
      <c r="Y259" s="18"/>
      <c r="Z259" s="18"/>
    </row>
    <row r="260" spans="1:26" s="1" customFormat="1" ht="12">
      <c r="A260" s="61"/>
      <c r="C260" s="4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W260" s="18"/>
      <c r="Y260" s="18"/>
      <c r="Z260" s="18"/>
    </row>
    <row r="261" spans="1:26" s="1" customFormat="1" ht="12">
      <c r="A261" s="61"/>
      <c r="C261" s="4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W261" s="18"/>
      <c r="Y261" s="18"/>
      <c r="Z261" s="18"/>
    </row>
    <row r="262" spans="1:26" s="1" customFormat="1" ht="12">
      <c r="A262" s="61"/>
      <c r="C262" s="4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W262" s="18"/>
      <c r="Y262" s="18"/>
      <c r="Z262" s="18"/>
    </row>
    <row r="263" spans="1:26" s="1" customFormat="1" ht="12">
      <c r="A263" s="61"/>
      <c r="C263" s="4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W263" s="18"/>
      <c r="Y263" s="18"/>
      <c r="Z263" s="18"/>
    </row>
    <row r="264" spans="1:26" s="1" customFormat="1" ht="12">
      <c r="A264" s="61"/>
      <c r="C264" s="4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W264" s="18"/>
      <c r="Y264" s="18"/>
      <c r="Z264" s="18"/>
    </row>
    <row r="265" spans="1:26" s="1" customFormat="1" ht="12">
      <c r="A265" s="61"/>
      <c r="C265" s="4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W265" s="18"/>
      <c r="Y265" s="18"/>
      <c r="Z265" s="18"/>
    </row>
    <row r="266" spans="1:26" s="1" customFormat="1" ht="12">
      <c r="A266" s="61"/>
      <c r="C266" s="4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W266" s="18"/>
      <c r="Y266" s="18"/>
      <c r="Z266" s="18"/>
    </row>
    <row r="267" spans="1:26" s="1" customFormat="1" ht="12">
      <c r="A267" s="61"/>
      <c r="C267" s="4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W267" s="18"/>
      <c r="Y267" s="18"/>
      <c r="Z267" s="18"/>
    </row>
    <row r="268" spans="1:26" s="1" customFormat="1" ht="12">
      <c r="A268" s="61"/>
      <c r="C268" s="4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W268" s="18"/>
      <c r="Y268" s="18"/>
      <c r="Z268" s="18"/>
    </row>
    <row r="269" spans="1:26" s="1" customFormat="1" ht="12">
      <c r="A269" s="61"/>
      <c r="C269" s="4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W269" s="18"/>
      <c r="Y269" s="18"/>
      <c r="Z269" s="18"/>
    </row>
    <row r="270" spans="1:26" s="1" customFormat="1" ht="12">
      <c r="A270" s="61"/>
      <c r="C270" s="4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W270" s="18"/>
      <c r="Y270" s="18"/>
      <c r="Z270" s="18"/>
    </row>
    <row r="271" spans="1:26" s="1" customFormat="1" ht="12">
      <c r="A271" s="61"/>
      <c r="C271" s="4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W271" s="18"/>
      <c r="Y271" s="18"/>
      <c r="Z271" s="18"/>
    </row>
    <row r="272" spans="1:26" s="1" customFormat="1" ht="12">
      <c r="A272" s="61"/>
      <c r="C272" s="4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W272" s="18"/>
      <c r="Y272" s="18"/>
      <c r="Z272" s="18"/>
    </row>
    <row r="273" spans="1:26" s="1" customFormat="1" ht="12">
      <c r="A273" s="61"/>
      <c r="C273" s="4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W273" s="18"/>
      <c r="Y273" s="18"/>
      <c r="Z273" s="18"/>
    </row>
    <row r="274" spans="1:26" s="1" customFormat="1" ht="12">
      <c r="A274" s="61"/>
      <c r="C274" s="4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W274" s="18"/>
      <c r="Y274" s="18"/>
      <c r="Z274" s="18"/>
    </row>
    <row r="275" spans="1:26" s="1" customFormat="1" ht="12">
      <c r="A275" s="61"/>
      <c r="C275" s="4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W275" s="18"/>
      <c r="Y275" s="18"/>
      <c r="Z275" s="18"/>
    </row>
    <row r="276" spans="1:26" s="1" customFormat="1" ht="12">
      <c r="A276" s="61"/>
      <c r="C276" s="4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W276" s="18"/>
      <c r="Y276" s="18"/>
      <c r="Z276" s="18"/>
    </row>
    <row r="277" spans="1:26" s="1" customFormat="1" ht="12">
      <c r="A277" s="61"/>
      <c r="C277" s="4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W277" s="18"/>
      <c r="Y277" s="18"/>
      <c r="Z277" s="18"/>
    </row>
    <row r="278" spans="1:26" s="1" customFormat="1" ht="12">
      <c r="A278" s="61"/>
      <c r="C278" s="4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W278" s="18"/>
      <c r="Y278" s="18"/>
      <c r="Z278" s="18"/>
    </row>
    <row r="279" spans="1:26" s="1" customFormat="1" ht="12">
      <c r="A279" s="61"/>
      <c r="C279" s="4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W279" s="18"/>
      <c r="Y279" s="18"/>
      <c r="Z279" s="18"/>
    </row>
    <row r="280" spans="1:26" s="1" customFormat="1" ht="12">
      <c r="A280" s="61"/>
      <c r="C280" s="4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W280" s="18"/>
      <c r="Y280" s="18"/>
      <c r="Z280" s="18"/>
    </row>
    <row r="281" spans="1:26" s="1" customFormat="1" ht="12">
      <c r="A281" s="61"/>
      <c r="C281" s="4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W281" s="18"/>
      <c r="Y281" s="18"/>
      <c r="Z281" s="18"/>
    </row>
    <row r="282" spans="1:26" s="1" customFormat="1" ht="12">
      <c r="A282" s="61"/>
      <c r="C282" s="4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W282" s="18"/>
      <c r="Y282" s="18"/>
      <c r="Z282" s="18"/>
    </row>
    <row r="283" spans="1:26" s="1" customFormat="1" ht="12">
      <c r="A283" s="61"/>
      <c r="C283" s="4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W283" s="18"/>
      <c r="Y283" s="18"/>
      <c r="Z283" s="18"/>
    </row>
    <row r="284" spans="1:26" s="1" customFormat="1" ht="12">
      <c r="A284" s="61"/>
      <c r="C284" s="4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W284" s="18"/>
      <c r="Y284" s="18"/>
      <c r="Z284" s="18"/>
    </row>
    <row r="285" spans="1:26" s="1" customFormat="1" ht="12">
      <c r="A285" s="61"/>
      <c r="C285" s="4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W285" s="18"/>
      <c r="Y285" s="18"/>
      <c r="Z285" s="18"/>
    </row>
    <row r="286" spans="1:26" s="1" customFormat="1" ht="12">
      <c r="A286" s="61"/>
      <c r="C286" s="4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W286" s="18"/>
      <c r="Y286" s="18"/>
      <c r="Z286" s="18"/>
    </row>
    <row r="287" spans="1:26" s="1" customFormat="1" ht="12">
      <c r="A287" s="61"/>
      <c r="C287" s="4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W287" s="18"/>
      <c r="Y287" s="18"/>
      <c r="Z287" s="18"/>
    </row>
    <row r="288" spans="1:26" s="1" customFormat="1" ht="12">
      <c r="A288" s="61"/>
      <c r="C288" s="4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W288" s="18"/>
      <c r="Y288" s="18"/>
      <c r="Z288" s="18"/>
    </row>
    <row r="289" spans="1:26" s="1" customFormat="1" ht="12">
      <c r="A289" s="61"/>
      <c r="C289" s="4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W289" s="18"/>
      <c r="Y289" s="18"/>
      <c r="Z289" s="18"/>
    </row>
    <row r="290" spans="1:26" s="1" customFormat="1" ht="12">
      <c r="A290" s="61"/>
      <c r="C290" s="4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W290" s="18"/>
      <c r="Y290" s="18"/>
      <c r="Z290" s="18"/>
    </row>
    <row r="291" spans="1:26" s="1" customFormat="1" ht="12">
      <c r="A291" s="61"/>
      <c r="C291" s="4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W291" s="18"/>
      <c r="Y291" s="18"/>
      <c r="Z291" s="18"/>
    </row>
    <row r="292" spans="1:26" s="1" customFormat="1" ht="12">
      <c r="A292" s="61"/>
      <c r="C292" s="4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W292" s="18"/>
      <c r="Y292" s="18"/>
      <c r="Z292" s="18"/>
    </row>
    <row r="293" spans="1:26" s="1" customFormat="1" ht="12">
      <c r="A293" s="61"/>
      <c r="C293" s="4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W293" s="18"/>
      <c r="Y293" s="18"/>
      <c r="Z293" s="18"/>
    </row>
    <row r="294" spans="1:26" s="1" customFormat="1" ht="12">
      <c r="A294" s="61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W294" s="18"/>
      <c r="Y294" s="18"/>
      <c r="Z294" s="18"/>
    </row>
    <row r="295" spans="1:26" s="1" customFormat="1" ht="12">
      <c r="A295" s="61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W295" s="18"/>
      <c r="Y295" s="18"/>
      <c r="Z295" s="18"/>
    </row>
    <row r="296" spans="1:26" s="1" customFormat="1" ht="12">
      <c r="A296" s="61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W296" s="18"/>
      <c r="Y296" s="18"/>
      <c r="Z296" s="18"/>
    </row>
    <row r="297" spans="1:26" s="1" customFormat="1" ht="12">
      <c r="A297" s="61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W297" s="18"/>
      <c r="Y297" s="18"/>
      <c r="Z297" s="18"/>
    </row>
    <row r="298" spans="1:26" s="1" customFormat="1" ht="12">
      <c r="A298" s="61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W298" s="18"/>
      <c r="Y298" s="18"/>
      <c r="Z298" s="18"/>
    </row>
    <row r="299" spans="1:26" s="1" customFormat="1" ht="12">
      <c r="A299" s="61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W299" s="18"/>
      <c r="Y299" s="18"/>
      <c r="Z299" s="18"/>
    </row>
    <row r="300" spans="1:26" s="1" customFormat="1" ht="12">
      <c r="A300" s="61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W300" s="18"/>
      <c r="Y300" s="18"/>
      <c r="Z300" s="18"/>
    </row>
    <row r="301" spans="1:26" s="1" customFormat="1" ht="12">
      <c r="A301" s="61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W301" s="18"/>
      <c r="Y301" s="18"/>
      <c r="Z301" s="18"/>
    </row>
    <row r="302" spans="1:26" s="1" customFormat="1" ht="12">
      <c r="A302" s="61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W302" s="18"/>
      <c r="Y302" s="18"/>
      <c r="Z302" s="18"/>
    </row>
    <row r="303" spans="1:26" s="1" customFormat="1" ht="12">
      <c r="A303" s="61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W303" s="18"/>
      <c r="Y303" s="18"/>
      <c r="Z303" s="18"/>
    </row>
    <row r="304" spans="1:26" s="1" customFormat="1" ht="12">
      <c r="A304" s="61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W304" s="18"/>
      <c r="Y304" s="18"/>
      <c r="Z304" s="18"/>
    </row>
    <row r="305" spans="1:26" s="1" customFormat="1" ht="12">
      <c r="A305" s="61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W305" s="18"/>
      <c r="Y305" s="18"/>
      <c r="Z305" s="18"/>
    </row>
    <row r="306" spans="1:26" s="1" customFormat="1" ht="12">
      <c r="A306" s="61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W306" s="18"/>
      <c r="Y306" s="18"/>
      <c r="Z306" s="18"/>
    </row>
    <row r="307" spans="1:26" s="1" customFormat="1" ht="12">
      <c r="A307" s="61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W307" s="18"/>
      <c r="Y307" s="18"/>
      <c r="Z307" s="18"/>
    </row>
    <row r="308" spans="1:26" s="1" customFormat="1" ht="12">
      <c r="A308" s="61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W308" s="18"/>
      <c r="Y308" s="18"/>
      <c r="Z308" s="18"/>
    </row>
    <row r="309" spans="1:26" s="1" customFormat="1" ht="12">
      <c r="A309" s="61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W309" s="18"/>
      <c r="Y309" s="18"/>
      <c r="Z309" s="18"/>
    </row>
    <row r="310" spans="1:26" s="1" customFormat="1" ht="12">
      <c r="A310" s="61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W310" s="18"/>
      <c r="Y310" s="18"/>
      <c r="Z310" s="18"/>
    </row>
    <row r="311" spans="1:26" s="1" customFormat="1" ht="12">
      <c r="A311" s="61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W311" s="18"/>
      <c r="Y311" s="18"/>
      <c r="Z311" s="18"/>
    </row>
    <row r="312" spans="1:26" s="1" customFormat="1" ht="12">
      <c r="A312" s="61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W312" s="18"/>
      <c r="Y312" s="18"/>
      <c r="Z312" s="18"/>
    </row>
    <row r="313" spans="1:26" s="1" customFormat="1" ht="12">
      <c r="A313" s="61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W313" s="18"/>
      <c r="Y313" s="18"/>
      <c r="Z313" s="18"/>
    </row>
    <row r="314" spans="1:26" s="1" customFormat="1" ht="12">
      <c r="A314" s="61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W314" s="18"/>
      <c r="Y314" s="18"/>
      <c r="Z314" s="18"/>
    </row>
    <row r="315" spans="1:26" s="1" customFormat="1" ht="12">
      <c r="A315" s="61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W315" s="18"/>
      <c r="Y315" s="18"/>
      <c r="Z315" s="18"/>
    </row>
    <row r="316" spans="1:26" s="1" customFormat="1" ht="12">
      <c r="A316" s="61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W316" s="18"/>
      <c r="Y316" s="18"/>
      <c r="Z316" s="18"/>
    </row>
    <row r="317" spans="1:26" s="1" customFormat="1" ht="12">
      <c r="A317" s="61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W317" s="18"/>
      <c r="Y317" s="18"/>
      <c r="Z317" s="18"/>
    </row>
    <row r="318" spans="1:26" s="1" customFormat="1" ht="12">
      <c r="A318" s="61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W318" s="18"/>
      <c r="Y318" s="18"/>
      <c r="Z318" s="18"/>
    </row>
    <row r="319" spans="1:26" s="1" customFormat="1" ht="12">
      <c r="A319" s="61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W319" s="18"/>
      <c r="Y319" s="18"/>
      <c r="Z319" s="18"/>
    </row>
    <row r="320" spans="1:26" s="1" customFormat="1" ht="12">
      <c r="A320" s="61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W320" s="18"/>
      <c r="Y320" s="18"/>
      <c r="Z320" s="18"/>
    </row>
    <row r="321" spans="1:26" s="1" customFormat="1" ht="12">
      <c r="A321" s="61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W321" s="18"/>
      <c r="Y321" s="18"/>
      <c r="Z321" s="18"/>
    </row>
    <row r="322" spans="1:26" s="1" customFormat="1" ht="12">
      <c r="A322" s="61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W322" s="18"/>
      <c r="Y322" s="18"/>
      <c r="Z322" s="18"/>
    </row>
    <row r="323" spans="1:26" s="1" customFormat="1" ht="12">
      <c r="A323" s="61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W323" s="18"/>
      <c r="Y323" s="18"/>
      <c r="Z323" s="18"/>
    </row>
    <row r="324" spans="1:26" s="1" customFormat="1" ht="12">
      <c r="A324" s="61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W324" s="18"/>
      <c r="Y324" s="18"/>
      <c r="Z324" s="18"/>
    </row>
    <row r="325" spans="1:26" s="1" customFormat="1" ht="12">
      <c r="A325" s="61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W325" s="18"/>
      <c r="Y325" s="18"/>
      <c r="Z325" s="18"/>
    </row>
    <row r="326" spans="1:26" s="1" customFormat="1" ht="12">
      <c r="A326" s="61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W326" s="18"/>
      <c r="Y326" s="18"/>
      <c r="Z326" s="18"/>
    </row>
    <row r="327" spans="1:26" s="1" customFormat="1" ht="12">
      <c r="A327" s="61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W327" s="18"/>
      <c r="Y327" s="18"/>
      <c r="Z327" s="18"/>
    </row>
    <row r="328" spans="1:26" s="1" customFormat="1" ht="12">
      <c r="A328" s="61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W328" s="18"/>
      <c r="Y328" s="18"/>
      <c r="Z328" s="18"/>
    </row>
    <row r="329" spans="1:26" s="1" customFormat="1" ht="12">
      <c r="A329" s="61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W329" s="18"/>
      <c r="Y329" s="18"/>
      <c r="Z329" s="18"/>
    </row>
    <row r="330" spans="1:26" s="1" customFormat="1" ht="12">
      <c r="A330" s="61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W330" s="18"/>
      <c r="Y330" s="18"/>
      <c r="Z330" s="18"/>
    </row>
    <row r="331" spans="1:26" s="1" customFormat="1" ht="12">
      <c r="A331" s="61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W331" s="18"/>
      <c r="Y331" s="18"/>
      <c r="Z331" s="18"/>
    </row>
    <row r="332" spans="1:26" s="1" customFormat="1" ht="12">
      <c r="A332" s="61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W332" s="18"/>
      <c r="Y332" s="18"/>
      <c r="Z332" s="18"/>
    </row>
    <row r="333" spans="1:26" s="1" customFormat="1" ht="12">
      <c r="A333" s="61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W333" s="18"/>
      <c r="Y333" s="18"/>
      <c r="Z333" s="18"/>
    </row>
    <row r="334" spans="1:26" s="1" customFormat="1" ht="12">
      <c r="A334" s="61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W334" s="18"/>
      <c r="Y334" s="18"/>
      <c r="Z334" s="18"/>
    </row>
    <row r="335" spans="1:26" s="1" customFormat="1" ht="12">
      <c r="A335" s="61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W335" s="18"/>
      <c r="Y335" s="18"/>
      <c r="Z335" s="18"/>
    </row>
    <row r="336" spans="1:26" s="1" customFormat="1" ht="12">
      <c r="A336" s="61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W336" s="18"/>
      <c r="Y336" s="18"/>
      <c r="Z336" s="18"/>
    </row>
    <row r="337" spans="1:26" s="1" customFormat="1" ht="12">
      <c r="A337" s="61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W337" s="18"/>
      <c r="Y337" s="18"/>
      <c r="Z337" s="18"/>
    </row>
    <row r="338" spans="1:26" s="1" customFormat="1" ht="12">
      <c r="A338" s="61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W338" s="18"/>
      <c r="Y338" s="18"/>
      <c r="Z338" s="18"/>
    </row>
    <row r="339" spans="1:26" s="1" customFormat="1" ht="12">
      <c r="A339" s="61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W339" s="18"/>
      <c r="Y339" s="18"/>
      <c r="Z339" s="18"/>
    </row>
    <row r="340" spans="1:26" s="1" customFormat="1" ht="12">
      <c r="A340" s="61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W340" s="18"/>
      <c r="Y340" s="18"/>
      <c r="Z340" s="18"/>
    </row>
    <row r="341" spans="1:26" s="1" customFormat="1" ht="12">
      <c r="A341" s="61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W341" s="18"/>
      <c r="Y341" s="18"/>
      <c r="Z341" s="18"/>
    </row>
    <row r="342" spans="1:26" s="1" customFormat="1" ht="12">
      <c r="A342" s="61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W342" s="18"/>
      <c r="Y342" s="18"/>
      <c r="Z342" s="18"/>
    </row>
    <row r="343" spans="1:26" s="1" customFormat="1" ht="12">
      <c r="A343" s="61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W343" s="18"/>
      <c r="Y343" s="18"/>
      <c r="Z343" s="18"/>
    </row>
    <row r="344" spans="1:26" s="1" customFormat="1" ht="12">
      <c r="A344" s="61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W344" s="18"/>
      <c r="Y344" s="18"/>
      <c r="Z344" s="18"/>
    </row>
    <row r="345" spans="1:26" s="1" customFormat="1" ht="12">
      <c r="A345" s="61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W345" s="18"/>
      <c r="Y345" s="18"/>
      <c r="Z345" s="18"/>
    </row>
    <row r="346" spans="1:26" s="1" customFormat="1" ht="12">
      <c r="A346" s="61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W346" s="18"/>
      <c r="Y346" s="18"/>
      <c r="Z346" s="18"/>
    </row>
    <row r="347" spans="1:26" s="1" customFormat="1" ht="12">
      <c r="A347" s="61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W347" s="18"/>
      <c r="Y347" s="18"/>
      <c r="Z347" s="18"/>
    </row>
    <row r="348" spans="1:26" s="1" customFormat="1" ht="12">
      <c r="A348" s="61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W348" s="18"/>
      <c r="Y348" s="18"/>
      <c r="Z348" s="18"/>
    </row>
    <row r="349" spans="1:26" s="1" customFormat="1" ht="12">
      <c r="A349" s="61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W349" s="18"/>
      <c r="Y349" s="18"/>
      <c r="Z349" s="18"/>
    </row>
    <row r="350" spans="1:26" s="1" customFormat="1" ht="12">
      <c r="A350" s="61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W350" s="18"/>
      <c r="Y350" s="18"/>
      <c r="Z350" s="18"/>
    </row>
    <row r="351" spans="1:26" s="1" customFormat="1" ht="12">
      <c r="A351" s="61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W351" s="18"/>
      <c r="Y351" s="18"/>
      <c r="Z351" s="18"/>
    </row>
    <row r="352" spans="1:26" s="1" customFormat="1" ht="12">
      <c r="A352" s="61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W352" s="18"/>
      <c r="Y352" s="18"/>
      <c r="Z352" s="18"/>
    </row>
    <row r="353" spans="1:26" s="1" customFormat="1" ht="12">
      <c r="A353" s="61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W353" s="18"/>
      <c r="Y353" s="18"/>
      <c r="Z353" s="18"/>
    </row>
    <row r="354" spans="1:26" s="1" customFormat="1" ht="12">
      <c r="A354" s="61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W354" s="18"/>
      <c r="Y354" s="18"/>
      <c r="Z354" s="18"/>
    </row>
    <row r="355" spans="1:26" s="1" customFormat="1" ht="12">
      <c r="A355" s="61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W355" s="18"/>
      <c r="Y355" s="18"/>
      <c r="Z355" s="18"/>
    </row>
    <row r="356" spans="1:26" s="1" customFormat="1" ht="12">
      <c r="A356" s="61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W356" s="18"/>
      <c r="Y356" s="18"/>
      <c r="Z356" s="18"/>
    </row>
    <row r="357" spans="1:26" s="1" customFormat="1" ht="12">
      <c r="A357" s="61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W357" s="18"/>
      <c r="Y357" s="18"/>
      <c r="Z357" s="18"/>
    </row>
    <row r="358" spans="1:26" s="1" customFormat="1" ht="12">
      <c r="A358" s="61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W358" s="18"/>
      <c r="Y358" s="18"/>
      <c r="Z358" s="18"/>
    </row>
    <row r="359" spans="1:26" s="1" customFormat="1" ht="12">
      <c r="A359" s="61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W359" s="18"/>
      <c r="Y359" s="18"/>
      <c r="Z359" s="18"/>
    </row>
    <row r="360" spans="1:26" s="1" customFormat="1" ht="12">
      <c r="A360" s="61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W360" s="18"/>
      <c r="Y360" s="18"/>
      <c r="Z360" s="18"/>
    </row>
    <row r="361" spans="1:26" s="1" customFormat="1" ht="12">
      <c r="A361" s="61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W361" s="18"/>
      <c r="Y361" s="18"/>
      <c r="Z361" s="18"/>
    </row>
    <row r="362" spans="1:26" s="1" customFormat="1" ht="12">
      <c r="A362" s="61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W362" s="18"/>
      <c r="Y362" s="18"/>
      <c r="Z362" s="18"/>
    </row>
    <row r="363" spans="1:26" s="1" customFormat="1" ht="12">
      <c r="A363" s="61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W363" s="18"/>
      <c r="Y363" s="18"/>
      <c r="Z363" s="18"/>
    </row>
    <row r="364" spans="1:26" s="1" customFormat="1" ht="12">
      <c r="A364" s="61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W364" s="18"/>
      <c r="Y364" s="18"/>
      <c r="Z364" s="18"/>
    </row>
    <row r="365" spans="1:26" s="1" customFormat="1" ht="12">
      <c r="A365" s="61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W365" s="18"/>
      <c r="Y365" s="18"/>
      <c r="Z365" s="18"/>
    </row>
    <row r="366" spans="1:26" s="1" customFormat="1" ht="12">
      <c r="A366" s="61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W366" s="18"/>
      <c r="Y366" s="18"/>
      <c r="Z366" s="18"/>
    </row>
    <row r="367" spans="1:26" s="1" customFormat="1" ht="12">
      <c r="A367" s="61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W367" s="18"/>
      <c r="Y367" s="18"/>
      <c r="Z367" s="18"/>
    </row>
    <row r="368" spans="1:26" s="1" customFormat="1" ht="12">
      <c r="A368" s="61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W368" s="18"/>
      <c r="Y368" s="18"/>
      <c r="Z368" s="18"/>
    </row>
    <row r="369" spans="1:26" s="1" customFormat="1" ht="12">
      <c r="A369" s="61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W369" s="18"/>
      <c r="Y369" s="18"/>
      <c r="Z369" s="18"/>
    </row>
    <row r="370" spans="1:26" s="1" customFormat="1" ht="12">
      <c r="A370" s="61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W370" s="18"/>
      <c r="Y370" s="18"/>
      <c r="Z370" s="18"/>
    </row>
    <row r="371" spans="1:26" s="1" customFormat="1" ht="12">
      <c r="A371" s="61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W371" s="18"/>
      <c r="Y371" s="18"/>
      <c r="Z371" s="18"/>
    </row>
    <row r="372" spans="1:26" s="1" customFormat="1" ht="12">
      <c r="A372" s="61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W372" s="18"/>
      <c r="Y372" s="18"/>
      <c r="Z372" s="18"/>
    </row>
    <row r="373" spans="1:26" s="1" customFormat="1" ht="12">
      <c r="A373" s="61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W373" s="18"/>
      <c r="Y373" s="18"/>
      <c r="Z373" s="18"/>
    </row>
    <row r="374" spans="1:26" s="1" customFormat="1" ht="12">
      <c r="A374" s="61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W374" s="18"/>
      <c r="Y374" s="18"/>
      <c r="Z374" s="18"/>
    </row>
    <row r="375" spans="1:26" s="1" customFormat="1" ht="12">
      <c r="A375" s="61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W375" s="18"/>
      <c r="Y375" s="18"/>
      <c r="Z375" s="18"/>
    </row>
    <row r="376" spans="1:26" s="1" customFormat="1" ht="12">
      <c r="A376" s="61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W376" s="18"/>
      <c r="Y376" s="18"/>
      <c r="Z376" s="18"/>
    </row>
    <row r="377" spans="1:26" s="1" customFormat="1" ht="12">
      <c r="A377" s="61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W377" s="18"/>
      <c r="Y377" s="18"/>
      <c r="Z377" s="18"/>
    </row>
    <row r="378" spans="1:26" s="1" customFormat="1" ht="12">
      <c r="A378" s="61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W378" s="18"/>
      <c r="Y378" s="18"/>
      <c r="Z378" s="18"/>
    </row>
    <row r="379" spans="1:26" s="1" customFormat="1" ht="12">
      <c r="A379" s="61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W379" s="18"/>
      <c r="Y379" s="18"/>
      <c r="Z379" s="18"/>
    </row>
    <row r="380" spans="1:26" s="1" customFormat="1" ht="12">
      <c r="A380" s="61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W380" s="18"/>
      <c r="Y380" s="18"/>
      <c r="Z380" s="18"/>
    </row>
    <row r="381" spans="1:26" s="1" customFormat="1" ht="12">
      <c r="A381" s="61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W381" s="18"/>
      <c r="Y381" s="18"/>
      <c r="Z381" s="18"/>
    </row>
    <row r="382" spans="1:26" s="1" customFormat="1" ht="12">
      <c r="A382" s="61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W382" s="18"/>
      <c r="Y382" s="18"/>
      <c r="Z382" s="18"/>
    </row>
    <row r="383" spans="1:26" s="1" customFormat="1" ht="12">
      <c r="A383" s="61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W383" s="18"/>
      <c r="Y383" s="18"/>
      <c r="Z383" s="18"/>
    </row>
    <row r="384" spans="1:26" s="1" customFormat="1" ht="12">
      <c r="A384" s="61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W384" s="18"/>
      <c r="Y384" s="18"/>
      <c r="Z384" s="18"/>
    </row>
    <row r="385" spans="1:26" s="1" customFormat="1" ht="12">
      <c r="A385" s="61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W385" s="18"/>
      <c r="Y385" s="18"/>
      <c r="Z385" s="18"/>
    </row>
    <row r="386" spans="1:26" s="1" customFormat="1" ht="12">
      <c r="A386" s="61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W386" s="18"/>
      <c r="Y386" s="18"/>
      <c r="Z386" s="18"/>
    </row>
    <row r="387" spans="1:26" s="1" customFormat="1" ht="12">
      <c r="A387" s="61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W387" s="18"/>
      <c r="Y387" s="18"/>
      <c r="Z387" s="18"/>
    </row>
    <row r="388" spans="1:26" s="1" customFormat="1" ht="12">
      <c r="A388" s="61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W388" s="18"/>
      <c r="Y388" s="18"/>
      <c r="Z388" s="18"/>
    </row>
    <row r="389" spans="1:26" s="1" customFormat="1" ht="12">
      <c r="A389" s="61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W389" s="18"/>
      <c r="Y389" s="18"/>
      <c r="Z389" s="18"/>
    </row>
    <row r="390" spans="1:26" s="1" customFormat="1" ht="12">
      <c r="A390" s="61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W390" s="18"/>
      <c r="Y390" s="18"/>
      <c r="Z390" s="18"/>
    </row>
    <row r="391" spans="1:26" s="1" customFormat="1" ht="12">
      <c r="A391" s="61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W391" s="18"/>
      <c r="Y391" s="18"/>
      <c r="Z391" s="18"/>
    </row>
    <row r="392" spans="1:26" s="1" customFormat="1" ht="12">
      <c r="A392" s="61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W392" s="18"/>
      <c r="Y392" s="18"/>
      <c r="Z392" s="18"/>
    </row>
    <row r="393" spans="1:26" s="1" customFormat="1" ht="12">
      <c r="A393" s="61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W393" s="18"/>
      <c r="Y393" s="18"/>
      <c r="Z393" s="18"/>
    </row>
    <row r="394" spans="1:26" s="1" customFormat="1" ht="12">
      <c r="A394" s="61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W394" s="18"/>
      <c r="Y394" s="18"/>
      <c r="Z394" s="18"/>
    </row>
    <row r="395" spans="1:26" s="1" customFormat="1" ht="12">
      <c r="A395" s="61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W395" s="18"/>
      <c r="Y395" s="18"/>
      <c r="Z395" s="18"/>
    </row>
    <row r="396" spans="1:26" s="1" customFormat="1" ht="12">
      <c r="A396" s="61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W396" s="18"/>
      <c r="Y396" s="18"/>
      <c r="Z396" s="18"/>
    </row>
    <row r="397" spans="1:26" s="1" customFormat="1" ht="12">
      <c r="A397" s="61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W397" s="18"/>
      <c r="Y397" s="18"/>
      <c r="Z397" s="18"/>
    </row>
    <row r="398" spans="1:26" s="1" customFormat="1" ht="12">
      <c r="A398" s="61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W398" s="18"/>
      <c r="Y398" s="18"/>
      <c r="Z398" s="18"/>
    </row>
    <row r="399" spans="1:26" s="1" customFormat="1" ht="12">
      <c r="A399" s="61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W399" s="18"/>
      <c r="Y399" s="18"/>
      <c r="Z399" s="18"/>
    </row>
    <row r="400" spans="1:26" s="1" customFormat="1" ht="12">
      <c r="A400" s="61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W400" s="18"/>
      <c r="Y400" s="18"/>
      <c r="Z400" s="18"/>
    </row>
    <row r="401" spans="1:26" s="1" customFormat="1" ht="12">
      <c r="A401" s="61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W401" s="18"/>
      <c r="Y401" s="18"/>
      <c r="Z401" s="18"/>
    </row>
    <row r="402" spans="1:26" s="1" customFormat="1" ht="12">
      <c r="A402" s="61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W402" s="18"/>
      <c r="Y402" s="18"/>
      <c r="Z402" s="18"/>
    </row>
    <row r="403" spans="1:26" s="1" customFormat="1" ht="12">
      <c r="A403" s="61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W403" s="18"/>
      <c r="Y403" s="18"/>
      <c r="Z403" s="18"/>
    </row>
    <row r="404" spans="1:26" s="1" customFormat="1" ht="12">
      <c r="A404" s="61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W404" s="18"/>
      <c r="Y404" s="18"/>
      <c r="Z404" s="18"/>
    </row>
    <row r="405" spans="1:26" s="1" customFormat="1" ht="12">
      <c r="A405" s="61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W405" s="18"/>
      <c r="Y405" s="18"/>
      <c r="Z405" s="18"/>
    </row>
    <row r="406" spans="1:26" s="1" customFormat="1" ht="12">
      <c r="A406" s="61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W406" s="18"/>
      <c r="Y406" s="18"/>
      <c r="Z406" s="18"/>
    </row>
    <row r="407" spans="1:26" s="1" customFormat="1" ht="12">
      <c r="A407" s="61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W407" s="18"/>
      <c r="Y407" s="18"/>
      <c r="Z407" s="18"/>
    </row>
    <row r="408" spans="1:26" s="1" customFormat="1" ht="12">
      <c r="A408" s="61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W408" s="18"/>
      <c r="Y408" s="18"/>
      <c r="Z408" s="18"/>
    </row>
    <row r="409" spans="1:26" s="1" customFormat="1" ht="12">
      <c r="A409" s="61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W409" s="18"/>
      <c r="Y409" s="18"/>
      <c r="Z409" s="18"/>
    </row>
    <row r="410" spans="1:26" s="1" customFormat="1" ht="12">
      <c r="A410" s="61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W410" s="18"/>
      <c r="Y410" s="18"/>
      <c r="Z410" s="18"/>
    </row>
    <row r="411" spans="1:26" s="1" customFormat="1" ht="12">
      <c r="A411" s="61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W411" s="18"/>
      <c r="Y411" s="18"/>
      <c r="Z411" s="18"/>
    </row>
    <row r="412" spans="1:26" s="1" customFormat="1" ht="12">
      <c r="A412" s="61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W412" s="18"/>
      <c r="Y412" s="18"/>
      <c r="Z412" s="18"/>
    </row>
    <row r="413" spans="1:26" s="1" customFormat="1" ht="12">
      <c r="A413" s="61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W413" s="18"/>
      <c r="Y413" s="18"/>
      <c r="Z413" s="18"/>
    </row>
    <row r="414" spans="1:26" s="1" customFormat="1" ht="12">
      <c r="A414" s="61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W414" s="18"/>
      <c r="Y414" s="18"/>
      <c r="Z414" s="18"/>
    </row>
    <row r="415" spans="1:26" s="1" customFormat="1" ht="12">
      <c r="A415" s="61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W415" s="18"/>
      <c r="Y415" s="18"/>
      <c r="Z415" s="18"/>
    </row>
    <row r="416" spans="1:26" s="1" customFormat="1" ht="12">
      <c r="A416" s="61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W416" s="18"/>
      <c r="Y416" s="18"/>
      <c r="Z416" s="18"/>
    </row>
    <row r="417" spans="1:26" s="1" customFormat="1" ht="12">
      <c r="A417" s="61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W417" s="18"/>
      <c r="Y417" s="18"/>
      <c r="Z417" s="18"/>
    </row>
    <row r="418" spans="1:26" s="1" customFormat="1" ht="12">
      <c r="A418" s="61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W418" s="18"/>
      <c r="Y418" s="18"/>
      <c r="Z418" s="18"/>
    </row>
    <row r="419" spans="1:26" s="1" customFormat="1" ht="12">
      <c r="A419" s="61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W419" s="18"/>
      <c r="Y419" s="18"/>
      <c r="Z419" s="18"/>
    </row>
    <row r="420" spans="1:26" s="1" customFormat="1" ht="12">
      <c r="A420" s="61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W420" s="18"/>
      <c r="Y420" s="18"/>
      <c r="Z420" s="18"/>
    </row>
    <row r="421" spans="1:26" s="1" customFormat="1" ht="12">
      <c r="A421" s="61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W421" s="18"/>
      <c r="Y421" s="18"/>
      <c r="Z421" s="18"/>
    </row>
    <row r="422" spans="1:26" s="1" customFormat="1" ht="12">
      <c r="A422" s="61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W422" s="18"/>
      <c r="Y422" s="18"/>
      <c r="Z422" s="18"/>
    </row>
    <row r="423" spans="1:26" s="1" customFormat="1" ht="12">
      <c r="A423" s="61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W423" s="18"/>
      <c r="Y423" s="18"/>
      <c r="Z423" s="18"/>
    </row>
    <row r="424" spans="1:26" s="1" customFormat="1" ht="12">
      <c r="A424" s="61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W424" s="18"/>
      <c r="Y424" s="18"/>
      <c r="Z424" s="18"/>
    </row>
    <row r="425" spans="1:26" s="1" customFormat="1" ht="12">
      <c r="A425" s="61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W425" s="18"/>
      <c r="Y425" s="18"/>
      <c r="Z425" s="18"/>
    </row>
    <row r="426" spans="1:26" s="1" customFormat="1" ht="12">
      <c r="A426" s="61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W426" s="18"/>
      <c r="Y426" s="18"/>
      <c r="Z426" s="18"/>
    </row>
    <row r="427" spans="1:26" s="1" customFormat="1" ht="12">
      <c r="A427" s="61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W427" s="18"/>
      <c r="Y427" s="18"/>
      <c r="Z427" s="18"/>
    </row>
    <row r="428" spans="1:26" s="1" customFormat="1" ht="12">
      <c r="A428" s="61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W428" s="18"/>
      <c r="Y428" s="18"/>
      <c r="Z428" s="18"/>
    </row>
    <row r="429" spans="1:26" s="1" customFormat="1" ht="12">
      <c r="A429" s="61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W429" s="18"/>
      <c r="Y429" s="18"/>
      <c r="Z429" s="18"/>
    </row>
    <row r="430" spans="1:26" s="1" customFormat="1" ht="12">
      <c r="A430" s="61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W430" s="18"/>
      <c r="Y430" s="18"/>
      <c r="Z430" s="18"/>
    </row>
    <row r="431" spans="1:26" s="1" customFormat="1" ht="12">
      <c r="A431" s="61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W431" s="18"/>
      <c r="Y431" s="18"/>
      <c r="Z431" s="18"/>
    </row>
    <row r="432" spans="1:26" s="1" customFormat="1" ht="12">
      <c r="A432" s="61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W432" s="18"/>
      <c r="Y432" s="18"/>
      <c r="Z432" s="18"/>
    </row>
    <row r="433" spans="1:26" s="1" customFormat="1" ht="12">
      <c r="A433" s="61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W433" s="18"/>
      <c r="Y433" s="18"/>
      <c r="Z433" s="18"/>
    </row>
    <row r="434" spans="1:26" s="1" customFormat="1" ht="12">
      <c r="A434" s="61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W434" s="18"/>
      <c r="Y434" s="18"/>
      <c r="Z434" s="18"/>
    </row>
    <row r="435" spans="1:26" s="1" customFormat="1" ht="12">
      <c r="A435" s="61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W435" s="18"/>
      <c r="Y435" s="18"/>
      <c r="Z435" s="18"/>
    </row>
    <row r="436" spans="1:26" s="1" customFormat="1" ht="12">
      <c r="A436" s="61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W436" s="18"/>
      <c r="Y436" s="18"/>
      <c r="Z436" s="18"/>
    </row>
    <row r="437" spans="1:26" s="1" customFormat="1" ht="12">
      <c r="A437" s="61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W437" s="18"/>
      <c r="Y437" s="18"/>
      <c r="Z437" s="18"/>
    </row>
    <row r="438" spans="1:26" s="1" customFormat="1" ht="12">
      <c r="A438" s="61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W438" s="18"/>
      <c r="Y438" s="18"/>
      <c r="Z438" s="18"/>
    </row>
    <row r="439" spans="1:26" s="1" customFormat="1" ht="12">
      <c r="A439" s="61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W439" s="18"/>
      <c r="Y439" s="18"/>
      <c r="Z439" s="18"/>
    </row>
    <row r="440" spans="1:26" s="1" customFormat="1" ht="12">
      <c r="A440" s="61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W440" s="18"/>
      <c r="Y440" s="18"/>
      <c r="Z440" s="18"/>
    </row>
    <row r="441" spans="1:26" s="1" customFormat="1" ht="12">
      <c r="A441" s="61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W441" s="18"/>
      <c r="Y441" s="18"/>
      <c r="Z441" s="18"/>
    </row>
    <row r="442" spans="1:26" s="1" customFormat="1" ht="12">
      <c r="A442" s="61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W442" s="18"/>
      <c r="Y442" s="18"/>
      <c r="Z442" s="18"/>
    </row>
    <row r="443" spans="1:26" s="1" customFormat="1" ht="12">
      <c r="A443" s="61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W443" s="18"/>
      <c r="Y443" s="18"/>
      <c r="Z443" s="18"/>
    </row>
    <row r="444" spans="1:26" s="1" customFormat="1" ht="12">
      <c r="A444" s="61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W444" s="18"/>
      <c r="Y444" s="18"/>
      <c r="Z444" s="18"/>
    </row>
    <row r="445" spans="1:26" s="1" customFormat="1" ht="12">
      <c r="A445" s="61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W445" s="18"/>
      <c r="Y445" s="18"/>
      <c r="Z445" s="18"/>
    </row>
    <row r="446" spans="1:26" s="1" customFormat="1" ht="12">
      <c r="A446" s="61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W446" s="18"/>
      <c r="Y446" s="18"/>
      <c r="Z446" s="18"/>
    </row>
    <row r="447" spans="1:26" s="1" customFormat="1" ht="12">
      <c r="A447" s="61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W447" s="18"/>
      <c r="Y447" s="18"/>
      <c r="Z447" s="18"/>
    </row>
    <row r="448" spans="1:26" s="1" customFormat="1" ht="12">
      <c r="A448" s="61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W448" s="18"/>
      <c r="Y448" s="18"/>
      <c r="Z448" s="18"/>
    </row>
    <row r="449" spans="1:26" s="1" customFormat="1" ht="12">
      <c r="A449" s="61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W449" s="18"/>
      <c r="Y449" s="18"/>
      <c r="Z449" s="18"/>
    </row>
    <row r="450" spans="1:26" s="1" customFormat="1" ht="12">
      <c r="A450" s="61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W450" s="18"/>
      <c r="Y450" s="18"/>
      <c r="Z450" s="18"/>
    </row>
    <row r="451" spans="1:26" s="1" customFormat="1" ht="12">
      <c r="A451" s="61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W451" s="18"/>
      <c r="Y451" s="18"/>
      <c r="Z451" s="18"/>
    </row>
    <row r="452" spans="1:26" s="1" customFormat="1" ht="12">
      <c r="A452" s="61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W452" s="18"/>
      <c r="Y452" s="18"/>
      <c r="Z452" s="18"/>
    </row>
    <row r="453" spans="1:26" s="1" customFormat="1" ht="12">
      <c r="A453" s="61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W453" s="18"/>
      <c r="Y453" s="18"/>
      <c r="Z453" s="18"/>
    </row>
    <row r="454" spans="1:26" s="1" customFormat="1" ht="12">
      <c r="A454" s="61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W454" s="18"/>
      <c r="Y454" s="18"/>
      <c r="Z454" s="18"/>
    </row>
    <row r="455" spans="1:26" s="1" customFormat="1" ht="12">
      <c r="A455" s="61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W455" s="18"/>
      <c r="Y455" s="18"/>
      <c r="Z455" s="18"/>
    </row>
    <row r="456" spans="1:26" s="1" customFormat="1" ht="12">
      <c r="A456" s="61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W456" s="18"/>
      <c r="Y456" s="18"/>
      <c r="Z456" s="18"/>
    </row>
    <row r="457" spans="1:26" s="1" customFormat="1" ht="12">
      <c r="A457" s="61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W457" s="18"/>
      <c r="Y457" s="18"/>
      <c r="Z457" s="18"/>
    </row>
    <row r="458" spans="1:26" s="1" customFormat="1" ht="12">
      <c r="A458" s="61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W458" s="18"/>
      <c r="Y458" s="18"/>
      <c r="Z458" s="18"/>
    </row>
    <row r="459" spans="1:26" s="1" customFormat="1" ht="12">
      <c r="A459" s="61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W459" s="18"/>
      <c r="Y459" s="18"/>
      <c r="Z459" s="18"/>
    </row>
    <row r="460" spans="1:26" s="1" customFormat="1" ht="12">
      <c r="A460" s="61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W460" s="18"/>
      <c r="Y460" s="18"/>
      <c r="Z460" s="18"/>
    </row>
    <row r="461" spans="1:26" s="1" customFormat="1" ht="12">
      <c r="A461" s="61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W461" s="18"/>
      <c r="Y461" s="18"/>
      <c r="Z461" s="18"/>
    </row>
    <row r="462" spans="1:26" s="1" customFormat="1" ht="12">
      <c r="A462" s="61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W462" s="18"/>
      <c r="Y462" s="18"/>
      <c r="Z462" s="18"/>
    </row>
    <row r="463" spans="1:26" s="1" customFormat="1" ht="12">
      <c r="A463" s="61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W463" s="18"/>
      <c r="Y463" s="18"/>
      <c r="Z463" s="18"/>
    </row>
    <row r="464" spans="1:26" s="1" customFormat="1" ht="12">
      <c r="A464" s="61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W464" s="18"/>
      <c r="Y464" s="18"/>
      <c r="Z464" s="18"/>
    </row>
    <row r="465" spans="1:26" s="1" customFormat="1" ht="12">
      <c r="A465" s="61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W465" s="18"/>
      <c r="Y465" s="18"/>
      <c r="Z465" s="18"/>
    </row>
    <row r="466" spans="1:26" s="1" customFormat="1" ht="12">
      <c r="A466" s="61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W466" s="18"/>
      <c r="Y466" s="18"/>
      <c r="Z466" s="18"/>
    </row>
    <row r="467" spans="1:26" s="1" customFormat="1" ht="12">
      <c r="A467" s="61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W467" s="18"/>
      <c r="Y467" s="18"/>
      <c r="Z467" s="18"/>
    </row>
    <row r="468" spans="1:26" s="1" customFormat="1" ht="12">
      <c r="A468" s="61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W468" s="18"/>
      <c r="Y468" s="18"/>
      <c r="Z468" s="18"/>
    </row>
    <row r="469" spans="1:26" s="1" customFormat="1" ht="12">
      <c r="A469" s="61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W469" s="18"/>
      <c r="Y469" s="18"/>
      <c r="Z469" s="18"/>
    </row>
    <row r="470" spans="1:26" s="1" customFormat="1" ht="12">
      <c r="A470" s="61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W470" s="18"/>
      <c r="Y470" s="18"/>
      <c r="Z470" s="18"/>
    </row>
    <row r="471" spans="1:26" s="1" customFormat="1" ht="12">
      <c r="A471" s="61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W471" s="18"/>
      <c r="Y471" s="18"/>
      <c r="Z471" s="18"/>
    </row>
    <row r="472" spans="1:26" s="1" customFormat="1" ht="12">
      <c r="A472" s="61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W472" s="18"/>
      <c r="Y472" s="18"/>
      <c r="Z472" s="18"/>
    </row>
    <row r="473" spans="1:26" s="1" customFormat="1" ht="12">
      <c r="A473" s="61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W473" s="18"/>
      <c r="Y473" s="18"/>
      <c r="Z473" s="18"/>
    </row>
    <row r="474" spans="1:26" s="1" customFormat="1" ht="12">
      <c r="A474" s="61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W474" s="18"/>
      <c r="Y474" s="18"/>
      <c r="Z474" s="18"/>
    </row>
    <row r="475" spans="1:26" s="1" customFormat="1" ht="12">
      <c r="A475" s="61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W475" s="18"/>
      <c r="Y475" s="18"/>
      <c r="Z475" s="18"/>
    </row>
    <row r="476" spans="1:26" s="1" customFormat="1" ht="12">
      <c r="A476" s="61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W476" s="18"/>
      <c r="Y476" s="18"/>
      <c r="Z476" s="18"/>
    </row>
    <row r="477" spans="1:26" s="1" customFormat="1" ht="12">
      <c r="A477" s="61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W477" s="18"/>
      <c r="Y477" s="18"/>
      <c r="Z477" s="18"/>
    </row>
    <row r="478" spans="1:26" s="1" customFormat="1" ht="12">
      <c r="A478" s="61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W478" s="18"/>
      <c r="Y478" s="18"/>
      <c r="Z478" s="18"/>
    </row>
    <row r="479" spans="1:26" s="1" customFormat="1" ht="12">
      <c r="A479" s="61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W479" s="18"/>
      <c r="Y479" s="18"/>
      <c r="Z479" s="18"/>
    </row>
    <row r="480" spans="1:26" s="1" customFormat="1" ht="12">
      <c r="A480" s="61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W480" s="18"/>
      <c r="Y480" s="18"/>
      <c r="Z480" s="18"/>
    </row>
    <row r="481" spans="1:26" s="1" customFormat="1" ht="12">
      <c r="A481" s="61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W481" s="18"/>
      <c r="Y481" s="18"/>
      <c r="Z481" s="18"/>
    </row>
    <row r="482" spans="1:26" s="1" customFormat="1" ht="12">
      <c r="A482" s="61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W482" s="18"/>
      <c r="Y482" s="18"/>
      <c r="Z482" s="18"/>
    </row>
    <row r="483" spans="1:26" s="1" customFormat="1" ht="12">
      <c r="A483" s="61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W483" s="18"/>
      <c r="Y483" s="18"/>
      <c r="Z483" s="18"/>
    </row>
    <row r="484" spans="1:26" s="1" customFormat="1" ht="12">
      <c r="A484" s="61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W484" s="18"/>
      <c r="Y484" s="18"/>
      <c r="Z484" s="18"/>
    </row>
    <row r="485" spans="1:26" s="1" customFormat="1" ht="12">
      <c r="A485" s="61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W485" s="18"/>
      <c r="Y485" s="18"/>
      <c r="Z485" s="18"/>
    </row>
    <row r="486" spans="1:26" s="1" customFormat="1" ht="12">
      <c r="A486" s="61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W486" s="18"/>
      <c r="Y486" s="18"/>
      <c r="Z486" s="18"/>
    </row>
    <row r="487" spans="1:26" s="1" customFormat="1" ht="12">
      <c r="A487" s="61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W487" s="18"/>
      <c r="Y487" s="18"/>
      <c r="Z487" s="18"/>
    </row>
    <row r="488" spans="1:26" s="1" customFormat="1" ht="12">
      <c r="A488" s="61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W488" s="18"/>
      <c r="Y488" s="18"/>
      <c r="Z488" s="18"/>
    </row>
    <row r="489" spans="1:26" s="1" customFormat="1" ht="12">
      <c r="A489" s="61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W489" s="18"/>
      <c r="Y489" s="18"/>
      <c r="Z489" s="18"/>
    </row>
    <row r="490" spans="1:26" s="1" customFormat="1" ht="12">
      <c r="A490" s="61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W490" s="18"/>
      <c r="Y490" s="18"/>
      <c r="Z490" s="18"/>
    </row>
    <row r="491" spans="1:26" s="1" customFormat="1" ht="12">
      <c r="A491" s="61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W491" s="18"/>
      <c r="Y491" s="18"/>
      <c r="Z491" s="18"/>
    </row>
    <row r="492" spans="1:26" s="1" customFormat="1" ht="12">
      <c r="A492" s="61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W492" s="18"/>
      <c r="Y492" s="18"/>
      <c r="Z492" s="18"/>
    </row>
    <row r="493" spans="1:26" s="1" customFormat="1" ht="12">
      <c r="A493" s="61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W493" s="18"/>
      <c r="Y493" s="18"/>
      <c r="Z493" s="18"/>
    </row>
    <row r="494" spans="1:26" s="1" customFormat="1" ht="12">
      <c r="A494" s="61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W494" s="18"/>
      <c r="Y494" s="18"/>
      <c r="Z494" s="18"/>
    </row>
    <row r="495" spans="1:26" s="1" customFormat="1" ht="12">
      <c r="A495" s="61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W495" s="18"/>
      <c r="Y495" s="18"/>
      <c r="Z495" s="18"/>
    </row>
    <row r="496" spans="1:26" s="1" customFormat="1" ht="12">
      <c r="A496" s="61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W496" s="18"/>
      <c r="Y496" s="18"/>
      <c r="Z496" s="18"/>
    </row>
    <row r="497" spans="1:26" s="1" customFormat="1" ht="12">
      <c r="A497" s="61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W497" s="18"/>
      <c r="Y497" s="18"/>
      <c r="Z497" s="18"/>
    </row>
    <row r="498" spans="1:26" s="1" customFormat="1" ht="12">
      <c r="A498" s="61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W498" s="18"/>
      <c r="Y498" s="18"/>
      <c r="Z498" s="18"/>
    </row>
    <row r="499" spans="1:26" s="1" customFormat="1" ht="12">
      <c r="A499" s="61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W499" s="18"/>
      <c r="Y499" s="18"/>
      <c r="Z499" s="18"/>
    </row>
    <row r="500" spans="1:26" s="1" customFormat="1" ht="12">
      <c r="A500" s="61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W500" s="18"/>
      <c r="Y500" s="18"/>
      <c r="Z500" s="18"/>
    </row>
    <row r="501" spans="1:26" s="1" customFormat="1" ht="12">
      <c r="A501" s="61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W501" s="18"/>
      <c r="Y501" s="18"/>
      <c r="Z501" s="18"/>
    </row>
    <row r="502" spans="1:26" s="1" customFormat="1" ht="12">
      <c r="A502" s="61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W502" s="18"/>
      <c r="Y502" s="18"/>
      <c r="Z502" s="18"/>
    </row>
    <row r="503" spans="1:26" s="1" customFormat="1" ht="12">
      <c r="A503" s="61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W503" s="18"/>
      <c r="Y503" s="18"/>
      <c r="Z503" s="18"/>
    </row>
    <row r="504" spans="1:26" s="1" customFormat="1" ht="12">
      <c r="A504" s="61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W504" s="18"/>
      <c r="Y504" s="18"/>
      <c r="Z504" s="18"/>
    </row>
    <row r="505" spans="1:26" s="1" customFormat="1" ht="12">
      <c r="A505" s="61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W505" s="18"/>
      <c r="Y505" s="18"/>
      <c r="Z505" s="18"/>
    </row>
    <row r="506" spans="1:26" s="1" customFormat="1" ht="12">
      <c r="A506" s="61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W506" s="18"/>
      <c r="Y506" s="18"/>
      <c r="Z506" s="18"/>
    </row>
    <row r="507" spans="1:26" s="1" customFormat="1" ht="12">
      <c r="A507" s="61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W507" s="18"/>
      <c r="Y507" s="18"/>
      <c r="Z507" s="18"/>
    </row>
    <row r="508" spans="1:26" s="1" customFormat="1" ht="12">
      <c r="A508" s="61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W508" s="18"/>
      <c r="Y508" s="18"/>
      <c r="Z508" s="18"/>
    </row>
    <row r="509" spans="1:26" s="1" customFormat="1" ht="12">
      <c r="A509" s="61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W509" s="18"/>
      <c r="Y509" s="18"/>
      <c r="Z509" s="18"/>
    </row>
    <row r="510" spans="1:26" s="1" customFormat="1" ht="12">
      <c r="A510" s="61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W510" s="18"/>
      <c r="Y510" s="18"/>
      <c r="Z510" s="18"/>
    </row>
    <row r="511" spans="1:26" s="1" customFormat="1" ht="12">
      <c r="A511" s="61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W511" s="18"/>
      <c r="Y511" s="18"/>
      <c r="Z511" s="18"/>
    </row>
    <row r="512" spans="1:26" s="1" customFormat="1" ht="12">
      <c r="A512" s="61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W512" s="18"/>
      <c r="Y512" s="18"/>
      <c r="Z512" s="18"/>
    </row>
    <row r="513" spans="1:26" s="1" customFormat="1" ht="12">
      <c r="A513" s="61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W513" s="18"/>
      <c r="Y513" s="18"/>
      <c r="Z513" s="18"/>
    </row>
    <row r="514" spans="1:26" s="1" customFormat="1" ht="12">
      <c r="A514" s="61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W514" s="18"/>
      <c r="Y514" s="18"/>
      <c r="Z514" s="18"/>
    </row>
    <row r="515" spans="1:26" s="1" customFormat="1" ht="12">
      <c r="A515" s="61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W515" s="18"/>
      <c r="Y515" s="18"/>
      <c r="Z515" s="18"/>
    </row>
    <row r="516" spans="1:26" s="1" customFormat="1" ht="12">
      <c r="A516" s="61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W516" s="18"/>
      <c r="Y516" s="18"/>
      <c r="Z516" s="18"/>
    </row>
    <row r="517" spans="1:26" s="1" customFormat="1" ht="12">
      <c r="A517" s="61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W517" s="18"/>
      <c r="Y517" s="18"/>
      <c r="Z517" s="18"/>
    </row>
    <row r="518" spans="1:26" s="1" customFormat="1" ht="12">
      <c r="A518" s="61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W518" s="18"/>
      <c r="Y518" s="18"/>
      <c r="Z518" s="18"/>
    </row>
    <row r="519" spans="1:26" s="1" customFormat="1" ht="12">
      <c r="A519" s="61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W519" s="18"/>
      <c r="Y519" s="18"/>
      <c r="Z519" s="18"/>
    </row>
    <row r="520" spans="1:26" s="1" customFormat="1" ht="12">
      <c r="A520" s="61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W520" s="18"/>
      <c r="Y520" s="18"/>
      <c r="Z520" s="18"/>
    </row>
    <row r="521" spans="1:26" s="1" customFormat="1" ht="12">
      <c r="A521" s="61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W521" s="18"/>
      <c r="Y521" s="18"/>
      <c r="Z521" s="18"/>
    </row>
    <row r="522" spans="1:26" s="1" customFormat="1" ht="12">
      <c r="A522" s="61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W522" s="18"/>
      <c r="Y522" s="18"/>
      <c r="Z522" s="18"/>
    </row>
    <row r="523" spans="1:26" s="1" customFormat="1" ht="12">
      <c r="A523" s="61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W523" s="18"/>
      <c r="Y523" s="18"/>
      <c r="Z523" s="18"/>
    </row>
    <row r="524" spans="1:26" s="1" customFormat="1" ht="12">
      <c r="A524" s="61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W524" s="18"/>
      <c r="Y524" s="18"/>
      <c r="Z524" s="18"/>
    </row>
    <row r="525" spans="1:26" s="1" customFormat="1" ht="12">
      <c r="A525" s="61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W525" s="18"/>
      <c r="Y525" s="18"/>
      <c r="Z525" s="18"/>
    </row>
    <row r="526" spans="1:26" s="1" customFormat="1" ht="12">
      <c r="A526" s="61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W526" s="18"/>
      <c r="Y526" s="18"/>
      <c r="Z526" s="18"/>
    </row>
    <row r="527" spans="1:26" s="1" customFormat="1" ht="12">
      <c r="A527" s="61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W527" s="18"/>
      <c r="Y527" s="18"/>
      <c r="Z527" s="18"/>
    </row>
    <row r="528" spans="1:26" s="1" customFormat="1" ht="12">
      <c r="A528" s="61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W528" s="18"/>
      <c r="Y528" s="18"/>
      <c r="Z528" s="18"/>
    </row>
    <row r="529" spans="1:26" s="1" customFormat="1" ht="12">
      <c r="A529" s="61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W529" s="18"/>
      <c r="Y529" s="18"/>
      <c r="Z529" s="18"/>
    </row>
    <row r="530" spans="1:26" s="1" customFormat="1" ht="12">
      <c r="A530" s="61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W530" s="18"/>
      <c r="Y530" s="18"/>
      <c r="Z530" s="18"/>
    </row>
    <row r="531" spans="1:26" s="1" customFormat="1" ht="12">
      <c r="A531" s="61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W531" s="18"/>
      <c r="Y531" s="18"/>
      <c r="Z531" s="18"/>
    </row>
    <row r="532" spans="1:26" s="1" customFormat="1" ht="12">
      <c r="A532" s="61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W532" s="18"/>
      <c r="Y532" s="18"/>
      <c r="Z532" s="18"/>
    </row>
    <row r="533" spans="1:26" s="1" customFormat="1" ht="12">
      <c r="A533" s="61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W533" s="18"/>
      <c r="Y533" s="18"/>
      <c r="Z533" s="18"/>
    </row>
    <row r="534" spans="1:26" s="1" customFormat="1" ht="12">
      <c r="A534" s="61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W534" s="18"/>
      <c r="Y534" s="18"/>
      <c r="Z534" s="18"/>
    </row>
    <row r="535" spans="1:26" s="1" customFormat="1" ht="12">
      <c r="A535" s="61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W535" s="18"/>
      <c r="Y535" s="18"/>
      <c r="Z535" s="18"/>
    </row>
    <row r="536" spans="1:26" s="1" customFormat="1" ht="12">
      <c r="A536" s="61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W536" s="18"/>
      <c r="Y536" s="18"/>
      <c r="Z536" s="18"/>
    </row>
    <row r="537" spans="1:26" s="1" customFormat="1" ht="12">
      <c r="A537" s="61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W537" s="18"/>
      <c r="Y537" s="18"/>
      <c r="Z537" s="18"/>
    </row>
    <row r="538" spans="1:26" s="1" customFormat="1" ht="12">
      <c r="A538" s="61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W538" s="18"/>
      <c r="Y538" s="18"/>
      <c r="Z538" s="18"/>
    </row>
    <row r="539" spans="1:26" s="1" customFormat="1" ht="12">
      <c r="A539" s="61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W539" s="18"/>
      <c r="Y539" s="18"/>
      <c r="Z539" s="18"/>
    </row>
    <row r="540" spans="1:26" s="1" customFormat="1" ht="12">
      <c r="A540" s="61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W540" s="18"/>
      <c r="Y540" s="18"/>
      <c r="Z540" s="18"/>
    </row>
    <row r="541" spans="1:26" s="1" customFormat="1" ht="12">
      <c r="A541" s="61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W541" s="18"/>
      <c r="Y541" s="18"/>
      <c r="Z541" s="18"/>
    </row>
    <row r="542" spans="1:26" s="1" customFormat="1" ht="12">
      <c r="A542" s="61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W542" s="18"/>
      <c r="Y542" s="18"/>
      <c r="Z542" s="18"/>
    </row>
    <row r="543" spans="1:26" s="1" customFormat="1" ht="12">
      <c r="A543" s="61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W543" s="18"/>
      <c r="Y543" s="18"/>
      <c r="Z543" s="18"/>
    </row>
    <row r="544" spans="1:26" s="1" customFormat="1" ht="12">
      <c r="A544" s="61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W544" s="18"/>
      <c r="Y544" s="18"/>
      <c r="Z544" s="18"/>
    </row>
    <row r="545" spans="1:26" s="1" customFormat="1" ht="12">
      <c r="A545" s="61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W545" s="18"/>
      <c r="Y545" s="18"/>
      <c r="Z545" s="18"/>
    </row>
    <row r="546" spans="1:26" s="1" customFormat="1" ht="12">
      <c r="A546" s="61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W546" s="18"/>
      <c r="Y546" s="18"/>
      <c r="Z546" s="18"/>
    </row>
    <row r="547" spans="1:26" s="1" customFormat="1" ht="12">
      <c r="A547" s="61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W547" s="18"/>
      <c r="Y547" s="18"/>
      <c r="Z547" s="18"/>
    </row>
    <row r="548" spans="1:26" s="1" customFormat="1" ht="12">
      <c r="A548" s="61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W548" s="18"/>
      <c r="Y548" s="18"/>
      <c r="Z548" s="18"/>
    </row>
    <row r="549" spans="1:26" s="1" customFormat="1" ht="12">
      <c r="A549" s="61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W549" s="18"/>
      <c r="Y549" s="18"/>
      <c r="Z549" s="18"/>
    </row>
    <row r="550" spans="1:26" s="1" customFormat="1" ht="12">
      <c r="A550" s="61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W550" s="18"/>
      <c r="Y550" s="18"/>
      <c r="Z550" s="18"/>
    </row>
    <row r="551" spans="1:26" s="1" customFormat="1" ht="12">
      <c r="A551" s="61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W551" s="18"/>
      <c r="Y551" s="18"/>
      <c r="Z551" s="18"/>
    </row>
    <row r="552" spans="1:26" s="1" customFormat="1" ht="12">
      <c r="A552" s="61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W552" s="18"/>
      <c r="Y552" s="18"/>
      <c r="Z552" s="18"/>
    </row>
    <row r="553" spans="1:26" s="1" customFormat="1" ht="12">
      <c r="A553" s="61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W553" s="18"/>
      <c r="Y553" s="18"/>
      <c r="Z553" s="18"/>
    </row>
    <row r="554" spans="1:26" s="1" customFormat="1" ht="12">
      <c r="A554" s="61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W554" s="18"/>
      <c r="Y554" s="18"/>
      <c r="Z554" s="18"/>
    </row>
    <row r="555" spans="1:26" s="1" customFormat="1" ht="12">
      <c r="A555" s="61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W555" s="18"/>
      <c r="Y555" s="18"/>
      <c r="Z555" s="18"/>
    </row>
    <row r="556" spans="1:26" s="1" customFormat="1" ht="12">
      <c r="A556" s="61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W556" s="18"/>
      <c r="Y556" s="18"/>
      <c r="Z556" s="18"/>
    </row>
    <row r="557" spans="1:26" s="1" customFormat="1" ht="12">
      <c r="A557" s="61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W557" s="18"/>
      <c r="Y557" s="18"/>
      <c r="Z557" s="18"/>
    </row>
    <row r="558" spans="1:26" s="1" customFormat="1" ht="12">
      <c r="A558" s="61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W558" s="18"/>
      <c r="Y558" s="18"/>
      <c r="Z558" s="18"/>
    </row>
    <row r="559" spans="1:26" s="1" customFormat="1" ht="12">
      <c r="A559" s="61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W559" s="18"/>
      <c r="Y559" s="18"/>
      <c r="Z559" s="18"/>
    </row>
    <row r="560" spans="1:26" s="1" customFormat="1" ht="12">
      <c r="A560" s="61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W560" s="18"/>
      <c r="Y560" s="18"/>
      <c r="Z560" s="18"/>
    </row>
    <row r="561" spans="1:26" s="1" customFormat="1" ht="12">
      <c r="A561" s="61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W561" s="18"/>
      <c r="Y561" s="18"/>
      <c r="Z561" s="18"/>
    </row>
    <row r="562" spans="1:26" s="1" customFormat="1" ht="12">
      <c r="A562" s="61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W562" s="18"/>
      <c r="Y562" s="18"/>
      <c r="Z562" s="18"/>
    </row>
    <row r="563" spans="1:26" s="1" customFormat="1" ht="12">
      <c r="A563" s="61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W563" s="18"/>
      <c r="Y563" s="18"/>
      <c r="Z563" s="18"/>
    </row>
    <row r="564" spans="1:26" s="1" customFormat="1" ht="12">
      <c r="A564" s="61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W564" s="18"/>
      <c r="Y564" s="18"/>
      <c r="Z564" s="18"/>
    </row>
    <row r="565" spans="1:26" s="1" customFormat="1" ht="12">
      <c r="A565" s="61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W565" s="18"/>
      <c r="Y565" s="18"/>
      <c r="Z565" s="18"/>
    </row>
    <row r="566" spans="1:26" s="1" customFormat="1" ht="12">
      <c r="A566" s="61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W566" s="18"/>
      <c r="Y566" s="18"/>
      <c r="Z566" s="18"/>
    </row>
    <row r="567" spans="1:26" s="1" customFormat="1" ht="12">
      <c r="A567" s="61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W567" s="18"/>
      <c r="Y567" s="18"/>
      <c r="Z567" s="18"/>
    </row>
    <row r="568" spans="1:26" s="1" customFormat="1" ht="12">
      <c r="A568" s="61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W568" s="18"/>
      <c r="Y568" s="18"/>
      <c r="Z568" s="18"/>
    </row>
    <row r="569" spans="1:26" s="1" customFormat="1" ht="12">
      <c r="A569" s="61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W569" s="18"/>
      <c r="Y569" s="18"/>
      <c r="Z569" s="18"/>
    </row>
    <row r="570" spans="1:26" s="1" customFormat="1" ht="12">
      <c r="A570" s="61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W570" s="18"/>
      <c r="Y570" s="18"/>
      <c r="Z570" s="18"/>
    </row>
    <row r="571" spans="1:26" s="1" customFormat="1" ht="12">
      <c r="A571" s="61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W571" s="18"/>
      <c r="Y571" s="18"/>
      <c r="Z571" s="18"/>
    </row>
    <row r="572" spans="1:26" s="1" customFormat="1" ht="12">
      <c r="A572" s="61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W572" s="18"/>
      <c r="Y572" s="18"/>
      <c r="Z572" s="18"/>
    </row>
    <row r="573" spans="1:26" s="1" customFormat="1" ht="12">
      <c r="A573" s="61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W573" s="18"/>
      <c r="Y573" s="18"/>
      <c r="Z573" s="18"/>
    </row>
    <row r="574" spans="1:26" s="1" customFormat="1" ht="12">
      <c r="A574" s="61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W574" s="18"/>
      <c r="Y574" s="18"/>
      <c r="Z574" s="18"/>
    </row>
    <row r="575" spans="1:26" s="1" customFormat="1" ht="12">
      <c r="A575" s="61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W575" s="18"/>
      <c r="Y575" s="18"/>
      <c r="Z575" s="18"/>
    </row>
    <row r="576" spans="1:26" s="1" customFormat="1" ht="12">
      <c r="A576" s="61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W576" s="18"/>
      <c r="Y576" s="18"/>
      <c r="Z576" s="18"/>
    </row>
    <row r="577" spans="1:26" s="1" customFormat="1" ht="12">
      <c r="A577" s="61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W577" s="18"/>
      <c r="Y577" s="18"/>
      <c r="Z577" s="18"/>
    </row>
    <row r="578" spans="1:26" s="1" customFormat="1" ht="12">
      <c r="A578" s="61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W578" s="18"/>
      <c r="Y578" s="18"/>
      <c r="Z578" s="18"/>
    </row>
    <row r="579" spans="1:26" s="1" customFormat="1" ht="12">
      <c r="A579" s="61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W579" s="18"/>
      <c r="Y579" s="18"/>
      <c r="Z579" s="18"/>
    </row>
    <row r="580" spans="1:26" s="1" customFormat="1" ht="12">
      <c r="A580" s="61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W580" s="18"/>
      <c r="Y580" s="18"/>
      <c r="Z580" s="18"/>
    </row>
    <row r="581" spans="1:26" s="1" customFormat="1" ht="12">
      <c r="A581" s="61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W581" s="18"/>
      <c r="Y581" s="18"/>
      <c r="Z581" s="18"/>
    </row>
    <row r="582" spans="1:26" s="1" customFormat="1" ht="12">
      <c r="A582" s="61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W582" s="18"/>
      <c r="Y582" s="18"/>
      <c r="Z582" s="18"/>
    </row>
    <row r="583" spans="1:26" s="1" customFormat="1" ht="12">
      <c r="A583" s="61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W583" s="18"/>
      <c r="Y583" s="18"/>
      <c r="Z583" s="18"/>
    </row>
    <row r="584" spans="1:26" s="1" customFormat="1" ht="12">
      <c r="A584" s="61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W584" s="18"/>
      <c r="Y584" s="18"/>
      <c r="Z584" s="18"/>
    </row>
    <row r="585" spans="1:26" s="1" customFormat="1" ht="12">
      <c r="A585" s="61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W585" s="18"/>
      <c r="Y585" s="18"/>
      <c r="Z585" s="18"/>
    </row>
    <row r="586" spans="1:26" s="1" customFormat="1" ht="12">
      <c r="A586" s="61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W586" s="18"/>
      <c r="Y586" s="18"/>
      <c r="Z586" s="18"/>
    </row>
    <row r="587" spans="1:26" s="1" customFormat="1" ht="12">
      <c r="A587" s="61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W587" s="18"/>
      <c r="Y587" s="18"/>
      <c r="Z587" s="18"/>
    </row>
    <row r="588" spans="1:26" s="1" customFormat="1" ht="12">
      <c r="A588" s="61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W588" s="18"/>
      <c r="Y588" s="18"/>
      <c r="Z588" s="18"/>
    </row>
    <row r="589" spans="1:26" s="1" customFormat="1" ht="12">
      <c r="A589" s="61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W589" s="18"/>
      <c r="Y589" s="18"/>
      <c r="Z589" s="18"/>
    </row>
    <row r="590" spans="1:26" s="1" customFormat="1" ht="12">
      <c r="A590" s="61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W590" s="18"/>
      <c r="Y590" s="18"/>
      <c r="Z590" s="18"/>
    </row>
    <row r="591" spans="1:26" s="1" customFormat="1" ht="12">
      <c r="A591" s="61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W591" s="18"/>
      <c r="Y591" s="18"/>
      <c r="Z591" s="18"/>
    </row>
    <row r="592" spans="1:26" s="1" customFormat="1" ht="12">
      <c r="A592" s="61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W592" s="18"/>
      <c r="Y592" s="18"/>
      <c r="Z592" s="18"/>
    </row>
    <row r="593" spans="1:26" s="1" customFormat="1" ht="12">
      <c r="A593" s="61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W593" s="18"/>
      <c r="Y593" s="18"/>
      <c r="Z593" s="18"/>
    </row>
    <row r="594" spans="1:26" s="1" customFormat="1" ht="12">
      <c r="A594" s="61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W594" s="18"/>
      <c r="Y594" s="18"/>
      <c r="Z594" s="18"/>
    </row>
    <row r="595" spans="1:26" s="1" customFormat="1" ht="12">
      <c r="A595" s="61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W595" s="18"/>
      <c r="Y595" s="18"/>
      <c r="Z595" s="18"/>
    </row>
    <row r="596" spans="1:26" s="1" customFormat="1" ht="12">
      <c r="A596" s="61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W596" s="18"/>
      <c r="Y596" s="18"/>
      <c r="Z596" s="18"/>
    </row>
    <row r="597" spans="1:26" s="1" customFormat="1" ht="12">
      <c r="A597" s="61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W597" s="18"/>
      <c r="Y597" s="18"/>
      <c r="Z597" s="18"/>
    </row>
    <row r="598" spans="1:26" s="1" customFormat="1" ht="12">
      <c r="A598" s="61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W598" s="18"/>
      <c r="Y598" s="18"/>
      <c r="Z598" s="18"/>
    </row>
    <row r="599" spans="1:26" s="1" customFormat="1" ht="12">
      <c r="A599" s="61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W599" s="18"/>
      <c r="Y599" s="18"/>
      <c r="Z599" s="18"/>
    </row>
    <row r="600" spans="1:26" s="1" customFormat="1" ht="12">
      <c r="A600" s="61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W600" s="18"/>
      <c r="Y600" s="18"/>
      <c r="Z600" s="18"/>
    </row>
    <row r="601" spans="1:26" s="1" customFormat="1" ht="12">
      <c r="A601" s="61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W601" s="18"/>
      <c r="Y601" s="18"/>
      <c r="Z601" s="18"/>
    </row>
    <row r="602" spans="1:26" s="1" customFormat="1" ht="12">
      <c r="A602" s="61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W602" s="18"/>
      <c r="Y602" s="18"/>
      <c r="Z602" s="18"/>
    </row>
    <row r="603" spans="1:26" s="1" customFormat="1" ht="12">
      <c r="A603" s="61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W603" s="18"/>
      <c r="Y603" s="18"/>
      <c r="Z603" s="18"/>
    </row>
    <row r="604" spans="1:26" s="1" customFormat="1" ht="12">
      <c r="A604" s="61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W604" s="18"/>
      <c r="Y604" s="18"/>
      <c r="Z604" s="18"/>
    </row>
    <row r="605" spans="1:26" s="1" customFormat="1" ht="12">
      <c r="A605" s="61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W605" s="18"/>
      <c r="Y605" s="18"/>
      <c r="Z605" s="18"/>
    </row>
    <row r="606" spans="1:26" s="1" customFormat="1" ht="12">
      <c r="A606" s="61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W606" s="18"/>
      <c r="Y606" s="18"/>
      <c r="Z606" s="18"/>
    </row>
    <row r="607" spans="1:26" s="1" customFormat="1" ht="12">
      <c r="A607" s="61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W607" s="18"/>
      <c r="Y607" s="18"/>
      <c r="Z607" s="18"/>
    </row>
    <row r="608" spans="1:26" s="1" customFormat="1" ht="12">
      <c r="A608" s="61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W608" s="18"/>
      <c r="Y608" s="18"/>
      <c r="Z608" s="18"/>
    </row>
    <row r="609" spans="1:26" s="1" customFormat="1" ht="12">
      <c r="A609" s="61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W609" s="18"/>
      <c r="Y609" s="18"/>
      <c r="Z609" s="18"/>
    </row>
    <row r="610" spans="1:26" s="1" customFormat="1" ht="12">
      <c r="A610" s="61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W610" s="18"/>
      <c r="Y610" s="18"/>
      <c r="Z610" s="18"/>
    </row>
    <row r="611" spans="1:26" s="1" customFormat="1" ht="12">
      <c r="A611" s="61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W611" s="18"/>
      <c r="Y611" s="18"/>
      <c r="Z611" s="18"/>
    </row>
    <row r="612" spans="1:26" s="1" customFormat="1" ht="12">
      <c r="A612" s="61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W612" s="18"/>
      <c r="Y612" s="18"/>
      <c r="Z612" s="18"/>
    </row>
    <row r="613" spans="1:26" s="1" customFormat="1" ht="12">
      <c r="A613" s="61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W613" s="18"/>
      <c r="Y613" s="18"/>
      <c r="Z613" s="18"/>
    </row>
    <row r="614" spans="1:26" s="1" customFormat="1" ht="12">
      <c r="A614" s="61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W614" s="18"/>
      <c r="Y614" s="18"/>
      <c r="Z614" s="18"/>
    </row>
    <row r="615" spans="1:26" s="1" customFormat="1" ht="12">
      <c r="A615" s="61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W615" s="18"/>
      <c r="Y615" s="18"/>
      <c r="Z615" s="18"/>
    </row>
    <row r="616" spans="1:26" s="1" customFormat="1" ht="12">
      <c r="A616" s="61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W616" s="18"/>
      <c r="Y616" s="18"/>
      <c r="Z616" s="18"/>
    </row>
    <row r="617" spans="1:26" s="1" customFormat="1" ht="12">
      <c r="A617" s="61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W617" s="18"/>
      <c r="Y617" s="18"/>
      <c r="Z617" s="18"/>
    </row>
    <row r="618" spans="1:26" s="1" customFormat="1" ht="12">
      <c r="A618" s="61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W618" s="18"/>
      <c r="Y618" s="18"/>
      <c r="Z618" s="18"/>
    </row>
    <row r="619" spans="1:26" s="1" customFormat="1" ht="12">
      <c r="A619" s="61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W619" s="18"/>
      <c r="Y619" s="18"/>
      <c r="Z619" s="18"/>
    </row>
    <row r="620" spans="1:26" s="1" customFormat="1" ht="12">
      <c r="A620" s="61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W620" s="18"/>
      <c r="Y620" s="18"/>
      <c r="Z620" s="18"/>
    </row>
    <row r="621" spans="1:26" s="1" customFormat="1" ht="12">
      <c r="A621" s="61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W621" s="18"/>
      <c r="Y621" s="18"/>
      <c r="Z621" s="18"/>
    </row>
    <row r="622" spans="1:26" s="1" customFormat="1" ht="12">
      <c r="A622" s="61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W622" s="18"/>
      <c r="Y622" s="18"/>
      <c r="Z622" s="18"/>
    </row>
    <row r="623" spans="1:26" s="1" customFormat="1" ht="12">
      <c r="A623" s="61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W623" s="18"/>
      <c r="Y623" s="18"/>
      <c r="Z623" s="18"/>
    </row>
    <row r="624" spans="1:26" s="1" customFormat="1" ht="12">
      <c r="A624" s="61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W624" s="18"/>
      <c r="Y624" s="18"/>
      <c r="Z624" s="18"/>
    </row>
    <row r="625" spans="1:26" s="1" customFormat="1" ht="12">
      <c r="A625" s="61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W625" s="18"/>
      <c r="Y625" s="18"/>
      <c r="Z625" s="18"/>
    </row>
    <row r="626" spans="1:26" s="1" customFormat="1" ht="12">
      <c r="A626" s="61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W626" s="18"/>
      <c r="Y626" s="18"/>
      <c r="Z626" s="18"/>
    </row>
    <row r="627" spans="1:26" s="1" customFormat="1" ht="12">
      <c r="A627" s="61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W627" s="18"/>
      <c r="Y627" s="18"/>
      <c r="Z627" s="18"/>
    </row>
    <row r="628" spans="1:26" s="1" customFormat="1" ht="12">
      <c r="A628" s="61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W628" s="18"/>
      <c r="Y628" s="18"/>
      <c r="Z628" s="18"/>
    </row>
    <row r="629" spans="1:26" s="1" customFormat="1" ht="12">
      <c r="A629" s="61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W629" s="18"/>
      <c r="Y629" s="18"/>
      <c r="Z629" s="18"/>
    </row>
    <row r="630" spans="1:26" s="1" customFormat="1" ht="12">
      <c r="A630" s="61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W630" s="18"/>
      <c r="Y630" s="18"/>
      <c r="Z630" s="18"/>
    </row>
    <row r="631" spans="1:26" s="1" customFormat="1" ht="12">
      <c r="A631" s="61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W631" s="18"/>
      <c r="Y631" s="18"/>
      <c r="Z631" s="18"/>
    </row>
    <row r="632" spans="1:26" s="1" customFormat="1" ht="12">
      <c r="A632" s="61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W632" s="18"/>
      <c r="Y632" s="18"/>
      <c r="Z632" s="18"/>
    </row>
    <row r="633" spans="1:26" s="1" customFormat="1" ht="12">
      <c r="A633" s="61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W633" s="18"/>
      <c r="Y633" s="18"/>
      <c r="Z633" s="18"/>
    </row>
    <row r="634" spans="1:26" s="1" customFormat="1" ht="12">
      <c r="A634" s="61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W634" s="18"/>
      <c r="Y634" s="18"/>
      <c r="Z634" s="18"/>
    </row>
    <row r="635" spans="1:26" s="1" customFormat="1" ht="12">
      <c r="A635" s="61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W635" s="18"/>
      <c r="Y635" s="18"/>
      <c r="Z635" s="18"/>
    </row>
    <row r="636" spans="1:26" s="1" customFormat="1" ht="12">
      <c r="A636" s="61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W636" s="18"/>
      <c r="Y636" s="18"/>
      <c r="Z636" s="18"/>
    </row>
    <row r="637" spans="1:26" s="1" customFormat="1" ht="12">
      <c r="A637" s="61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W637" s="18"/>
      <c r="Y637" s="18"/>
      <c r="Z637" s="18"/>
    </row>
    <row r="638" spans="1:26" s="1" customFormat="1" ht="12">
      <c r="A638" s="61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W638" s="18"/>
      <c r="Y638" s="18"/>
      <c r="Z638" s="18"/>
    </row>
    <row r="639" spans="1:26" s="1" customFormat="1" ht="12">
      <c r="A639" s="61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W639" s="18"/>
      <c r="Y639" s="18"/>
      <c r="Z639" s="18"/>
    </row>
    <row r="640" spans="1:26" s="1" customFormat="1" ht="12">
      <c r="A640" s="61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W640" s="18"/>
      <c r="Y640" s="18"/>
      <c r="Z640" s="18"/>
    </row>
    <row r="641" spans="1:26" s="1" customFormat="1" ht="12">
      <c r="A641" s="61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W641" s="18"/>
      <c r="Y641" s="18"/>
      <c r="Z641" s="18"/>
    </row>
    <row r="642" spans="1:26" s="1" customFormat="1" ht="12">
      <c r="A642" s="61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W642" s="18"/>
      <c r="Y642" s="18"/>
      <c r="Z642" s="18"/>
    </row>
    <row r="643" spans="1:26" s="1" customFormat="1" ht="12">
      <c r="A643" s="61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W643" s="18"/>
      <c r="Y643" s="18"/>
      <c r="Z643" s="18"/>
    </row>
    <row r="644" spans="1:26" s="1" customFormat="1" ht="12">
      <c r="A644" s="61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W644" s="18"/>
      <c r="Y644" s="18"/>
      <c r="Z644" s="18"/>
    </row>
    <row r="645" spans="1:26" s="1" customFormat="1" ht="12">
      <c r="A645" s="61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W645" s="18"/>
      <c r="Y645" s="18"/>
      <c r="Z645" s="18"/>
    </row>
    <row r="646" spans="1:26" s="1" customFormat="1" ht="12">
      <c r="A646" s="61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W646" s="18"/>
      <c r="Y646" s="18"/>
      <c r="Z646" s="18"/>
    </row>
    <row r="647" spans="1:26" s="1" customFormat="1" ht="12">
      <c r="A647" s="61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W647" s="18"/>
      <c r="Y647" s="18"/>
      <c r="Z647" s="18"/>
    </row>
    <row r="648" spans="1:26" s="1" customFormat="1" ht="12">
      <c r="A648" s="61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W648" s="18"/>
      <c r="Y648" s="18"/>
      <c r="Z648" s="18"/>
    </row>
    <row r="649" spans="1:26" s="1" customFormat="1" ht="12">
      <c r="A649" s="61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W649" s="18"/>
      <c r="Y649" s="18"/>
      <c r="Z649" s="18"/>
    </row>
    <row r="650" spans="1:26" s="1" customFormat="1" ht="12">
      <c r="A650" s="61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W650" s="18"/>
      <c r="Y650" s="18"/>
      <c r="Z650" s="18"/>
    </row>
    <row r="651" spans="1:26" s="1" customFormat="1" ht="12">
      <c r="A651" s="61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W651" s="18"/>
      <c r="Y651" s="18"/>
      <c r="Z651" s="18"/>
    </row>
    <row r="652" spans="1:26" s="1" customFormat="1" ht="12">
      <c r="A652" s="61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W652" s="18"/>
      <c r="Y652" s="18"/>
      <c r="Z652" s="18"/>
    </row>
    <row r="653" spans="1:26" s="1" customFormat="1" ht="12">
      <c r="A653" s="61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W653" s="18"/>
      <c r="Y653" s="18"/>
      <c r="Z653" s="18"/>
    </row>
    <row r="654" spans="1:26" s="1" customFormat="1" ht="12">
      <c r="A654" s="61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W654" s="18"/>
      <c r="Y654" s="18"/>
      <c r="Z654" s="18"/>
    </row>
    <row r="655" spans="1:26" s="1" customFormat="1" ht="12">
      <c r="A655" s="61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W655" s="18"/>
      <c r="Y655" s="18"/>
      <c r="Z655" s="18"/>
    </row>
    <row r="656" spans="1:26" s="1" customFormat="1" ht="12">
      <c r="A656" s="61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W656" s="18"/>
      <c r="Y656" s="18"/>
      <c r="Z656" s="18"/>
    </row>
    <row r="657" spans="1:26" s="1" customFormat="1" ht="12">
      <c r="A657" s="61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W657" s="18"/>
      <c r="Y657" s="18"/>
      <c r="Z657" s="18"/>
    </row>
    <row r="658" spans="1:26" s="1" customFormat="1" ht="12">
      <c r="A658" s="61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W658" s="18"/>
      <c r="Y658" s="18"/>
      <c r="Z658" s="18"/>
    </row>
    <row r="659" spans="1:26" s="1" customFormat="1" ht="12">
      <c r="A659" s="61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W659" s="18"/>
      <c r="Y659" s="18"/>
      <c r="Z659" s="18"/>
    </row>
    <row r="660" spans="1:26" s="1" customFormat="1" ht="12">
      <c r="A660" s="61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W660" s="18"/>
      <c r="Y660" s="18"/>
      <c r="Z660" s="18"/>
    </row>
    <row r="661" spans="1:26" s="1" customFormat="1" ht="12">
      <c r="A661" s="61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W661" s="18"/>
      <c r="Y661" s="18"/>
      <c r="Z661" s="18"/>
    </row>
    <row r="662" spans="1:26" s="1" customFormat="1" ht="12">
      <c r="A662" s="61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W662" s="18"/>
      <c r="Y662" s="18"/>
      <c r="Z662" s="18"/>
    </row>
    <row r="663" spans="1:26" s="1" customFormat="1" ht="12">
      <c r="A663" s="61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W663" s="18"/>
      <c r="Y663" s="18"/>
      <c r="Z663" s="18"/>
    </row>
    <row r="664" spans="1:26" s="1" customFormat="1" ht="12">
      <c r="A664" s="61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W664" s="18"/>
      <c r="Y664" s="18"/>
      <c r="Z664" s="18"/>
    </row>
    <row r="665" spans="1:26" s="1" customFormat="1" ht="12">
      <c r="A665" s="61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W665" s="18"/>
      <c r="Y665" s="18"/>
      <c r="Z665" s="18"/>
    </row>
    <row r="666" spans="1:26" s="1" customFormat="1" ht="12">
      <c r="A666" s="61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W666" s="18"/>
      <c r="Y666" s="18"/>
      <c r="Z666" s="18"/>
    </row>
    <row r="667" spans="1:26" s="1" customFormat="1" ht="12">
      <c r="A667" s="61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W667" s="18"/>
      <c r="Y667" s="18"/>
      <c r="Z667" s="18"/>
    </row>
    <row r="668" spans="1:26" s="1" customFormat="1" ht="12">
      <c r="A668" s="61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W668" s="18"/>
      <c r="Y668" s="18"/>
      <c r="Z668" s="18"/>
    </row>
    <row r="669" spans="1:26" s="1" customFormat="1" ht="12">
      <c r="A669" s="61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W669" s="18"/>
      <c r="Y669" s="18"/>
      <c r="Z669" s="18"/>
    </row>
    <row r="670" spans="1:26" s="1" customFormat="1" ht="12">
      <c r="A670" s="61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W670" s="18"/>
      <c r="Y670" s="18"/>
      <c r="Z670" s="18"/>
    </row>
    <row r="671" spans="1:26" s="1" customFormat="1" ht="12">
      <c r="A671" s="61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W671" s="18"/>
      <c r="Y671" s="18"/>
      <c r="Z671" s="18"/>
    </row>
    <row r="672" spans="1:26" s="1" customFormat="1" ht="12">
      <c r="A672" s="61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W672" s="18"/>
      <c r="Y672" s="18"/>
      <c r="Z672" s="18"/>
    </row>
    <row r="673" spans="1:26" s="1" customFormat="1" ht="12">
      <c r="A673" s="61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W673" s="18"/>
      <c r="Y673" s="18"/>
      <c r="Z673" s="18"/>
    </row>
    <row r="674" spans="1:26" s="1" customFormat="1" ht="12">
      <c r="A674" s="61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W674" s="18"/>
      <c r="Y674" s="18"/>
      <c r="Z674" s="18"/>
    </row>
    <row r="675" spans="1:26" s="1" customFormat="1" ht="12">
      <c r="A675" s="61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W675" s="18"/>
      <c r="Y675" s="18"/>
      <c r="Z675" s="18"/>
    </row>
    <row r="676" spans="1:26" s="1" customFormat="1" ht="12">
      <c r="A676" s="61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W676" s="18"/>
      <c r="Y676" s="18"/>
      <c r="Z676" s="18"/>
    </row>
    <row r="677" spans="1:26" s="1" customFormat="1" ht="12">
      <c r="A677" s="61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W677" s="18"/>
      <c r="Y677" s="18"/>
      <c r="Z677" s="18"/>
    </row>
    <row r="678" spans="1:26" s="1" customFormat="1" ht="12">
      <c r="A678" s="61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W678" s="18"/>
      <c r="Y678" s="18"/>
      <c r="Z678" s="18"/>
    </row>
    <row r="679" spans="1:26" s="1" customFormat="1" ht="12">
      <c r="A679" s="61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W679" s="18"/>
      <c r="Y679" s="18"/>
      <c r="Z679" s="18"/>
    </row>
    <row r="680" spans="1:26" s="1" customFormat="1" ht="12">
      <c r="A680" s="61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W680" s="18"/>
      <c r="Y680" s="18"/>
      <c r="Z680" s="18"/>
    </row>
    <row r="681" spans="1:26" s="1" customFormat="1" ht="12">
      <c r="A681" s="61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W681" s="18"/>
      <c r="Y681" s="18"/>
      <c r="Z681" s="18"/>
    </row>
    <row r="682" spans="1:26" s="1" customFormat="1" ht="12">
      <c r="A682" s="61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W682" s="18"/>
      <c r="Y682" s="18"/>
      <c r="Z682" s="18"/>
    </row>
    <row r="683" spans="1:26" s="1" customFormat="1" ht="12">
      <c r="A683" s="61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W683" s="18"/>
      <c r="Y683" s="18"/>
      <c r="Z683" s="18"/>
    </row>
    <row r="684" spans="1:26" s="1" customFormat="1" ht="12">
      <c r="A684" s="61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W684" s="18"/>
      <c r="Y684" s="18"/>
      <c r="Z684" s="18"/>
    </row>
    <row r="685" spans="1:26" s="1" customFormat="1" ht="12">
      <c r="A685" s="61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W685" s="18"/>
      <c r="Y685" s="18"/>
      <c r="Z685" s="18"/>
    </row>
    <row r="686" spans="1:26" s="1" customFormat="1" ht="12">
      <c r="A686" s="61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W686" s="18"/>
      <c r="Y686" s="18"/>
      <c r="Z686" s="18"/>
    </row>
    <row r="687" spans="1:26" s="1" customFormat="1" ht="12">
      <c r="A687" s="61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W687" s="18"/>
      <c r="Y687" s="18"/>
      <c r="Z687" s="18"/>
    </row>
    <row r="688" spans="1:26" s="1" customFormat="1" ht="12">
      <c r="A688" s="61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W688" s="18"/>
      <c r="Y688" s="18"/>
      <c r="Z688" s="18"/>
    </row>
    <row r="689" spans="1:26" s="1" customFormat="1" ht="12">
      <c r="A689" s="61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W689" s="18"/>
      <c r="Y689" s="18"/>
      <c r="Z689" s="18"/>
    </row>
    <row r="690" spans="1:26" s="1" customFormat="1" ht="12">
      <c r="A690" s="61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W690" s="18"/>
      <c r="Y690" s="18"/>
      <c r="Z690" s="18"/>
    </row>
    <row r="691" spans="1:26" s="1" customFormat="1" ht="12">
      <c r="A691" s="61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W691" s="18"/>
      <c r="Y691" s="18"/>
      <c r="Z691" s="18"/>
    </row>
    <row r="692" spans="1:26" s="1" customFormat="1" ht="12">
      <c r="A692" s="61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W692" s="18"/>
      <c r="Y692" s="18"/>
      <c r="Z692" s="18"/>
    </row>
    <row r="693" spans="1:26" s="1" customFormat="1" ht="12">
      <c r="A693" s="61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W693" s="18"/>
      <c r="Y693" s="18"/>
      <c r="Z693" s="18"/>
    </row>
    <row r="694" spans="1:26" s="1" customFormat="1" ht="12">
      <c r="A694" s="61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W694" s="18"/>
      <c r="Y694" s="18"/>
      <c r="Z694" s="18"/>
    </row>
    <row r="695" spans="1:26" s="1" customFormat="1" ht="12">
      <c r="A695" s="61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W695" s="18"/>
      <c r="Y695" s="18"/>
      <c r="Z695" s="18"/>
    </row>
    <row r="696" spans="1:26" s="1" customFormat="1" ht="12">
      <c r="A696" s="61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W696" s="18"/>
      <c r="Y696" s="18"/>
      <c r="Z696" s="18"/>
    </row>
    <row r="697" spans="1:26" s="1" customFormat="1" ht="12">
      <c r="A697" s="61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W697" s="18"/>
      <c r="Y697" s="18"/>
      <c r="Z697" s="18"/>
    </row>
    <row r="698" spans="1:26" s="1" customFormat="1" ht="12">
      <c r="A698" s="61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W698" s="18"/>
      <c r="Y698" s="18"/>
      <c r="Z698" s="18"/>
    </row>
    <row r="699" spans="1:26" s="1" customFormat="1" ht="12">
      <c r="A699" s="61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W699" s="18"/>
      <c r="Y699" s="18"/>
      <c r="Z699" s="18"/>
    </row>
    <row r="700" spans="1:26" s="1" customFormat="1" ht="12">
      <c r="A700" s="61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W700" s="18"/>
      <c r="Y700" s="18"/>
      <c r="Z700" s="18"/>
    </row>
    <row r="701" spans="1:26" s="1" customFormat="1" ht="12">
      <c r="A701" s="61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W701" s="18"/>
      <c r="Y701" s="18"/>
      <c r="Z701" s="18"/>
    </row>
    <row r="702" spans="1:26" s="1" customFormat="1" ht="12">
      <c r="A702" s="61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W702" s="18"/>
      <c r="Y702" s="18"/>
      <c r="Z702" s="18"/>
    </row>
    <row r="703" spans="1:26" s="1" customFormat="1" ht="12">
      <c r="A703" s="61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W703" s="18"/>
      <c r="Y703" s="18"/>
      <c r="Z703" s="18"/>
    </row>
    <row r="704" spans="1:26" s="1" customFormat="1" ht="12">
      <c r="A704" s="61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W704" s="18"/>
      <c r="Y704" s="18"/>
      <c r="Z704" s="18"/>
    </row>
    <row r="705" spans="1:26" s="1" customFormat="1" ht="12">
      <c r="A705" s="61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W705" s="18"/>
      <c r="Y705" s="18"/>
      <c r="Z705" s="18"/>
    </row>
    <row r="706" spans="1:26" s="1" customFormat="1" ht="12">
      <c r="A706" s="61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W706" s="18"/>
      <c r="Y706" s="18"/>
      <c r="Z706" s="18"/>
    </row>
    <row r="707" spans="1:26" s="1" customFormat="1" ht="12">
      <c r="A707" s="61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W707" s="18"/>
      <c r="Y707" s="18"/>
      <c r="Z707" s="18"/>
    </row>
    <row r="708" spans="1:26" s="1" customFormat="1" ht="12">
      <c r="A708" s="61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W708" s="18"/>
      <c r="Y708" s="18"/>
      <c r="Z708" s="18"/>
    </row>
    <row r="709" spans="1:26" s="1" customFormat="1" ht="12">
      <c r="A709" s="61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W709" s="18"/>
      <c r="Y709" s="18"/>
      <c r="Z709" s="18"/>
    </row>
    <row r="710" spans="1:26" s="1" customFormat="1" ht="12">
      <c r="A710" s="61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W710" s="18"/>
      <c r="Y710" s="18"/>
      <c r="Z710" s="18"/>
    </row>
    <row r="711" spans="1:26" s="1" customFormat="1" ht="12">
      <c r="A711" s="61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W711" s="18"/>
      <c r="Y711" s="18"/>
      <c r="Z711" s="18"/>
    </row>
    <row r="712" spans="1:26" s="1" customFormat="1" ht="12">
      <c r="A712" s="61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W712" s="18"/>
      <c r="Y712" s="18"/>
      <c r="Z712" s="18"/>
    </row>
    <row r="713" spans="1:26" s="1" customFormat="1" ht="12">
      <c r="A713" s="61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W713" s="18"/>
      <c r="Y713" s="18"/>
      <c r="Z713" s="18"/>
    </row>
    <row r="714" spans="1:26" s="1" customFormat="1" ht="12">
      <c r="A714" s="61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W714" s="18"/>
      <c r="Y714" s="18"/>
      <c r="Z714" s="18"/>
    </row>
    <row r="715" spans="1:26" s="1" customFormat="1" ht="12">
      <c r="A715" s="61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W715" s="18"/>
      <c r="Y715" s="18"/>
      <c r="Z715" s="18"/>
    </row>
    <row r="716" spans="1:26" s="1" customFormat="1" ht="12">
      <c r="A716" s="61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W716" s="18"/>
      <c r="Y716" s="18"/>
      <c r="Z716" s="18"/>
    </row>
    <row r="717" spans="1:26" s="1" customFormat="1" ht="12">
      <c r="A717" s="61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W717" s="18"/>
      <c r="Y717" s="18"/>
      <c r="Z717" s="18"/>
    </row>
    <row r="718" spans="1:26" s="1" customFormat="1" ht="12">
      <c r="A718" s="61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W718" s="18"/>
      <c r="Y718" s="18"/>
      <c r="Z718" s="18"/>
    </row>
    <row r="719" spans="1:26" s="1" customFormat="1" ht="12">
      <c r="A719" s="61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W719" s="18"/>
      <c r="Y719" s="18"/>
      <c r="Z719" s="18"/>
    </row>
    <row r="720" spans="1:26" s="1" customFormat="1" ht="12">
      <c r="A720" s="61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W720" s="18"/>
      <c r="Y720" s="18"/>
      <c r="Z720" s="18"/>
    </row>
    <row r="721" spans="1:26" s="1" customFormat="1" ht="12">
      <c r="A721" s="61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W721" s="18"/>
      <c r="Y721" s="18"/>
      <c r="Z721" s="18"/>
    </row>
    <row r="722" spans="1:26" s="1" customFormat="1" ht="12">
      <c r="A722" s="61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W722" s="18"/>
      <c r="Y722" s="18"/>
      <c r="Z722" s="18"/>
    </row>
    <row r="723" spans="1:26" s="1" customFormat="1" ht="12">
      <c r="A723" s="61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W723" s="18"/>
      <c r="Y723" s="18"/>
      <c r="Z723" s="18"/>
    </row>
    <row r="724" spans="1:26" s="1" customFormat="1" ht="12">
      <c r="A724" s="61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W724" s="18"/>
      <c r="Y724" s="18"/>
      <c r="Z724" s="18"/>
    </row>
    <row r="725" spans="1:26" s="1" customFormat="1" ht="12">
      <c r="A725" s="61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W725" s="18"/>
      <c r="Y725" s="18"/>
      <c r="Z725" s="18"/>
    </row>
    <row r="726" spans="1:26" s="1" customFormat="1" ht="12">
      <c r="A726" s="61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W726" s="18"/>
      <c r="Y726" s="18"/>
      <c r="Z726" s="18"/>
    </row>
    <row r="727" spans="1:26" s="1" customFormat="1" ht="12">
      <c r="A727" s="61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W727" s="18"/>
      <c r="Y727" s="18"/>
      <c r="Z727" s="18"/>
    </row>
    <row r="728" spans="1:26" s="1" customFormat="1" ht="12">
      <c r="A728" s="61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W728" s="18"/>
      <c r="Y728" s="18"/>
      <c r="Z728" s="18"/>
    </row>
    <row r="729" spans="1:26" s="1" customFormat="1" ht="12">
      <c r="A729" s="61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W729" s="18"/>
      <c r="Y729" s="18"/>
      <c r="Z729" s="18"/>
    </row>
    <row r="730" spans="1:26" s="1" customFormat="1" ht="12">
      <c r="A730" s="61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W730" s="18"/>
      <c r="Y730" s="18"/>
      <c r="Z730" s="18"/>
    </row>
    <row r="731" spans="1:26" s="1" customFormat="1" ht="12">
      <c r="A731" s="61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W731" s="18"/>
      <c r="Y731" s="18"/>
      <c r="Z731" s="18"/>
    </row>
    <row r="732" spans="1:26" s="1" customFormat="1" ht="12">
      <c r="A732" s="61"/>
      <c r="D732" s="18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W732" s="18"/>
      <c r="Y732" s="18"/>
      <c r="Z732" s="18"/>
    </row>
    <row r="733" spans="1:26" s="1" customFormat="1" ht="12">
      <c r="A733" s="61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W733" s="18"/>
      <c r="Y733" s="18"/>
      <c r="Z733" s="18"/>
    </row>
    <row r="734" spans="1:26" s="1" customFormat="1" ht="12">
      <c r="A734" s="61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W734" s="18"/>
      <c r="Y734" s="18"/>
      <c r="Z734" s="18"/>
    </row>
    <row r="735" spans="1:26" s="1" customFormat="1" ht="12">
      <c r="A735" s="61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W735" s="18"/>
      <c r="Y735" s="18"/>
      <c r="Z735" s="18"/>
    </row>
    <row r="736" spans="1:26" s="1" customFormat="1" ht="12">
      <c r="A736" s="61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W736" s="18"/>
      <c r="Y736" s="18"/>
      <c r="Z736" s="18"/>
    </row>
    <row r="737" spans="1:26" s="1" customFormat="1" ht="12">
      <c r="A737" s="61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W737" s="18"/>
      <c r="Y737" s="18"/>
      <c r="Z737" s="18"/>
    </row>
    <row r="738" spans="1:26" s="1" customFormat="1" ht="12">
      <c r="A738" s="61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W738" s="18"/>
      <c r="Y738" s="18"/>
      <c r="Z738" s="18"/>
    </row>
    <row r="739" spans="1:26" s="1" customFormat="1" ht="12">
      <c r="A739" s="61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W739" s="18"/>
      <c r="Y739" s="18"/>
      <c r="Z739" s="18"/>
    </row>
    <row r="740" spans="1:26" s="1" customFormat="1" ht="12">
      <c r="A740" s="61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W740" s="18"/>
      <c r="Y740" s="18"/>
      <c r="Z740" s="18"/>
    </row>
    <row r="741" spans="1:26" s="1" customFormat="1" ht="12">
      <c r="A741" s="61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W741" s="18"/>
      <c r="Y741" s="18"/>
      <c r="Z741" s="18"/>
    </row>
    <row r="742" spans="1:26" s="1" customFormat="1" ht="12">
      <c r="A742" s="61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W742" s="18"/>
      <c r="Y742" s="18"/>
      <c r="Z742" s="18"/>
    </row>
    <row r="743" spans="1:26" s="1" customFormat="1" ht="12">
      <c r="A743" s="61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W743" s="18"/>
      <c r="Y743" s="18"/>
      <c r="Z743" s="18"/>
    </row>
    <row r="744" spans="1:26" s="1" customFormat="1" ht="12">
      <c r="A744" s="61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W744" s="18"/>
      <c r="Y744" s="18"/>
      <c r="Z744" s="18"/>
    </row>
    <row r="745" spans="1:26" s="1" customFormat="1" ht="12">
      <c r="A745" s="61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W745" s="18"/>
      <c r="Y745" s="18"/>
      <c r="Z745" s="18"/>
    </row>
    <row r="746" spans="1:26" s="1" customFormat="1" ht="12">
      <c r="A746" s="61"/>
      <c r="D746" s="18"/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W746" s="18"/>
      <c r="Y746" s="18"/>
      <c r="Z746" s="18"/>
    </row>
    <row r="747" spans="1:26" s="1" customFormat="1" ht="12">
      <c r="A747" s="61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W747" s="18"/>
      <c r="Y747" s="18"/>
      <c r="Z747" s="18"/>
    </row>
    <row r="748" spans="1:26" s="1" customFormat="1" ht="12">
      <c r="A748" s="61"/>
      <c r="D748" s="18"/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W748" s="18"/>
      <c r="Y748" s="18"/>
      <c r="Z748" s="18"/>
    </row>
    <row r="749" spans="1:26" s="1" customFormat="1" ht="12">
      <c r="A749" s="61"/>
      <c r="D749" s="18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W749" s="18"/>
      <c r="Y749" s="18"/>
      <c r="Z749" s="18"/>
    </row>
    <row r="750" spans="1:26" s="1" customFormat="1" ht="12">
      <c r="A750" s="61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W750" s="18"/>
      <c r="Y750" s="18"/>
      <c r="Z750" s="18"/>
    </row>
    <row r="751" spans="1:26" s="1" customFormat="1" ht="12">
      <c r="A751" s="61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W751" s="18"/>
      <c r="Y751" s="18"/>
      <c r="Z751" s="18"/>
    </row>
    <row r="752" spans="1:26" s="1" customFormat="1" ht="12">
      <c r="A752" s="61"/>
      <c r="D752" s="18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W752" s="18"/>
      <c r="Y752" s="18"/>
      <c r="Z752" s="18"/>
    </row>
    <row r="753" spans="1:26" s="1" customFormat="1" ht="12">
      <c r="A753" s="61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W753" s="18"/>
      <c r="Y753" s="18"/>
      <c r="Z753" s="18"/>
    </row>
    <row r="754" spans="1:26" s="1" customFormat="1" ht="12">
      <c r="A754" s="61"/>
      <c r="D754" s="18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W754" s="18"/>
      <c r="Y754" s="18"/>
      <c r="Z754" s="18"/>
    </row>
    <row r="755" spans="1:26" s="1" customFormat="1" ht="12">
      <c r="A755" s="61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W755" s="18"/>
      <c r="Y755" s="18"/>
      <c r="Z755" s="18"/>
    </row>
    <row r="756" spans="1:26" s="1" customFormat="1" ht="12">
      <c r="A756" s="61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W756" s="18"/>
      <c r="Y756" s="18"/>
      <c r="Z756" s="18"/>
    </row>
    <row r="757" spans="1:26" s="1" customFormat="1" ht="12">
      <c r="A757" s="61"/>
      <c r="D757" s="18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W757" s="18"/>
      <c r="Y757" s="18"/>
      <c r="Z757" s="18"/>
    </row>
    <row r="758" spans="1:26" s="1" customFormat="1" ht="12">
      <c r="A758" s="61"/>
      <c r="D758" s="18"/>
      <c r="E758" s="18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W758" s="18"/>
      <c r="Y758" s="18"/>
      <c r="Z758" s="18"/>
    </row>
    <row r="759" spans="1:26" s="1" customFormat="1" ht="12">
      <c r="A759" s="61"/>
      <c r="D759" s="18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W759" s="18"/>
      <c r="Y759" s="18"/>
      <c r="Z759" s="18"/>
    </row>
    <row r="760" spans="1:26" s="1" customFormat="1" ht="12">
      <c r="A760" s="61"/>
      <c r="D760" s="18"/>
      <c r="E760" s="18"/>
      <c r="F760" s="18"/>
      <c r="G760" s="18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W760" s="18"/>
      <c r="Y760" s="18"/>
      <c r="Z760" s="18"/>
    </row>
    <row r="761" spans="1:26" s="1" customFormat="1" ht="12">
      <c r="A761" s="61"/>
      <c r="D761" s="18"/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W761" s="18"/>
      <c r="Y761" s="18"/>
      <c r="Z761" s="18"/>
    </row>
    <row r="762" spans="1:26" s="1" customFormat="1" ht="12">
      <c r="A762" s="61"/>
      <c r="D762" s="18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W762" s="18"/>
      <c r="Y762" s="18"/>
      <c r="Z762" s="18"/>
    </row>
    <row r="763" spans="1:26" s="1" customFormat="1" ht="12">
      <c r="A763" s="61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W763" s="18"/>
      <c r="Y763" s="18"/>
      <c r="Z763" s="18"/>
    </row>
    <row r="764" spans="1:26" s="1" customFormat="1" ht="12">
      <c r="A764" s="61"/>
      <c r="D764" s="18"/>
      <c r="E764" s="18"/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W764" s="18"/>
      <c r="Y764" s="18"/>
      <c r="Z764" s="18"/>
    </row>
    <row r="765" spans="1:26" s="1" customFormat="1" ht="12">
      <c r="A765" s="61"/>
      <c r="D765" s="18"/>
      <c r="E765" s="18"/>
      <c r="F765" s="18"/>
      <c r="G765" s="18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W765" s="18"/>
      <c r="Y765" s="18"/>
      <c r="Z765" s="18"/>
    </row>
    <row r="766" spans="1:26" s="1" customFormat="1" ht="12">
      <c r="A766" s="61"/>
      <c r="D766" s="18"/>
      <c r="E766" s="18"/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W766" s="18"/>
      <c r="Y766" s="18"/>
      <c r="Z766" s="18"/>
    </row>
    <row r="767" spans="1:26" s="1" customFormat="1" ht="12">
      <c r="A767" s="61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W767" s="18"/>
      <c r="Y767" s="18"/>
      <c r="Z767" s="18"/>
    </row>
    <row r="768" spans="1:26" s="1" customFormat="1" ht="12">
      <c r="A768" s="61"/>
      <c r="D768" s="18"/>
      <c r="E768" s="18"/>
      <c r="F768" s="18"/>
      <c r="G768" s="18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W768" s="18"/>
      <c r="Y768" s="18"/>
      <c r="Z768" s="18"/>
    </row>
    <row r="769" spans="1:26" s="1" customFormat="1" ht="12">
      <c r="A769" s="61"/>
      <c r="D769" s="18"/>
      <c r="E769" s="18"/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W769" s="18"/>
      <c r="Y769" s="18"/>
      <c r="Z769" s="18"/>
    </row>
    <row r="770" spans="1:26" s="1" customFormat="1" ht="12">
      <c r="A770" s="61"/>
      <c r="D770" s="18"/>
      <c r="E770" s="18"/>
      <c r="F770" s="18"/>
      <c r="G770" s="18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W770" s="18"/>
      <c r="Y770" s="18"/>
      <c r="Z770" s="18"/>
    </row>
    <row r="771" spans="1:26" s="1" customFormat="1" ht="12">
      <c r="A771" s="61"/>
      <c r="D771" s="18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W771" s="18"/>
      <c r="Y771" s="18"/>
      <c r="Z771" s="18"/>
    </row>
    <row r="772" spans="1:26" s="1" customFormat="1" ht="12">
      <c r="A772" s="61"/>
      <c r="D772" s="18"/>
      <c r="E772" s="18"/>
      <c r="F772" s="18"/>
      <c r="G772" s="18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W772" s="18"/>
      <c r="Y772" s="18"/>
      <c r="Z772" s="18"/>
    </row>
    <row r="773" spans="1:26" s="1" customFormat="1" ht="12">
      <c r="A773" s="61"/>
      <c r="D773" s="18"/>
      <c r="E773" s="18"/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W773" s="18"/>
      <c r="Y773" s="18"/>
      <c r="Z773" s="18"/>
    </row>
    <row r="774" spans="1:26" s="1" customFormat="1" ht="12">
      <c r="A774" s="61"/>
      <c r="D774" s="18"/>
      <c r="E774" s="18"/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W774" s="18"/>
      <c r="Y774" s="18"/>
      <c r="Z774" s="18"/>
    </row>
    <row r="775" spans="1:26" s="1" customFormat="1" ht="12">
      <c r="A775" s="61"/>
      <c r="D775" s="18"/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W775" s="18"/>
      <c r="Y775" s="18"/>
      <c r="Z775" s="18"/>
    </row>
    <row r="776" spans="1:26" s="1" customFormat="1" ht="12">
      <c r="A776" s="61"/>
      <c r="D776" s="18"/>
      <c r="E776" s="18"/>
      <c r="F776" s="18"/>
      <c r="G776" s="18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W776" s="18"/>
      <c r="Y776" s="18"/>
      <c r="Z776" s="18"/>
    </row>
    <row r="777" spans="1:26" s="1" customFormat="1" ht="12">
      <c r="A777" s="61"/>
      <c r="D777" s="18"/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W777" s="18"/>
      <c r="Y777" s="18"/>
      <c r="Z777" s="18"/>
    </row>
    <row r="778" spans="1:26" s="1" customFormat="1" ht="12">
      <c r="A778" s="61"/>
      <c r="D778" s="18"/>
      <c r="E778" s="18"/>
      <c r="F778" s="18"/>
      <c r="G778" s="18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W778" s="18"/>
      <c r="Y778" s="18"/>
      <c r="Z778" s="18"/>
    </row>
    <row r="779" spans="1:26" s="1" customFormat="1" ht="12">
      <c r="A779" s="61"/>
      <c r="D779" s="18"/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W779" s="18"/>
      <c r="Y779" s="18"/>
      <c r="Z779" s="18"/>
    </row>
    <row r="780" spans="1:26" s="1" customFormat="1" ht="12">
      <c r="A780" s="61"/>
      <c r="D780" s="18"/>
      <c r="E780" s="18"/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W780" s="18"/>
      <c r="Y780" s="18"/>
      <c r="Z780" s="18"/>
    </row>
    <row r="781" spans="1:26" s="1" customFormat="1" ht="12">
      <c r="A781" s="61"/>
      <c r="D781" s="18"/>
      <c r="E781" s="18"/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W781" s="18"/>
      <c r="Y781" s="18"/>
      <c r="Z781" s="18"/>
    </row>
    <row r="782" spans="1:26" s="1" customFormat="1" ht="12">
      <c r="A782" s="61"/>
      <c r="D782" s="18"/>
      <c r="E782" s="18"/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W782" s="18"/>
      <c r="Y782" s="18"/>
      <c r="Z782" s="18"/>
    </row>
    <row r="783" spans="1:26" s="1" customFormat="1" ht="12">
      <c r="A783" s="61"/>
      <c r="D783" s="18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W783" s="18"/>
      <c r="Y783" s="18"/>
      <c r="Z783" s="18"/>
    </row>
    <row r="784" spans="1:26" s="1" customFormat="1" ht="12">
      <c r="A784" s="61"/>
      <c r="D784" s="18"/>
      <c r="E784" s="18"/>
      <c r="F784" s="18"/>
      <c r="G784" s="18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W784" s="18"/>
      <c r="Y784" s="18"/>
      <c r="Z784" s="18"/>
    </row>
    <row r="785" spans="1:26" s="1" customFormat="1" ht="12">
      <c r="A785" s="61"/>
      <c r="D785" s="18"/>
      <c r="E785" s="18"/>
      <c r="F785" s="18"/>
      <c r="G785" s="18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W785" s="18"/>
      <c r="Y785" s="18"/>
      <c r="Z785" s="18"/>
    </row>
    <row r="786" spans="1:26" s="1" customFormat="1" ht="12">
      <c r="A786" s="61"/>
      <c r="D786" s="18"/>
      <c r="E786" s="18"/>
      <c r="F786" s="18"/>
      <c r="G786" s="18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W786" s="18"/>
      <c r="Y786" s="18"/>
      <c r="Z786" s="18"/>
    </row>
    <row r="787" ht="12">
      <c r="C787" s="1"/>
    </row>
    <row r="788" ht="12">
      <c r="C788" s="1"/>
    </row>
    <row r="789" ht="12">
      <c r="C789" s="1"/>
    </row>
    <row r="790" ht="12">
      <c r="C790" s="1"/>
    </row>
    <row r="791" ht="12">
      <c r="C791" s="1"/>
    </row>
    <row r="792" ht="12">
      <c r="C792" s="1"/>
    </row>
    <row r="793" ht="12">
      <c r="C793" s="1"/>
    </row>
    <row r="794" ht="12">
      <c r="C794" s="1"/>
    </row>
    <row r="795" ht="12">
      <c r="C795" s="1"/>
    </row>
    <row r="796" ht="12">
      <c r="C796" s="1"/>
    </row>
    <row r="797" ht="12">
      <c r="C797" s="1"/>
    </row>
    <row r="798" ht="12">
      <c r="C798" s="1"/>
    </row>
    <row r="799" ht="12">
      <c r="C799" s="1"/>
    </row>
    <row r="800" ht="12">
      <c r="C800" s="1"/>
    </row>
    <row r="801" ht="12">
      <c r="C801" s="1"/>
    </row>
    <row r="802" ht="12">
      <c r="C802" s="1"/>
    </row>
    <row r="803" ht="12">
      <c r="C803" s="1"/>
    </row>
    <row r="804" ht="12">
      <c r="C804" s="1"/>
    </row>
    <row r="805" ht="12">
      <c r="C805" s="1"/>
    </row>
    <row r="806" ht="12">
      <c r="C806" s="1"/>
    </row>
    <row r="807" ht="12">
      <c r="C807" s="1"/>
    </row>
    <row r="808" ht="12">
      <c r="C808" s="1"/>
    </row>
    <row r="809" ht="12">
      <c r="C809" s="1"/>
    </row>
    <row r="810" ht="12">
      <c r="C810" s="1"/>
    </row>
    <row r="811" ht="12">
      <c r="C811" s="1"/>
    </row>
    <row r="812" ht="12">
      <c r="C812" s="1"/>
    </row>
    <row r="813" ht="12">
      <c r="C813" s="1"/>
    </row>
    <row r="814" ht="12">
      <c r="C814" s="1"/>
    </row>
    <row r="815" ht="12">
      <c r="C815" s="1"/>
    </row>
    <row r="816" ht="12">
      <c r="C816" s="1"/>
    </row>
    <row r="817" ht="12">
      <c r="C817" s="1"/>
    </row>
    <row r="818" ht="12">
      <c r="C818" s="1"/>
    </row>
    <row r="819" ht="12">
      <c r="C819" s="1"/>
    </row>
    <row r="820" ht="12">
      <c r="C820" s="1"/>
    </row>
  </sheetData>
  <sheetProtection/>
  <printOptions/>
  <pageMargins left="0.35433070866141736" right="0.15748031496062992" top="0.5905511811023623" bottom="0.5905511811023623" header="0.5118110236220472" footer="0.5118110236220472"/>
  <pageSetup horizontalDpi="360" verticalDpi="36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server1</dc:creator>
  <cp:keywords/>
  <dc:description/>
  <cp:lastModifiedBy>Виктория Бирюкова</cp:lastModifiedBy>
  <cp:lastPrinted>2015-05-15T08:58:36Z</cp:lastPrinted>
  <dcterms:created xsi:type="dcterms:W3CDTF">1999-02-02T10:57:18Z</dcterms:created>
  <dcterms:modified xsi:type="dcterms:W3CDTF">2024-06-18T07:47:53Z</dcterms:modified>
  <cp:category/>
  <cp:version/>
  <cp:contentType/>
  <cp:contentStatus/>
</cp:coreProperties>
</file>