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4\Май\"/>
    </mc:Choice>
  </mc:AlternateContent>
  <xr:revisionPtr revIDLastSave="0" documentId="13_ncr:1_{A39A9750-5357-4C03-9A4C-2A304DC51E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0" i="76" l="1"/>
  <c r="C40" i="76"/>
  <c r="I39" i="76"/>
  <c r="C39" i="76"/>
  <c r="I38" i="76"/>
  <c r="C38" i="76"/>
  <c r="I37" i="76"/>
  <c r="C37" i="76"/>
  <c r="C36" i="76"/>
  <c r="I35" i="76"/>
  <c r="C35" i="76"/>
  <c r="C34" i="76"/>
  <c r="C33" i="76"/>
  <c r="C32" i="76"/>
  <c r="C31" i="76"/>
  <c r="I30" i="76"/>
  <c r="C30" i="76"/>
  <c r="C29" i="76"/>
  <c r="C28" i="76"/>
  <c r="I24" i="76"/>
  <c r="C24" i="76"/>
  <c r="I23" i="76"/>
  <c r="C23" i="76"/>
  <c r="I22" i="76"/>
  <c r="C22" i="76"/>
  <c r="I21" i="76"/>
  <c r="C21" i="76"/>
  <c r="I20" i="76"/>
  <c r="C20" i="76"/>
  <c r="I17" i="76"/>
  <c r="C17" i="76"/>
  <c r="C40" i="79"/>
  <c r="I38" i="79"/>
  <c r="C37" i="79"/>
  <c r="C36" i="79"/>
  <c r="C35" i="79"/>
  <c r="C34" i="79"/>
  <c r="C32" i="79"/>
  <c r="C31" i="79"/>
  <c r="C20" i="79"/>
  <c r="C17" i="79" l="1"/>
  <c r="I17" i="79"/>
  <c r="I20" i="79"/>
  <c r="C21" i="79"/>
  <c r="I21" i="79"/>
  <c r="C22" i="79"/>
  <c r="I22" i="79"/>
  <c r="C23" i="79"/>
  <c r="I23" i="79"/>
  <c r="C24" i="79"/>
  <c r="I24" i="79"/>
  <c r="C25" i="79"/>
  <c r="C26" i="79"/>
  <c r="C27" i="79"/>
  <c r="I27" i="79"/>
  <c r="C33" i="79"/>
  <c r="I35" i="79"/>
  <c r="I37" i="79"/>
  <c r="C38" i="79"/>
  <c r="C39" i="79"/>
  <c r="I39" i="79"/>
  <c r="I40" i="79"/>
</calcChain>
</file>

<file path=xl/sharedStrings.xml><?xml version="1.0" encoding="utf-8"?>
<sst xmlns="http://schemas.openxmlformats.org/spreadsheetml/2006/main" count="256" uniqueCount="85">
  <si>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</si>
  <si>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</si>
  <si>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</si>
  <si>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</si>
  <si>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Исполь-зовано - всего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</si>
  <si>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</si>
  <si>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</si>
  <si>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</si>
  <si>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</si>
  <si>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</si>
  <si>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</si>
  <si>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</si>
  <si>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</si>
  <si>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</si>
  <si>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прямых иностран-ных инвестиций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</si>
  <si>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</si>
  <si>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</si>
  <si>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</si>
  <si>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-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</si>
  <si>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</si>
  <si>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</si>
  <si>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</si>
  <si>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</si>
  <si>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</si>
  <si>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</si>
  <si>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</si>
  <si>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</si>
  <si>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Профессиональная, научная и техническая деятельность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</si>
  <si>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</si>
  <si>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</si>
  <si>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</si>
  <si>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>Бирюкова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</si>
  <si>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</si>
  <si>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</si>
  <si>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</si>
  <si>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Пайдала-нылды - бардыгы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</si>
  <si>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</si>
  <si>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</si>
  <si>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</si>
  <si>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</si>
  <si>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</si>
  <si>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</si>
  <si>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</si>
  <si>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</si>
  <si>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</si>
  <si>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</si>
  <si>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</si>
  <si>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</si>
  <si>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</si>
  <si>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</si>
  <si>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</si>
  <si>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</si>
  <si>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</si>
  <si>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>Маалымат жана байланыш</t>
  </si>
  <si>
    <t>Кыймылсыз мүлк операциялары</t>
  </si>
  <si>
    <t>Кесиптик, илимий жана техникалык ишмердик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</si>
  <si>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</si>
  <si>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</si>
  <si>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</si>
  <si>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</si>
  <si>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</si>
  <si>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</si>
  <si>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</si>
  <si>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</si>
  <si>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</si>
  <si>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</si>
  <si>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Финансовое посредничество и страхование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</si>
  <si>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</si>
  <si>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</si>
  <si>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Финансылык ортомчулук жана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</si>
  <si>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</si>
  <si>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</si>
  <si>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Прочая обслуживающая деятельность</t>
  </si>
  <si>
    <t>Строительство</t>
  </si>
  <si>
    <t>Курулуш</t>
  </si>
  <si>
    <t xml:space="preserve">Башка тейлөө ишмердиги </t>
  </si>
  <si>
    <t>в январе-мае 2024г.</t>
  </si>
  <si>
    <r>
      <t>в %  к январю-маю 2023г.</t>
    </r>
    <r>
      <rPr>
        <i/>
        <vertAlign val="superscript"/>
        <sz val="9"/>
        <rFont val="Times New Roman"/>
        <family val="1"/>
        <charset val="204"/>
      </rPr>
      <t>1</t>
    </r>
  </si>
  <si>
    <t>Н.К. Керималиева</t>
  </si>
  <si>
    <t xml:space="preserve"> Первый заместитель председателя</t>
  </si>
  <si>
    <t xml:space="preserve">2024-жылдын январь-майындагы каржылоо булактары боюнча негизги капиталга  </t>
  </si>
  <si>
    <r>
      <t>2023-жылдын январь-майына карата % менен</t>
    </r>
    <r>
      <rPr>
        <i/>
        <vertAlign val="superscript"/>
        <sz val="9"/>
        <rFont val="Times New Roman"/>
        <family val="1"/>
        <charset val="204"/>
      </rPr>
      <t>1</t>
    </r>
  </si>
  <si>
    <t>Төраганын биринчи орун басары</t>
  </si>
  <si>
    <t>13 июня 2024 года</t>
  </si>
  <si>
    <t>2024-жылдын 13-июну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</si>
</sst>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  <numFmt numFmtId="173" formatCode="_-* #,##0.0\ _с_о_м_-;\-* #,##0.0\ _с_о_м_-;_-* &quot;-&quot;?\ _с_о_м_-;_-@_-"/>
  </numFmts>
  <fonts count="2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9"/>
      <name val="Arial Cyr"/>
      <charset val="204"/>
    </font>
    <font>
      <b/>
      <sz val="9"/>
      <name val="Arial Cyr"/>
      <charset val="204"/>
    </font>
    <font>
      <sz val="13"/>
      <name val="Arial Cyr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35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</cellStyleXfs>
  <cellXfs count="105">
    <xf numFmtId="0" fontId="0" fillId="0" borderId="0" xfId="0"/>
    <xf numFmtId="0" fontId="7" fillId="0" borderId="0" xfId="0" applyFont="1"/>
    <xf numFmtId="0" fontId="3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Alignment="1">
      <alignment horizontal="left"/>
    </xf>
    <xf numFmtId="164" fontId="7" fillId="0" borderId="0" xfId="1" applyFill="1" applyBorder="1"/>
    <xf numFmtId="3" fontId="9" fillId="0" borderId="0" xfId="0" applyNumberFormat="1" applyFont="1"/>
    <xf numFmtId="0" fontId="8" fillId="0" borderId="0" xfId="0" applyFont="1"/>
    <xf numFmtId="1" fontId="7" fillId="0" borderId="0" xfId="0" applyNumberFormat="1" applyFont="1"/>
    <xf numFmtId="169" fontId="10" fillId="0" borderId="0" xfId="0" applyNumberFormat="1" applyFont="1"/>
    <xf numFmtId="169" fontId="7" fillId="0" borderId="0" xfId="0" applyNumberFormat="1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169" fontId="7" fillId="0" borderId="0" xfId="1" applyNumberFormat="1" applyFill="1"/>
    <xf numFmtId="0" fontId="1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5" fillId="0" borderId="0" xfId="0" applyFont="1"/>
    <xf numFmtId="49" fontId="10" fillId="0" borderId="4" xfId="0" applyNumberFormat="1" applyFont="1" applyBorder="1" applyAlignment="1">
      <alignment horizontal="center" vertical="top" wrapText="1"/>
    </xf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0" fontId="7" fillId="0" borderId="17" xfId="0" applyFont="1" applyBorder="1"/>
    <xf numFmtId="1" fontId="16" fillId="0" borderId="0" xfId="0" applyNumberFormat="1" applyFont="1"/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0" fontId="20" fillId="0" borderId="0" xfId="0" applyFont="1"/>
    <xf numFmtId="0" fontId="6" fillId="0" borderId="0" xfId="10" applyFont="1" applyAlignment="1">
      <alignment horizontal="left"/>
    </xf>
    <xf numFmtId="169" fontId="22" fillId="0" borderId="0" xfId="1" applyNumberFormat="1" applyFont="1" applyFill="1" applyBorder="1" applyAlignment="1">
      <alignment horizontal="right"/>
    </xf>
    <xf numFmtId="0" fontId="26" fillId="0" borderId="12" xfId="0" applyFont="1" applyBorder="1"/>
    <xf numFmtId="0" fontId="7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71" fontId="22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69" fontId="9" fillId="0" borderId="0" xfId="0" applyNumberFormat="1" applyFont="1"/>
    <xf numFmtId="170" fontId="10" fillId="0" borderId="0" xfId="0" applyNumberFormat="1" applyFont="1"/>
    <xf numFmtId="0" fontId="10" fillId="0" borderId="0" xfId="0" applyFont="1"/>
    <xf numFmtId="169" fontId="11" fillId="0" borderId="0" xfId="0" applyNumberFormat="1" applyFont="1"/>
    <xf numFmtId="169" fontId="23" fillId="0" borderId="0" xfId="0" applyNumberFormat="1" applyFont="1"/>
    <xf numFmtId="170" fontId="11" fillId="0" borderId="0" xfId="0" applyNumberFormat="1" applyFont="1"/>
    <xf numFmtId="0" fontId="11" fillId="0" borderId="0" xfId="0" applyFont="1"/>
    <xf numFmtId="169" fontId="7" fillId="0" borderId="0" xfId="0" applyNumberFormat="1" applyFont="1" applyAlignment="1">
      <alignment horizontal="right"/>
    </xf>
    <xf numFmtId="169" fontId="1" fillId="0" borderId="0" xfId="0" applyNumberFormat="1" applyFont="1"/>
    <xf numFmtId="170" fontId="7" fillId="0" borderId="0" xfId="0" applyNumberFormat="1" applyFont="1" applyAlignment="1">
      <alignment wrapText="1"/>
    </xf>
    <xf numFmtId="169" fontId="7" fillId="0" borderId="0" xfId="0" applyNumberFormat="1" applyFont="1" applyAlignment="1">
      <alignment horizontal="right" wrapText="1"/>
    </xf>
    <xf numFmtId="4" fontId="1" fillId="0" borderId="0" xfId="0" applyNumberFormat="1" applyFont="1"/>
    <xf numFmtId="169" fontId="7" fillId="0" borderId="0" xfId="0" applyNumberFormat="1" applyFont="1" applyAlignment="1">
      <alignment horizontal="right" vertical="center" wrapText="1"/>
    </xf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165" fontId="7" fillId="0" borderId="0" xfId="0" applyNumberFormat="1" applyFont="1"/>
    <xf numFmtId="173" fontId="7" fillId="0" borderId="0" xfId="0" applyNumberFormat="1" applyFont="1"/>
    <xf numFmtId="0" fontId="4" fillId="0" borderId="0" xfId="0" applyFont="1" applyAlignment="1">
      <alignment horizontal="right"/>
    </xf>
    <xf numFmtId="0" fontId="12" fillId="0" borderId="0" xfId="0" applyFont="1"/>
    <xf numFmtId="0" fontId="5" fillId="0" borderId="0" xfId="0" applyFont="1" applyAlignment="1">
      <alignment horizontal="right"/>
    </xf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1" fontId="1" fillId="0" borderId="0" xfId="0" applyNumberFormat="1" applyFont="1"/>
    <xf numFmtId="0" fontId="6" fillId="0" borderId="0" xfId="9" applyFont="1" applyAlignment="1">
      <alignment horizontal="left"/>
    </xf>
    <xf numFmtId="170" fontId="12" fillId="0" borderId="0" xfId="0" applyNumberFormat="1" applyFont="1"/>
    <xf numFmtId="164" fontId="12" fillId="0" borderId="0" xfId="1" applyFont="1" applyFill="1" applyAlignment="1">
      <alignment horizontal="right"/>
    </xf>
    <xf numFmtId="0" fontId="28" fillId="0" borderId="0" xfId="0" applyFont="1"/>
    <xf numFmtId="0" fontId="14" fillId="0" borderId="0" xfId="0" applyFont="1" applyAlignment="1">
      <alignment horizontal="right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0" xfId="0" applyFont="1" applyAlignment="1">
      <alignment horizontal="left" wrapText="1"/>
    </xf>
    <xf numFmtId="0" fontId="10" fillId="0" borderId="8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3" xfId="0" applyNumberFormat="1" applyFont="1" applyBorder="1" applyAlignment="1">
      <alignment horizontal="center" vertical="top" wrapText="1"/>
    </xf>
    <xf numFmtId="0" fontId="21" fillId="0" borderId="0" xfId="0" applyFont="1" applyAlignment="1">
      <alignment horizontal="center"/>
    </xf>
    <xf numFmtId="0" fontId="10" fillId="0" borderId="14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</cellXfs>
  <cellStyles count="35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114300</xdr:rowOff>
    </xdr:from>
    <xdr:to>
      <xdr:col>0</xdr:col>
      <xdr:colOff>914400</xdr:colOff>
      <xdr:row>4</xdr:row>
      <xdr:rowOff>152400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75F5A625-FC2E-4726-AE20-79BEC86CE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4572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114300</xdr:rowOff>
    </xdr:from>
    <xdr:to>
      <xdr:col>0</xdr:col>
      <xdr:colOff>914400</xdr:colOff>
      <xdr:row>4</xdr:row>
      <xdr:rowOff>152400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DB7AB932-0044-4F5C-A75D-750065FB86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4572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dimension ref="A1:W66"/>
  <sheetViews>
    <sheetView tabSelected="1" zoomScaleNormal="100" zoomScaleSheetLayoutView="90" workbookViewId="0">
      <selection activeCell="K48" sqref="K48"/>
    </sheetView>
  </sheetViews>
  <sheetFormatPr defaultRowHeight="12.75" x14ac:dyDescent="0.2"/>
  <cols>
    <col min="1" max="1" width="31.85546875" style="1" customWidth="1"/>
    <col min="2" max="2" width="10.28515625" style="22" customWidth="1"/>
    <col min="3" max="3" width="11" style="22" customWidth="1"/>
    <col min="4" max="8" width="9.85546875" style="22" customWidth="1"/>
    <col min="9" max="9" width="10.42578125" style="22" customWidth="1"/>
    <col min="10" max="10" width="9.85546875" style="22" customWidth="1"/>
    <col min="11" max="11" width="10" style="22" customWidth="1"/>
    <col min="12" max="12" width="10.28515625" style="22" customWidth="1"/>
    <col min="13" max="13" width="9.5703125" style="22" bestFit="1" customWidth="1"/>
    <col min="14" max="14" width="9.42578125" style="22" bestFit="1" customWidth="1"/>
    <col min="15" max="15" width="11.5703125" style="22" bestFit="1" customWidth="1"/>
    <col min="16" max="16" width="9.42578125" style="22" bestFit="1" customWidth="1"/>
    <col min="17" max="17" width="11.140625" style="22" bestFit="1" customWidth="1"/>
    <col min="18" max="18" width="10.28515625" style="22" bestFit="1" customWidth="1"/>
    <col min="19" max="19" width="9.42578125" style="22" bestFit="1" customWidth="1"/>
    <col min="20" max="16384" width="9.140625" style="22"/>
  </cols>
  <sheetData>
    <row r="1" spans="1:16" ht="17.25" customHeight="1" x14ac:dyDescent="0.35">
      <c r="A1" s="22"/>
      <c r="M1" s="45"/>
      <c r="N1" s="45"/>
      <c r="O1" s="45"/>
      <c r="P1" s="45"/>
    </row>
    <row r="2" spans="1:16" ht="14.25" customHeight="1" x14ac:dyDescent="0.2">
      <c r="A2" s="22"/>
    </row>
    <row r="3" spans="1:16" ht="17.25" customHeight="1" x14ac:dyDescent="0.35">
      <c r="A3" s="80" t="s">
        <v>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</row>
    <row r="4" spans="1:16" ht="15" customHeight="1" x14ac:dyDescent="0.25">
      <c r="B4" s="25"/>
      <c r="C4" s="25"/>
      <c r="D4" s="25"/>
      <c r="E4" s="25"/>
      <c r="F4" s="25"/>
      <c r="G4" s="25"/>
      <c r="H4" s="25"/>
      <c r="I4" s="25"/>
      <c r="J4" s="25"/>
      <c r="K4" s="25"/>
      <c r="L4" s="46"/>
    </row>
    <row r="5" spans="1:16" ht="15" customHeight="1" x14ac:dyDescent="0.25">
      <c r="B5" s="25"/>
      <c r="C5" s="25"/>
      <c r="D5" s="25"/>
      <c r="E5" s="25"/>
      <c r="F5" s="25"/>
      <c r="G5" s="25"/>
      <c r="H5"/>
      <c r="I5"/>
      <c r="J5"/>
      <c r="K5"/>
      <c r="L5" s="46"/>
    </row>
    <row r="6" spans="1:16" ht="15" customHeight="1" x14ac:dyDescent="0.25">
      <c r="B6" s="25"/>
      <c r="C6" s="25"/>
      <c r="D6" s="25"/>
      <c r="E6" s="25"/>
      <c r="F6" s="25"/>
      <c r="G6" s="25"/>
      <c r="H6"/>
      <c r="I6"/>
      <c r="J6"/>
      <c r="K6"/>
      <c r="L6" s="46"/>
    </row>
    <row r="7" spans="1:16" ht="15" customHeight="1" x14ac:dyDescent="0.25">
      <c r="A7" s="9" t="s">
        <v>1</v>
      </c>
      <c r="B7" s="25"/>
      <c r="C7" s="25"/>
      <c r="D7" s="25"/>
      <c r="E7" s="25"/>
      <c r="F7" s="25"/>
      <c r="G7" s="25"/>
      <c r="H7" s="25"/>
      <c r="L7" s="46"/>
    </row>
    <row r="8" spans="1:16" ht="15" customHeight="1" x14ac:dyDescent="0.25">
      <c r="A8" s="2" t="s">
        <v>83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</row>
    <row r="9" spans="1:16" ht="15" customHeight="1" x14ac:dyDescent="0.25">
      <c r="A9" s="2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</row>
    <row r="10" spans="1:16" ht="15.75" customHeight="1" x14ac:dyDescent="0.25">
      <c r="A10" s="81" t="s">
        <v>2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27"/>
      <c r="N10" s="27"/>
      <c r="O10" s="27"/>
      <c r="P10" s="27"/>
    </row>
    <row r="11" spans="1:16" ht="15.75" customHeight="1" x14ac:dyDescent="0.25">
      <c r="A11" s="81" t="s">
        <v>76</v>
      </c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27"/>
      <c r="N11" s="27"/>
      <c r="O11" s="27"/>
      <c r="P11" s="27"/>
    </row>
    <row r="12" spans="1:16" s="27" customFormat="1" ht="13.5" customHeight="1" thickBot="1" x14ac:dyDescent="0.3">
      <c r="A12" s="82" t="s">
        <v>3</v>
      </c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16" s="1" customFormat="1" ht="15.75" customHeight="1" x14ac:dyDescent="0.2">
      <c r="A13" s="83"/>
      <c r="B13" s="86" t="s">
        <v>4</v>
      </c>
      <c r="C13" s="28"/>
      <c r="D13" s="89" t="s">
        <v>5</v>
      </c>
      <c r="E13" s="90"/>
      <c r="F13" s="90"/>
      <c r="G13" s="90"/>
      <c r="H13" s="91"/>
      <c r="I13" s="47"/>
      <c r="J13" s="89" t="s">
        <v>5</v>
      </c>
      <c r="K13" s="90"/>
      <c r="L13" s="90"/>
    </row>
    <row r="14" spans="1:16" s="1" customFormat="1" ht="12.75" customHeight="1" x14ac:dyDescent="0.2">
      <c r="A14" s="84"/>
      <c r="B14" s="87"/>
      <c r="C14" s="87" t="s">
        <v>6</v>
      </c>
      <c r="D14" s="87" t="s">
        <v>7</v>
      </c>
      <c r="E14" s="87" t="s">
        <v>8</v>
      </c>
      <c r="F14" s="87" t="s">
        <v>9</v>
      </c>
      <c r="G14" s="87" t="s">
        <v>10</v>
      </c>
      <c r="H14" s="94" t="s">
        <v>11</v>
      </c>
      <c r="I14" s="94" t="s">
        <v>12</v>
      </c>
      <c r="J14" s="96" t="s">
        <v>13</v>
      </c>
      <c r="K14" s="96" t="s">
        <v>14</v>
      </c>
      <c r="L14" s="98" t="s">
        <v>15</v>
      </c>
    </row>
    <row r="15" spans="1:16" s="1" customFormat="1" ht="75.75" customHeight="1" thickBot="1" x14ac:dyDescent="0.25">
      <c r="A15" s="85"/>
      <c r="B15" s="88"/>
      <c r="C15" s="92"/>
      <c r="D15" s="88"/>
      <c r="E15" s="88"/>
      <c r="F15" s="88"/>
      <c r="G15" s="88"/>
      <c r="H15" s="95"/>
      <c r="I15" s="95"/>
      <c r="J15" s="97"/>
      <c r="K15" s="97"/>
      <c r="L15" s="99"/>
    </row>
    <row r="16" spans="1:16" s="1" customFormat="1" ht="8.25" customHeight="1" x14ac:dyDescent="0.2">
      <c r="A16" s="10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23" s="54" customFormat="1" ht="13.5" customHeight="1" x14ac:dyDescent="0.2">
      <c r="A17" s="29" t="s">
        <v>16</v>
      </c>
      <c r="B17" s="15">
        <v>54083.8</v>
      </c>
      <c r="C17" s="15">
        <f>D17+E17+F17+G17+H17</f>
        <v>47598</v>
      </c>
      <c r="D17" s="15">
        <v>4839</v>
      </c>
      <c r="E17" s="15">
        <v>762.7</v>
      </c>
      <c r="F17" s="15">
        <v>21495.9</v>
      </c>
      <c r="G17" s="15">
        <v>19505.2</v>
      </c>
      <c r="H17" s="15">
        <v>995.2</v>
      </c>
      <c r="I17" s="15">
        <f>J17+K17+L17</f>
        <v>6485.8</v>
      </c>
      <c r="J17" s="11">
        <v>4010</v>
      </c>
      <c r="K17" s="15">
        <v>939.3</v>
      </c>
      <c r="L17" s="15">
        <v>1536.5</v>
      </c>
      <c r="M17" s="48"/>
      <c r="N17" s="49"/>
      <c r="O17" s="50"/>
      <c r="P17" s="51"/>
      <c r="Q17" s="52"/>
      <c r="R17" s="52"/>
      <c r="S17" s="53"/>
    </row>
    <row r="18" spans="1:23" s="58" customFormat="1" ht="13.5" customHeight="1" x14ac:dyDescent="0.25">
      <c r="A18" s="30" t="s">
        <v>77</v>
      </c>
      <c r="B18" s="55">
        <v>156.69999999999999</v>
      </c>
      <c r="C18" s="16">
        <v>158.1</v>
      </c>
      <c r="D18" s="16">
        <v>164.9</v>
      </c>
      <c r="E18" s="16">
        <v>186.8</v>
      </c>
      <c r="F18" s="55">
        <v>139</v>
      </c>
      <c r="G18" s="16">
        <v>177.1</v>
      </c>
      <c r="H18" s="16">
        <v>349.7</v>
      </c>
      <c r="I18" s="16">
        <v>146.9</v>
      </c>
      <c r="J18" s="16">
        <v>192.7</v>
      </c>
      <c r="K18" s="16">
        <v>87.6</v>
      </c>
      <c r="L18" s="16">
        <v>121.9</v>
      </c>
      <c r="M18" s="48"/>
      <c r="N18" s="49"/>
      <c r="O18" s="50"/>
      <c r="P18" s="21"/>
      <c r="Q18" s="56"/>
      <c r="R18" s="56"/>
      <c r="S18" s="57"/>
      <c r="T18" s="57"/>
      <c r="U18" s="57"/>
      <c r="V18" s="57"/>
      <c r="W18" s="57"/>
    </row>
    <row r="19" spans="1:23" s="1" customFormat="1" ht="8.25" customHeight="1" x14ac:dyDescent="0.2">
      <c r="A19" s="31"/>
      <c r="B19" s="15"/>
      <c r="C19" s="15"/>
      <c r="D19" s="15"/>
      <c r="E19" s="15"/>
      <c r="F19" s="15"/>
      <c r="G19" s="15"/>
      <c r="H19" s="16"/>
      <c r="I19" s="11"/>
      <c r="J19" s="15"/>
      <c r="K19" s="16"/>
      <c r="L19" s="15"/>
      <c r="M19" s="48"/>
      <c r="N19" s="49"/>
      <c r="O19" s="50"/>
      <c r="P19" s="52"/>
      <c r="Q19" s="8"/>
      <c r="R19" s="52"/>
      <c r="S19" s="20"/>
      <c r="T19" s="19"/>
      <c r="U19" s="32"/>
    </row>
    <row r="20" spans="1:23" s="1" customFormat="1" ht="24.75" customHeight="1" x14ac:dyDescent="0.2">
      <c r="A20" s="33" t="s">
        <v>17</v>
      </c>
      <c r="B20" s="14">
        <v>860.4</v>
      </c>
      <c r="C20" s="14">
        <f>D20+E20+G20</f>
        <v>724.5</v>
      </c>
      <c r="D20" s="14">
        <v>671.5</v>
      </c>
      <c r="E20" s="14">
        <v>15</v>
      </c>
      <c r="F20" s="14" t="s">
        <v>18</v>
      </c>
      <c r="G20" s="14">
        <v>38</v>
      </c>
      <c r="H20" s="14" t="s">
        <v>18</v>
      </c>
      <c r="I20" s="12">
        <f>J20+L20</f>
        <v>135.9</v>
      </c>
      <c r="J20" s="59">
        <v>91.3</v>
      </c>
      <c r="K20" s="59" t="s">
        <v>18</v>
      </c>
      <c r="L20" s="59">
        <v>44.6</v>
      </c>
      <c r="M20" s="48"/>
      <c r="N20" s="49"/>
      <c r="O20" s="50"/>
      <c r="P20" s="60"/>
      <c r="Q20" s="60"/>
      <c r="R20" s="60"/>
      <c r="S20" s="18"/>
      <c r="T20" s="17"/>
      <c r="U20" s="32"/>
    </row>
    <row r="21" spans="1:23" s="1" customFormat="1" ht="13.5" customHeight="1" x14ac:dyDescent="0.2">
      <c r="A21" s="10" t="s">
        <v>19</v>
      </c>
      <c r="B21" s="14">
        <v>14103.8</v>
      </c>
      <c r="C21" s="14">
        <f>F21</f>
        <v>13451.8</v>
      </c>
      <c r="D21" s="14" t="s">
        <v>18</v>
      </c>
      <c r="E21" s="14" t="s">
        <v>18</v>
      </c>
      <c r="F21" s="14">
        <v>13451.8</v>
      </c>
      <c r="G21" s="14" t="s">
        <v>18</v>
      </c>
      <c r="H21" s="14" t="s">
        <v>18</v>
      </c>
      <c r="I21" s="14">
        <f>J21+K21</f>
        <v>652</v>
      </c>
      <c r="J21" s="14">
        <v>394.8</v>
      </c>
      <c r="K21" s="59">
        <v>257.2</v>
      </c>
      <c r="L21" s="14" t="s">
        <v>18</v>
      </c>
      <c r="M21" s="48"/>
      <c r="N21" s="49"/>
      <c r="O21" s="50"/>
      <c r="P21" s="60"/>
      <c r="Q21" s="60"/>
      <c r="R21" s="60"/>
      <c r="S21" s="18"/>
      <c r="T21" s="17"/>
      <c r="U21" s="32"/>
    </row>
    <row r="22" spans="1:23" s="1" customFormat="1" ht="13.5" customHeight="1" x14ac:dyDescent="0.2">
      <c r="A22" s="10" t="s">
        <v>20</v>
      </c>
      <c r="B22" s="14">
        <v>2476.9</v>
      </c>
      <c r="C22" s="14">
        <f>D22+E22+F22+G22+H22</f>
        <v>2410.2999999999997</v>
      </c>
      <c r="D22" s="14">
        <v>302.3</v>
      </c>
      <c r="E22" s="14">
        <v>2.5</v>
      </c>
      <c r="F22" s="14">
        <v>1341.6</v>
      </c>
      <c r="G22" s="14">
        <v>276</v>
      </c>
      <c r="H22" s="14">
        <v>487.9</v>
      </c>
      <c r="I22" s="14">
        <f>K22+L22</f>
        <v>66.599999999999994</v>
      </c>
      <c r="J22" s="14" t="s">
        <v>18</v>
      </c>
      <c r="K22" s="14">
        <v>60.4</v>
      </c>
      <c r="L22" s="14">
        <v>6.2</v>
      </c>
      <c r="M22" s="48"/>
      <c r="N22" s="14"/>
      <c r="O22" s="50"/>
      <c r="P22" s="60"/>
      <c r="Q22" s="60"/>
      <c r="R22" s="60"/>
      <c r="S22" s="18"/>
      <c r="T22" s="17"/>
      <c r="U22" s="32"/>
    </row>
    <row r="23" spans="1:23" s="1" customFormat="1" ht="36" x14ac:dyDescent="0.2">
      <c r="A23" s="61" t="s">
        <v>21</v>
      </c>
      <c r="B23" s="14">
        <v>4128.2</v>
      </c>
      <c r="C23" s="14">
        <f>D23+E23+F23+H23</f>
        <v>929.5</v>
      </c>
      <c r="D23" s="14">
        <v>7.2</v>
      </c>
      <c r="E23" s="14">
        <v>5.9</v>
      </c>
      <c r="F23" s="14">
        <v>570.6</v>
      </c>
      <c r="G23" s="14" t="s">
        <v>18</v>
      </c>
      <c r="H23" s="14">
        <v>345.8</v>
      </c>
      <c r="I23" s="14">
        <f>J23+K23+L23</f>
        <v>3198.7</v>
      </c>
      <c r="J23" s="14">
        <v>2501</v>
      </c>
      <c r="K23" s="14">
        <v>621.70000000000005</v>
      </c>
      <c r="L23" s="14">
        <v>76</v>
      </c>
      <c r="M23" s="48"/>
      <c r="N23" s="49"/>
      <c r="O23" s="50"/>
      <c r="P23" s="60"/>
      <c r="Q23" s="60"/>
      <c r="R23" s="60"/>
      <c r="S23" s="18"/>
      <c r="T23" s="17"/>
      <c r="U23" s="32"/>
    </row>
    <row r="24" spans="1:23" s="1" customFormat="1" ht="24.75" customHeight="1" x14ac:dyDescent="0.2">
      <c r="A24" s="61" t="s">
        <v>22</v>
      </c>
      <c r="B24" s="14">
        <v>875</v>
      </c>
      <c r="C24" s="14">
        <f>D24+E24+F24+G24</f>
        <v>777.30000000000007</v>
      </c>
      <c r="D24" s="14">
        <v>256.8</v>
      </c>
      <c r="E24" s="14">
        <v>90.2</v>
      </c>
      <c r="F24" s="14">
        <v>423.7</v>
      </c>
      <c r="G24" s="14">
        <v>6.6</v>
      </c>
      <c r="H24" s="14" t="s">
        <v>18</v>
      </c>
      <c r="I24" s="14">
        <f>L24</f>
        <v>97.7</v>
      </c>
      <c r="J24" s="14" t="s">
        <v>18</v>
      </c>
      <c r="K24" s="14" t="s">
        <v>18</v>
      </c>
      <c r="L24" s="14">
        <v>97.7</v>
      </c>
      <c r="M24" s="48"/>
      <c r="N24" s="49"/>
      <c r="O24" s="50"/>
      <c r="P24" s="60"/>
      <c r="Q24" s="60"/>
      <c r="R24" s="60"/>
      <c r="S24" s="18"/>
      <c r="T24" s="17"/>
      <c r="U24" s="32"/>
    </row>
    <row r="25" spans="1:23" s="1" customFormat="1" ht="13.5" customHeight="1" x14ac:dyDescent="0.2">
      <c r="A25" s="61" t="s">
        <v>73</v>
      </c>
      <c r="B25" s="14">
        <v>65.599999999999994</v>
      </c>
      <c r="C25" s="14">
        <f>E25</f>
        <v>65.599999999999994</v>
      </c>
      <c r="D25" s="14" t="s">
        <v>18</v>
      </c>
      <c r="E25" s="14">
        <v>65.599999999999994</v>
      </c>
      <c r="F25" s="14" t="s">
        <v>18</v>
      </c>
      <c r="G25" s="14" t="s">
        <v>18</v>
      </c>
      <c r="H25" s="14" t="s">
        <v>18</v>
      </c>
      <c r="I25" s="14" t="s">
        <v>18</v>
      </c>
      <c r="J25" s="14" t="s">
        <v>18</v>
      </c>
      <c r="K25" s="14" t="s">
        <v>18</v>
      </c>
      <c r="L25" s="14" t="s">
        <v>18</v>
      </c>
      <c r="M25" s="48"/>
      <c r="N25" s="49"/>
      <c r="O25" s="50"/>
      <c r="P25" s="60"/>
      <c r="Q25" s="60"/>
      <c r="R25" s="60"/>
      <c r="S25" s="18"/>
      <c r="T25" s="17"/>
      <c r="U25" s="32"/>
    </row>
    <row r="26" spans="1:23" s="1" customFormat="1" ht="24.75" customHeight="1" x14ac:dyDescent="0.2">
      <c r="A26" s="61" t="s">
        <v>23</v>
      </c>
      <c r="B26" s="14">
        <v>788.3</v>
      </c>
      <c r="C26" s="14">
        <f>F26+G26+H26</f>
        <v>788.3</v>
      </c>
      <c r="D26" s="14" t="s">
        <v>18</v>
      </c>
      <c r="E26" s="14" t="s">
        <v>18</v>
      </c>
      <c r="F26" s="14">
        <v>373.5</v>
      </c>
      <c r="G26" s="24">
        <v>412.3</v>
      </c>
      <c r="H26" s="14">
        <v>2.5</v>
      </c>
      <c r="I26" s="14" t="s">
        <v>18</v>
      </c>
      <c r="J26" s="14" t="s">
        <v>18</v>
      </c>
      <c r="K26" s="14" t="s">
        <v>18</v>
      </c>
      <c r="L26" s="14" t="s">
        <v>18</v>
      </c>
      <c r="M26" s="48"/>
      <c r="N26" s="14"/>
      <c r="O26" s="50"/>
      <c r="P26" s="60"/>
      <c r="Q26" s="60"/>
      <c r="R26" s="60"/>
      <c r="S26" s="18"/>
      <c r="T26" s="17"/>
      <c r="U26" s="32"/>
    </row>
    <row r="27" spans="1:23" s="1" customFormat="1" ht="24.75" customHeight="1" x14ac:dyDescent="0.2">
      <c r="A27" s="61" t="s">
        <v>24</v>
      </c>
      <c r="B27" s="62">
        <v>3903.2</v>
      </c>
      <c r="C27" s="14">
        <f>D27+E27+F27+G27</f>
        <v>2131.4</v>
      </c>
      <c r="D27" s="14">
        <v>810</v>
      </c>
      <c r="E27" s="14">
        <v>144.19999999999999</v>
      </c>
      <c r="F27" s="14">
        <v>946.3</v>
      </c>
      <c r="G27" s="14">
        <v>230.9</v>
      </c>
      <c r="H27" s="14" t="s">
        <v>18</v>
      </c>
      <c r="I27" s="14">
        <f>J27+L27</f>
        <v>1771.8</v>
      </c>
      <c r="J27" s="14">
        <v>986.4</v>
      </c>
      <c r="K27" s="14" t="s">
        <v>18</v>
      </c>
      <c r="L27" s="14">
        <v>785.4</v>
      </c>
      <c r="M27" s="48"/>
      <c r="N27" s="49"/>
      <c r="O27" s="50"/>
      <c r="P27" s="60"/>
      <c r="Q27" s="60"/>
      <c r="R27" s="63"/>
      <c r="S27" s="18"/>
      <c r="T27" s="17"/>
      <c r="U27" s="32"/>
    </row>
    <row r="28" spans="1:23" s="1" customFormat="1" ht="12.75" customHeight="1" x14ac:dyDescent="0.2">
      <c r="A28" s="34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48"/>
      <c r="N28" s="49"/>
      <c r="O28" s="50"/>
      <c r="P28" s="60"/>
      <c r="Q28" s="32"/>
    </row>
    <row r="29" spans="1:23" s="1" customFormat="1" ht="32.25" customHeight="1" x14ac:dyDescent="0.2">
      <c r="A29" s="93" t="s">
        <v>60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48"/>
      <c r="N29" s="49"/>
      <c r="O29" s="50"/>
      <c r="P29" s="60"/>
      <c r="Q29" s="32"/>
    </row>
    <row r="30" spans="1:23" s="1" customFormat="1" ht="3" customHeight="1" x14ac:dyDescent="0.2">
      <c r="A30" s="4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8"/>
      <c r="N30" s="49"/>
      <c r="O30" s="50"/>
      <c r="P30" s="60"/>
      <c r="Q30" s="32"/>
      <c r="T30" s="3"/>
    </row>
    <row r="31" spans="1:23" s="1" customFormat="1" ht="13.5" customHeight="1" x14ac:dyDescent="0.2">
      <c r="A31" s="10" t="s">
        <v>67</v>
      </c>
      <c r="B31" s="64">
        <v>270.3</v>
      </c>
      <c r="C31" s="13">
        <f>G31+F31</f>
        <v>270.3</v>
      </c>
      <c r="D31" s="14" t="s">
        <v>18</v>
      </c>
      <c r="E31" s="14" t="s">
        <v>18</v>
      </c>
      <c r="F31" s="14">
        <v>21.9</v>
      </c>
      <c r="G31" s="14">
        <v>248.4</v>
      </c>
      <c r="H31" s="14" t="s">
        <v>18</v>
      </c>
      <c r="I31" s="14" t="s">
        <v>18</v>
      </c>
      <c r="J31" s="14" t="s">
        <v>18</v>
      </c>
      <c r="K31" s="14" t="s">
        <v>18</v>
      </c>
      <c r="L31" s="14" t="s">
        <v>18</v>
      </c>
      <c r="M31" s="48"/>
      <c r="N31" s="49"/>
      <c r="O31" s="50"/>
      <c r="P31" s="60"/>
      <c r="Q31" s="32"/>
      <c r="T31" s="3"/>
    </row>
    <row r="32" spans="1:23" s="1" customFormat="1" ht="13.5" customHeight="1" x14ac:dyDescent="0.2">
      <c r="A32" s="10" t="s">
        <v>25</v>
      </c>
      <c r="B32" s="64">
        <v>1842.7</v>
      </c>
      <c r="C32" s="13">
        <f>F32+E32</f>
        <v>1842.7</v>
      </c>
      <c r="D32" s="14" t="s">
        <v>18</v>
      </c>
      <c r="E32" s="14">
        <v>0.7</v>
      </c>
      <c r="F32" s="14">
        <v>1842</v>
      </c>
      <c r="G32" s="14" t="s">
        <v>18</v>
      </c>
      <c r="H32" s="14" t="s">
        <v>18</v>
      </c>
      <c r="I32" s="14" t="s">
        <v>18</v>
      </c>
      <c r="J32" s="14" t="s">
        <v>18</v>
      </c>
      <c r="K32" s="14" t="s">
        <v>18</v>
      </c>
      <c r="L32" s="14" t="s">
        <v>18</v>
      </c>
      <c r="M32" s="48"/>
      <c r="N32" s="49"/>
      <c r="O32" s="50"/>
      <c r="P32" s="60"/>
      <c r="Q32" s="32"/>
    </row>
    <row r="33" spans="1:18" s="1" customFormat="1" ht="13.5" customHeight="1" x14ac:dyDescent="0.2">
      <c r="A33" s="10" t="s">
        <v>66</v>
      </c>
      <c r="B33" s="64">
        <v>0.4</v>
      </c>
      <c r="C33" s="13">
        <f>F33</f>
        <v>0.4</v>
      </c>
      <c r="D33" s="14" t="s">
        <v>18</v>
      </c>
      <c r="E33" s="14" t="s">
        <v>18</v>
      </c>
      <c r="F33" s="64">
        <v>0.4</v>
      </c>
      <c r="G33" s="14" t="s">
        <v>18</v>
      </c>
      <c r="H33" s="14" t="s">
        <v>18</v>
      </c>
      <c r="I33" s="14" t="s">
        <v>18</v>
      </c>
      <c r="J33" s="14" t="s">
        <v>18</v>
      </c>
      <c r="K33" s="14" t="s">
        <v>18</v>
      </c>
      <c r="L33" s="14" t="s">
        <v>18</v>
      </c>
      <c r="M33" s="48"/>
      <c r="N33" s="49"/>
      <c r="O33" s="50"/>
      <c r="P33" s="60"/>
      <c r="Q33" s="32"/>
    </row>
    <row r="34" spans="1:18" ht="13.5" customHeight="1" x14ac:dyDescent="0.2">
      <c r="A34" s="10" t="s">
        <v>26</v>
      </c>
      <c r="B34" s="64">
        <v>942</v>
      </c>
      <c r="C34" s="59">
        <f>F34+G34+E34</f>
        <v>942.00000000000011</v>
      </c>
      <c r="D34" s="13" t="s">
        <v>18</v>
      </c>
      <c r="E34" s="14">
        <v>1.1000000000000001</v>
      </c>
      <c r="F34" s="13">
        <v>16.7</v>
      </c>
      <c r="G34" s="13">
        <v>924.2</v>
      </c>
      <c r="H34" s="14" t="s">
        <v>18</v>
      </c>
      <c r="I34" s="13" t="s">
        <v>18</v>
      </c>
      <c r="J34" s="13" t="s">
        <v>18</v>
      </c>
      <c r="K34" s="13" t="s">
        <v>18</v>
      </c>
      <c r="L34" s="13" t="s">
        <v>18</v>
      </c>
      <c r="M34" s="48"/>
      <c r="N34" s="49"/>
      <c r="O34" s="50"/>
      <c r="P34" s="60"/>
      <c r="Q34" s="32"/>
    </row>
    <row r="35" spans="1:18" ht="24.75" customHeight="1" x14ac:dyDescent="0.2">
      <c r="A35" s="33" t="s">
        <v>27</v>
      </c>
      <c r="B35" s="62">
        <v>22.4</v>
      </c>
      <c r="C35" s="14">
        <f>D35+E35</f>
        <v>13.6</v>
      </c>
      <c r="D35" s="13">
        <v>9.1</v>
      </c>
      <c r="E35" s="13">
        <v>4.5</v>
      </c>
      <c r="F35" s="13" t="s">
        <v>18</v>
      </c>
      <c r="G35" s="13" t="s">
        <v>18</v>
      </c>
      <c r="H35" s="14" t="s">
        <v>18</v>
      </c>
      <c r="I35" s="13">
        <f>J35</f>
        <v>8.8000000000000007</v>
      </c>
      <c r="J35" s="13">
        <v>8.8000000000000007</v>
      </c>
      <c r="K35" s="13" t="s">
        <v>18</v>
      </c>
      <c r="L35" s="13" t="s">
        <v>18</v>
      </c>
      <c r="M35" s="48"/>
      <c r="N35" s="49"/>
      <c r="O35" s="50"/>
      <c r="P35" s="60"/>
      <c r="Q35" s="32"/>
    </row>
    <row r="36" spans="1:18" s="1" customFormat="1" ht="24.75" customHeight="1" x14ac:dyDescent="0.2">
      <c r="A36" s="33" t="s">
        <v>65</v>
      </c>
      <c r="B36" s="62">
        <v>898.4</v>
      </c>
      <c r="C36" s="14">
        <f>D36+E36+G36</f>
        <v>898.40000000000009</v>
      </c>
      <c r="D36" s="13">
        <v>870</v>
      </c>
      <c r="E36" s="13">
        <v>27.7</v>
      </c>
      <c r="F36" s="13" t="s">
        <v>18</v>
      </c>
      <c r="G36" s="13">
        <v>0.7</v>
      </c>
      <c r="H36" s="14" t="s">
        <v>18</v>
      </c>
      <c r="I36" s="14" t="s">
        <v>18</v>
      </c>
      <c r="J36" s="14" t="s">
        <v>18</v>
      </c>
      <c r="K36" s="14" t="s">
        <v>18</v>
      </c>
      <c r="L36" s="14" t="s">
        <v>18</v>
      </c>
      <c r="M36" s="48"/>
      <c r="N36" s="62"/>
      <c r="O36" s="50"/>
      <c r="P36" s="60"/>
      <c r="Q36" s="32"/>
    </row>
    <row r="37" spans="1:18" s="1" customFormat="1" ht="13.5" customHeight="1" x14ac:dyDescent="0.2">
      <c r="A37" s="10" t="s">
        <v>28</v>
      </c>
      <c r="B37" s="64">
        <v>2451.1</v>
      </c>
      <c r="C37" s="14">
        <f>D37+E37+F37+G37</f>
        <v>2055.1</v>
      </c>
      <c r="D37" s="14">
        <v>1544.9</v>
      </c>
      <c r="E37" s="13">
        <v>258.10000000000002</v>
      </c>
      <c r="F37" s="13">
        <v>208.7</v>
      </c>
      <c r="G37" s="13">
        <v>43.4</v>
      </c>
      <c r="H37" s="13" t="s">
        <v>18</v>
      </c>
      <c r="I37" s="13">
        <f>L37</f>
        <v>396</v>
      </c>
      <c r="J37" s="13" t="s">
        <v>18</v>
      </c>
      <c r="K37" s="13" t="s">
        <v>18</v>
      </c>
      <c r="L37" s="13">
        <v>396</v>
      </c>
      <c r="M37" s="48"/>
      <c r="N37" s="64"/>
      <c r="O37" s="50"/>
      <c r="P37" s="60"/>
      <c r="Q37" s="32"/>
    </row>
    <row r="38" spans="1:18" s="1" customFormat="1" ht="24.75" customHeight="1" x14ac:dyDescent="0.2">
      <c r="A38" s="33" t="s">
        <v>29</v>
      </c>
      <c r="B38" s="62">
        <v>239.6</v>
      </c>
      <c r="C38" s="13">
        <f>D38+E38+G38</f>
        <v>231.20000000000002</v>
      </c>
      <c r="D38" s="13">
        <v>139.1</v>
      </c>
      <c r="E38" s="13">
        <v>32.200000000000003</v>
      </c>
      <c r="F38" s="13" t="s">
        <v>18</v>
      </c>
      <c r="G38" s="13">
        <v>59.9</v>
      </c>
      <c r="H38" s="13" t="s">
        <v>18</v>
      </c>
      <c r="I38" s="13">
        <f>L38</f>
        <v>8.4</v>
      </c>
      <c r="J38" s="13" t="s">
        <v>18</v>
      </c>
      <c r="K38" s="13" t="s">
        <v>18</v>
      </c>
      <c r="L38" s="13">
        <v>8.4</v>
      </c>
      <c r="M38" s="48"/>
      <c r="N38" s="49"/>
      <c r="O38" s="50"/>
      <c r="P38" s="60"/>
      <c r="Q38" s="32"/>
    </row>
    <row r="39" spans="1:18" s="1" customFormat="1" ht="13.5" customHeight="1" x14ac:dyDescent="0.2">
      <c r="A39" s="10" t="s">
        <v>30</v>
      </c>
      <c r="B39" s="13">
        <v>561.5</v>
      </c>
      <c r="C39" s="13">
        <f>D39+E39+G39</f>
        <v>526.29999999999995</v>
      </c>
      <c r="D39" s="13">
        <v>184.4</v>
      </c>
      <c r="E39" s="13">
        <v>112.1</v>
      </c>
      <c r="F39" s="13" t="s">
        <v>18</v>
      </c>
      <c r="G39" s="13">
        <v>229.8</v>
      </c>
      <c r="H39" s="13" t="s">
        <v>18</v>
      </c>
      <c r="I39" s="13">
        <f>L39</f>
        <v>35.200000000000003</v>
      </c>
      <c r="J39" s="13" t="s">
        <v>18</v>
      </c>
      <c r="K39" s="13" t="s">
        <v>18</v>
      </c>
      <c r="L39" s="13">
        <v>35.200000000000003</v>
      </c>
      <c r="M39" s="48"/>
      <c r="N39" s="49"/>
      <c r="O39" s="50"/>
      <c r="P39" s="60"/>
      <c r="Q39" s="32"/>
    </row>
    <row r="40" spans="1:18" s="1" customFormat="1" ht="13.5" customHeight="1" x14ac:dyDescent="0.2">
      <c r="A40" s="10" t="s">
        <v>72</v>
      </c>
      <c r="B40" s="13">
        <v>115.8</v>
      </c>
      <c r="C40" s="13">
        <f>E40+G40</f>
        <v>103.7</v>
      </c>
      <c r="D40" s="13" t="s">
        <v>18</v>
      </c>
      <c r="E40" s="13">
        <v>3</v>
      </c>
      <c r="F40" s="13" t="s">
        <v>18</v>
      </c>
      <c r="G40" s="13">
        <v>100.7</v>
      </c>
      <c r="H40" s="13" t="s">
        <v>18</v>
      </c>
      <c r="I40" s="13">
        <f>L40</f>
        <v>12.1</v>
      </c>
      <c r="J40" s="13" t="s">
        <v>18</v>
      </c>
      <c r="K40" s="13" t="s">
        <v>18</v>
      </c>
      <c r="L40" s="13">
        <v>12.1</v>
      </c>
      <c r="M40" s="42"/>
      <c r="N40" s="49"/>
      <c r="O40" s="50"/>
      <c r="P40" s="60"/>
      <c r="Q40" s="32"/>
      <c r="R40" s="32"/>
    </row>
    <row r="41" spans="1:18" s="1" customFormat="1" ht="13.5" customHeight="1" thickBot="1" x14ac:dyDescent="0.25">
      <c r="A41" s="65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48"/>
      <c r="N41" s="49"/>
      <c r="O41" s="50"/>
      <c r="P41" s="60"/>
      <c r="Q41" s="32"/>
      <c r="R41" s="32"/>
    </row>
    <row r="42" spans="1:18" s="1" customFormat="1" ht="13.5" customHeight="1" x14ac:dyDescent="0.2">
      <c r="A42" s="35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49"/>
      <c r="O42" s="50"/>
      <c r="P42" s="60"/>
      <c r="Q42" s="32"/>
      <c r="R42" s="32"/>
    </row>
    <row r="43" spans="1:18" s="1" customFormat="1" ht="13.5" customHeight="1" x14ac:dyDescent="0.2">
      <c r="A43" s="35" t="s">
        <v>59</v>
      </c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48"/>
      <c r="N43" s="49"/>
      <c r="O43" s="50"/>
      <c r="P43" s="60"/>
      <c r="Q43" s="32"/>
    </row>
    <row r="44" spans="1:18" s="1" customFormat="1" ht="13.5" customHeight="1" x14ac:dyDescent="0.2">
      <c r="A44" s="35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</row>
    <row r="45" spans="1:18" s="1" customFormat="1" ht="12" x14ac:dyDescent="0.2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67"/>
      <c r="O45" s="32"/>
      <c r="P45" s="67"/>
      <c r="Q45" s="68"/>
    </row>
    <row r="46" spans="1:18" ht="15.75" x14ac:dyDescent="0.25">
      <c r="A46" s="69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  <row r="47" spans="1:18" x14ac:dyDescent="0.2">
      <c r="A47" s="22"/>
      <c r="B47" s="5"/>
      <c r="C47" s="5"/>
      <c r="D47" s="5"/>
      <c r="E47" s="5"/>
      <c r="F47" s="6"/>
      <c r="G47" s="6"/>
      <c r="H47" s="5"/>
      <c r="I47" s="5"/>
      <c r="J47" s="5"/>
      <c r="K47" s="5"/>
      <c r="L47" s="5"/>
    </row>
    <row r="48" spans="1:18" s="70" customFormat="1" ht="16.5" x14ac:dyDescent="0.25">
      <c r="C48" s="71" t="s">
        <v>79</v>
      </c>
      <c r="D48" s="72"/>
      <c r="F48" s="73"/>
      <c r="G48" s="23"/>
      <c r="H48" s="23"/>
      <c r="I48" s="23"/>
      <c r="K48" s="71" t="s">
        <v>78</v>
      </c>
      <c r="L48" s="23"/>
    </row>
    <row r="49" spans="1:12" x14ac:dyDescent="0.2">
      <c r="A49" s="7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</row>
    <row r="50" spans="1:12" x14ac:dyDescent="0.2">
      <c r="A50" s="7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</row>
    <row r="51" spans="1:12" x14ac:dyDescent="0.2">
      <c r="A51" s="7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</row>
    <row r="52" spans="1:12" x14ac:dyDescent="0.2">
      <c r="A52" s="7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</row>
    <row r="53" spans="1:12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</row>
    <row r="54" spans="1:12" x14ac:dyDescent="0.2">
      <c r="A54" s="22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</row>
    <row r="55" spans="1:12" x14ac:dyDescent="0.2">
      <c r="A55" s="22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</row>
    <row r="56" spans="1:12" x14ac:dyDescent="0.2">
      <c r="A56" s="22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</row>
    <row r="57" spans="1:12" x14ac:dyDescent="0.2">
      <c r="A57" s="22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</row>
    <row r="58" spans="1:12" x14ac:dyDescent="0.2">
      <c r="A58" s="22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</row>
    <row r="59" spans="1:12" x14ac:dyDescent="0.2">
      <c r="A59" s="75" t="s">
        <v>31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 x14ac:dyDescent="0.2">
      <c r="A60" s="75">
        <v>324642</v>
      </c>
    </row>
    <row r="61" spans="1:12" x14ac:dyDescent="0.2">
      <c r="A61" s="22"/>
    </row>
    <row r="62" spans="1:12" x14ac:dyDescent="0.2">
      <c r="A62" s="22"/>
    </row>
    <row r="64" spans="1:12" x14ac:dyDescent="0.2">
      <c r="A64" s="75"/>
    </row>
    <row r="65" s="22" customFormat="1" x14ac:dyDescent="0.2"/>
    <row r="66" s="22" customFormat="1" x14ac:dyDescent="0.2"/>
  </sheetData>
  <mergeCells count="19">
    <mergeCell ref="A29:L29"/>
    <mergeCell ref="E14:E15"/>
    <mergeCell ref="F14:F15"/>
    <mergeCell ref="G14:G15"/>
    <mergeCell ref="H14:H15"/>
    <mergeCell ref="I14:I15"/>
    <mergeCell ref="J14:J15"/>
    <mergeCell ref="K14:K15"/>
    <mergeCell ref="L14:L15"/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</mergeCells>
  <pageMargins left="0.59055118110236227" right="0.59055118110236227" top="0.59055118110236227" bottom="0.59055118110236227" header="0.51181102362204722" footer="0.51181102362204722"/>
  <pageSetup paperSize="9" scale="95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O53"/>
  <sheetViews>
    <sheetView zoomScaleNormal="100" zoomScaleSheetLayoutView="100" workbookViewId="0">
      <selection activeCell="A3" sqref="A3:L3"/>
    </sheetView>
  </sheetViews>
  <sheetFormatPr defaultRowHeight="12.75" x14ac:dyDescent="0.2"/>
  <cols>
    <col min="1" max="1" width="34" style="1" customWidth="1"/>
    <col min="2" max="2" width="9.42578125" style="40" customWidth="1"/>
    <col min="3" max="3" width="10.42578125" style="40" customWidth="1"/>
    <col min="4" max="6" width="9.85546875" style="40" customWidth="1"/>
    <col min="7" max="7" width="9.7109375" style="40" customWidth="1"/>
    <col min="8" max="10" width="9.85546875" style="40" customWidth="1"/>
    <col min="11" max="12" width="10" style="40" customWidth="1"/>
    <col min="13" max="16384" width="9.140625" style="40"/>
  </cols>
  <sheetData>
    <row r="1" spans="1:12" s="22" customFormat="1" ht="16.5" customHeight="1" x14ac:dyDescent="0.2"/>
    <row r="2" spans="1:12" s="22" customFormat="1" ht="14.25" customHeight="1" x14ac:dyDescent="0.2"/>
    <row r="3" spans="1:12" s="22" customFormat="1" ht="17.25" customHeight="1" x14ac:dyDescent="0.35">
      <c r="A3" s="80" t="s">
        <v>32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</row>
    <row r="4" spans="1:12" s="22" customFormat="1" ht="15" customHeight="1" x14ac:dyDescent="0.2">
      <c r="A4" s="1"/>
      <c r="B4" s="25"/>
      <c r="C4" s="25"/>
      <c r="D4" s="25"/>
      <c r="E4" s="25"/>
      <c r="F4" s="25"/>
      <c r="G4" s="25"/>
      <c r="H4" s="25"/>
      <c r="I4" s="25"/>
      <c r="J4" s="25"/>
      <c r="K4" s="25"/>
      <c r="L4" s="79"/>
    </row>
    <row r="5" spans="1:12" s="22" customFormat="1" ht="15" customHeight="1" x14ac:dyDescent="0.2">
      <c r="A5" s="1"/>
      <c r="B5" s="25"/>
      <c r="C5" s="25"/>
      <c r="D5" s="25"/>
      <c r="E5" s="25"/>
      <c r="F5" s="25"/>
      <c r="G5" s="25"/>
      <c r="H5" s="25"/>
      <c r="I5" s="25"/>
      <c r="J5" s="25"/>
      <c r="K5" s="25"/>
      <c r="L5" s="79"/>
    </row>
    <row r="6" spans="1:12" s="22" customFormat="1" ht="15" customHeight="1" x14ac:dyDescent="0.2">
      <c r="A6" s="1"/>
      <c r="B6" s="25"/>
      <c r="C6" s="25"/>
      <c r="D6" s="25"/>
      <c r="E6" s="25"/>
      <c r="F6" s="25"/>
      <c r="G6" s="25"/>
      <c r="H6" s="25"/>
      <c r="I6" s="25"/>
      <c r="J6" s="25"/>
      <c r="K6" s="25"/>
      <c r="L6" s="79"/>
    </row>
    <row r="7" spans="1:12" s="22" customFormat="1" ht="15" customHeight="1" x14ac:dyDescent="0.25">
      <c r="A7" s="9" t="s">
        <v>33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79"/>
    </row>
    <row r="8" spans="1:12" s="22" customFormat="1" ht="15" customHeight="1" x14ac:dyDescent="0.25">
      <c r="A8" s="2" t="s">
        <v>84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79"/>
    </row>
    <row r="9" spans="1:12" s="22" customFormat="1" ht="15" customHeight="1" x14ac:dyDescent="0.25">
      <c r="A9" s="2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</row>
    <row r="10" spans="1:12" s="22" customFormat="1" ht="15.75" customHeight="1" x14ac:dyDescent="0.25">
      <c r="A10" s="100" t="s">
        <v>80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</row>
    <row r="11" spans="1:12" s="22" customFormat="1" ht="15.75" customHeight="1" x14ac:dyDescent="0.25">
      <c r="A11" s="100" t="s">
        <v>63</v>
      </c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</row>
    <row r="12" spans="1:12" s="27" customFormat="1" ht="13.5" customHeight="1" thickBot="1" x14ac:dyDescent="0.3">
      <c r="A12" s="82" t="s">
        <v>34</v>
      </c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12" s="37" customFormat="1" ht="24" customHeight="1" x14ac:dyDescent="0.2">
      <c r="A13" s="83"/>
      <c r="B13" s="101" t="s">
        <v>35</v>
      </c>
      <c r="C13" s="28"/>
      <c r="D13" s="89" t="s">
        <v>64</v>
      </c>
      <c r="E13" s="90"/>
      <c r="F13" s="90"/>
      <c r="G13" s="90"/>
      <c r="H13" s="91"/>
      <c r="I13" s="36"/>
      <c r="J13" s="102" t="s">
        <v>64</v>
      </c>
      <c r="K13" s="103"/>
      <c r="L13" s="103"/>
    </row>
    <row r="14" spans="1:12" s="37" customFormat="1" ht="12.75" customHeight="1" x14ac:dyDescent="0.2">
      <c r="A14" s="84"/>
      <c r="B14" s="87"/>
      <c r="C14" s="87" t="s">
        <v>36</v>
      </c>
      <c r="D14" s="87" t="s">
        <v>37</v>
      </c>
      <c r="E14" s="87" t="s">
        <v>38</v>
      </c>
      <c r="F14" s="87" t="s">
        <v>39</v>
      </c>
      <c r="G14" s="87" t="s">
        <v>40</v>
      </c>
      <c r="H14" s="104" t="s">
        <v>41</v>
      </c>
      <c r="I14" s="94" t="s">
        <v>42</v>
      </c>
      <c r="J14" s="96" t="s">
        <v>43</v>
      </c>
      <c r="K14" s="96" t="s">
        <v>44</v>
      </c>
      <c r="L14" s="98" t="s">
        <v>45</v>
      </c>
    </row>
    <row r="15" spans="1:12" s="37" customFormat="1" ht="126" customHeight="1" thickBot="1" x14ac:dyDescent="0.25">
      <c r="A15" s="85"/>
      <c r="B15" s="88"/>
      <c r="C15" s="92"/>
      <c r="D15" s="88"/>
      <c r="E15" s="88"/>
      <c r="F15" s="88"/>
      <c r="G15" s="88"/>
      <c r="H15" s="88"/>
      <c r="I15" s="95"/>
      <c r="J15" s="97"/>
      <c r="K15" s="97"/>
      <c r="L15" s="99"/>
    </row>
    <row r="16" spans="1:12" s="37" customFormat="1" ht="5.25" customHeight="1" x14ac:dyDescent="0.2">
      <c r="A16" s="10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5" s="39" customFormat="1" ht="13.5" customHeight="1" x14ac:dyDescent="0.2">
      <c r="A17" s="29" t="s">
        <v>46</v>
      </c>
      <c r="B17" s="15">
        <v>54083.8</v>
      </c>
      <c r="C17" s="15">
        <f>D17+E17+F17+G17+H17</f>
        <v>47598</v>
      </c>
      <c r="D17" s="15">
        <v>4839</v>
      </c>
      <c r="E17" s="15">
        <v>762.7</v>
      </c>
      <c r="F17" s="15">
        <v>21495.9</v>
      </c>
      <c r="G17" s="15">
        <v>19505.2</v>
      </c>
      <c r="H17" s="15">
        <v>995.2</v>
      </c>
      <c r="I17" s="15">
        <f>J17+K17+L17</f>
        <v>6485.8</v>
      </c>
      <c r="J17" s="11">
        <v>4010</v>
      </c>
      <c r="K17" s="15">
        <v>939.3</v>
      </c>
      <c r="L17" s="15">
        <v>1536.5</v>
      </c>
      <c r="M17" s="38"/>
      <c r="N17" s="38"/>
      <c r="O17" s="38"/>
    </row>
    <row r="18" spans="1:15" s="37" customFormat="1" ht="24.75" customHeight="1" x14ac:dyDescent="0.2">
      <c r="A18" s="30" t="s">
        <v>81</v>
      </c>
      <c r="B18" s="55">
        <v>156.69999999999999</v>
      </c>
      <c r="C18" s="16">
        <v>158.1</v>
      </c>
      <c r="D18" s="16">
        <v>164.9</v>
      </c>
      <c r="E18" s="16">
        <v>186.8</v>
      </c>
      <c r="F18" s="55">
        <v>139</v>
      </c>
      <c r="G18" s="16">
        <v>177.1</v>
      </c>
      <c r="H18" s="16">
        <v>349.7</v>
      </c>
      <c r="I18" s="16">
        <v>146.9</v>
      </c>
      <c r="J18" s="16">
        <v>192.7</v>
      </c>
      <c r="K18" s="16">
        <v>87.6</v>
      </c>
      <c r="L18" s="16">
        <v>121.9</v>
      </c>
      <c r="M18" s="38"/>
    </row>
    <row r="19" spans="1:15" s="37" customFormat="1" ht="6" customHeight="1" x14ac:dyDescent="0.2">
      <c r="A19" s="31"/>
      <c r="B19" s="15"/>
      <c r="C19" s="15"/>
      <c r="D19" s="15"/>
      <c r="E19" s="15"/>
      <c r="F19" s="15"/>
      <c r="G19" s="15"/>
      <c r="H19" s="16"/>
      <c r="I19" s="11"/>
      <c r="J19" s="15"/>
      <c r="K19" s="16"/>
      <c r="L19" s="15"/>
      <c r="M19" s="38"/>
    </row>
    <row r="20" spans="1:15" s="37" customFormat="1" ht="24.75" customHeight="1" x14ac:dyDescent="0.2">
      <c r="A20" s="33" t="s">
        <v>47</v>
      </c>
      <c r="B20" s="14">
        <v>860.4</v>
      </c>
      <c r="C20" s="14">
        <f>D20+E20+G20</f>
        <v>724.5</v>
      </c>
      <c r="D20" s="14">
        <v>671.5</v>
      </c>
      <c r="E20" s="14">
        <v>15</v>
      </c>
      <c r="F20" s="14" t="s">
        <v>18</v>
      </c>
      <c r="G20" s="14">
        <v>38</v>
      </c>
      <c r="H20" s="14" t="s">
        <v>18</v>
      </c>
      <c r="I20" s="12">
        <f>J20+L20</f>
        <v>135.9</v>
      </c>
      <c r="J20" s="59">
        <v>91.3</v>
      </c>
      <c r="K20" s="59" t="s">
        <v>18</v>
      </c>
      <c r="L20" s="59">
        <v>44.6</v>
      </c>
      <c r="M20" s="38"/>
    </row>
    <row r="21" spans="1:15" s="37" customFormat="1" ht="13.5" customHeight="1" x14ac:dyDescent="0.2">
      <c r="A21" s="33" t="s">
        <v>48</v>
      </c>
      <c r="B21" s="14">
        <v>14103.8</v>
      </c>
      <c r="C21" s="14">
        <f>F21</f>
        <v>13451.8</v>
      </c>
      <c r="D21" s="14" t="s">
        <v>18</v>
      </c>
      <c r="E21" s="14" t="s">
        <v>18</v>
      </c>
      <c r="F21" s="14">
        <v>13451.8</v>
      </c>
      <c r="G21" s="14" t="s">
        <v>18</v>
      </c>
      <c r="H21" s="14" t="s">
        <v>18</v>
      </c>
      <c r="I21" s="14">
        <f>J21+K21</f>
        <v>652</v>
      </c>
      <c r="J21" s="14">
        <v>394.8</v>
      </c>
      <c r="K21" s="59">
        <v>257.2</v>
      </c>
      <c r="L21" s="14" t="s">
        <v>18</v>
      </c>
      <c r="M21" s="38"/>
    </row>
    <row r="22" spans="1:15" s="37" customFormat="1" ht="13.5" customHeight="1" x14ac:dyDescent="0.2">
      <c r="A22" s="33" t="s">
        <v>49</v>
      </c>
      <c r="B22" s="14">
        <v>2476.9</v>
      </c>
      <c r="C22" s="14">
        <f>D22+E22+F22+G22+H22</f>
        <v>2410.2999999999997</v>
      </c>
      <c r="D22" s="14">
        <v>302.3</v>
      </c>
      <c r="E22" s="14">
        <v>2.5</v>
      </c>
      <c r="F22" s="14">
        <v>1341.6</v>
      </c>
      <c r="G22" s="14">
        <v>276</v>
      </c>
      <c r="H22" s="14">
        <v>487.9</v>
      </c>
      <c r="I22" s="14">
        <f>K22+L22</f>
        <v>66.599999999999994</v>
      </c>
      <c r="J22" s="14" t="s">
        <v>18</v>
      </c>
      <c r="K22" s="14">
        <v>60.4</v>
      </c>
      <c r="L22" s="14">
        <v>6.2</v>
      </c>
      <c r="M22" s="38"/>
    </row>
    <row r="23" spans="1:15" s="37" customFormat="1" ht="24" customHeight="1" x14ac:dyDescent="0.2">
      <c r="A23" s="33" t="s">
        <v>50</v>
      </c>
      <c r="B23" s="14">
        <v>4128.2</v>
      </c>
      <c r="C23" s="14">
        <f>D23+E23+F23+H23</f>
        <v>929.5</v>
      </c>
      <c r="D23" s="14">
        <v>7.2</v>
      </c>
      <c r="E23" s="14">
        <v>5.9</v>
      </c>
      <c r="F23" s="14">
        <v>570.6</v>
      </c>
      <c r="G23" s="14" t="s">
        <v>18</v>
      </c>
      <c r="H23" s="14">
        <v>345.8</v>
      </c>
      <c r="I23" s="14">
        <f>J23+K23+L23</f>
        <v>3198.7</v>
      </c>
      <c r="J23" s="14">
        <v>2501</v>
      </c>
      <c r="K23" s="14">
        <v>621.70000000000005</v>
      </c>
      <c r="L23" s="14">
        <v>76</v>
      </c>
      <c r="M23" s="38"/>
    </row>
    <row r="24" spans="1:15" s="37" customFormat="1" ht="36.75" customHeight="1" x14ac:dyDescent="0.2">
      <c r="A24" s="33" t="s">
        <v>51</v>
      </c>
      <c r="B24" s="14">
        <v>875</v>
      </c>
      <c r="C24" s="14">
        <f>D24+E24+F24+G24</f>
        <v>777.30000000000007</v>
      </c>
      <c r="D24" s="14">
        <v>256.8</v>
      </c>
      <c r="E24" s="14">
        <v>90.2</v>
      </c>
      <c r="F24" s="14">
        <v>423.7</v>
      </c>
      <c r="G24" s="14">
        <v>6.6</v>
      </c>
      <c r="H24" s="14" t="s">
        <v>18</v>
      </c>
      <c r="I24" s="14">
        <f>L24</f>
        <v>97.7</v>
      </c>
      <c r="J24" s="14" t="s">
        <v>18</v>
      </c>
      <c r="K24" s="14" t="s">
        <v>18</v>
      </c>
      <c r="L24" s="14">
        <v>97.7</v>
      </c>
      <c r="M24" s="38"/>
    </row>
    <row r="25" spans="1:15" s="37" customFormat="1" ht="12" customHeight="1" x14ac:dyDescent="0.2">
      <c r="A25" s="34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38"/>
    </row>
    <row r="26" spans="1:15" s="37" customFormat="1" ht="30" customHeight="1" x14ac:dyDescent="0.2">
      <c r="A26" s="93" t="s">
        <v>52</v>
      </c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38"/>
    </row>
    <row r="27" spans="1:15" s="37" customFormat="1" ht="9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38"/>
    </row>
    <row r="28" spans="1:15" s="37" customFormat="1" ht="13.5" customHeight="1" x14ac:dyDescent="0.2">
      <c r="A28" s="1" t="s">
        <v>74</v>
      </c>
      <c r="B28" s="14">
        <v>65.599999999999994</v>
      </c>
      <c r="C28" s="14">
        <f>E28</f>
        <v>65.599999999999994</v>
      </c>
      <c r="D28" s="14" t="s">
        <v>18</v>
      </c>
      <c r="E28" s="14">
        <v>65.599999999999994</v>
      </c>
      <c r="F28" s="14" t="s">
        <v>18</v>
      </c>
      <c r="G28" s="14" t="s">
        <v>18</v>
      </c>
      <c r="H28" s="14" t="s">
        <v>18</v>
      </c>
      <c r="I28" s="14" t="s">
        <v>18</v>
      </c>
      <c r="J28" s="14" t="s">
        <v>18</v>
      </c>
      <c r="K28" s="14" t="s">
        <v>18</v>
      </c>
      <c r="L28" s="14" t="s">
        <v>18</v>
      </c>
      <c r="M28" s="38"/>
    </row>
    <row r="29" spans="1:15" s="37" customFormat="1" ht="24.75" customHeight="1" x14ac:dyDescent="0.2">
      <c r="A29" s="33" t="s">
        <v>71</v>
      </c>
      <c r="B29" s="14">
        <v>788.3</v>
      </c>
      <c r="C29" s="14">
        <f>F29+G29+H29</f>
        <v>788.3</v>
      </c>
      <c r="D29" s="14" t="s">
        <v>18</v>
      </c>
      <c r="E29" s="14" t="s">
        <v>18</v>
      </c>
      <c r="F29" s="14">
        <v>373.5</v>
      </c>
      <c r="G29" s="24">
        <v>412.3</v>
      </c>
      <c r="H29" s="14">
        <v>2.5</v>
      </c>
      <c r="I29" s="14" t="s">
        <v>18</v>
      </c>
      <c r="J29" s="14" t="s">
        <v>18</v>
      </c>
      <c r="K29" s="14" t="s">
        <v>18</v>
      </c>
      <c r="L29" s="14" t="s">
        <v>18</v>
      </c>
      <c r="M29" s="38"/>
    </row>
    <row r="30" spans="1:15" s="37" customFormat="1" ht="13.5" customHeight="1" x14ac:dyDescent="0.2">
      <c r="A30" s="33" t="s">
        <v>61</v>
      </c>
      <c r="B30" s="62">
        <v>3903.2</v>
      </c>
      <c r="C30" s="14">
        <f>D30+E30+F30+G30</f>
        <v>2131.4</v>
      </c>
      <c r="D30" s="14">
        <v>810</v>
      </c>
      <c r="E30" s="14">
        <v>144.19999999999999</v>
      </c>
      <c r="F30" s="14">
        <v>946.3</v>
      </c>
      <c r="G30" s="14">
        <v>230.9</v>
      </c>
      <c r="H30" s="14" t="s">
        <v>18</v>
      </c>
      <c r="I30" s="14">
        <f>J30+L30</f>
        <v>1771.8</v>
      </c>
      <c r="J30" s="14">
        <v>986.4</v>
      </c>
      <c r="K30" s="14" t="s">
        <v>18</v>
      </c>
      <c r="L30" s="14">
        <v>785.4</v>
      </c>
      <c r="M30" s="38"/>
    </row>
    <row r="31" spans="1:15" s="37" customFormat="1" ht="24.75" customHeight="1" x14ac:dyDescent="0.2">
      <c r="A31" s="33" t="s">
        <v>70</v>
      </c>
      <c r="B31" s="62">
        <v>270.3</v>
      </c>
      <c r="C31" s="13">
        <f>G31+F31</f>
        <v>270.3</v>
      </c>
      <c r="D31" s="14" t="s">
        <v>18</v>
      </c>
      <c r="E31" s="14" t="s">
        <v>18</v>
      </c>
      <c r="F31" s="14">
        <v>21.9</v>
      </c>
      <c r="G31" s="14">
        <v>248.4</v>
      </c>
      <c r="H31" s="14" t="s">
        <v>18</v>
      </c>
      <c r="I31" s="14" t="s">
        <v>18</v>
      </c>
      <c r="J31" s="14" t="s">
        <v>18</v>
      </c>
      <c r="K31" s="14" t="s">
        <v>18</v>
      </c>
      <c r="L31" s="14" t="s">
        <v>18</v>
      </c>
      <c r="M31" s="38"/>
    </row>
    <row r="32" spans="1:15" s="37" customFormat="1" ht="14.25" customHeight="1" x14ac:dyDescent="0.2">
      <c r="A32" s="33" t="s">
        <v>53</v>
      </c>
      <c r="B32" s="62">
        <v>1842.7</v>
      </c>
      <c r="C32" s="13">
        <f>F32+E32</f>
        <v>1842.7</v>
      </c>
      <c r="D32" s="14" t="s">
        <v>18</v>
      </c>
      <c r="E32" s="14">
        <v>0.7</v>
      </c>
      <c r="F32" s="14">
        <v>1842</v>
      </c>
      <c r="G32" s="14" t="s">
        <v>18</v>
      </c>
      <c r="H32" s="14" t="s">
        <v>18</v>
      </c>
      <c r="I32" s="14" t="s">
        <v>18</v>
      </c>
      <c r="J32" s="14" t="s">
        <v>18</v>
      </c>
      <c r="K32" s="14" t="s">
        <v>18</v>
      </c>
      <c r="L32" s="14" t="s">
        <v>18</v>
      </c>
      <c r="M32" s="38"/>
    </row>
    <row r="33" spans="1:15" s="37" customFormat="1" ht="22.5" customHeight="1" x14ac:dyDescent="0.2">
      <c r="A33" s="33" t="s">
        <v>69</v>
      </c>
      <c r="B33" s="62">
        <v>0.4</v>
      </c>
      <c r="C33" s="13">
        <f>F33</f>
        <v>0.4</v>
      </c>
      <c r="D33" s="14" t="s">
        <v>18</v>
      </c>
      <c r="E33" s="14" t="s">
        <v>18</v>
      </c>
      <c r="F33" s="62">
        <v>0.4</v>
      </c>
      <c r="G33" s="14" t="s">
        <v>18</v>
      </c>
      <c r="H33" s="14" t="s">
        <v>18</v>
      </c>
      <c r="I33" s="14" t="s">
        <v>18</v>
      </c>
      <c r="J33" s="14" t="s">
        <v>18</v>
      </c>
      <c r="K33" s="14" t="s">
        <v>18</v>
      </c>
      <c r="L33" s="14" t="s">
        <v>18</v>
      </c>
      <c r="M33" s="38"/>
    </row>
    <row r="34" spans="1:15" s="37" customFormat="1" ht="14.25" customHeight="1" x14ac:dyDescent="0.2">
      <c r="A34" s="33" t="s">
        <v>54</v>
      </c>
      <c r="B34" s="62">
        <v>942</v>
      </c>
      <c r="C34" s="59">
        <f>F34+G34+E34</f>
        <v>942.00000000000011</v>
      </c>
      <c r="D34" s="13" t="s">
        <v>18</v>
      </c>
      <c r="E34" s="14">
        <v>1.1000000000000001</v>
      </c>
      <c r="F34" s="13">
        <v>16.7</v>
      </c>
      <c r="G34" s="13">
        <v>924.2</v>
      </c>
      <c r="H34" s="14" t="s">
        <v>18</v>
      </c>
      <c r="I34" s="13" t="s">
        <v>18</v>
      </c>
      <c r="J34" s="13" t="s">
        <v>18</v>
      </c>
      <c r="K34" s="13" t="s">
        <v>18</v>
      </c>
      <c r="L34" s="13" t="s">
        <v>18</v>
      </c>
      <c r="M34" s="38"/>
    </row>
    <row r="35" spans="1:15" s="37" customFormat="1" ht="13.5" customHeight="1" x14ac:dyDescent="0.2">
      <c r="A35" s="33" t="s">
        <v>55</v>
      </c>
      <c r="B35" s="62">
        <v>22.4</v>
      </c>
      <c r="C35" s="14">
        <f>D35+E35</f>
        <v>13.6</v>
      </c>
      <c r="D35" s="13">
        <v>9.1</v>
      </c>
      <c r="E35" s="13">
        <v>4.5</v>
      </c>
      <c r="F35" s="13" t="s">
        <v>18</v>
      </c>
      <c r="G35" s="13" t="s">
        <v>18</v>
      </c>
      <c r="H35" s="14" t="s">
        <v>18</v>
      </c>
      <c r="I35" s="13">
        <f>J35</f>
        <v>8.8000000000000007</v>
      </c>
      <c r="J35" s="13">
        <v>8.8000000000000007</v>
      </c>
      <c r="K35" s="13" t="s">
        <v>18</v>
      </c>
      <c r="L35" s="13" t="s">
        <v>18</v>
      </c>
      <c r="M35" s="38"/>
    </row>
    <row r="36" spans="1:15" s="37" customFormat="1" ht="24.75" customHeight="1" x14ac:dyDescent="0.2">
      <c r="A36" s="33" t="s">
        <v>68</v>
      </c>
      <c r="B36" s="62">
        <v>898.4</v>
      </c>
      <c r="C36" s="14">
        <f>D36+E36+G36</f>
        <v>898.40000000000009</v>
      </c>
      <c r="D36" s="13">
        <v>870</v>
      </c>
      <c r="E36" s="13">
        <v>27.7</v>
      </c>
      <c r="F36" s="13" t="s">
        <v>18</v>
      </c>
      <c r="G36" s="13">
        <v>0.7</v>
      </c>
      <c r="H36" s="14" t="s">
        <v>18</v>
      </c>
      <c r="I36" s="14" t="s">
        <v>18</v>
      </c>
      <c r="J36" s="14" t="s">
        <v>18</v>
      </c>
      <c r="K36" s="14" t="s">
        <v>18</v>
      </c>
      <c r="L36" s="14" t="s">
        <v>18</v>
      </c>
      <c r="M36" s="38"/>
    </row>
    <row r="37" spans="1:15" s="37" customFormat="1" ht="13.5" customHeight="1" x14ac:dyDescent="0.2">
      <c r="A37" s="33" t="s">
        <v>56</v>
      </c>
      <c r="B37" s="62">
        <v>2451.1</v>
      </c>
      <c r="C37" s="14">
        <f>D37+E37+F37+G37</f>
        <v>2055.1</v>
      </c>
      <c r="D37" s="14">
        <v>1544.9</v>
      </c>
      <c r="E37" s="13">
        <v>258.10000000000002</v>
      </c>
      <c r="F37" s="13">
        <v>208.7</v>
      </c>
      <c r="G37" s="13">
        <v>43.4</v>
      </c>
      <c r="H37" s="13" t="s">
        <v>18</v>
      </c>
      <c r="I37" s="13">
        <f>L37</f>
        <v>396</v>
      </c>
      <c r="J37" s="13" t="s">
        <v>18</v>
      </c>
      <c r="K37" s="13" t="s">
        <v>18</v>
      </c>
      <c r="L37" s="13">
        <v>396</v>
      </c>
      <c r="M37" s="38"/>
    </row>
    <row r="38" spans="1:15" s="37" customFormat="1" ht="24.75" customHeight="1" x14ac:dyDescent="0.2">
      <c r="A38" s="33" t="s">
        <v>57</v>
      </c>
      <c r="B38" s="62">
        <v>239.6</v>
      </c>
      <c r="C38" s="13">
        <f>D38+E38+G38</f>
        <v>231.20000000000002</v>
      </c>
      <c r="D38" s="13">
        <v>139.1</v>
      </c>
      <c r="E38" s="13">
        <v>32.200000000000003</v>
      </c>
      <c r="F38" s="13" t="s">
        <v>18</v>
      </c>
      <c r="G38" s="13">
        <v>59.9</v>
      </c>
      <c r="H38" s="13" t="s">
        <v>18</v>
      </c>
      <c r="I38" s="13">
        <f>L38</f>
        <v>8.4</v>
      </c>
      <c r="J38" s="13" t="s">
        <v>18</v>
      </c>
      <c r="K38" s="13" t="s">
        <v>18</v>
      </c>
      <c r="L38" s="13">
        <v>8.4</v>
      </c>
      <c r="M38" s="38"/>
    </row>
    <row r="39" spans="1:15" s="37" customFormat="1" ht="13.5" customHeight="1" x14ac:dyDescent="0.2">
      <c r="A39" s="33" t="s">
        <v>58</v>
      </c>
      <c r="B39" s="13">
        <v>561.5</v>
      </c>
      <c r="C39" s="13">
        <f>D39+E39+G39</f>
        <v>526.29999999999995</v>
      </c>
      <c r="D39" s="13">
        <v>184.4</v>
      </c>
      <c r="E39" s="13">
        <v>112.1</v>
      </c>
      <c r="F39" s="13" t="s">
        <v>18</v>
      </c>
      <c r="G39" s="13">
        <v>229.8</v>
      </c>
      <c r="H39" s="13" t="s">
        <v>18</v>
      </c>
      <c r="I39" s="13">
        <f>L39</f>
        <v>35.200000000000003</v>
      </c>
      <c r="J39" s="13" t="s">
        <v>18</v>
      </c>
      <c r="K39" s="13" t="s">
        <v>18</v>
      </c>
      <c r="L39" s="13">
        <v>35.200000000000003</v>
      </c>
      <c r="M39" s="38"/>
    </row>
    <row r="40" spans="1:15" s="37" customFormat="1" ht="13.5" customHeight="1" x14ac:dyDescent="0.2">
      <c r="A40" s="33" t="s">
        <v>75</v>
      </c>
      <c r="B40" s="13">
        <v>115.8</v>
      </c>
      <c r="C40" s="13">
        <f>E40+G40</f>
        <v>103.7</v>
      </c>
      <c r="D40" s="13" t="s">
        <v>18</v>
      </c>
      <c r="E40" s="13">
        <v>3</v>
      </c>
      <c r="F40" s="13" t="s">
        <v>18</v>
      </c>
      <c r="G40" s="13">
        <v>100.7</v>
      </c>
      <c r="H40" s="13" t="s">
        <v>18</v>
      </c>
      <c r="I40" s="13">
        <f>L40</f>
        <v>12.1</v>
      </c>
      <c r="J40" s="13" t="s">
        <v>18</v>
      </c>
      <c r="K40" s="13" t="s">
        <v>18</v>
      </c>
      <c r="L40" s="13">
        <v>12.1</v>
      </c>
      <c r="M40" s="38"/>
    </row>
    <row r="41" spans="1:15" s="37" customFormat="1" ht="13.5" customHeight="1" thickBot="1" x14ac:dyDescent="0.25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13"/>
    </row>
    <row r="42" spans="1:15" s="37" customFormat="1" ht="13.5" customHeight="1" x14ac:dyDescent="0.2"/>
    <row r="43" spans="1:15" s="1" customFormat="1" ht="13.5" customHeight="1" x14ac:dyDescent="0.2">
      <c r="A43" s="35" t="s">
        <v>62</v>
      </c>
      <c r="B43" s="32"/>
      <c r="C43" s="32"/>
      <c r="F43" s="32"/>
      <c r="G43" s="32"/>
      <c r="H43" s="32"/>
      <c r="I43" s="32"/>
      <c r="J43" s="4"/>
      <c r="K43" s="4"/>
      <c r="L43" s="4"/>
    </row>
    <row r="44" spans="1:15" s="1" customFormat="1" ht="13.5" customHeight="1" x14ac:dyDescent="0.2">
      <c r="A44" s="35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</row>
    <row r="45" spans="1:15" s="1" customFormat="1" ht="13.5" customHeight="1" x14ac:dyDescent="0.2">
      <c r="A45" s="35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</row>
    <row r="46" spans="1:15" s="1" customFormat="1" ht="13.5" customHeight="1" x14ac:dyDescent="0.2">
      <c r="A46" s="35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spans="1:15" s="78" customFormat="1" ht="16.5" x14ac:dyDescent="0.25">
      <c r="A47" s="70"/>
      <c r="C47" s="71" t="s">
        <v>82</v>
      </c>
      <c r="D47" s="76"/>
      <c r="E47" s="70"/>
      <c r="F47" s="70"/>
      <c r="G47" s="70"/>
      <c r="H47" s="77"/>
      <c r="I47" s="77"/>
      <c r="J47" s="71"/>
      <c r="K47" s="71" t="s">
        <v>78</v>
      </c>
      <c r="L47" s="23"/>
    </row>
    <row r="48" spans="1:15" x14ac:dyDescent="0.2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</row>
    <row r="49" spans="1:12" x14ac:dyDescent="0.2"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</row>
    <row r="50" spans="1:12" x14ac:dyDescent="0.2"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</row>
    <row r="51" spans="1:12" x14ac:dyDescent="0.2">
      <c r="A51" s="41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</row>
    <row r="52" spans="1:12" x14ac:dyDescent="0.2">
      <c r="A52" s="41">
        <v>324642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</row>
    <row r="53" spans="1:12" x14ac:dyDescent="0.2">
      <c r="A53" s="40"/>
    </row>
  </sheetData>
  <mergeCells count="19">
    <mergeCell ref="G14:G15"/>
    <mergeCell ref="H14:H15"/>
    <mergeCell ref="I14:I15"/>
    <mergeCell ref="J14:J15"/>
    <mergeCell ref="K14:K15"/>
    <mergeCell ref="L14:L15"/>
    <mergeCell ref="A26:L26"/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  <mergeCell ref="E14:E15"/>
    <mergeCell ref="F14:F15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2024-06-11T10:17:46Z</cp:lastPrinted>
  <dcterms:created xsi:type="dcterms:W3CDTF">2010-06-14T05:23:00Z</dcterms:created>
  <dcterms:modified xsi:type="dcterms:W3CDTF">2024-06-11T10:31:33Z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