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4\Август\"/>
    </mc:Choice>
  </mc:AlternateContent>
  <xr:revisionPtr revIDLastSave="0" documentId="13_ncr:1_{C56FF4AE-5DD1-4911-9E22-F34393E17F7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0" i="76" l="1"/>
  <c r="C40" i="76"/>
  <c r="I39" i="76"/>
  <c r="I38" i="76"/>
  <c r="I37" i="76"/>
  <c r="C37" i="76"/>
  <c r="C36" i="76"/>
  <c r="I35" i="76"/>
  <c r="C35" i="76"/>
  <c r="C34" i="76"/>
  <c r="C33" i="76"/>
  <c r="C32" i="76"/>
  <c r="C31" i="76"/>
  <c r="I30" i="76"/>
  <c r="C30" i="76"/>
  <c r="C29" i="76"/>
  <c r="I24" i="76"/>
  <c r="I23" i="76"/>
  <c r="C23" i="76"/>
  <c r="I22" i="76"/>
  <c r="C22" i="76"/>
  <c r="I21" i="76"/>
  <c r="I20" i="76"/>
  <c r="C20" i="76"/>
  <c r="I17" i="76"/>
  <c r="C17" i="76"/>
  <c r="C40" i="79"/>
  <c r="C20" i="79" l="1"/>
  <c r="I17" i="79"/>
  <c r="C17" i="79"/>
  <c r="C36" i="79"/>
  <c r="I40" i="79"/>
  <c r="I39" i="79"/>
  <c r="I38" i="79"/>
  <c r="I37" i="79"/>
  <c r="I35" i="79"/>
  <c r="I27" i="79"/>
  <c r="I24" i="79"/>
  <c r="I23" i="79"/>
  <c r="I22" i="79"/>
  <c r="I21" i="79"/>
  <c r="I20" i="79"/>
  <c r="C37" i="79"/>
  <c r="C35" i="79"/>
  <c r="C33" i="79"/>
  <c r="C34" i="79"/>
  <c r="C32" i="79"/>
  <c r="C31" i="79"/>
  <c r="C27" i="79"/>
  <c r="C22" i="79" l="1"/>
  <c r="C23" i="79"/>
  <c r="C26" i="79"/>
</calcChain>
</file>

<file path=xl/sharedStrings.xml><?xml version="1.0" encoding="utf-8"?>
<sst xmlns="http://schemas.openxmlformats.org/spreadsheetml/2006/main" count="218" uniqueCount="85">
  <si>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</si>
  <si>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</si>
  <si>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</si>
  <si>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</si>
  <si>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</si>
  <si>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</si>
  <si>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</si>
  <si>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</si>
  <si>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</si>
  <si>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</si>
  <si>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</si>
  <si>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</si>
  <si>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</si>
  <si>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</si>
  <si>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</si>
  <si>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</si>
  <si>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</si>
  <si>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</si>
  <si>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</si>
  <si>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</si>
  <si>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</si>
  <si>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</si>
  <si>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</si>
  <si>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</si>
  <si>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</si>
  <si>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</si>
  <si>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Профессиональная, научная и техническая деятельность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</si>
  <si>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</si>
  <si>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</si>
  <si>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</si>
  <si>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</si>
  <si>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</si>
  <si>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</si>
  <si>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</si>
  <si>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</si>
  <si>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</si>
  <si>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</si>
  <si>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</si>
  <si>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</si>
  <si>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</si>
  <si>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</si>
  <si>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</si>
  <si>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</si>
  <si>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</si>
  <si>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</si>
  <si>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</si>
  <si>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</si>
  <si>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</si>
  <si>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</si>
  <si>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</si>
  <si>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</si>
  <si>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</si>
  <si>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</si>
  <si>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Кесиптик, илимий жана техникалык ишмердик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</si>
  <si>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</si>
  <si>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</si>
  <si>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</si>
  <si>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</si>
  <si>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</si>
  <si>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</si>
  <si>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</si>
  <si>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</si>
  <si>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</si>
  <si>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</si>
  <si>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Финансовое посредничество и страхование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</si>
  <si>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</si>
  <si>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</si>
  <si>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Финансылык ортомчулук жана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</si>
  <si>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</si>
  <si>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</si>
  <si>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Прочая обслуживающая деятельность</t>
  </si>
  <si>
    <t>Строительство</t>
  </si>
  <si>
    <t>Курулуш</t>
  </si>
  <si>
    <t xml:space="preserve">Башка тейлөө ишмердиги </t>
  </si>
  <si>
    <t>13 сентября 2024 года</t>
  </si>
  <si>
    <t>2024-жылдын 13-сентябры</t>
  </si>
  <si>
    <t>в январе-августе 2024г.</t>
  </si>
  <si>
    <r>
      <t>в %  к январю-августу 2023г.</t>
    </r>
    <r>
      <rPr>
        <i/>
        <vertAlign val="superscript"/>
        <sz val="9"/>
        <rFont val="Times New Roman"/>
        <family val="1"/>
        <charset val="204"/>
      </rPr>
      <t>1</t>
    </r>
  </si>
  <si>
    <t>-</t>
  </si>
  <si>
    <r>
      <t>2023-жылдын январь-августуна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</si>
  <si>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2024-жылдын январь-августундагы каржылоо булактары боюнча негизги капиталга  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</si>
  <si>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</si>
  <si>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Первый заместитель председателя</t>
  </si>
  <si>
    <t>Н.К. Керималиева</t>
  </si>
  <si>
    <t>Төраганын биринчи орун басары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</si>
</sst>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3" formatCode="_-* #,##0.0\ _с_о_м_-;\-* #,##0.0\ _с_о_м_-;_-* &quot;-&quot;?\ _с_о_м_-;_-@_-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sz val="13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36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</cellStyleXfs>
  <cellXfs count="106">
    <xf numFmtId="0" fontId="0" fillId="0" borderId="0" xfId="0"/>
    <xf numFmtId="0" fontId="3" fillId="0" borderId="0" xfId="9" applyFont="1"/>
    <xf numFmtId="0" fontId="7" fillId="0" borderId="0" xfId="0" applyFont="1"/>
    <xf numFmtId="0" fontId="3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" fontId="7" fillId="0" borderId="0" xfId="0" applyNumberFormat="1" applyFont="1"/>
    <xf numFmtId="169" fontId="7" fillId="0" borderId="0" xfId="0" applyNumberFormat="1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1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5" fillId="0" borderId="0" xfId="0" applyFont="1"/>
    <xf numFmtId="49" fontId="10" fillId="0" borderId="4" xfId="0" applyNumberFormat="1" applyFont="1" applyBorder="1" applyAlignment="1">
      <alignment horizontal="center" vertical="top" wrapText="1"/>
    </xf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0" fontId="20" fillId="0" borderId="0" xfId="0" applyFont="1"/>
    <xf numFmtId="0" fontId="6" fillId="0" borderId="0" xfId="11" applyFont="1" applyAlignment="1">
      <alignment horizontal="left"/>
    </xf>
    <xf numFmtId="169" fontId="21" fillId="0" borderId="0" xfId="1" applyNumberFormat="1" applyFont="1" applyFill="1" applyBorder="1" applyAlignment="1">
      <alignment horizontal="right"/>
    </xf>
    <xf numFmtId="0" fontId="26" fillId="0" borderId="12" xfId="0" applyFont="1" applyBorder="1"/>
    <xf numFmtId="0" fontId="12" fillId="0" borderId="0" xfId="0" applyFont="1"/>
    <xf numFmtId="0" fontId="5" fillId="0" borderId="0" xfId="0" applyFont="1" applyAlignment="1">
      <alignment horizontal="right"/>
    </xf>
    <xf numFmtId="169" fontId="7" fillId="0" borderId="0" xfId="0" applyNumberFormat="1" applyFont="1" applyAlignment="1">
      <alignment horizontal="right"/>
    </xf>
    <xf numFmtId="169" fontId="7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69" fontId="7" fillId="0" borderId="12" xfId="1" applyNumberFormat="1" applyFill="1" applyBorder="1" applyAlignment="1">
      <alignment horizontal="right"/>
    </xf>
    <xf numFmtId="16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wrapText="1"/>
    </xf>
    <xf numFmtId="170" fontId="11" fillId="0" borderId="0" xfId="1" applyNumberFormat="1" applyFont="1" applyFill="1" applyAlignment="1">
      <alignment horizontal="right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69" fontId="10" fillId="0" borderId="0" xfId="0" applyNumberFormat="1" applyFont="1" applyAlignment="1">
      <alignment horizontal="right"/>
    </xf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 applyAlignment="1">
      <alignment horizontal="right"/>
    </xf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70" fontId="7" fillId="0" borderId="0" xfId="0" applyNumberFormat="1" applyFont="1" applyAlignment="1">
      <alignment wrapText="1"/>
    </xf>
    <xf numFmtId="4" fontId="1" fillId="0" borderId="0" xfId="0" applyNumberFormat="1" applyFont="1"/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3" fontId="7" fillId="0" borderId="0" xfId="0" applyNumberFormat="1" applyFont="1"/>
    <xf numFmtId="0" fontId="4" fillId="0" borderId="0" xfId="0" applyFont="1" applyAlignment="1">
      <alignment horizontal="right"/>
    </xf>
    <xf numFmtId="1" fontId="1" fillId="0" borderId="0" xfId="0" applyNumberFormat="1" applyFont="1"/>
    <xf numFmtId="0" fontId="6" fillId="0" borderId="0" xfId="10" applyFont="1" applyAlignment="1">
      <alignment horizontal="lef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0" fontId="28" fillId="0" borderId="0" xfId="0" applyFont="1"/>
    <xf numFmtId="164" fontId="12" fillId="0" borderId="0" xfId="1" applyFont="1" applyFill="1" applyAlignment="1">
      <alignment horizontal="right"/>
    </xf>
    <xf numFmtId="0" fontId="7" fillId="0" borderId="0" xfId="0" applyFont="1" applyAlignment="1">
      <alignment horizontal="left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36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2" xr:uid="{00000000-0005-0000-0000-000004000000}"/>
    <cellStyle name="20% - Акцент5 2" xfId="22" xr:uid="{00000000-0005-0000-0000-000005000000}"/>
    <cellStyle name="20% - Акцент6" xfId="4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3" xr:uid="{00000000-0005-0000-0000-00000E000000}"/>
    <cellStyle name="60% - Акцент1 2" xfId="30" xr:uid="{00000000-0005-0000-0000-00000F000000}"/>
    <cellStyle name="60% - Акцент2" xfId="5" xr:uid="{00000000-0005-0000-0000-000010000000}"/>
    <cellStyle name="60% - Акцент2 2" xfId="31" xr:uid="{00000000-0005-0000-0000-000011000000}"/>
    <cellStyle name="60% - Акцент3" xfId="6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1m.2014КЫРж.д 2" xfId="9" xr:uid="{00000000-0005-0000-0000-00001C000000}"/>
    <cellStyle name="Обычный_Экспресс жилье_Экспресс(Инвест) 09m. 2014 КА_Экспресс(Инвест) 01m. 2016-КА" xfId="10" xr:uid="{00000000-0005-0000-0000-00001D000000}"/>
    <cellStyle name="Обычный_Экспресс жилье_Экспресс(Инвест) 09m. 2014 КА_Экспресс(Инвест) 12m. 2014-Кыргызча" xfId="11" xr:uid="{00000000-0005-0000-0000-00001E000000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114300</xdr:rowOff>
    </xdr:from>
    <xdr:to>
      <xdr:col>0</xdr:col>
      <xdr:colOff>914400</xdr:colOff>
      <xdr:row>4</xdr:row>
      <xdr:rowOff>152400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5F5A625-FC2E-4726-AE20-79BEC86CE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4572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114300</xdr:rowOff>
    </xdr:from>
    <xdr:to>
      <xdr:col>0</xdr:col>
      <xdr:colOff>914400</xdr:colOff>
      <xdr:row>4</xdr:row>
      <xdr:rowOff>152400</xdr:rowOff>
    </xdr:to>
    <xdr:pic>
      <xdr:nvPicPr>
        <xdr:cNvPr id="3" name="Picture 1" descr="7fjellbw-03 copy copy">
          <a:extLst>
            <a:ext uri="{FF2B5EF4-FFF2-40B4-BE49-F238E27FC236}">
              <a16:creationId xmlns:a16="http://schemas.microsoft.com/office/drawing/2014/main" id="{3D99C9EF-BEF0-491C-9B0B-B9A7DEEA7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7620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6"/>
  <sheetViews>
    <sheetView zoomScaleNormal="100" zoomScaleSheetLayoutView="90" workbookViewId="0">
      <selection activeCell="J48" sqref="J48"/>
    </sheetView>
  </sheetViews>
  <sheetFormatPr defaultRowHeight="12.75" x14ac:dyDescent="0.2"/>
  <cols>
    <col min="1" max="1" width="31.85546875" style="2" customWidth="1"/>
    <col min="2" max="2" width="10.28515625" style="22" customWidth="1"/>
    <col min="3" max="3" width="11" style="22" customWidth="1"/>
    <col min="4" max="8" width="9.85546875" style="22" customWidth="1"/>
    <col min="9" max="9" width="10.42578125" style="22" customWidth="1"/>
    <col min="10" max="10" width="9.85546875" style="22" customWidth="1"/>
    <col min="11" max="11" width="10" style="22" customWidth="1"/>
    <col min="12" max="12" width="10.28515625" style="22" customWidth="1"/>
    <col min="13" max="13" width="9.5703125" style="22" bestFit="1" customWidth="1"/>
    <col min="14" max="14" width="9.42578125" style="22" bestFit="1" customWidth="1"/>
    <col min="15" max="15" width="11.5703125" style="22" bestFit="1" customWidth="1"/>
    <col min="16" max="16" width="9.42578125" style="22" bestFit="1" customWidth="1"/>
    <col min="17" max="17" width="11.140625" style="22" bestFit="1" customWidth="1"/>
    <col min="18" max="18" width="10.28515625" style="22" bestFit="1" customWidth="1"/>
    <col min="19" max="19" width="9.42578125" style="22" bestFit="1" customWidth="1"/>
    <col min="20" max="16384" width="9.140625" style="22"/>
  </cols>
  <sheetData>
    <row r="1" spans="1:16" ht="17.25" customHeight="1" x14ac:dyDescent="0.35">
      <c r="A1" s="22"/>
      <c r="M1" s="53"/>
      <c r="N1" s="53"/>
      <c r="O1" s="53"/>
      <c r="P1" s="53"/>
    </row>
    <row r="2" spans="1:16" ht="14.25" customHeight="1" x14ac:dyDescent="0.2">
      <c r="A2" s="22"/>
    </row>
    <row r="3" spans="1:16" ht="17.25" customHeight="1" x14ac:dyDescent="0.35">
      <c r="A3" s="91" t="s">
        <v>0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6" ht="15" customHeight="1" x14ac:dyDescent="0.25">
      <c r="B4" s="24"/>
      <c r="C4" s="24"/>
      <c r="D4" s="24"/>
      <c r="E4" s="24"/>
      <c r="F4" s="24"/>
      <c r="G4" s="24"/>
      <c r="H4" s="24"/>
      <c r="I4" s="24"/>
      <c r="J4" s="24"/>
      <c r="K4" s="24"/>
      <c r="L4" s="54"/>
    </row>
    <row r="5" spans="1:16" ht="15" customHeight="1" x14ac:dyDescent="0.25">
      <c r="B5" s="24"/>
      <c r="C5" s="24"/>
      <c r="D5" s="24"/>
      <c r="E5" s="24"/>
      <c r="F5" s="24"/>
      <c r="G5" s="24"/>
      <c r="H5"/>
      <c r="I5"/>
      <c r="J5"/>
      <c r="K5"/>
      <c r="L5" s="54"/>
    </row>
    <row r="6" spans="1:16" ht="15" customHeight="1" x14ac:dyDescent="0.25">
      <c r="B6" s="24"/>
      <c r="C6" s="24"/>
      <c r="D6" s="24"/>
      <c r="E6" s="24"/>
      <c r="F6" s="24"/>
      <c r="G6" s="24"/>
      <c r="H6"/>
      <c r="I6"/>
      <c r="J6"/>
      <c r="K6"/>
      <c r="L6" s="54"/>
    </row>
    <row r="7" spans="1:16" ht="15" customHeight="1" x14ac:dyDescent="0.25">
      <c r="A7" s="10" t="s">
        <v>1</v>
      </c>
      <c r="B7" s="24"/>
      <c r="C7" s="24"/>
      <c r="D7" s="24"/>
      <c r="E7" s="24"/>
      <c r="F7" s="24"/>
      <c r="G7" s="24"/>
      <c r="H7" s="24"/>
      <c r="L7" s="54"/>
    </row>
    <row r="8" spans="1:16" ht="15" customHeight="1" x14ac:dyDescent="0.25">
      <c r="A8" s="3" t="s">
        <v>74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6" ht="15" customHeight="1" x14ac:dyDescent="0.25">
      <c r="A9" s="3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6" ht="15.75" customHeight="1" x14ac:dyDescent="0.25">
      <c r="A10" s="92" t="s">
        <v>2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26"/>
      <c r="N10" s="26"/>
      <c r="O10" s="26"/>
      <c r="P10" s="26"/>
    </row>
    <row r="11" spans="1:16" ht="15.75" customHeight="1" x14ac:dyDescent="0.25">
      <c r="A11" s="92" t="s">
        <v>76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26"/>
      <c r="N11" s="26"/>
      <c r="O11" s="26"/>
      <c r="P11" s="26"/>
    </row>
    <row r="12" spans="1:16" s="26" customFormat="1" ht="13.5" customHeight="1" thickBot="1" x14ac:dyDescent="0.3">
      <c r="A12" s="93" t="s">
        <v>3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</row>
    <row r="13" spans="1:16" s="2" customFormat="1" ht="15.75" customHeight="1" x14ac:dyDescent="0.2">
      <c r="A13" s="94"/>
      <c r="B13" s="97" t="s">
        <v>4</v>
      </c>
      <c r="C13" s="27"/>
      <c r="D13" s="98" t="s">
        <v>5</v>
      </c>
      <c r="E13" s="99"/>
      <c r="F13" s="99"/>
      <c r="G13" s="99"/>
      <c r="H13" s="100"/>
      <c r="I13" s="55"/>
      <c r="J13" s="98" t="s">
        <v>5</v>
      </c>
      <c r="K13" s="99"/>
      <c r="L13" s="99"/>
    </row>
    <row r="14" spans="1:16" s="2" customFormat="1" ht="12.75" customHeight="1" x14ac:dyDescent="0.2">
      <c r="A14" s="95"/>
      <c r="B14" s="83"/>
      <c r="C14" s="83" t="s">
        <v>6</v>
      </c>
      <c r="D14" s="83" t="s">
        <v>7</v>
      </c>
      <c r="E14" s="83" t="s">
        <v>8</v>
      </c>
      <c r="F14" s="83" t="s">
        <v>9</v>
      </c>
      <c r="G14" s="83" t="s">
        <v>10</v>
      </c>
      <c r="H14" s="85" t="s">
        <v>11</v>
      </c>
      <c r="I14" s="85" t="s">
        <v>12</v>
      </c>
      <c r="J14" s="87" t="s">
        <v>13</v>
      </c>
      <c r="K14" s="87" t="s">
        <v>14</v>
      </c>
      <c r="L14" s="89" t="s">
        <v>15</v>
      </c>
    </row>
    <row r="15" spans="1:16" s="2" customFormat="1" ht="75.75" customHeight="1" thickBot="1" x14ac:dyDescent="0.25">
      <c r="A15" s="96"/>
      <c r="B15" s="84"/>
      <c r="C15" s="101"/>
      <c r="D15" s="84"/>
      <c r="E15" s="84"/>
      <c r="F15" s="84"/>
      <c r="G15" s="84"/>
      <c r="H15" s="86"/>
      <c r="I15" s="86"/>
      <c r="J15" s="88"/>
      <c r="K15" s="88"/>
      <c r="L15" s="90"/>
    </row>
    <row r="16" spans="1:16" s="2" customFormat="1" ht="8.25" customHeight="1" x14ac:dyDescent="0.2">
      <c r="A16" s="11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23" s="63" customFormat="1" ht="13.5" customHeight="1" x14ac:dyDescent="0.2">
      <c r="A17" s="28" t="s">
        <v>16</v>
      </c>
      <c r="B17" s="15">
        <v>126905.3</v>
      </c>
      <c r="C17" s="15">
        <f>D17+E17+F17+G17+H17</f>
        <v>103663.90000000001</v>
      </c>
      <c r="D17" s="15">
        <v>17491.599999999999</v>
      </c>
      <c r="E17" s="15">
        <v>2319.5</v>
      </c>
      <c r="F17" s="15">
        <v>41280.800000000003</v>
      </c>
      <c r="G17" s="15">
        <v>33144.699999999997</v>
      </c>
      <c r="H17" s="15">
        <v>9427.2999999999993</v>
      </c>
      <c r="I17" s="15">
        <f>J17+K17+L17</f>
        <v>23241.4</v>
      </c>
      <c r="J17" s="56">
        <v>13663.1</v>
      </c>
      <c r="K17" s="15">
        <v>4032.7</v>
      </c>
      <c r="L17" s="15">
        <v>5545.6</v>
      </c>
      <c r="M17" s="57"/>
      <c r="N17" s="58"/>
      <c r="O17" s="59"/>
      <c r="P17" s="60"/>
      <c r="Q17" s="61"/>
      <c r="R17" s="61"/>
      <c r="S17" s="62"/>
    </row>
    <row r="18" spans="1:23" s="67" customFormat="1" ht="13.5" customHeight="1" x14ac:dyDescent="0.25">
      <c r="A18" s="29" t="s">
        <v>77</v>
      </c>
      <c r="B18" s="64">
        <v>159.30000000000001</v>
      </c>
      <c r="C18" s="16">
        <v>153.1</v>
      </c>
      <c r="D18" s="16">
        <v>236.6</v>
      </c>
      <c r="E18" s="16">
        <v>113.9</v>
      </c>
      <c r="F18" s="64">
        <v>132.9</v>
      </c>
      <c r="G18" s="16">
        <v>125.3</v>
      </c>
      <c r="H18" s="52">
        <v>1681.1</v>
      </c>
      <c r="I18" s="16">
        <v>195.4</v>
      </c>
      <c r="J18" s="16">
        <v>222.7</v>
      </c>
      <c r="K18" s="16">
        <v>189.1</v>
      </c>
      <c r="L18" s="16">
        <v>153.30000000000001</v>
      </c>
      <c r="M18" s="57"/>
      <c r="N18" s="58"/>
      <c r="O18" s="59"/>
      <c r="P18" s="21"/>
      <c r="Q18" s="65"/>
      <c r="R18" s="65"/>
      <c r="S18" s="66"/>
      <c r="T18" s="66"/>
      <c r="U18" s="66"/>
      <c r="V18" s="66"/>
      <c r="W18" s="66"/>
    </row>
    <row r="19" spans="1:23" s="2" customFormat="1" ht="8.25" customHeight="1" x14ac:dyDescent="0.2">
      <c r="A19" s="30"/>
      <c r="B19" s="15"/>
      <c r="C19" s="15"/>
      <c r="D19" s="15"/>
      <c r="E19" s="15"/>
      <c r="F19" s="15"/>
      <c r="G19" s="15"/>
      <c r="H19" s="16"/>
      <c r="I19" s="56"/>
      <c r="J19" s="15"/>
      <c r="K19" s="16"/>
      <c r="L19" s="15"/>
      <c r="M19" s="57"/>
      <c r="N19" s="58"/>
      <c r="O19" s="59"/>
      <c r="P19" s="61"/>
      <c r="Q19" s="9"/>
      <c r="R19" s="61"/>
      <c r="S19" s="20"/>
      <c r="T19" s="19"/>
      <c r="U19" s="31"/>
    </row>
    <row r="20" spans="1:23" s="2" customFormat="1" ht="24.75" customHeight="1" x14ac:dyDescent="0.2">
      <c r="A20" s="32" t="s">
        <v>17</v>
      </c>
      <c r="B20" s="14">
        <v>3306.9</v>
      </c>
      <c r="C20" s="14">
        <f>D20+E20+F20+G20</f>
        <v>2817.5</v>
      </c>
      <c r="D20" s="14">
        <v>2061.6</v>
      </c>
      <c r="E20" s="14">
        <v>43.9</v>
      </c>
      <c r="F20" s="14">
        <v>649.9</v>
      </c>
      <c r="G20" s="14">
        <v>62.1</v>
      </c>
      <c r="H20" s="14" t="s">
        <v>78</v>
      </c>
      <c r="I20" s="46">
        <f>J20+L20</f>
        <v>489.4</v>
      </c>
      <c r="J20" s="46">
        <v>297.2</v>
      </c>
      <c r="K20" s="46" t="s">
        <v>78</v>
      </c>
      <c r="L20" s="46">
        <v>192.2</v>
      </c>
      <c r="M20" s="57"/>
      <c r="N20" s="58"/>
      <c r="O20" s="59"/>
      <c r="P20" s="68"/>
      <c r="Q20" s="68"/>
      <c r="R20" s="68"/>
      <c r="S20" s="18"/>
      <c r="T20" s="17"/>
      <c r="U20" s="31"/>
    </row>
    <row r="21" spans="1:23" s="2" customFormat="1" ht="13.5" customHeight="1" x14ac:dyDescent="0.2">
      <c r="A21" s="11" t="s">
        <v>18</v>
      </c>
      <c r="B21" s="14">
        <v>33014.699999999997</v>
      </c>
      <c r="C21" s="14">
        <v>29428.5</v>
      </c>
      <c r="D21" s="14" t="s">
        <v>78</v>
      </c>
      <c r="E21" s="14" t="s">
        <v>78</v>
      </c>
      <c r="F21" s="14">
        <v>23652.7</v>
      </c>
      <c r="G21" s="14" t="s">
        <v>78</v>
      </c>
      <c r="H21" s="14">
        <v>5775.8</v>
      </c>
      <c r="I21" s="14">
        <f>J21+K21</f>
        <v>3586.2</v>
      </c>
      <c r="J21" s="14">
        <v>510.1</v>
      </c>
      <c r="K21" s="46">
        <v>3076.1</v>
      </c>
      <c r="L21" s="14" t="s">
        <v>78</v>
      </c>
      <c r="M21" s="57"/>
      <c r="N21" s="58"/>
      <c r="O21" s="59"/>
      <c r="P21" s="68"/>
      <c r="Q21" s="68"/>
      <c r="R21" s="68"/>
      <c r="S21" s="18"/>
      <c r="T21" s="17"/>
      <c r="U21" s="31"/>
    </row>
    <row r="22" spans="1:23" s="2" customFormat="1" ht="13.5" customHeight="1" x14ac:dyDescent="0.2">
      <c r="A22" s="11" t="s">
        <v>19</v>
      </c>
      <c r="B22" s="14">
        <v>5544.2</v>
      </c>
      <c r="C22" s="14">
        <f t="shared" ref="C22:C26" si="0">D22+E22+F22+G22+H22</f>
        <v>4859.6000000000004</v>
      </c>
      <c r="D22" s="14">
        <v>313.89999999999998</v>
      </c>
      <c r="E22" s="14">
        <v>20.6</v>
      </c>
      <c r="F22" s="14">
        <v>2153.4</v>
      </c>
      <c r="G22" s="14">
        <v>472.1</v>
      </c>
      <c r="H22" s="14">
        <v>1899.6</v>
      </c>
      <c r="I22" s="14">
        <f>J22+K22+L22</f>
        <v>684.6</v>
      </c>
      <c r="J22" s="14">
        <v>178.8</v>
      </c>
      <c r="K22" s="14">
        <v>126.4</v>
      </c>
      <c r="L22" s="14">
        <v>379.4</v>
      </c>
      <c r="M22" s="57"/>
      <c r="N22" s="58"/>
      <c r="O22" s="59"/>
      <c r="P22" s="68"/>
      <c r="Q22" s="68"/>
      <c r="R22" s="68"/>
      <c r="S22" s="18"/>
      <c r="T22" s="17"/>
      <c r="U22" s="31"/>
    </row>
    <row r="23" spans="1:23" s="2" customFormat="1" ht="36" x14ac:dyDescent="0.2">
      <c r="A23" s="69" t="s">
        <v>20</v>
      </c>
      <c r="B23" s="14">
        <v>9613.7999999999993</v>
      </c>
      <c r="C23" s="14">
        <f t="shared" si="0"/>
        <v>5502.4</v>
      </c>
      <c r="D23" s="14">
        <v>1855.1</v>
      </c>
      <c r="E23" s="14">
        <v>54.3</v>
      </c>
      <c r="F23" s="14">
        <v>2146.6999999999998</v>
      </c>
      <c r="G23" s="14">
        <v>5</v>
      </c>
      <c r="H23" s="14">
        <v>1441.3</v>
      </c>
      <c r="I23" s="14">
        <f>J23+K23+L23</f>
        <v>4111.3999999999996</v>
      </c>
      <c r="J23" s="14">
        <v>3093.6</v>
      </c>
      <c r="K23" s="14">
        <v>830.1</v>
      </c>
      <c r="L23" s="14">
        <v>187.7</v>
      </c>
      <c r="M23" s="57"/>
      <c r="N23" s="58"/>
      <c r="O23" s="59"/>
      <c r="P23" s="68"/>
      <c r="Q23" s="68"/>
      <c r="R23" s="68"/>
      <c r="S23" s="18"/>
      <c r="T23" s="17"/>
      <c r="U23" s="31"/>
    </row>
    <row r="24" spans="1:23" s="2" customFormat="1" ht="24.75" customHeight="1" x14ac:dyDescent="0.2">
      <c r="A24" s="69" t="s">
        <v>21</v>
      </c>
      <c r="B24" s="14">
        <v>2544.3000000000002</v>
      </c>
      <c r="C24" s="14">
        <v>1427.7</v>
      </c>
      <c r="D24" s="14">
        <v>755.1</v>
      </c>
      <c r="E24" s="14">
        <v>198.4</v>
      </c>
      <c r="F24" s="14">
        <v>457.9</v>
      </c>
      <c r="G24" s="14">
        <v>16.3</v>
      </c>
      <c r="H24" s="14" t="s">
        <v>78</v>
      </c>
      <c r="I24" s="14">
        <f>J24+L24</f>
        <v>1116.5999999999999</v>
      </c>
      <c r="J24" s="14">
        <v>18.600000000000001</v>
      </c>
      <c r="K24" s="14" t="s">
        <v>78</v>
      </c>
      <c r="L24" s="14">
        <v>1098</v>
      </c>
      <c r="M24" s="57"/>
      <c r="N24" s="58"/>
      <c r="O24" s="59"/>
      <c r="P24" s="68"/>
      <c r="Q24" s="68"/>
      <c r="R24" s="68"/>
      <c r="S24" s="18"/>
      <c r="T24" s="17"/>
      <c r="U24" s="31"/>
    </row>
    <row r="25" spans="1:23" s="2" customFormat="1" ht="13.5" customHeight="1" x14ac:dyDescent="0.2">
      <c r="A25" s="69" t="s">
        <v>71</v>
      </c>
      <c r="B25" s="14">
        <v>423.9</v>
      </c>
      <c r="C25" s="14">
        <v>423.9</v>
      </c>
      <c r="D25" s="14" t="s">
        <v>78</v>
      </c>
      <c r="E25" s="14">
        <v>423.9</v>
      </c>
      <c r="F25" s="14" t="s">
        <v>78</v>
      </c>
      <c r="G25" s="14" t="s">
        <v>78</v>
      </c>
      <c r="H25" s="14" t="s">
        <v>78</v>
      </c>
      <c r="I25" s="14" t="s">
        <v>78</v>
      </c>
      <c r="J25" s="14" t="s">
        <v>78</v>
      </c>
      <c r="K25" s="14" t="s">
        <v>78</v>
      </c>
      <c r="L25" s="14" t="s">
        <v>78</v>
      </c>
      <c r="M25" s="57"/>
      <c r="N25" s="58"/>
      <c r="O25" s="59"/>
      <c r="P25" s="68"/>
      <c r="Q25" s="68"/>
      <c r="R25" s="68"/>
      <c r="S25" s="18"/>
      <c r="T25" s="17"/>
      <c r="U25" s="31"/>
    </row>
    <row r="26" spans="1:23" s="2" customFormat="1" ht="24.75" customHeight="1" x14ac:dyDescent="0.2">
      <c r="A26" s="69" t="s">
        <v>22</v>
      </c>
      <c r="B26" s="14">
        <v>1838.8</v>
      </c>
      <c r="C26" s="14">
        <f t="shared" si="0"/>
        <v>1838.8</v>
      </c>
      <c r="D26" s="14">
        <v>20.5</v>
      </c>
      <c r="E26" s="14">
        <v>3.3</v>
      </c>
      <c r="F26" s="14">
        <v>596.79999999999995</v>
      </c>
      <c r="G26" s="14">
        <v>1215.7</v>
      </c>
      <c r="H26" s="14">
        <v>2.5</v>
      </c>
      <c r="I26" s="14"/>
      <c r="J26" s="14" t="s">
        <v>78</v>
      </c>
      <c r="K26" s="14" t="s">
        <v>78</v>
      </c>
      <c r="L26" s="14" t="s">
        <v>78</v>
      </c>
      <c r="M26" s="57"/>
      <c r="N26" s="58"/>
      <c r="O26" s="59"/>
      <c r="P26" s="68"/>
      <c r="Q26" s="68"/>
      <c r="R26" s="68"/>
      <c r="S26" s="18"/>
      <c r="T26" s="17"/>
      <c r="U26" s="31"/>
    </row>
    <row r="27" spans="1:23" s="2" customFormat="1" ht="24.75" customHeight="1" x14ac:dyDescent="0.2">
      <c r="A27" s="69" t="s">
        <v>23</v>
      </c>
      <c r="B27" s="47">
        <v>13271.6</v>
      </c>
      <c r="C27" s="14">
        <f>D27+E27+F27+G27</f>
        <v>3821.8</v>
      </c>
      <c r="D27" s="14">
        <v>1418</v>
      </c>
      <c r="E27" s="14">
        <v>516.9</v>
      </c>
      <c r="F27" s="14">
        <v>1520.4</v>
      </c>
      <c r="G27" s="14">
        <v>366.5</v>
      </c>
      <c r="H27" s="14" t="s">
        <v>78</v>
      </c>
      <c r="I27" s="14">
        <f>J27+L27</f>
        <v>9449.7999999999993</v>
      </c>
      <c r="J27" s="14">
        <v>7597.9</v>
      </c>
      <c r="K27" s="14" t="s">
        <v>78</v>
      </c>
      <c r="L27" s="14">
        <v>1851.9</v>
      </c>
      <c r="M27" s="57"/>
      <c r="N27" s="58"/>
      <c r="O27" s="59"/>
      <c r="P27" s="68"/>
      <c r="Q27" s="68"/>
      <c r="R27" s="70"/>
      <c r="S27" s="18"/>
      <c r="T27" s="17"/>
      <c r="U27" s="31"/>
    </row>
    <row r="28" spans="1:23" s="2" customFormat="1" ht="12.75" customHeight="1" x14ac:dyDescent="0.2">
      <c r="A28" s="33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57"/>
      <c r="N28" s="58"/>
      <c r="O28" s="59"/>
      <c r="P28" s="68"/>
      <c r="Q28" s="31"/>
    </row>
    <row r="29" spans="1:23" s="2" customFormat="1" ht="32.25" customHeight="1" x14ac:dyDescent="0.2">
      <c r="A29" s="82" t="s">
        <v>58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57"/>
      <c r="N29" s="58"/>
      <c r="O29" s="59"/>
      <c r="P29" s="68"/>
      <c r="Q29" s="31"/>
    </row>
    <row r="30" spans="1:23" s="2" customFormat="1" ht="3" customHeight="1" x14ac:dyDescent="0.2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7"/>
      <c r="N30" s="58"/>
      <c r="O30" s="59"/>
      <c r="P30" s="68"/>
      <c r="Q30" s="31"/>
      <c r="T30" s="4"/>
    </row>
    <row r="31" spans="1:23" s="2" customFormat="1" ht="13.5" customHeight="1" x14ac:dyDescent="0.2">
      <c r="A31" s="11" t="s">
        <v>65</v>
      </c>
      <c r="B31" s="48">
        <v>1161.0999999999999</v>
      </c>
      <c r="C31" s="13">
        <f>D31+E31+F31+G31</f>
        <v>761.1</v>
      </c>
      <c r="D31" s="14">
        <v>31.6</v>
      </c>
      <c r="E31" s="14">
        <v>2.4</v>
      </c>
      <c r="F31" s="14">
        <v>92.5</v>
      </c>
      <c r="G31" s="14">
        <v>634.6</v>
      </c>
      <c r="H31" s="14" t="s">
        <v>78</v>
      </c>
      <c r="I31" s="14">
        <v>400</v>
      </c>
      <c r="J31" s="14">
        <v>400</v>
      </c>
      <c r="K31" s="14" t="s">
        <v>78</v>
      </c>
      <c r="L31" s="14" t="s">
        <v>78</v>
      </c>
      <c r="M31" s="57"/>
      <c r="N31" s="58"/>
      <c r="O31" s="59"/>
      <c r="P31" s="68"/>
      <c r="Q31" s="31"/>
      <c r="T31" s="4"/>
    </row>
    <row r="32" spans="1:23" s="2" customFormat="1" ht="13.5" customHeight="1" x14ac:dyDescent="0.2">
      <c r="A32" s="11" t="s">
        <v>24</v>
      </c>
      <c r="B32" s="48">
        <v>3082.4</v>
      </c>
      <c r="C32" s="13">
        <f>D32+F32+G32</f>
        <v>3082.4</v>
      </c>
      <c r="D32" s="14">
        <v>18.399999999999999</v>
      </c>
      <c r="E32" s="14"/>
      <c r="F32" s="14">
        <v>3057.4</v>
      </c>
      <c r="G32" s="14">
        <v>6.6</v>
      </c>
      <c r="H32" s="14" t="s">
        <v>78</v>
      </c>
      <c r="I32" s="14" t="s">
        <v>78</v>
      </c>
      <c r="J32" s="14" t="s">
        <v>78</v>
      </c>
      <c r="K32" s="14" t="s">
        <v>78</v>
      </c>
      <c r="L32" s="14" t="s">
        <v>78</v>
      </c>
      <c r="M32" s="57"/>
      <c r="N32" s="58"/>
      <c r="O32" s="59"/>
      <c r="P32" s="68"/>
      <c r="Q32" s="31"/>
    </row>
    <row r="33" spans="1:18" s="2" customFormat="1" ht="13.5" customHeight="1" x14ac:dyDescent="0.2">
      <c r="A33" s="11" t="s">
        <v>64</v>
      </c>
      <c r="B33" s="48">
        <v>5.7</v>
      </c>
      <c r="C33" s="13">
        <f>F33</f>
        <v>5.7</v>
      </c>
      <c r="D33" s="14" t="s">
        <v>78</v>
      </c>
      <c r="E33" s="14" t="s">
        <v>78</v>
      </c>
      <c r="F33" s="48">
        <v>5.7</v>
      </c>
      <c r="G33" s="14" t="s">
        <v>78</v>
      </c>
      <c r="H33" s="14" t="s">
        <v>78</v>
      </c>
      <c r="I33" s="14" t="s">
        <v>78</v>
      </c>
      <c r="J33" s="14" t="s">
        <v>78</v>
      </c>
      <c r="K33" s="14" t="s">
        <v>78</v>
      </c>
      <c r="L33" s="14" t="s">
        <v>78</v>
      </c>
      <c r="M33" s="57"/>
      <c r="N33" s="58"/>
      <c r="O33" s="59"/>
      <c r="P33" s="68"/>
      <c r="Q33" s="31"/>
    </row>
    <row r="34" spans="1:18" ht="13.5" customHeight="1" x14ac:dyDescent="0.2">
      <c r="A34" s="11" t="s">
        <v>25</v>
      </c>
      <c r="B34" s="48">
        <v>1276.2</v>
      </c>
      <c r="C34" s="13">
        <f>E34+F34+G34</f>
        <v>1276.2</v>
      </c>
      <c r="D34" s="13" t="s">
        <v>78</v>
      </c>
      <c r="E34" s="14">
        <v>5</v>
      </c>
      <c r="F34" s="13">
        <v>335.1</v>
      </c>
      <c r="G34" s="13">
        <v>936.1</v>
      </c>
      <c r="H34" s="14" t="s">
        <v>78</v>
      </c>
      <c r="I34" s="13" t="s">
        <v>78</v>
      </c>
      <c r="J34" s="13" t="s">
        <v>78</v>
      </c>
      <c r="K34" s="13" t="s">
        <v>78</v>
      </c>
      <c r="L34" s="13" t="s">
        <v>78</v>
      </c>
      <c r="M34" s="57"/>
      <c r="N34" s="58"/>
      <c r="O34" s="59"/>
      <c r="P34" s="68"/>
      <c r="Q34" s="31"/>
    </row>
    <row r="35" spans="1:18" ht="24.75" customHeight="1" x14ac:dyDescent="0.2">
      <c r="A35" s="32" t="s">
        <v>26</v>
      </c>
      <c r="B35" s="47">
        <v>33.4</v>
      </c>
      <c r="C35" s="13">
        <f>D35+E35+G35</f>
        <v>24.6</v>
      </c>
      <c r="D35" s="13">
        <v>9.1</v>
      </c>
      <c r="E35" s="13">
        <v>12.5</v>
      </c>
      <c r="F35" s="13" t="s">
        <v>78</v>
      </c>
      <c r="G35" s="13">
        <v>3</v>
      </c>
      <c r="H35" s="14" t="s">
        <v>78</v>
      </c>
      <c r="I35" s="13">
        <f>J35</f>
        <v>8.8000000000000007</v>
      </c>
      <c r="J35" s="13">
        <v>8.8000000000000007</v>
      </c>
      <c r="K35" s="13" t="s">
        <v>78</v>
      </c>
      <c r="L35" s="13" t="s">
        <v>78</v>
      </c>
      <c r="M35" s="57"/>
      <c r="N35" s="58"/>
      <c r="O35" s="59"/>
      <c r="P35" s="68"/>
      <c r="Q35" s="31"/>
    </row>
    <row r="36" spans="1:18" s="2" customFormat="1" ht="24.75" customHeight="1" x14ac:dyDescent="0.2">
      <c r="A36" s="32" t="s">
        <v>63</v>
      </c>
      <c r="B36" s="47">
        <v>2605</v>
      </c>
      <c r="C36" s="13">
        <f>D36+E36+G36</f>
        <v>2554.3999999999996</v>
      </c>
      <c r="D36" s="13">
        <v>2480.6</v>
      </c>
      <c r="E36" s="13">
        <v>68.599999999999994</v>
      </c>
      <c r="F36" s="13" t="s">
        <v>78</v>
      </c>
      <c r="G36" s="13">
        <v>5.2</v>
      </c>
      <c r="H36" s="14" t="s">
        <v>78</v>
      </c>
      <c r="I36" s="14">
        <v>50.6</v>
      </c>
      <c r="J36" s="14" t="s">
        <v>78</v>
      </c>
      <c r="K36" s="14" t="s">
        <v>78</v>
      </c>
      <c r="L36" s="14">
        <v>50.6</v>
      </c>
      <c r="M36" s="57"/>
      <c r="N36" s="58"/>
      <c r="O36" s="59"/>
      <c r="P36" s="68"/>
      <c r="Q36" s="31"/>
    </row>
    <row r="37" spans="1:18" s="2" customFormat="1" ht="13.5" customHeight="1" x14ac:dyDescent="0.2">
      <c r="A37" s="11" t="s">
        <v>27</v>
      </c>
      <c r="B37" s="48">
        <v>6123.6</v>
      </c>
      <c r="C37" s="13">
        <f>D37+E37+F37+G37</f>
        <v>5039.1000000000004</v>
      </c>
      <c r="D37" s="14">
        <v>4007.7</v>
      </c>
      <c r="E37" s="13">
        <v>497.5</v>
      </c>
      <c r="F37" s="13">
        <v>296.8</v>
      </c>
      <c r="G37" s="13">
        <v>237.1</v>
      </c>
      <c r="H37" s="13" t="s">
        <v>78</v>
      </c>
      <c r="I37" s="13">
        <f>J37+L37</f>
        <v>1084.5</v>
      </c>
      <c r="J37" s="13">
        <v>420</v>
      </c>
      <c r="K37" s="13" t="s">
        <v>78</v>
      </c>
      <c r="L37" s="13">
        <v>664.5</v>
      </c>
      <c r="M37" s="57"/>
      <c r="N37" s="58"/>
      <c r="O37" s="59"/>
      <c r="P37" s="68"/>
      <c r="Q37" s="31"/>
    </row>
    <row r="38" spans="1:18" s="2" customFormat="1" ht="24.75" customHeight="1" x14ac:dyDescent="0.2">
      <c r="A38" s="32" t="s">
        <v>28</v>
      </c>
      <c r="B38" s="47">
        <v>1156.5999999999999</v>
      </c>
      <c r="C38" s="13">
        <v>876.4</v>
      </c>
      <c r="D38" s="13">
        <v>577.4</v>
      </c>
      <c r="E38" s="13">
        <v>133</v>
      </c>
      <c r="F38" s="13" t="s">
        <v>78</v>
      </c>
      <c r="G38" s="13">
        <v>166</v>
      </c>
      <c r="H38" s="13" t="s">
        <v>78</v>
      </c>
      <c r="I38" s="13">
        <f>L38</f>
        <v>280.2</v>
      </c>
      <c r="J38" s="13" t="s">
        <v>78</v>
      </c>
      <c r="K38" s="13" t="s">
        <v>78</v>
      </c>
      <c r="L38" s="13">
        <v>280.2</v>
      </c>
      <c r="M38" s="57"/>
      <c r="N38" s="58"/>
      <c r="O38" s="59"/>
      <c r="P38" s="68"/>
      <c r="Q38" s="31"/>
    </row>
    <row r="39" spans="1:18" s="2" customFormat="1" ht="13.5" customHeight="1" x14ac:dyDescent="0.2">
      <c r="A39" s="11" t="s">
        <v>29</v>
      </c>
      <c r="B39" s="13">
        <v>2020.8</v>
      </c>
      <c r="C39" s="13">
        <v>1335.4</v>
      </c>
      <c r="D39" s="13">
        <v>652.4</v>
      </c>
      <c r="E39" s="13">
        <v>326.89999999999998</v>
      </c>
      <c r="F39" s="13">
        <v>5.6</v>
      </c>
      <c r="G39" s="13">
        <v>350.5</v>
      </c>
      <c r="H39" s="13" t="s">
        <v>78</v>
      </c>
      <c r="I39" s="13">
        <f>L39</f>
        <v>685.4</v>
      </c>
      <c r="J39" s="13" t="s">
        <v>78</v>
      </c>
      <c r="K39" s="13" t="s">
        <v>78</v>
      </c>
      <c r="L39" s="13">
        <v>685.4</v>
      </c>
      <c r="M39" s="57"/>
      <c r="N39" s="58"/>
      <c r="O39" s="59"/>
      <c r="P39" s="68"/>
      <c r="Q39" s="31"/>
    </row>
    <row r="40" spans="1:18" s="2" customFormat="1" ht="13.5" customHeight="1" x14ac:dyDescent="0.2">
      <c r="A40" s="11" t="s">
        <v>70</v>
      </c>
      <c r="B40" s="13">
        <v>354.8</v>
      </c>
      <c r="C40" s="13">
        <f>E40+G40</f>
        <v>274.10000000000002</v>
      </c>
      <c r="D40" s="13" t="s">
        <v>78</v>
      </c>
      <c r="E40" s="13">
        <v>8.6</v>
      </c>
      <c r="F40" s="13" t="s">
        <v>78</v>
      </c>
      <c r="G40" s="13">
        <v>265.5</v>
      </c>
      <c r="H40" s="13" t="s">
        <v>78</v>
      </c>
      <c r="I40" s="13">
        <f>L40</f>
        <v>80.7</v>
      </c>
      <c r="J40" s="13" t="s">
        <v>78</v>
      </c>
      <c r="K40" s="13" t="s">
        <v>78</v>
      </c>
      <c r="L40" s="13">
        <v>80.7</v>
      </c>
      <c r="M40" s="42"/>
      <c r="N40" s="58"/>
      <c r="O40" s="59"/>
      <c r="P40" s="68"/>
      <c r="Q40" s="31"/>
      <c r="R40" s="31"/>
    </row>
    <row r="41" spans="1:18" s="2" customFormat="1" ht="13.5" customHeight="1" thickBot="1" x14ac:dyDescent="0.25">
      <c r="A41" s="71"/>
      <c r="B41" s="72"/>
      <c r="C41" s="49"/>
      <c r="D41" s="72"/>
      <c r="E41" s="72"/>
      <c r="F41" s="72"/>
      <c r="G41" s="72"/>
      <c r="H41" s="72"/>
      <c r="I41" s="72"/>
      <c r="J41" s="72"/>
      <c r="K41" s="72"/>
      <c r="L41" s="72"/>
      <c r="M41" s="57"/>
      <c r="N41" s="58"/>
      <c r="O41" s="59"/>
      <c r="P41" s="68"/>
      <c r="Q41" s="31"/>
      <c r="R41" s="31"/>
    </row>
    <row r="42" spans="1:18" s="2" customFormat="1" ht="13.5" customHeight="1" x14ac:dyDescent="0.2">
      <c r="A42" s="34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58"/>
      <c r="O42" s="59"/>
      <c r="P42" s="68"/>
      <c r="Q42" s="31"/>
      <c r="R42" s="31"/>
    </row>
    <row r="43" spans="1:18" s="2" customFormat="1" ht="13.5" customHeight="1" x14ac:dyDescent="0.2">
      <c r="A43" s="34" t="s">
        <v>57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57"/>
      <c r="N43" s="58"/>
      <c r="O43" s="59"/>
      <c r="P43" s="68"/>
      <c r="Q43" s="31"/>
    </row>
    <row r="44" spans="1:18" s="2" customFormat="1" ht="13.5" customHeight="1" x14ac:dyDescent="0.2">
      <c r="A44" s="34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</row>
    <row r="45" spans="1:18" s="2" customFormat="1" ht="12" x14ac:dyDescent="0.2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73"/>
      <c r="O45" s="31"/>
      <c r="P45" s="73"/>
      <c r="Q45" s="74"/>
    </row>
    <row r="46" spans="1:18" ht="15.75" x14ac:dyDescent="0.25">
      <c r="A46" s="75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  <row r="47" spans="1:18" x14ac:dyDescent="0.2">
      <c r="A47" s="22"/>
      <c r="B47" s="6"/>
      <c r="C47" s="6"/>
      <c r="D47" s="6"/>
      <c r="E47" s="6"/>
      <c r="F47" s="7"/>
      <c r="G47" s="7"/>
      <c r="H47" s="6"/>
      <c r="I47" s="6"/>
      <c r="J47" s="6"/>
      <c r="K47" s="6"/>
      <c r="L47" s="6"/>
    </row>
    <row r="48" spans="1:18" s="44" customFormat="1" ht="16.5" x14ac:dyDescent="0.25">
      <c r="C48" s="45" t="s">
        <v>82</v>
      </c>
      <c r="D48" s="78"/>
      <c r="F48" s="79"/>
      <c r="G48" s="23"/>
      <c r="H48" s="23"/>
      <c r="I48" s="23"/>
      <c r="J48" s="45" t="s">
        <v>83</v>
      </c>
      <c r="L48" s="23"/>
    </row>
    <row r="49" spans="1:12" x14ac:dyDescent="0.2">
      <c r="A49" s="7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x14ac:dyDescent="0.2">
      <c r="A50" s="7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x14ac:dyDescent="0.2">
      <c r="A51" s="7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x14ac:dyDescent="0.2">
      <c r="A52" s="7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x14ac:dyDescent="0.2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x14ac:dyDescent="0.2">
      <c r="A54" s="22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x14ac:dyDescent="0.2">
      <c r="A55" s="22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x14ac:dyDescent="0.2">
      <c r="A56" s="22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x14ac:dyDescent="0.2">
      <c r="A57" s="22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x14ac:dyDescent="0.2">
      <c r="A58" s="22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x14ac:dyDescent="0.2">
      <c r="A59" s="77" t="s">
        <v>30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</row>
    <row r="60" spans="1:12" x14ac:dyDescent="0.2">
      <c r="A60" s="77">
        <v>324642</v>
      </c>
    </row>
    <row r="61" spans="1:12" x14ac:dyDescent="0.2">
      <c r="A61" s="22"/>
    </row>
    <row r="62" spans="1:12" x14ac:dyDescent="0.2">
      <c r="A62" s="22"/>
    </row>
    <row r="64" spans="1:12" x14ac:dyDescent="0.2">
      <c r="A64" s="77"/>
    </row>
    <row r="65" s="22" customFormat="1" x14ac:dyDescent="0.2"/>
    <row r="66" s="22" customFormat="1" x14ac:dyDescent="0.2"/>
  </sheetData>
  <mergeCells count="19"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A29:L29"/>
    <mergeCell ref="E14:E15"/>
    <mergeCell ref="F14:F15"/>
    <mergeCell ref="G14:G15"/>
    <mergeCell ref="H14:H15"/>
    <mergeCell ref="I14:I15"/>
    <mergeCell ref="J14:J15"/>
    <mergeCell ref="K14:K15"/>
    <mergeCell ref="L14:L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3"/>
  <sheetViews>
    <sheetView tabSelected="1" zoomScaleNormal="100" zoomScaleSheetLayoutView="100" workbookViewId="0">
      <selection activeCell="G39" sqref="G39"/>
    </sheetView>
  </sheetViews>
  <sheetFormatPr defaultRowHeight="12.75" x14ac:dyDescent="0.2"/>
  <cols>
    <col min="1" max="1" width="34" style="2" customWidth="1"/>
    <col min="2" max="2" width="9.42578125" style="40" customWidth="1"/>
    <col min="3" max="3" width="10.42578125" style="40" customWidth="1"/>
    <col min="4" max="6" width="9.85546875" style="40" customWidth="1"/>
    <col min="7" max="7" width="9.7109375" style="40" customWidth="1"/>
    <col min="8" max="10" width="9.85546875" style="40" customWidth="1"/>
    <col min="11" max="12" width="10" style="40" customWidth="1"/>
    <col min="13" max="16384" width="9.140625" style="40"/>
  </cols>
  <sheetData>
    <row r="1" spans="1:13" s="22" customFormat="1" ht="16.5" customHeight="1" x14ac:dyDescent="0.2"/>
    <row r="2" spans="1:13" s="22" customFormat="1" ht="14.25" customHeight="1" x14ac:dyDescent="0.2"/>
    <row r="3" spans="1:13" s="22" customFormat="1" ht="17.25" customHeight="1" x14ac:dyDescent="0.35">
      <c r="A3" s="91" t="s">
        <v>31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3" s="22" customFormat="1" ht="14.25" customHeight="1" x14ac:dyDescent="0.25">
      <c r="A4" s="2"/>
      <c r="B4" s="24"/>
      <c r="C4" s="24"/>
      <c r="D4" s="24"/>
      <c r="E4" s="24"/>
      <c r="F4" s="35"/>
      <c r="G4" s="3"/>
      <c r="H4" s="3"/>
      <c r="I4" s="3"/>
      <c r="J4" s="3"/>
      <c r="K4" s="3"/>
      <c r="L4" s="35"/>
    </row>
    <row r="5" spans="1:13" s="22" customFormat="1" ht="15" customHeight="1" x14ac:dyDescent="0.25">
      <c r="A5" s="2"/>
      <c r="B5" s="24"/>
      <c r="C5" s="24"/>
      <c r="D5" s="24"/>
      <c r="E5" s="24"/>
      <c r="F5" s="35"/>
      <c r="G5" s="3"/>
      <c r="H5" s="3"/>
      <c r="I5" s="3"/>
      <c r="J5" s="3"/>
      <c r="K5" s="3"/>
      <c r="L5" s="35"/>
    </row>
    <row r="6" spans="1:13" s="22" customFormat="1" ht="15" customHeight="1" x14ac:dyDescent="0.25">
      <c r="A6" s="2"/>
      <c r="B6" s="24"/>
      <c r="C6" s="24"/>
      <c r="D6" s="24"/>
      <c r="E6" s="24"/>
      <c r="F6" s="35"/>
      <c r="G6" s="3"/>
      <c r="H6" s="3"/>
      <c r="I6" s="3"/>
      <c r="J6" s="3"/>
      <c r="K6" s="3"/>
      <c r="L6" s="35"/>
    </row>
    <row r="7" spans="1:13" s="22" customFormat="1" ht="15" customHeight="1" x14ac:dyDescent="0.25">
      <c r="A7" s="10" t="s">
        <v>32</v>
      </c>
      <c r="B7" s="24"/>
      <c r="C7" s="24"/>
      <c r="D7" s="24"/>
      <c r="E7" s="24"/>
      <c r="F7" s="35"/>
      <c r="G7" s="3"/>
      <c r="H7" s="3"/>
      <c r="I7" s="3"/>
      <c r="J7" s="3"/>
      <c r="K7" s="3"/>
      <c r="L7" s="35"/>
    </row>
    <row r="8" spans="1:13" s="22" customFormat="1" ht="15" customHeight="1" x14ac:dyDescent="0.25">
      <c r="A8" s="1" t="s">
        <v>75</v>
      </c>
      <c r="B8" s="25"/>
      <c r="C8" s="25"/>
      <c r="D8" s="25"/>
      <c r="E8" s="25"/>
      <c r="I8" s="25"/>
      <c r="J8" s="35"/>
      <c r="K8" s="35"/>
      <c r="L8" s="35"/>
      <c r="M8" s="35"/>
    </row>
    <row r="9" spans="1:13" s="22" customFormat="1" ht="15" customHeight="1" x14ac:dyDescent="0.25">
      <c r="A9" s="3"/>
      <c r="B9" s="25"/>
      <c r="C9" s="25"/>
      <c r="D9" s="25"/>
      <c r="E9" s="25"/>
      <c r="I9" s="25"/>
      <c r="J9" s="35"/>
      <c r="K9" s="35"/>
      <c r="L9" s="35"/>
      <c r="M9" s="35"/>
    </row>
    <row r="10" spans="1:13" s="22" customFormat="1" ht="15.75" customHeight="1" x14ac:dyDescent="0.25">
      <c r="A10" s="92" t="s">
        <v>80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</row>
    <row r="11" spans="1:13" s="22" customFormat="1" ht="15.75" customHeight="1" x14ac:dyDescent="0.25">
      <c r="A11" s="92" t="s">
        <v>61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</row>
    <row r="12" spans="1:13" s="26" customFormat="1" ht="13.5" customHeight="1" thickBot="1" x14ac:dyDescent="0.3">
      <c r="A12" s="93" t="s">
        <v>33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</row>
    <row r="13" spans="1:13" s="37" customFormat="1" ht="24" customHeight="1" x14ac:dyDescent="0.2">
      <c r="A13" s="94"/>
      <c r="B13" s="102" t="s">
        <v>34</v>
      </c>
      <c r="C13" s="27"/>
      <c r="D13" s="98" t="s">
        <v>62</v>
      </c>
      <c r="E13" s="99"/>
      <c r="F13" s="99"/>
      <c r="G13" s="99"/>
      <c r="H13" s="100"/>
      <c r="I13" s="36"/>
      <c r="J13" s="103" t="s">
        <v>62</v>
      </c>
      <c r="K13" s="104"/>
      <c r="L13" s="104"/>
    </row>
    <row r="14" spans="1:13" s="37" customFormat="1" ht="12.75" customHeight="1" x14ac:dyDescent="0.2">
      <c r="A14" s="95"/>
      <c r="B14" s="83"/>
      <c r="C14" s="83" t="s">
        <v>35</v>
      </c>
      <c r="D14" s="83" t="s">
        <v>36</v>
      </c>
      <c r="E14" s="83" t="s">
        <v>37</v>
      </c>
      <c r="F14" s="83" t="s">
        <v>38</v>
      </c>
      <c r="G14" s="83" t="s">
        <v>39</v>
      </c>
      <c r="H14" s="105" t="s">
        <v>40</v>
      </c>
      <c r="I14" s="85" t="s">
        <v>41</v>
      </c>
      <c r="J14" s="87" t="s">
        <v>42</v>
      </c>
      <c r="K14" s="87" t="s">
        <v>43</v>
      </c>
      <c r="L14" s="89" t="s">
        <v>44</v>
      </c>
    </row>
    <row r="15" spans="1:13" s="37" customFormat="1" ht="126" customHeight="1" thickBot="1" x14ac:dyDescent="0.25">
      <c r="A15" s="96"/>
      <c r="B15" s="84"/>
      <c r="C15" s="101"/>
      <c r="D15" s="84"/>
      <c r="E15" s="84"/>
      <c r="F15" s="84"/>
      <c r="G15" s="84"/>
      <c r="H15" s="84"/>
      <c r="I15" s="86"/>
      <c r="J15" s="88"/>
      <c r="K15" s="88"/>
      <c r="L15" s="90"/>
    </row>
    <row r="16" spans="1:13" s="37" customFormat="1" ht="5.25" customHeight="1" x14ac:dyDescent="0.2">
      <c r="A16" s="11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5" s="39" customFormat="1" ht="13.5" customHeight="1" x14ac:dyDescent="0.2">
      <c r="A17" s="28" t="s">
        <v>45</v>
      </c>
      <c r="B17" s="15">
        <v>126905.3</v>
      </c>
      <c r="C17" s="15">
        <f>D17+E17+F17+G17+H17</f>
        <v>103663.90000000001</v>
      </c>
      <c r="D17" s="15">
        <v>17491.599999999999</v>
      </c>
      <c r="E17" s="15">
        <v>2319.5</v>
      </c>
      <c r="F17" s="15">
        <v>41280.800000000003</v>
      </c>
      <c r="G17" s="15">
        <v>33144.699999999997</v>
      </c>
      <c r="H17" s="15">
        <v>9427.2999999999993</v>
      </c>
      <c r="I17" s="15">
        <f>J17+K17+L17</f>
        <v>23241.4</v>
      </c>
      <c r="J17" s="56">
        <v>13663.1</v>
      </c>
      <c r="K17" s="15">
        <v>4032.7</v>
      </c>
      <c r="L17" s="15">
        <v>5545.6</v>
      </c>
      <c r="M17" s="38"/>
      <c r="N17" s="38"/>
      <c r="O17" s="38"/>
    </row>
    <row r="18" spans="1:15" s="37" customFormat="1" ht="24.75" customHeight="1" x14ac:dyDescent="0.2">
      <c r="A18" s="29" t="s">
        <v>79</v>
      </c>
      <c r="B18" s="64">
        <v>159.30000000000001</v>
      </c>
      <c r="C18" s="16">
        <v>153.1</v>
      </c>
      <c r="D18" s="16">
        <v>236.6</v>
      </c>
      <c r="E18" s="16">
        <v>113.9</v>
      </c>
      <c r="F18" s="64">
        <v>132.9</v>
      </c>
      <c r="G18" s="16">
        <v>125.3</v>
      </c>
      <c r="H18" s="52">
        <v>1681.1</v>
      </c>
      <c r="I18" s="16">
        <v>195.4</v>
      </c>
      <c r="J18" s="16">
        <v>222.7</v>
      </c>
      <c r="K18" s="16">
        <v>189.1</v>
      </c>
      <c r="L18" s="16">
        <v>153.30000000000001</v>
      </c>
      <c r="M18" s="38"/>
    </row>
    <row r="19" spans="1:15" s="37" customFormat="1" ht="6" customHeight="1" x14ac:dyDescent="0.2">
      <c r="A19" s="30"/>
      <c r="B19" s="15"/>
      <c r="C19" s="15"/>
      <c r="D19" s="15"/>
      <c r="E19" s="15"/>
      <c r="F19" s="15"/>
      <c r="G19" s="15"/>
      <c r="H19" s="16"/>
      <c r="I19" s="56"/>
      <c r="J19" s="15"/>
      <c r="K19" s="16"/>
      <c r="L19" s="15"/>
      <c r="M19" s="38"/>
    </row>
    <row r="20" spans="1:15" s="37" customFormat="1" ht="24.75" customHeight="1" x14ac:dyDescent="0.2">
      <c r="A20" s="32" t="s">
        <v>46</v>
      </c>
      <c r="B20" s="14">
        <v>3306.9</v>
      </c>
      <c r="C20" s="14">
        <f>D20+E20+F20+G20</f>
        <v>2817.5</v>
      </c>
      <c r="D20" s="14">
        <v>2061.6</v>
      </c>
      <c r="E20" s="14">
        <v>43.9</v>
      </c>
      <c r="F20" s="14">
        <v>649.9</v>
      </c>
      <c r="G20" s="14">
        <v>62.1</v>
      </c>
      <c r="H20" s="14" t="s">
        <v>78</v>
      </c>
      <c r="I20" s="46">
        <f>J20+L20</f>
        <v>489.4</v>
      </c>
      <c r="J20" s="46">
        <v>297.2</v>
      </c>
      <c r="K20" s="46" t="s">
        <v>78</v>
      </c>
      <c r="L20" s="46">
        <v>192.2</v>
      </c>
      <c r="M20" s="38"/>
    </row>
    <row r="21" spans="1:15" s="37" customFormat="1" ht="13.5" customHeight="1" x14ac:dyDescent="0.2">
      <c r="A21" s="32" t="s">
        <v>47</v>
      </c>
      <c r="B21" s="14">
        <v>33014.699999999997</v>
      </c>
      <c r="C21" s="14">
        <v>29428.5</v>
      </c>
      <c r="D21" s="14" t="s">
        <v>78</v>
      </c>
      <c r="E21" s="14" t="s">
        <v>78</v>
      </c>
      <c r="F21" s="14">
        <v>23652.7</v>
      </c>
      <c r="G21" s="14" t="s">
        <v>78</v>
      </c>
      <c r="H21" s="14">
        <v>5775.8</v>
      </c>
      <c r="I21" s="14">
        <f>J21+K21</f>
        <v>3586.2</v>
      </c>
      <c r="J21" s="14">
        <v>510.1</v>
      </c>
      <c r="K21" s="46">
        <v>3076.1</v>
      </c>
      <c r="L21" s="14" t="s">
        <v>78</v>
      </c>
      <c r="M21" s="38"/>
    </row>
    <row r="22" spans="1:15" s="37" customFormat="1" ht="13.5" customHeight="1" x14ac:dyDescent="0.2">
      <c r="A22" s="32" t="s">
        <v>48</v>
      </c>
      <c r="B22" s="14">
        <v>5544.2</v>
      </c>
      <c r="C22" s="14">
        <f t="shared" ref="C22:C23" si="0">D22+E22+F22+G22+H22</f>
        <v>4859.6000000000004</v>
      </c>
      <c r="D22" s="14">
        <v>313.89999999999998</v>
      </c>
      <c r="E22" s="14">
        <v>20.6</v>
      </c>
      <c r="F22" s="14">
        <v>2153.4</v>
      </c>
      <c r="G22" s="14">
        <v>472.1</v>
      </c>
      <c r="H22" s="14">
        <v>1899.6</v>
      </c>
      <c r="I22" s="14">
        <f>J22+K22+L22</f>
        <v>684.6</v>
      </c>
      <c r="J22" s="14">
        <v>178.8</v>
      </c>
      <c r="K22" s="14">
        <v>126.4</v>
      </c>
      <c r="L22" s="14">
        <v>379.4</v>
      </c>
      <c r="M22" s="38"/>
    </row>
    <row r="23" spans="1:15" s="37" customFormat="1" ht="24" customHeight="1" x14ac:dyDescent="0.2">
      <c r="A23" s="32" t="s">
        <v>49</v>
      </c>
      <c r="B23" s="14">
        <v>9613.7999999999993</v>
      </c>
      <c r="C23" s="14">
        <f t="shared" si="0"/>
        <v>5502.4</v>
      </c>
      <c r="D23" s="14">
        <v>1855.1</v>
      </c>
      <c r="E23" s="14">
        <v>54.3</v>
      </c>
      <c r="F23" s="14">
        <v>2146.6999999999998</v>
      </c>
      <c r="G23" s="14">
        <v>5</v>
      </c>
      <c r="H23" s="14">
        <v>1441.3</v>
      </c>
      <c r="I23" s="14">
        <f>J23+K23+L23</f>
        <v>4111.3999999999996</v>
      </c>
      <c r="J23" s="14">
        <v>3093.6</v>
      </c>
      <c r="K23" s="14">
        <v>830.1</v>
      </c>
      <c r="L23" s="14">
        <v>187.7</v>
      </c>
      <c r="M23" s="38"/>
    </row>
    <row r="24" spans="1:15" s="37" customFormat="1" ht="36.75" customHeight="1" x14ac:dyDescent="0.2">
      <c r="A24" s="32" t="s">
        <v>50</v>
      </c>
      <c r="B24" s="14">
        <v>2544.3000000000002</v>
      </c>
      <c r="C24" s="14">
        <v>1427.7</v>
      </c>
      <c r="D24" s="14">
        <v>755.1</v>
      </c>
      <c r="E24" s="14">
        <v>198.4</v>
      </c>
      <c r="F24" s="14">
        <v>457.9</v>
      </c>
      <c r="G24" s="14">
        <v>16.3</v>
      </c>
      <c r="H24" s="14" t="s">
        <v>78</v>
      </c>
      <c r="I24" s="14">
        <f>J24+L24</f>
        <v>1116.5999999999999</v>
      </c>
      <c r="J24" s="14">
        <v>18.600000000000001</v>
      </c>
      <c r="K24" s="14" t="s">
        <v>78</v>
      </c>
      <c r="L24" s="14">
        <v>1098</v>
      </c>
      <c r="M24" s="38"/>
    </row>
    <row r="25" spans="1:15" s="37" customFormat="1" ht="12" customHeight="1" x14ac:dyDescent="0.2">
      <c r="A25" s="33"/>
      <c r="B25" s="12"/>
      <c r="C25" s="12"/>
      <c r="D25" s="12"/>
      <c r="E25" s="12"/>
      <c r="F25" s="12"/>
      <c r="G25" s="12"/>
      <c r="H25" s="12"/>
      <c r="I25" s="12"/>
      <c r="J25" s="50"/>
      <c r="K25" s="50"/>
      <c r="L25" s="12"/>
      <c r="M25" s="38"/>
    </row>
    <row r="26" spans="1:15" s="37" customFormat="1" ht="30" customHeight="1" x14ac:dyDescent="0.2">
      <c r="A26" s="82" t="s">
        <v>81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38"/>
    </row>
    <row r="27" spans="1:15" s="37" customFormat="1" ht="9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38"/>
    </row>
    <row r="28" spans="1:15" s="37" customFormat="1" ht="13.5" customHeight="1" x14ac:dyDescent="0.2">
      <c r="A28" s="2" t="s">
        <v>72</v>
      </c>
      <c r="B28" s="14">
        <v>423.9</v>
      </c>
      <c r="C28" s="14">
        <v>423.9</v>
      </c>
      <c r="D28" s="14" t="s">
        <v>78</v>
      </c>
      <c r="E28" s="14">
        <v>423.9</v>
      </c>
      <c r="F28" s="14" t="s">
        <v>78</v>
      </c>
      <c r="G28" s="14" t="s">
        <v>78</v>
      </c>
      <c r="H28" s="14" t="s">
        <v>78</v>
      </c>
      <c r="I28" s="14" t="s">
        <v>78</v>
      </c>
      <c r="J28" s="14" t="s">
        <v>78</v>
      </c>
      <c r="K28" s="14" t="s">
        <v>78</v>
      </c>
      <c r="L28" s="14" t="s">
        <v>78</v>
      </c>
      <c r="M28" s="38"/>
    </row>
    <row r="29" spans="1:15" s="37" customFormat="1" ht="24.75" customHeight="1" x14ac:dyDescent="0.2">
      <c r="A29" s="32" t="s">
        <v>69</v>
      </c>
      <c r="B29" s="14">
        <v>1838.8</v>
      </c>
      <c r="C29" s="14">
        <f t="shared" ref="C29" si="1">D29+E29+F29+G29+H29</f>
        <v>1838.8</v>
      </c>
      <c r="D29" s="14">
        <v>20.5</v>
      </c>
      <c r="E29" s="14">
        <v>3.3</v>
      </c>
      <c r="F29" s="14">
        <v>596.79999999999995</v>
      </c>
      <c r="G29" s="14">
        <v>1215.7</v>
      </c>
      <c r="H29" s="14">
        <v>2.5</v>
      </c>
      <c r="I29" s="14"/>
      <c r="J29" s="14" t="s">
        <v>78</v>
      </c>
      <c r="K29" s="14" t="s">
        <v>78</v>
      </c>
      <c r="L29" s="14" t="s">
        <v>78</v>
      </c>
      <c r="M29" s="38"/>
    </row>
    <row r="30" spans="1:15" s="37" customFormat="1" ht="13.5" customHeight="1" x14ac:dyDescent="0.2">
      <c r="A30" s="32" t="s">
        <v>59</v>
      </c>
      <c r="B30" s="47">
        <v>13271.6</v>
      </c>
      <c r="C30" s="14">
        <f>D30+E30+F30+G30</f>
        <v>3821.8</v>
      </c>
      <c r="D30" s="14">
        <v>1418</v>
      </c>
      <c r="E30" s="14">
        <v>516.9</v>
      </c>
      <c r="F30" s="14">
        <v>1520.4</v>
      </c>
      <c r="G30" s="14">
        <v>366.5</v>
      </c>
      <c r="H30" s="14" t="s">
        <v>78</v>
      </c>
      <c r="I30" s="14">
        <f>J30+L30</f>
        <v>9449.7999999999993</v>
      </c>
      <c r="J30" s="14">
        <v>7597.9</v>
      </c>
      <c r="K30" s="14" t="s">
        <v>78</v>
      </c>
      <c r="L30" s="14">
        <v>1851.9</v>
      </c>
      <c r="M30" s="38"/>
    </row>
    <row r="31" spans="1:15" s="37" customFormat="1" ht="24.75" customHeight="1" x14ac:dyDescent="0.2">
      <c r="A31" s="32" t="s">
        <v>68</v>
      </c>
      <c r="B31" s="47">
        <v>1161.0999999999999</v>
      </c>
      <c r="C31" s="13">
        <f>D31+E31+F31+G31</f>
        <v>761.1</v>
      </c>
      <c r="D31" s="14">
        <v>31.6</v>
      </c>
      <c r="E31" s="14">
        <v>2.4</v>
      </c>
      <c r="F31" s="14">
        <v>92.5</v>
      </c>
      <c r="G31" s="14">
        <v>634.6</v>
      </c>
      <c r="H31" s="14" t="s">
        <v>78</v>
      </c>
      <c r="I31" s="14">
        <v>400</v>
      </c>
      <c r="J31" s="14">
        <v>400</v>
      </c>
      <c r="K31" s="14" t="s">
        <v>78</v>
      </c>
      <c r="L31" s="14" t="s">
        <v>78</v>
      </c>
      <c r="M31" s="38"/>
    </row>
    <row r="32" spans="1:15" s="37" customFormat="1" ht="14.25" customHeight="1" x14ac:dyDescent="0.2">
      <c r="A32" s="32" t="s">
        <v>51</v>
      </c>
      <c r="B32" s="47">
        <v>3082.4</v>
      </c>
      <c r="C32" s="13">
        <f>D32+F32+G32</f>
        <v>3082.4</v>
      </c>
      <c r="D32" s="14">
        <v>18.399999999999999</v>
      </c>
      <c r="E32" s="14"/>
      <c r="F32" s="14">
        <v>3057.4</v>
      </c>
      <c r="G32" s="14">
        <v>6.6</v>
      </c>
      <c r="H32" s="14" t="s">
        <v>78</v>
      </c>
      <c r="I32" s="14" t="s">
        <v>78</v>
      </c>
      <c r="J32" s="14" t="s">
        <v>78</v>
      </c>
      <c r="K32" s="14" t="s">
        <v>78</v>
      </c>
      <c r="L32" s="14" t="s">
        <v>78</v>
      </c>
      <c r="M32" s="38"/>
    </row>
    <row r="33" spans="1:15" s="37" customFormat="1" ht="22.5" customHeight="1" x14ac:dyDescent="0.2">
      <c r="A33" s="32" t="s">
        <v>67</v>
      </c>
      <c r="B33" s="47">
        <v>5.7</v>
      </c>
      <c r="C33" s="13">
        <f>F33</f>
        <v>5.7</v>
      </c>
      <c r="D33" s="14" t="s">
        <v>78</v>
      </c>
      <c r="E33" s="14" t="s">
        <v>78</v>
      </c>
      <c r="F33" s="47">
        <v>5.7</v>
      </c>
      <c r="G33" s="14" t="s">
        <v>78</v>
      </c>
      <c r="H33" s="14" t="s">
        <v>78</v>
      </c>
      <c r="I33" s="14" t="s">
        <v>78</v>
      </c>
      <c r="J33" s="14" t="s">
        <v>78</v>
      </c>
      <c r="K33" s="14" t="s">
        <v>78</v>
      </c>
      <c r="L33" s="14" t="s">
        <v>78</v>
      </c>
      <c r="M33" s="38"/>
    </row>
    <row r="34" spans="1:15" s="37" customFormat="1" ht="14.25" customHeight="1" x14ac:dyDescent="0.2">
      <c r="A34" s="32" t="s">
        <v>52</v>
      </c>
      <c r="B34" s="47">
        <v>1276.2</v>
      </c>
      <c r="C34" s="13">
        <f>E34+F34+G34</f>
        <v>1276.2</v>
      </c>
      <c r="D34" s="13" t="s">
        <v>78</v>
      </c>
      <c r="E34" s="14">
        <v>5</v>
      </c>
      <c r="F34" s="13">
        <v>335.1</v>
      </c>
      <c r="G34" s="13">
        <v>936.1</v>
      </c>
      <c r="H34" s="14" t="s">
        <v>78</v>
      </c>
      <c r="I34" s="13" t="s">
        <v>78</v>
      </c>
      <c r="J34" s="13" t="s">
        <v>78</v>
      </c>
      <c r="K34" s="13" t="s">
        <v>78</v>
      </c>
      <c r="L34" s="13" t="s">
        <v>78</v>
      </c>
      <c r="M34" s="38"/>
    </row>
    <row r="35" spans="1:15" s="37" customFormat="1" ht="13.5" customHeight="1" x14ac:dyDescent="0.2">
      <c r="A35" s="32" t="s">
        <v>53</v>
      </c>
      <c r="B35" s="47">
        <v>33.4</v>
      </c>
      <c r="C35" s="13">
        <f>D35+E35+G35</f>
        <v>24.6</v>
      </c>
      <c r="D35" s="13">
        <v>9.1</v>
      </c>
      <c r="E35" s="13">
        <v>12.5</v>
      </c>
      <c r="F35" s="13" t="s">
        <v>78</v>
      </c>
      <c r="G35" s="13">
        <v>3</v>
      </c>
      <c r="H35" s="14" t="s">
        <v>78</v>
      </c>
      <c r="I35" s="13">
        <f>J35</f>
        <v>8.8000000000000007</v>
      </c>
      <c r="J35" s="13">
        <v>8.8000000000000007</v>
      </c>
      <c r="K35" s="13" t="s">
        <v>78</v>
      </c>
      <c r="L35" s="13" t="s">
        <v>78</v>
      </c>
      <c r="M35" s="38"/>
    </row>
    <row r="36" spans="1:15" s="37" customFormat="1" ht="24.75" customHeight="1" x14ac:dyDescent="0.2">
      <c r="A36" s="32" t="s">
        <v>66</v>
      </c>
      <c r="B36" s="47">
        <v>2605</v>
      </c>
      <c r="C36" s="13">
        <f>D36+E36+G36</f>
        <v>2554.3999999999996</v>
      </c>
      <c r="D36" s="13">
        <v>2480.6</v>
      </c>
      <c r="E36" s="13">
        <v>68.599999999999994</v>
      </c>
      <c r="F36" s="13" t="s">
        <v>78</v>
      </c>
      <c r="G36" s="13">
        <v>5.2</v>
      </c>
      <c r="H36" s="14" t="s">
        <v>78</v>
      </c>
      <c r="I36" s="14">
        <v>50.6</v>
      </c>
      <c r="J36" s="14" t="s">
        <v>78</v>
      </c>
      <c r="K36" s="14" t="s">
        <v>78</v>
      </c>
      <c r="L36" s="14">
        <v>50.6</v>
      </c>
      <c r="M36" s="38"/>
    </row>
    <row r="37" spans="1:15" s="37" customFormat="1" ht="13.5" customHeight="1" x14ac:dyDescent="0.2">
      <c r="A37" s="32" t="s">
        <v>54</v>
      </c>
      <c r="B37" s="47">
        <v>6123.6</v>
      </c>
      <c r="C37" s="13">
        <f>D37+E37+F37+G37</f>
        <v>5039.1000000000004</v>
      </c>
      <c r="D37" s="14">
        <v>4007.7</v>
      </c>
      <c r="E37" s="13">
        <v>497.5</v>
      </c>
      <c r="F37" s="13">
        <v>296.8</v>
      </c>
      <c r="G37" s="13">
        <v>237.1</v>
      </c>
      <c r="H37" s="13" t="s">
        <v>78</v>
      </c>
      <c r="I37" s="13">
        <f>J37+L37</f>
        <v>1084.5</v>
      </c>
      <c r="J37" s="13">
        <v>420</v>
      </c>
      <c r="K37" s="13" t="s">
        <v>78</v>
      </c>
      <c r="L37" s="13">
        <v>664.5</v>
      </c>
      <c r="M37" s="38"/>
    </row>
    <row r="38" spans="1:15" s="37" customFormat="1" ht="24.75" customHeight="1" x14ac:dyDescent="0.2">
      <c r="A38" s="32" t="s">
        <v>55</v>
      </c>
      <c r="B38" s="47">
        <v>1156.5999999999999</v>
      </c>
      <c r="C38" s="13">
        <v>876.4</v>
      </c>
      <c r="D38" s="13">
        <v>577.4</v>
      </c>
      <c r="E38" s="13">
        <v>133</v>
      </c>
      <c r="F38" s="13" t="s">
        <v>78</v>
      </c>
      <c r="G38" s="13">
        <v>166</v>
      </c>
      <c r="H38" s="13" t="s">
        <v>78</v>
      </c>
      <c r="I38" s="13">
        <f>L38</f>
        <v>280.2</v>
      </c>
      <c r="J38" s="13" t="s">
        <v>78</v>
      </c>
      <c r="K38" s="13" t="s">
        <v>78</v>
      </c>
      <c r="L38" s="13">
        <v>280.2</v>
      </c>
      <c r="M38" s="38"/>
    </row>
    <row r="39" spans="1:15" s="37" customFormat="1" ht="13.5" customHeight="1" x14ac:dyDescent="0.2">
      <c r="A39" s="32" t="s">
        <v>56</v>
      </c>
      <c r="B39" s="13">
        <v>2020.8</v>
      </c>
      <c r="C39" s="13">
        <v>1335.4</v>
      </c>
      <c r="D39" s="13">
        <v>652.4</v>
      </c>
      <c r="E39" s="13">
        <v>326.89999999999998</v>
      </c>
      <c r="F39" s="13">
        <v>5.6</v>
      </c>
      <c r="G39" s="13">
        <v>350.5</v>
      </c>
      <c r="H39" s="13" t="s">
        <v>78</v>
      </c>
      <c r="I39" s="13">
        <f>L39</f>
        <v>685.4</v>
      </c>
      <c r="J39" s="13" t="s">
        <v>78</v>
      </c>
      <c r="K39" s="13" t="s">
        <v>78</v>
      </c>
      <c r="L39" s="13">
        <v>685.4</v>
      </c>
      <c r="M39" s="38"/>
    </row>
    <row r="40" spans="1:15" s="37" customFormat="1" ht="13.5" customHeight="1" x14ac:dyDescent="0.2">
      <c r="A40" s="32" t="s">
        <v>73</v>
      </c>
      <c r="B40" s="13">
        <v>354.8</v>
      </c>
      <c r="C40" s="13">
        <f>E40+G40</f>
        <v>274.10000000000002</v>
      </c>
      <c r="D40" s="13" t="s">
        <v>78</v>
      </c>
      <c r="E40" s="13">
        <v>8.6</v>
      </c>
      <c r="F40" s="13" t="s">
        <v>78</v>
      </c>
      <c r="G40" s="13">
        <v>265.5</v>
      </c>
      <c r="H40" s="13" t="s">
        <v>78</v>
      </c>
      <c r="I40" s="13">
        <f>L40</f>
        <v>80.7</v>
      </c>
      <c r="J40" s="13" t="s">
        <v>78</v>
      </c>
      <c r="K40" s="13" t="s">
        <v>78</v>
      </c>
      <c r="L40" s="13">
        <v>80.7</v>
      </c>
      <c r="M40" s="38"/>
    </row>
    <row r="41" spans="1:15" s="37" customFormat="1" ht="13.5" customHeight="1" thickBo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13"/>
    </row>
    <row r="42" spans="1:15" s="37" customFormat="1" ht="13.5" customHeight="1" x14ac:dyDescent="0.2"/>
    <row r="43" spans="1:15" s="2" customFormat="1" ht="13.5" customHeight="1" x14ac:dyDescent="0.2">
      <c r="A43" s="34" t="s">
        <v>60</v>
      </c>
      <c r="B43" s="31"/>
      <c r="C43" s="31"/>
      <c r="F43" s="31"/>
      <c r="G43" s="31"/>
      <c r="H43" s="31"/>
      <c r="I43" s="31"/>
      <c r="J43" s="5"/>
      <c r="K43" s="5"/>
      <c r="L43" s="5"/>
    </row>
    <row r="44" spans="1:15" s="2" customFormat="1" ht="13.5" customHeight="1" x14ac:dyDescent="0.2">
      <c r="A44" s="34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15" s="2" customFormat="1" ht="13.5" customHeight="1" x14ac:dyDescent="0.2">
      <c r="A45" s="34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 s="2" customFormat="1" ht="13.5" customHeight="1" x14ac:dyDescent="0.2">
      <c r="A46" s="34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15" s="80" customFormat="1" ht="16.5" x14ac:dyDescent="0.25">
      <c r="C47" s="45" t="s">
        <v>84</v>
      </c>
      <c r="D47" s="44"/>
      <c r="E47" s="44"/>
      <c r="F47" s="44"/>
      <c r="G47" s="81"/>
      <c r="H47" s="81"/>
      <c r="J47" s="45" t="s">
        <v>83</v>
      </c>
      <c r="K47" s="45"/>
      <c r="L47" s="23"/>
    </row>
    <row r="48" spans="1:15" x14ac:dyDescent="0.2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x14ac:dyDescent="0.2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</row>
    <row r="50" spans="1:12" x14ac:dyDescent="0.2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x14ac:dyDescent="0.2">
      <c r="A51" s="41" t="s">
        <v>30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</row>
    <row r="52" spans="1:12" x14ac:dyDescent="0.2">
      <c r="A52" s="41">
        <v>324642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2" x14ac:dyDescent="0.2">
      <c r="A53" s="40"/>
    </row>
  </sheetData>
  <mergeCells count="19">
    <mergeCell ref="J14:J15"/>
    <mergeCell ref="K14:K15"/>
    <mergeCell ref="L14:L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  <mergeCell ref="H14:H15"/>
    <mergeCell ref="I14:I1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2024-09-09T07:36:25Z</cp:lastPrinted>
  <dcterms:created xsi:type="dcterms:W3CDTF">2010-06-14T05:23:00Z</dcterms:created>
  <dcterms:modified xsi:type="dcterms:W3CDTF">2024-09-11T09:24:09Z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