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211\211\DOKLAD\Доклад 2024\Декабрь\"/>
    </mc:Choice>
  </mc:AlternateContent>
  <xr:revisionPtr revIDLastSave="0" documentId="13_ncr:1_{1FEFB91A-C1F3-4D19-9797-ADB02F0D8E4B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Инвест в осн капит" sheetId="79" r:id="rId1"/>
    <sheet name="Негизги кап инв.  " sheetId="76" r:id="rId2"/>
  </sheets>
  <definedNames>
    <definedName name="OLE_LINK1" localSheetId="0">'Инвест в осн капит'!#REF!</definedName>
    <definedName name="OLE_LINK1" localSheetId="1">'Негизги кап инв.  '!#REF!</definedName>
    <definedName name="_xlnm.Print_Titles" localSheetId="0">'Инвест в осн капит'!$13:$16</definedName>
    <definedName name="_xlnm.Print_Titles" localSheetId="1">'Негизги кап инв.  '!$13:$16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40" i="76" l="1"/>
  <c r="C40" i="76"/>
  <c r="I39" i="76"/>
  <c r="C39" i="76"/>
  <c r="I38" i="76"/>
  <c r="C38" i="76"/>
  <c r="I37" i="76"/>
  <c r="C37" i="76"/>
  <c r="I36" i="76"/>
  <c r="C36" i="76"/>
  <c r="C35" i="76"/>
  <c r="I34" i="76"/>
  <c r="C34" i="76"/>
  <c r="C33" i="76"/>
  <c r="C32" i="76"/>
  <c r="C31" i="76"/>
  <c r="I30" i="76"/>
  <c r="C30" i="76"/>
  <c r="I29" i="76"/>
  <c r="C29" i="76"/>
  <c r="I28" i="76"/>
  <c r="C28" i="76"/>
  <c r="I24" i="76"/>
  <c r="C24" i="76"/>
  <c r="I23" i="76"/>
  <c r="C23" i="76"/>
  <c r="I22" i="76"/>
  <c r="C22" i="76"/>
  <c r="I21" i="76"/>
  <c r="C21" i="76"/>
  <c r="I20" i="76"/>
  <c r="C20" i="76"/>
  <c r="I17" i="76"/>
  <c r="C17" i="76"/>
  <c r="I30" i="79"/>
  <c r="C25" i="79"/>
  <c r="C40" i="79"/>
  <c r="C39" i="79"/>
  <c r="C38" i="79"/>
  <c r="I39" i="79"/>
  <c r="C31" i="79"/>
  <c r="I26" i="79"/>
  <c r="C22" i="79"/>
  <c r="C35" i="79"/>
  <c r="C36" i="79"/>
  <c r="C34" i="79"/>
  <c r="C33" i="79"/>
  <c r="C24" i="79"/>
  <c r="I22" i="79"/>
  <c r="C20" i="79"/>
  <c r="C30" i="79"/>
  <c r="C26" i="79"/>
  <c r="C21" i="79"/>
  <c r="I40" i="79"/>
  <c r="I38" i="79"/>
  <c r="I37" i="79"/>
  <c r="C37" i="79"/>
  <c r="I36" i="79"/>
  <c r="I34" i="79"/>
  <c r="C32" i="79"/>
  <c r="I25" i="79"/>
  <c r="I24" i="79"/>
  <c r="I23" i="79"/>
  <c r="C23" i="79"/>
  <c r="I21" i="79"/>
  <c r="I20" i="79"/>
  <c r="I17" i="79"/>
  <c r="C17" i="79"/>
</calcChain>
</file>

<file path=xl/sharedStrings.xml><?xml version="1.0" encoding="utf-8"?>
<sst xmlns="http://schemas.openxmlformats.org/spreadsheetml/2006/main" count="196" uniqueCount="85">
  <si>
    <t xml:space="preserve">                              Национальный статистический комитет Кыргызской Республики</t>
  </si>
  <si>
    <t>Экспресс - информация</t>
  </si>
  <si>
    <t>Освоение инвестиций в основной капитал по источникам финансирования</t>
  </si>
  <si>
    <t>(по застройщикам, млн. сомов)</t>
  </si>
  <si>
    <t>Исполь-зовано - всего</t>
  </si>
  <si>
    <t>в т.ч. финансируемые за счет:</t>
  </si>
  <si>
    <t>Внутренние инвестиции</t>
  </si>
  <si>
    <t>республи-канского бюджета</t>
  </si>
  <si>
    <t>местного бюджета</t>
  </si>
  <si>
    <t>средств предпри-ятий и органи-заций</t>
  </si>
  <si>
    <t xml:space="preserve">средств населения и благотво-рительной помощи резидентов КР </t>
  </si>
  <si>
    <t xml:space="preserve">кредитов банков </t>
  </si>
  <si>
    <t>Внешние инвестиции</t>
  </si>
  <si>
    <t>иностран-ных кредитов</t>
  </si>
  <si>
    <t>прямых иностран-ных инвестиций</t>
  </si>
  <si>
    <t>иностран-ных грантов и гумани-тарной помощи</t>
  </si>
  <si>
    <t>Всего</t>
  </si>
  <si>
    <t>Сельское хозяйство, лесное хозяйство и рыболовство</t>
  </si>
  <si>
    <t>Добыча полезных ископаемых</t>
  </si>
  <si>
    <t>Обрабатывающие  производства</t>
  </si>
  <si>
    <t xml:space="preserve">Обеспечение (снабжение) электроэнергией, газом, паром  и кондиционированным воздухом </t>
  </si>
  <si>
    <t>Водоснабжение, очистка, обработка  отходов и получение вторичного сырья</t>
  </si>
  <si>
    <t>Оптовая и розничная торговля; ремонт автомобилей и мотоциклов</t>
  </si>
  <si>
    <t>Транспортная деятельность и хранение грузов</t>
  </si>
  <si>
    <t>Информация и связь</t>
  </si>
  <si>
    <t>Операции с недвижимым имуществом</t>
  </si>
  <si>
    <t>Профессиональная, научная и техническая деятельность</t>
  </si>
  <si>
    <t>Образование</t>
  </si>
  <si>
    <t>Здравоохранение и социальное обслуживание населения</t>
  </si>
  <si>
    <t>Искусство, развлечения и отдых</t>
  </si>
  <si>
    <t>Бирюкова</t>
  </si>
  <si>
    <t xml:space="preserve">                         Кыргыз Республикасынын Улуттук статистика комитети</t>
  </si>
  <si>
    <t>Экспресс-маалымат</t>
  </si>
  <si>
    <t>(куруучулар боюнча, млн. сом)</t>
  </si>
  <si>
    <t>Пайдала-нылды - бардыгы</t>
  </si>
  <si>
    <t>Ички инвестиция-лар</t>
  </si>
  <si>
    <t>республика-лык бюджеттен</t>
  </si>
  <si>
    <t>жергилик-түү бюджеттен</t>
  </si>
  <si>
    <t>ишканалар-дын жана уюмдардын каражат-тарынан</t>
  </si>
  <si>
    <t xml:space="preserve">калктын кара-жаттары-нын жана КР резидент-теринин кайрым-дуулук жардамда-рынан </t>
  </si>
  <si>
    <t>банктар-дын
кредит-теринен</t>
  </si>
  <si>
    <t>Тышкы инвести-циялар</t>
  </si>
  <si>
    <t>чет өл-
көлүк 
кредит-тердин</t>
  </si>
  <si>
    <t xml:space="preserve">тике чет
өлкөлүк
инвести-
ция-
лардын
</t>
  </si>
  <si>
    <t xml:space="preserve">чет өлкө-
лүк гранттар-
дын жана
гумани-
тардык
жардамдар-
дын
</t>
  </si>
  <si>
    <t>Бардыгы</t>
  </si>
  <si>
    <t>Айыл чарбасы, токой чарбасы жана балык уулоочулук</t>
  </si>
  <si>
    <t>Пайдалуу кендерди казуу</t>
  </si>
  <si>
    <t>Иштетүү өндүрүшү</t>
  </si>
  <si>
    <t xml:space="preserve">Электр энергия, газ, буу жана кондицияланган аба менен камсыздоо (жабдуу) </t>
  </si>
  <si>
    <t>Суу менен жабдуу, тазалоо, калдыктарды иштетүү жана кайра пайдалануучу чийки затты алуу</t>
  </si>
  <si>
    <t>Маалымат жана байланыш</t>
  </si>
  <si>
    <t>Кыймылсыз мүлк операциялары</t>
  </si>
  <si>
    <t>Кесиптик, илимий жана техникалык ишмердик</t>
  </si>
  <si>
    <t>Билим берүү</t>
  </si>
  <si>
    <t>Саламаттыкты сактоо жана калкты социалдык жактан тейлөө</t>
  </si>
  <si>
    <t>Искусство, көңүл ачуу жана эс алуу</t>
  </si>
  <si>
    <r>
      <t>1</t>
    </r>
    <r>
      <rPr>
        <sz val="9"/>
        <rFont val="Times New Roman"/>
        <family val="1"/>
        <charset val="204"/>
      </rPr>
      <t>Темпы рассчитаны в сопоставимых ценах.</t>
    </r>
  </si>
  <si>
    <t>Примечание: Пользователи при использовании данных официальной статистики и соответствующих метаданных обязаны ссылаться на их источник (ст. 30 Закона Кыргызской Республики                                                              «Об официальной статистике»).</t>
  </si>
  <si>
    <t>Транспорт ишмердиги жана жүктөрдү сактоо</t>
  </si>
  <si>
    <r>
      <t>1</t>
    </r>
    <r>
      <rPr>
        <sz val="9"/>
        <rFont val="Times New Roman"/>
        <family val="1"/>
        <charset val="204"/>
      </rPr>
      <t>Темптери салыштырма баа менен эсептелген.</t>
    </r>
  </si>
  <si>
    <t>инвестиция өздөштүрүү</t>
  </si>
  <si>
    <t>анын ичинде төмөнкүлөрдүн эсебинен каржыланган:</t>
  </si>
  <si>
    <t>Государственное управление и оборона; обязательное социальное обеспечение</t>
  </si>
  <si>
    <t>Финансовое посредничество и страхование</t>
  </si>
  <si>
    <t>Деятельность гостиниц и ресторанов</t>
  </si>
  <si>
    <t>Мамлекеттик башкаруу жана коргоо; милдеттүү  социалдык камсыздандыруу</t>
  </si>
  <si>
    <t>Финансылык ортомчулук жана камсыздандыруу</t>
  </si>
  <si>
    <t>Мейманканалардын жана ресторандардын ишмердиги</t>
  </si>
  <si>
    <t>Дүң жана чекене соода; автомобилдерди жана мотоциклдерди оңдоо</t>
  </si>
  <si>
    <t>Прочая обслуживающая деятельность</t>
  </si>
  <si>
    <t xml:space="preserve">Башка тейлөө ишмердиги </t>
  </si>
  <si>
    <t>-</t>
  </si>
  <si>
    <t>Эскертүү:  Пайдалануучулар расмий статистиканын маалыматтарын жана  тиешелүү метамаалыматтарды пайдаланууда алардын булагына шилтеме берүүгө  милдеттүү («Расмий статистика жөнүндө»  Кыргыз Республикасынын Мыйзамынын 30-беренеси).</t>
  </si>
  <si>
    <t xml:space="preserve"> Председатель</t>
  </si>
  <si>
    <t>Б.Ж. Кудайбергенов</t>
  </si>
  <si>
    <t>Төрага</t>
  </si>
  <si>
    <t>в январе-декабре 2024г.</t>
  </si>
  <si>
    <r>
      <t>в %  к 2023г.</t>
    </r>
    <r>
      <rPr>
        <i/>
        <vertAlign val="superscript"/>
        <sz val="9"/>
        <rFont val="Times New Roman"/>
        <family val="1"/>
        <charset val="204"/>
      </rPr>
      <t>1</t>
    </r>
  </si>
  <si>
    <r>
      <t>2023-жылга карата % менен</t>
    </r>
    <r>
      <rPr>
        <i/>
        <vertAlign val="superscript"/>
        <sz val="9"/>
        <rFont val="Times New Roman"/>
        <family val="1"/>
        <charset val="204"/>
      </rPr>
      <t>1</t>
    </r>
  </si>
  <si>
    <t xml:space="preserve">2024-жылдын январь-декабрындагы каржылоо булактары боюнча негизги капиталга  </t>
  </si>
  <si>
    <t>Административная и вспомогательная деятельность</t>
  </si>
  <si>
    <t>Административдик жана көмөкчү ишмердик</t>
  </si>
  <si>
    <t>15 января 2025 года</t>
  </si>
  <si>
    <t>2025-жылдын 15-январы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</si>
</sst>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_-* #,##0.0_р_._-;\-* #,##0.0_р_._-;_-* &quot;-&quot;?_р_._-;_-@_-"/>
    <numFmt numFmtId="165" formatCode="_-* #,##0.0\ _₽_-;\-* #,##0.0\ _₽_-;_-* &quot;-&quot;?\ _₽_-;_-@_-"/>
    <numFmt numFmtId="166" formatCode="_-* #,##0.00\ _р_._-;\-* #,##0.00\ _р_._-;_-* &quot;-&quot;??\ _р_._-;_-@_-"/>
    <numFmt numFmtId="167" formatCode="_-* #,##0\ _р_._-;\-* #,##0\ _р_._-;_-* &quot;-&quot;\ _р_._-;_-@_-"/>
    <numFmt numFmtId="168" formatCode="_-* #,##0.00_р_._-;\-* #,##0.00_р_._-;_-* &quot;-&quot;??_р_._-;_-@_-"/>
    <numFmt numFmtId="169" formatCode="#,##0.0"/>
    <numFmt numFmtId="170" formatCode="0.0"/>
    <numFmt numFmtId="171" formatCode="#,##0.0_ ;\-#,##0.0\ "/>
    <numFmt numFmtId="172" formatCode="_-* #,##0.0\ _с_о_м_-;\-* #,##0.0\ _с_о_м_-;_-* &quot;-&quot;?\ _с_о_м_-;_-@_-"/>
  </numFmts>
  <fonts count="28" x14ac:knownFonts="1">
    <font>
      <sz val="10"/>
      <name val="Arial Cyr"/>
      <charset val="204"/>
    </font>
    <font>
      <sz val="10"/>
      <name val="Times New Roman"/>
      <family val="1"/>
      <charset val="204"/>
    </font>
    <font>
      <b/>
      <i/>
      <sz val="14"/>
      <name val="Times New Roman"/>
      <family val="1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name val="Times New Roman"/>
      <family val="1"/>
      <charset val="204"/>
    </font>
    <font>
      <sz val="8"/>
      <name val="Times New Roman"/>
      <family val="1"/>
      <charset val="204"/>
    </font>
    <font>
      <sz val="9"/>
      <name val="Times New Roman"/>
      <family val="1"/>
      <charset val="204"/>
    </font>
    <font>
      <b/>
      <i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9"/>
      <name val="Times New Roman"/>
      <family val="1"/>
      <charset val="204"/>
    </font>
    <font>
      <b/>
      <i/>
      <sz val="9"/>
      <name val="Times New Roman"/>
      <family val="1"/>
      <charset val="204"/>
    </font>
    <font>
      <sz val="13"/>
      <name val="Times New Roman"/>
      <family val="1"/>
      <charset val="204"/>
    </font>
    <font>
      <i/>
      <sz val="9"/>
      <name val="Times New Roman"/>
      <family val="1"/>
      <charset val="204"/>
    </font>
    <font>
      <i/>
      <sz val="10"/>
      <name val="Times New Roman"/>
      <family val="1"/>
      <charset val="204"/>
    </font>
    <font>
      <i/>
      <sz val="12"/>
      <name val="Times New Roman"/>
      <family val="1"/>
      <charset val="204"/>
    </font>
    <font>
      <vertAlign val="superscript"/>
      <sz val="9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i/>
      <vertAlign val="superscript"/>
      <sz val="9"/>
      <name val="Times New Roman"/>
      <family val="1"/>
      <charset val="204"/>
    </font>
    <font>
      <sz val="10"/>
      <name val="Arial Cyr"/>
      <charset val="204"/>
    </font>
    <font>
      <b/>
      <sz val="9"/>
      <color rgb="FFFF0000"/>
      <name val="Times New Roman"/>
      <family val="1"/>
      <charset val="204"/>
    </font>
    <font>
      <b/>
      <i/>
      <sz val="10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i/>
      <sz val="11"/>
      <name val="Times New Roman"/>
      <family val="1"/>
      <charset val="204"/>
    </font>
    <font>
      <sz val="9"/>
      <name val="Arial Cyr"/>
      <charset val="204"/>
    </font>
    <font>
      <b/>
      <sz val="9"/>
      <name val="Arial Cyr"/>
      <charset val="204"/>
    </font>
  </fonts>
  <fills count="21">
    <fill>
      <patternFill patternType="none"/>
    </fill>
    <fill>
      <patternFill patternType="gray125"/>
    </fill>
    <fill>
      <patternFill patternType="solid">
        <fgColor theme="4" tint="0.39994506668294322"/>
        <bgColor indexed="64"/>
      </patternFill>
    </fill>
    <fill>
      <patternFill patternType="solid">
        <fgColor theme="8" tint="0.79995117038483843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</fills>
  <borders count="19">
    <border>
      <left/>
      <right/>
      <top/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43">
    <xf numFmtId="0" fontId="0" fillId="0" borderId="0"/>
    <xf numFmtId="164" fontId="7" fillId="0" borderId="0" applyFill="0" applyBorder="0" applyProtection="0"/>
    <xf numFmtId="0" fontId="17" fillId="3" borderId="0" applyNumberFormat="0" applyBorder="0" applyAlignment="0" applyProtection="0">
      <alignment vertical="center"/>
    </xf>
    <xf numFmtId="0" fontId="18" fillId="2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" fillId="0" borderId="0"/>
    <xf numFmtId="0" fontId="20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67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0" fontId="23" fillId="7" borderId="0" applyNumberFormat="0" applyBorder="0" applyAlignment="0" applyProtection="0"/>
    <xf numFmtId="0" fontId="23" fillId="8" borderId="0" applyNumberFormat="0" applyBorder="0" applyAlignment="0" applyProtection="0"/>
    <xf numFmtId="0" fontId="23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11" borderId="0" applyNumberFormat="0" applyBorder="0" applyAlignment="0" applyProtection="0"/>
    <xf numFmtId="0" fontId="23" fillId="12" borderId="0" applyNumberFormat="0" applyBorder="0" applyAlignment="0" applyProtection="0"/>
    <xf numFmtId="0" fontId="23" fillId="13" borderId="0" applyNumberFormat="0" applyBorder="0" applyAlignment="0" applyProtection="0"/>
    <xf numFmtId="0" fontId="23" fillId="14" borderId="0" applyNumberFormat="0" applyBorder="0" applyAlignment="0" applyProtection="0"/>
    <xf numFmtId="0" fontId="23" fillId="15" borderId="0" applyNumberFormat="0" applyBorder="0" applyAlignment="0" applyProtection="0"/>
    <xf numFmtId="0" fontId="23" fillId="10" borderId="0" applyNumberFormat="0" applyBorder="0" applyAlignment="0" applyProtection="0"/>
    <xf numFmtId="0" fontId="23" fillId="13" borderId="0" applyNumberFormat="0" applyBorder="0" applyAlignment="0" applyProtection="0"/>
    <xf numFmtId="0" fontId="23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24" fillId="18" borderId="0" applyNumberFormat="0" applyBorder="0" applyAlignment="0" applyProtection="0"/>
    <xf numFmtId="0" fontId="24" fillId="19" borderId="0" applyNumberFormat="0" applyBorder="0" applyAlignment="0" applyProtection="0"/>
    <xf numFmtId="0" fontId="24" fillId="20" borderId="0" applyNumberFormat="0" applyBorder="0" applyAlignment="0" applyProtection="0"/>
    <xf numFmtId="168" fontId="7" fillId="0" borderId="0"/>
    <xf numFmtId="168" fontId="7" fillId="0" borderId="0"/>
    <xf numFmtId="168" fontId="7" fillId="0" borderId="0"/>
    <xf numFmtId="168" fontId="7" fillId="0" borderId="0"/>
    <xf numFmtId="168" fontId="7" fillId="0" borderId="0"/>
    <xf numFmtId="168" fontId="7" fillId="0" borderId="0"/>
    <xf numFmtId="168" fontId="7" fillId="0" borderId="0"/>
    <xf numFmtId="168" fontId="7" fillId="0" borderId="0"/>
  </cellStyleXfs>
  <cellXfs count="105">
    <xf numFmtId="0" fontId="0" fillId="0" borderId="0" xfId="0"/>
    <xf numFmtId="0" fontId="7" fillId="0" borderId="0" xfId="0" applyFont="1"/>
    <xf numFmtId="170" fontId="7" fillId="0" borderId="0" xfId="0" applyNumberFormat="1" applyFont="1"/>
    <xf numFmtId="164" fontId="7" fillId="0" borderId="0" xfId="1" applyFill="1" applyAlignment="1">
      <alignment horizontal="right"/>
    </xf>
    <xf numFmtId="164" fontId="7" fillId="0" borderId="0" xfId="1" applyFill="1"/>
    <xf numFmtId="164" fontId="7" fillId="0" borderId="0" xfId="1" applyFill="1" applyAlignment="1">
      <alignment horizontal="left"/>
    </xf>
    <xf numFmtId="164" fontId="7" fillId="0" borderId="0" xfId="1" applyFill="1" applyBorder="1"/>
    <xf numFmtId="3" fontId="9" fillId="0" borderId="0" xfId="0" applyNumberFormat="1" applyFont="1"/>
    <xf numFmtId="0" fontId="8" fillId="0" borderId="0" xfId="0" applyFont="1"/>
    <xf numFmtId="169" fontId="7" fillId="0" borderId="0" xfId="1" applyNumberFormat="1" applyFill="1" applyBorder="1" applyAlignment="1">
      <alignment horizontal="right"/>
    </xf>
    <xf numFmtId="169" fontId="7" fillId="0" borderId="0" xfId="1" applyNumberFormat="1" applyFill="1" applyAlignment="1">
      <alignment horizontal="right"/>
    </xf>
    <xf numFmtId="169" fontId="10" fillId="0" borderId="0" xfId="1" applyNumberFormat="1" applyFont="1" applyFill="1" applyAlignment="1">
      <alignment horizontal="right"/>
    </xf>
    <xf numFmtId="169" fontId="11" fillId="0" borderId="0" xfId="1" applyNumberFormat="1" applyFont="1" applyFill="1" applyAlignment="1">
      <alignment horizontal="right"/>
    </xf>
    <xf numFmtId="171" fontId="7" fillId="0" borderId="0" xfId="1" applyNumberFormat="1" applyFill="1" applyAlignment="1">
      <alignment horizontal="right"/>
    </xf>
    <xf numFmtId="170" fontId="7" fillId="0" borderId="0" xfId="1" applyNumberFormat="1" applyFill="1" applyBorder="1" applyAlignment="1">
      <alignment horizontal="right"/>
    </xf>
    <xf numFmtId="171" fontId="10" fillId="0" borderId="0" xfId="1" applyNumberFormat="1" applyFont="1" applyFill="1" applyAlignment="1">
      <alignment horizontal="right"/>
    </xf>
    <xf numFmtId="170" fontId="10" fillId="0" borderId="0" xfId="1" applyNumberFormat="1" applyFont="1" applyFill="1" applyBorder="1" applyAlignment="1">
      <alignment horizontal="right"/>
    </xf>
    <xf numFmtId="171" fontId="11" fillId="0" borderId="0" xfId="1" applyNumberFormat="1" applyFont="1" applyFill="1" applyAlignment="1">
      <alignment horizontal="right"/>
    </xf>
    <xf numFmtId="0" fontId="1" fillId="0" borderId="0" xfId="0" applyFont="1"/>
    <xf numFmtId="164" fontId="12" fillId="0" borderId="0" xfId="1" applyFont="1" applyFill="1"/>
    <xf numFmtId="0" fontId="5" fillId="0" borderId="0" xfId="0" applyFont="1"/>
    <xf numFmtId="169" fontId="21" fillId="0" borderId="0" xfId="1" applyNumberFormat="1" applyFont="1" applyFill="1" applyBorder="1" applyAlignment="1">
      <alignment horizontal="right"/>
    </xf>
    <xf numFmtId="169" fontId="7" fillId="0" borderId="12" xfId="1" applyNumberFormat="1" applyFill="1" applyBorder="1" applyAlignment="1">
      <alignment horizontal="right"/>
    </xf>
    <xf numFmtId="170" fontId="11" fillId="0" borderId="0" xfId="1" applyNumberFormat="1" applyFont="1" applyFill="1" applyAlignment="1">
      <alignment horizontal="right"/>
    </xf>
    <xf numFmtId="169" fontId="9" fillId="0" borderId="0" xfId="0" applyNumberFormat="1" applyFont="1"/>
    <xf numFmtId="169" fontId="1" fillId="0" borderId="0" xfId="0" applyNumberFormat="1" applyFont="1"/>
    <xf numFmtId="169" fontId="7" fillId="0" borderId="0" xfId="1" applyNumberFormat="1" applyFill="1"/>
    <xf numFmtId="0" fontId="12" fillId="0" borderId="0" xfId="0" applyFont="1"/>
    <xf numFmtId="164" fontId="12" fillId="0" borderId="0" xfId="1" applyFont="1" applyFill="1" applyAlignment="1">
      <alignment horizontal="right"/>
    </xf>
    <xf numFmtId="0" fontId="1" fillId="0" borderId="0" xfId="0" applyFont="1" applyAlignment="1">
      <alignment horizontal="right"/>
    </xf>
    <xf numFmtId="0" fontId="3" fillId="0" borderId="0" xfId="0" applyFont="1"/>
    <xf numFmtId="0" fontId="13" fillId="0" borderId="0" xfId="0" applyFont="1" applyAlignment="1">
      <alignment horizontal="right"/>
    </xf>
    <xf numFmtId="49" fontId="10" fillId="0" borderId="4" xfId="0" applyNumberFormat="1" applyFont="1" applyBorder="1" applyAlignment="1">
      <alignment horizontal="center" vertical="top" wrapText="1"/>
    </xf>
    <xf numFmtId="1" fontId="7" fillId="0" borderId="0" xfId="0" applyNumberFormat="1" applyFont="1"/>
    <xf numFmtId="1" fontId="10" fillId="0" borderId="0" xfId="0" applyNumberFormat="1" applyFont="1"/>
    <xf numFmtId="1" fontId="13" fillId="0" borderId="0" xfId="0" applyNumberFormat="1" applyFont="1" applyAlignment="1">
      <alignment wrapText="1"/>
    </xf>
    <xf numFmtId="1" fontId="10" fillId="0" borderId="0" xfId="0" applyNumberFormat="1" applyFont="1" applyAlignment="1">
      <alignment wrapText="1"/>
    </xf>
    <xf numFmtId="171" fontId="7" fillId="0" borderId="0" xfId="0" applyNumberFormat="1" applyFont="1"/>
    <xf numFmtId="1" fontId="7" fillId="0" borderId="0" xfId="0" applyNumberFormat="1" applyFont="1" applyAlignment="1">
      <alignment wrapText="1"/>
    </xf>
    <xf numFmtId="169" fontId="7" fillId="0" borderId="0" xfId="0" applyNumberFormat="1" applyFont="1"/>
    <xf numFmtId="0" fontId="7" fillId="0" borderId="17" xfId="0" applyFont="1" applyBorder="1"/>
    <xf numFmtId="1" fontId="16" fillId="0" borderId="0" xfId="0" applyNumberFormat="1" applyFont="1"/>
    <xf numFmtId="0" fontId="5" fillId="0" borderId="0" xfId="0" applyFont="1" applyAlignment="1">
      <alignment horizontal="right"/>
    </xf>
    <xf numFmtId="0" fontId="25" fillId="0" borderId="0" xfId="0" applyFont="1" applyAlignment="1">
      <alignment horizontal="right"/>
    </xf>
    <xf numFmtId="49" fontId="10" fillId="0" borderId="18" xfId="0" applyNumberFormat="1" applyFont="1" applyBorder="1" applyAlignment="1">
      <alignment horizontal="center" vertical="top"/>
    </xf>
    <xf numFmtId="0" fontId="26" fillId="0" borderId="0" xfId="0" applyFont="1"/>
    <xf numFmtId="169" fontId="27" fillId="0" borderId="0" xfId="0" applyNumberFormat="1" applyFont="1"/>
    <xf numFmtId="0" fontId="27" fillId="0" borderId="0" xfId="0" applyFont="1"/>
    <xf numFmtId="169" fontId="7" fillId="0" borderId="0" xfId="0" applyNumberFormat="1" applyFont="1" applyAlignment="1">
      <alignment horizontal="center"/>
    </xf>
    <xf numFmtId="0" fontId="26" fillId="0" borderId="12" xfId="0" applyFont="1" applyBorder="1"/>
    <xf numFmtId="0" fontId="20" fillId="0" borderId="0" xfId="0" applyFont="1"/>
    <xf numFmtId="0" fontId="6" fillId="0" borderId="0" xfId="10" applyFont="1" applyAlignment="1">
      <alignment horizontal="left"/>
    </xf>
    <xf numFmtId="0" fontId="7" fillId="0" borderId="0" xfId="0" applyFont="1" applyAlignment="1">
      <alignment horizontal="left" wrapText="1"/>
    </xf>
    <xf numFmtId="0" fontId="2" fillId="0" borderId="0" xfId="0" applyFont="1" applyAlignment="1">
      <alignment wrapText="1"/>
    </xf>
    <xf numFmtId="0" fontId="15" fillId="0" borderId="0" xfId="0" applyFont="1" applyAlignment="1">
      <alignment horizontal="right"/>
    </xf>
    <xf numFmtId="49" fontId="10" fillId="0" borderId="18" xfId="0" applyNumberFormat="1" applyFont="1" applyBorder="1" applyAlignment="1">
      <alignment vertical="top"/>
    </xf>
    <xf numFmtId="169" fontId="10" fillId="0" borderId="0" xfId="0" applyNumberFormat="1" applyFont="1"/>
    <xf numFmtId="171" fontId="21" fillId="0" borderId="0" xfId="0" applyNumberFormat="1" applyFont="1"/>
    <xf numFmtId="171" fontId="10" fillId="0" borderId="0" xfId="0" applyNumberFormat="1" applyFont="1"/>
    <xf numFmtId="171" fontId="9" fillId="0" borderId="0" xfId="0" applyNumberFormat="1" applyFont="1"/>
    <xf numFmtId="169" fontId="10" fillId="0" borderId="0" xfId="0" applyNumberFormat="1" applyFont="1" applyAlignment="1">
      <alignment horizontal="right" vertical="center" wrapText="1"/>
    </xf>
    <xf numFmtId="170" fontId="10" fillId="0" borderId="0" xfId="0" applyNumberFormat="1" applyFont="1"/>
    <xf numFmtId="0" fontId="10" fillId="0" borderId="0" xfId="0" applyFont="1"/>
    <xf numFmtId="169" fontId="11" fillId="0" borderId="0" xfId="0" applyNumberFormat="1" applyFont="1"/>
    <xf numFmtId="169" fontId="22" fillId="0" borderId="0" xfId="0" applyNumberFormat="1" applyFont="1"/>
    <xf numFmtId="170" fontId="11" fillId="0" borderId="0" xfId="0" applyNumberFormat="1" applyFont="1"/>
    <xf numFmtId="0" fontId="11" fillId="0" borderId="0" xfId="0" applyFont="1"/>
    <xf numFmtId="169" fontId="7" fillId="0" borderId="0" xfId="0" applyNumberFormat="1" applyFont="1" applyAlignment="1">
      <alignment horizontal="right"/>
    </xf>
    <xf numFmtId="170" fontId="7" fillId="0" borderId="0" xfId="0" applyNumberFormat="1" applyFont="1" applyAlignment="1">
      <alignment wrapText="1"/>
    </xf>
    <xf numFmtId="169" fontId="7" fillId="0" borderId="0" xfId="0" applyNumberFormat="1" applyFont="1" applyAlignment="1">
      <alignment horizontal="right" wrapText="1"/>
    </xf>
    <xf numFmtId="4" fontId="1" fillId="0" borderId="0" xfId="0" applyNumberFormat="1" applyFont="1"/>
    <xf numFmtId="169" fontId="7" fillId="0" borderId="0" xfId="0" applyNumberFormat="1" applyFont="1" applyAlignment="1">
      <alignment horizontal="right" vertical="center" wrapText="1"/>
    </xf>
    <xf numFmtId="1" fontId="7" fillId="0" borderId="12" xfId="0" applyNumberFormat="1" applyFont="1" applyBorder="1"/>
    <xf numFmtId="171" fontId="7" fillId="0" borderId="12" xfId="0" applyNumberFormat="1" applyFont="1" applyBorder="1" applyAlignment="1">
      <alignment horizontal="right"/>
    </xf>
    <xf numFmtId="165" fontId="7" fillId="0" borderId="0" xfId="0" applyNumberFormat="1" applyFont="1"/>
    <xf numFmtId="172" fontId="7" fillId="0" borderId="0" xfId="0" applyNumberFormat="1" applyFont="1"/>
    <xf numFmtId="0" fontId="4" fillId="0" borderId="0" xfId="0" applyFont="1" applyAlignment="1">
      <alignment horizontal="right"/>
    </xf>
    <xf numFmtId="171" fontId="5" fillId="0" borderId="0" xfId="0" applyNumberFormat="1" applyFont="1" applyAlignment="1">
      <alignment horizontal="right"/>
    </xf>
    <xf numFmtId="165" fontId="12" fillId="0" borderId="0" xfId="0" applyNumberFormat="1" applyFont="1"/>
    <xf numFmtId="1" fontId="1" fillId="0" borderId="0" xfId="0" applyNumberFormat="1" applyFont="1"/>
    <xf numFmtId="0" fontId="6" fillId="0" borderId="0" xfId="9" applyFont="1" applyAlignment="1">
      <alignment horizontal="left"/>
    </xf>
    <xf numFmtId="0" fontId="2" fillId="0" borderId="0" xfId="0" applyFont="1" applyAlignment="1">
      <alignment horizontal="left" wrapText="1"/>
    </xf>
    <xf numFmtId="0" fontId="5" fillId="0" borderId="0" xfId="0" applyFont="1" applyAlignment="1">
      <alignment horizontal="center"/>
    </xf>
    <xf numFmtId="0" fontId="14" fillId="0" borderId="12" xfId="0" applyFont="1" applyBorder="1" applyAlignment="1">
      <alignment horizontal="right"/>
    </xf>
    <xf numFmtId="49" fontId="7" fillId="0" borderId="1" xfId="0" applyNumberFormat="1" applyFont="1" applyBorder="1" applyAlignment="1">
      <alignment horizontal="center"/>
    </xf>
    <xf numFmtId="49" fontId="7" fillId="0" borderId="5" xfId="0" applyNumberFormat="1" applyFont="1" applyBorder="1" applyAlignment="1">
      <alignment horizontal="center"/>
    </xf>
    <xf numFmtId="49" fontId="7" fillId="0" borderId="9" xfId="0" applyNumberFormat="1" applyFont="1" applyBorder="1" applyAlignment="1">
      <alignment horizontal="center"/>
    </xf>
    <xf numFmtId="0" fontId="10" fillId="0" borderId="4" xfId="0" applyFont="1" applyBorder="1" applyAlignment="1">
      <alignment horizontal="center" vertical="top" wrapText="1"/>
    </xf>
    <xf numFmtId="0" fontId="10" fillId="0" borderId="16" xfId="0" applyFont="1" applyBorder="1" applyAlignment="1">
      <alignment horizontal="center" vertical="top" wrapText="1"/>
    </xf>
    <xf numFmtId="0" fontId="10" fillId="0" borderId="10" xfId="0" applyFont="1" applyBorder="1" applyAlignment="1">
      <alignment horizontal="center" vertical="top" wrapText="1"/>
    </xf>
    <xf numFmtId="49" fontId="10" fillId="0" borderId="2" xfId="0" applyNumberFormat="1" applyFont="1" applyBorder="1" applyAlignment="1">
      <alignment horizontal="center" vertical="top"/>
    </xf>
    <xf numFmtId="49" fontId="10" fillId="0" borderId="3" xfId="0" applyNumberFormat="1" applyFont="1" applyBorder="1" applyAlignment="1">
      <alignment horizontal="center" vertical="top"/>
    </xf>
    <xf numFmtId="49" fontId="10" fillId="0" borderId="15" xfId="0" applyNumberFormat="1" applyFont="1" applyBorder="1" applyAlignment="1">
      <alignment horizontal="center" vertical="top"/>
    </xf>
    <xf numFmtId="0" fontId="7" fillId="0" borderId="10" xfId="0" applyFont="1" applyBorder="1" applyAlignment="1">
      <alignment horizontal="center" vertical="top"/>
    </xf>
    <xf numFmtId="0" fontId="7" fillId="0" borderId="0" xfId="0" applyFont="1" applyAlignment="1">
      <alignment horizontal="left" wrapText="1"/>
    </xf>
    <xf numFmtId="0" fontId="10" fillId="0" borderId="8" xfId="0" applyFont="1" applyBorder="1" applyAlignment="1">
      <alignment horizontal="center" vertical="top" wrapText="1"/>
    </xf>
    <xf numFmtId="0" fontId="10" fillId="0" borderId="11" xfId="0" applyFont="1" applyBorder="1" applyAlignment="1">
      <alignment horizontal="center" vertical="top" wrapText="1"/>
    </xf>
    <xf numFmtId="49" fontId="10" fillId="0" borderId="6" xfId="0" applyNumberFormat="1" applyFont="1" applyBorder="1" applyAlignment="1">
      <alignment horizontal="center" vertical="top" wrapText="1"/>
    </xf>
    <xf numFmtId="49" fontId="10" fillId="0" borderId="10" xfId="0" applyNumberFormat="1" applyFont="1" applyBorder="1" applyAlignment="1">
      <alignment horizontal="center" vertical="top" wrapText="1"/>
    </xf>
    <xf numFmtId="49" fontId="10" fillId="0" borderId="7" xfId="0" applyNumberFormat="1" applyFont="1" applyBorder="1" applyAlignment="1">
      <alignment horizontal="center" vertical="top" wrapText="1"/>
    </xf>
    <xf numFmtId="49" fontId="10" fillId="0" borderId="13" xfId="0" applyNumberFormat="1" applyFont="1" applyBorder="1" applyAlignment="1">
      <alignment horizontal="center" vertical="top" wrapText="1"/>
    </xf>
    <xf numFmtId="0" fontId="10" fillId="0" borderId="14" xfId="0" applyFont="1" applyBorder="1" applyAlignment="1">
      <alignment horizontal="center" vertical="top" wrapText="1"/>
    </xf>
    <xf numFmtId="49" fontId="10" fillId="0" borderId="2" xfId="0" applyNumberFormat="1" applyFont="1" applyBorder="1" applyAlignment="1">
      <alignment horizontal="center" vertical="top" wrapText="1"/>
    </xf>
    <xf numFmtId="49" fontId="10" fillId="0" borderId="3" xfId="0" applyNumberFormat="1" applyFont="1" applyBorder="1" applyAlignment="1">
      <alignment horizontal="center" vertical="top" wrapText="1"/>
    </xf>
    <xf numFmtId="0" fontId="10" fillId="0" borderId="6" xfId="0" applyFont="1" applyBorder="1" applyAlignment="1">
      <alignment horizontal="center" vertical="top" wrapText="1"/>
    </xf>
  </cellXfs>
  <cellStyles count="43">
    <cellStyle name="20% - Акцент1" xfId="17" xr:uid="{00000000-0005-0000-0000-000000000000}"/>
    <cellStyle name="20% - Акцент2" xfId="18" xr:uid="{00000000-0005-0000-0000-000001000000}"/>
    <cellStyle name="20% - Акцент3" xfId="19" xr:uid="{00000000-0005-0000-0000-000002000000}"/>
    <cellStyle name="20% - Акцент4" xfId="20" xr:uid="{00000000-0005-0000-0000-000003000000}"/>
    <cellStyle name="20% - Акцент5" xfId="2" xr:uid="{00000000-0005-0000-0000-000004000000}"/>
    <cellStyle name="20% - Акцент5 2" xfId="21" xr:uid="{00000000-0005-0000-0000-000005000000}"/>
    <cellStyle name="20% - Акцент6" xfId="4" xr:uid="{00000000-0005-0000-0000-000006000000}"/>
    <cellStyle name="20% - Акцент6 2" xfId="22" xr:uid="{00000000-0005-0000-0000-000007000000}"/>
    <cellStyle name="40% - Акцент1" xfId="23" xr:uid="{00000000-0005-0000-0000-000008000000}"/>
    <cellStyle name="40% - Акцент2" xfId="24" xr:uid="{00000000-0005-0000-0000-000009000000}"/>
    <cellStyle name="40% - Акцент3" xfId="25" xr:uid="{00000000-0005-0000-0000-00000A000000}"/>
    <cellStyle name="40% - Акцент4" xfId="26" xr:uid="{00000000-0005-0000-0000-00000B000000}"/>
    <cellStyle name="40% - Акцент5" xfId="27" xr:uid="{00000000-0005-0000-0000-00000C000000}"/>
    <cellStyle name="40% - Акцент6" xfId="28" xr:uid="{00000000-0005-0000-0000-00000D000000}"/>
    <cellStyle name="60% - Акцент1" xfId="3" xr:uid="{00000000-0005-0000-0000-00000E000000}"/>
    <cellStyle name="60% - Акцент1 2" xfId="29" xr:uid="{00000000-0005-0000-0000-00000F000000}"/>
    <cellStyle name="60% - Акцент2" xfId="5" xr:uid="{00000000-0005-0000-0000-000010000000}"/>
    <cellStyle name="60% - Акцент2 2" xfId="30" xr:uid="{00000000-0005-0000-0000-000011000000}"/>
    <cellStyle name="60% - Акцент3" xfId="6" xr:uid="{00000000-0005-0000-0000-000012000000}"/>
    <cellStyle name="60% - Акцент3 2" xfId="31" xr:uid="{00000000-0005-0000-0000-000013000000}"/>
    <cellStyle name="60% - Акцент4" xfId="32" xr:uid="{00000000-0005-0000-0000-000014000000}"/>
    <cellStyle name="60% - Акцент5" xfId="33" xr:uid="{00000000-0005-0000-0000-000015000000}"/>
    <cellStyle name="60% - Акцент6" xfId="34" xr:uid="{00000000-0005-0000-0000-000016000000}"/>
    <cellStyle name="Обычный" xfId="0" builtinId="0"/>
    <cellStyle name="Обычный 2" xfId="7" xr:uid="{00000000-0005-0000-0000-000018000000}"/>
    <cellStyle name="Обычный 2 2" xfId="8" xr:uid="{00000000-0005-0000-0000-000019000000}"/>
    <cellStyle name="Обычный_Экспресс жилье_Экспресс(Инвест) 09m. 2014 КА_Экспресс(Инвест) 01m. 2016-КА" xfId="9" xr:uid="{00000000-0005-0000-0000-00001D000000}"/>
    <cellStyle name="Обычный_Экспресс жилье_Экспресс(Инвест) 09m. 2014 КА_Экспресс(Инвест) 12m. 2014-Кыргызча" xfId="10" xr:uid="{00000000-0005-0000-0000-00001E000000}"/>
    <cellStyle name="Процентный 2" xfId="11" xr:uid="{00000000-0005-0000-0000-000020000000}"/>
    <cellStyle name="Тысячи [0]_1эксК" xfId="12" xr:uid="{00000000-0005-0000-0000-000021000000}"/>
    <cellStyle name="Тысячи_1эксК" xfId="13" xr:uid="{00000000-0005-0000-0000-000022000000}"/>
    <cellStyle name="Финансовый" xfId="1" builtinId="3"/>
    <cellStyle name="Финансовый 11" xfId="39" xr:uid="{072609E9-C4B3-4939-8234-3EFFDF72BDA4}"/>
    <cellStyle name="Финансовый 12" xfId="38" xr:uid="{5C579112-5962-4CA5-A5E4-ED6CAB8C9FD6}"/>
    <cellStyle name="Финансовый 14" xfId="40" xr:uid="{05AFFA55-33AB-4239-A31A-D6198622238B}"/>
    <cellStyle name="Финансовый 16" xfId="42" xr:uid="{AD2747FE-0D70-4E53-A36E-C2C5040426C9}"/>
    <cellStyle name="Финансовый 17" xfId="41" xr:uid="{10ECF9FC-A098-4333-BB61-CED51AA1440A}"/>
    <cellStyle name="Финансовый 2" xfId="14" xr:uid="{00000000-0005-0000-0000-000024000000}"/>
    <cellStyle name="Финансовый 2 2" xfId="15" xr:uid="{00000000-0005-0000-0000-000025000000}"/>
    <cellStyle name="Финансовый 3" xfId="16" xr:uid="{00000000-0005-0000-0000-000026000000}"/>
    <cellStyle name="Финансовый 4" xfId="35" xr:uid="{3F4DB98A-FB2A-4645-B5F3-745DB80AA79D}"/>
    <cellStyle name="Финансовый 8" xfId="37" xr:uid="{54C1E02C-5754-4E3D-92F7-D812EDDB63C9}"/>
    <cellStyle name="Финансовый 9" xfId="36" xr:uid="{98A924BF-E489-4DBB-AE46-0B49B47D489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104775</xdr:colOff>
      <xdr:row>0</xdr:row>
      <xdr:rowOff>104775</xdr:rowOff>
    </xdr:from>
    <xdr:to>
      <xdr:col>0</xdr:col>
      <xdr:colOff>896775</xdr:colOff>
      <xdr:row>4</xdr:row>
      <xdr:rowOff>87150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206D4796-9315-434C-A77F-D02E2E41D8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" y="104775"/>
          <a:ext cx="792000" cy="792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114300</xdr:rowOff>
    </xdr:from>
    <xdr:to>
      <xdr:col>0</xdr:col>
      <xdr:colOff>906300</xdr:colOff>
      <xdr:row>4</xdr:row>
      <xdr:rowOff>115725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B83117F0-0F67-4597-BE10-E5DCA7D820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" y="114300"/>
          <a:ext cx="792000" cy="792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6951EA-6046-4343-8193-56E81D3A45A9}">
  <dimension ref="A1:W66"/>
  <sheetViews>
    <sheetView zoomScaleNormal="100" zoomScaleSheetLayoutView="90" workbookViewId="0">
      <selection activeCell="A8" sqref="A8"/>
    </sheetView>
  </sheetViews>
  <sheetFormatPr defaultRowHeight="12.75" x14ac:dyDescent="0.2"/>
  <cols>
    <col min="1" max="1" width="31.85546875" style="1" customWidth="1"/>
    <col min="2" max="2" width="10.28515625" style="18" customWidth="1"/>
    <col min="3" max="3" width="11" style="18" customWidth="1"/>
    <col min="4" max="8" width="9.85546875" style="18" customWidth="1"/>
    <col min="9" max="9" width="10.42578125" style="18" customWidth="1"/>
    <col min="10" max="10" width="9.85546875" style="18" customWidth="1"/>
    <col min="11" max="11" width="10" style="18" customWidth="1"/>
    <col min="12" max="12" width="10.28515625" style="18" customWidth="1"/>
    <col min="13" max="13" width="9.5703125" style="18" bestFit="1" customWidth="1"/>
    <col min="14" max="14" width="9.42578125" style="18" bestFit="1" customWidth="1"/>
    <col min="15" max="15" width="11.5703125" style="18" bestFit="1" customWidth="1"/>
    <col min="16" max="16" width="9.42578125" style="18" bestFit="1" customWidth="1"/>
    <col min="17" max="17" width="11.140625" style="18" bestFit="1" customWidth="1"/>
    <col min="18" max="18" width="10.28515625" style="18" bestFit="1" customWidth="1"/>
    <col min="19" max="19" width="9.42578125" style="18" bestFit="1" customWidth="1"/>
    <col min="20" max="16384" width="9.140625" style="18"/>
  </cols>
  <sheetData>
    <row r="1" spans="1:16" ht="17.25" customHeight="1" x14ac:dyDescent="0.35">
      <c r="A1" s="18"/>
      <c r="M1" s="53"/>
      <c r="N1" s="53"/>
      <c r="O1" s="53"/>
      <c r="P1" s="53"/>
    </row>
    <row r="2" spans="1:16" ht="14.25" customHeight="1" x14ac:dyDescent="0.2">
      <c r="A2" s="18"/>
    </row>
    <row r="3" spans="1:16" ht="17.25" customHeight="1" x14ac:dyDescent="0.35">
      <c r="A3" s="81" t="s">
        <v>0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</row>
    <row r="4" spans="1:16" ht="15" customHeight="1" x14ac:dyDescent="0.25">
      <c r="B4" s="29"/>
      <c r="C4" s="29"/>
      <c r="D4" s="29"/>
      <c r="E4" s="29"/>
      <c r="F4" s="29"/>
      <c r="G4" s="29"/>
      <c r="H4" s="29"/>
      <c r="I4" s="29"/>
      <c r="J4" s="29"/>
      <c r="K4" s="29"/>
      <c r="L4" s="54"/>
    </row>
    <row r="5" spans="1:16" ht="15" customHeight="1" x14ac:dyDescent="0.25">
      <c r="B5" s="29"/>
      <c r="C5" s="29"/>
      <c r="D5" s="29"/>
      <c r="E5" s="29"/>
      <c r="F5" s="29"/>
      <c r="G5" s="29"/>
      <c r="H5"/>
      <c r="I5"/>
      <c r="J5"/>
      <c r="K5"/>
      <c r="L5" s="54"/>
    </row>
    <row r="6" spans="1:16" ht="15" customHeight="1" x14ac:dyDescent="0.25">
      <c r="B6" s="29"/>
      <c r="C6" s="29"/>
      <c r="D6" s="29"/>
      <c r="E6" s="29"/>
      <c r="F6" s="29"/>
      <c r="G6" s="29"/>
      <c r="H6"/>
      <c r="I6"/>
      <c r="J6"/>
      <c r="K6"/>
      <c r="L6" s="54"/>
    </row>
    <row r="7" spans="1:16" ht="15" customHeight="1" x14ac:dyDescent="0.25">
      <c r="A7" s="8" t="s">
        <v>1</v>
      </c>
      <c r="B7" s="29"/>
      <c r="C7" s="29"/>
      <c r="D7" s="29"/>
      <c r="E7" s="29"/>
      <c r="F7" s="29"/>
      <c r="G7" s="29"/>
      <c r="H7" s="29"/>
      <c r="L7" s="54"/>
    </row>
    <row r="8" spans="1:16" ht="15" customHeight="1" x14ac:dyDescent="0.25">
      <c r="A8" s="30" t="s">
        <v>83</v>
      </c>
      <c r="B8" s="31"/>
      <c r="C8" s="31"/>
      <c r="D8" s="31"/>
      <c r="E8" s="31"/>
      <c r="F8" s="31"/>
      <c r="G8" s="31"/>
      <c r="H8" s="31"/>
      <c r="I8" s="31"/>
      <c r="J8" s="31"/>
      <c r="K8" s="31"/>
      <c r="L8" s="31"/>
    </row>
    <row r="9" spans="1:16" ht="15" customHeight="1" x14ac:dyDescent="0.25">
      <c r="A9" s="30"/>
      <c r="B9" s="31"/>
      <c r="C9" s="31"/>
      <c r="D9" s="31"/>
      <c r="E9" s="31"/>
      <c r="F9" s="31"/>
      <c r="G9" s="31"/>
      <c r="H9" s="31"/>
      <c r="I9" s="31"/>
      <c r="J9" s="31"/>
      <c r="K9" s="31"/>
      <c r="L9" s="31"/>
    </row>
    <row r="10" spans="1:16" ht="15.75" customHeight="1" x14ac:dyDescent="0.25">
      <c r="A10" s="82" t="s">
        <v>2</v>
      </c>
      <c r="B10" s="82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20"/>
      <c r="N10" s="20"/>
      <c r="O10" s="20"/>
      <c r="P10" s="20"/>
    </row>
    <row r="11" spans="1:16" ht="15.75" customHeight="1" x14ac:dyDescent="0.25">
      <c r="A11" s="82" t="s">
        <v>77</v>
      </c>
      <c r="B11" s="82"/>
      <c r="C11" s="82"/>
      <c r="D11" s="82"/>
      <c r="E11" s="82"/>
      <c r="F11" s="82"/>
      <c r="G11" s="82"/>
      <c r="H11" s="82"/>
      <c r="I11" s="82"/>
      <c r="J11" s="82"/>
      <c r="K11" s="82"/>
      <c r="L11" s="82"/>
      <c r="M11" s="20"/>
      <c r="N11" s="20"/>
      <c r="O11" s="20"/>
      <c r="P11" s="20"/>
    </row>
    <row r="12" spans="1:16" s="20" customFormat="1" ht="13.5" customHeight="1" thickBot="1" x14ac:dyDescent="0.3">
      <c r="A12" s="83" t="s">
        <v>3</v>
      </c>
      <c r="B12" s="83"/>
      <c r="C12" s="83"/>
      <c r="D12" s="83"/>
      <c r="E12" s="83"/>
      <c r="F12" s="83"/>
      <c r="G12" s="83"/>
      <c r="H12" s="83"/>
      <c r="I12" s="83"/>
      <c r="J12" s="83"/>
      <c r="K12" s="83"/>
      <c r="L12" s="83"/>
    </row>
    <row r="13" spans="1:16" s="1" customFormat="1" ht="15.75" customHeight="1" x14ac:dyDescent="0.2">
      <c r="A13" s="84"/>
      <c r="B13" s="87" t="s">
        <v>4</v>
      </c>
      <c r="C13" s="32"/>
      <c r="D13" s="90" t="s">
        <v>5</v>
      </c>
      <c r="E13" s="91"/>
      <c r="F13" s="91"/>
      <c r="G13" s="91"/>
      <c r="H13" s="92"/>
      <c r="I13" s="55"/>
      <c r="J13" s="90" t="s">
        <v>5</v>
      </c>
      <c r="K13" s="91"/>
      <c r="L13" s="91"/>
    </row>
    <row r="14" spans="1:16" s="1" customFormat="1" ht="12.75" customHeight="1" x14ac:dyDescent="0.2">
      <c r="A14" s="85"/>
      <c r="B14" s="88"/>
      <c r="C14" s="88" t="s">
        <v>6</v>
      </c>
      <c r="D14" s="88" t="s">
        <v>7</v>
      </c>
      <c r="E14" s="88" t="s">
        <v>8</v>
      </c>
      <c r="F14" s="88" t="s">
        <v>9</v>
      </c>
      <c r="G14" s="88" t="s">
        <v>10</v>
      </c>
      <c r="H14" s="95" t="s">
        <v>11</v>
      </c>
      <c r="I14" s="95" t="s">
        <v>12</v>
      </c>
      <c r="J14" s="97" t="s">
        <v>13</v>
      </c>
      <c r="K14" s="97" t="s">
        <v>14</v>
      </c>
      <c r="L14" s="99" t="s">
        <v>15</v>
      </c>
    </row>
    <row r="15" spans="1:16" s="1" customFormat="1" ht="75.75" customHeight="1" thickBot="1" x14ac:dyDescent="0.25">
      <c r="A15" s="86"/>
      <c r="B15" s="89"/>
      <c r="C15" s="93"/>
      <c r="D15" s="89"/>
      <c r="E15" s="89"/>
      <c r="F15" s="89"/>
      <c r="G15" s="89"/>
      <c r="H15" s="96"/>
      <c r="I15" s="96"/>
      <c r="J15" s="98"/>
      <c r="K15" s="98"/>
      <c r="L15" s="100"/>
    </row>
    <row r="16" spans="1:16" s="1" customFormat="1" ht="8.25" customHeight="1" x14ac:dyDescent="0.2">
      <c r="A16" s="33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</row>
    <row r="17" spans="1:23" s="62" customFormat="1" ht="13.5" customHeight="1" x14ac:dyDescent="0.2">
      <c r="A17" s="34" t="s">
        <v>16</v>
      </c>
      <c r="B17" s="11">
        <v>250595.3</v>
      </c>
      <c r="C17" s="11">
        <f>D17+E17+F17+G17+H17</f>
        <v>211834.4</v>
      </c>
      <c r="D17" s="11">
        <v>53745.7</v>
      </c>
      <c r="E17" s="11">
        <v>9509.1</v>
      </c>
      <c r="F17" s="11">
        <v>65004.3</v>
      </c>
      <c r="G17" s="11">
        <v>67303.899999999994</v>
      </c>
      <c r="H17" s="11">
        <v>16271.4</v>
      </c>
      <c r="I17" s="11">
        <f>J17+K17+L17</f>
        <v>38760.9</v>
      </c>
      <c r="J17" s="56">
        <v>18987.900000000001</v>
      </c>
      <c r="K17" s="11">
        <v>9489.5</v>
      </c>
      <c r="L17" s="11">
        <v>10283.5</v>
      </c>
      <c r="M17" s="57"/>
      <c r="N17" s="58"/>
      <c r="O17" s="59"/>
      <c r="P17" s="60"/>
      <c r="Q17" s="24"/>
      <c r="R17" s="24"/>
      <c r="S17" s="61"/>
    </row>
    <row r="18" spans="1:23" s="66" customFormat="1" ht="13.5" customHeight="1" x14ac:dyDescent="0.25">
      <c r="A18" s="35" t="s">
        <v>78</v>
      </c>
      <c r="B18" s="63">
        <v>124.8</v>
      </c>
      <c r="C18" s="12">
        <v>127.6</v>
      </c>
      <c r="D18" s="12">
        <v>221.8</v>
      </c>
      <c r="E18" s="12">
        <v>159.19999999999999</v>
      </c>
      <c r="F18" s="63">
        <v>96.2</v>
      </c>
      <c r="G18" s="12">
        <v>108.9</v>
      </c>
      <c r="H18" s="23">
        <v>259.7</v>
      </c>
      <c r="I18" s="12">
        <v>111.5</v>
      </c>
      <c r="J18" s="12">
        <v>87.2</v>
      </c>
      <c r="K18" s="12">
        <v>501.5</v>
      </c>
      <c r="L18" s="12">
        <v>92.7</v>
      </c>
      <c r="M18" s="57"/>
      <c r="N18" s="58"/>
      <c r="O18" s="59"/>
      <c r="P18" s="17"/>
      <c r="Q18" s="64"/>
      <c r="R18" s="64"/>
      <c r="S18" s="65"/>
      <c r="T18" s="65"/>
      <c r="U18" s="65"/>
      <c r="V18" s="65"/>
      <c r="W18" s="65"/>
    </row>
    <row r="19" spans="1:23" s="1" customFormat="1" ht="8.25" customHeight="1" x14ac:dyDescent="0.2">
      <c r="A19" s="36"/>
      <c r="B19" s="11"/>
      <c r="C19" s="11"/>
      <c r="D19" s="11"/>
      <c r="E19" s="11"/>
      <c r="F19" s="11"/>
      <c r="G19" s="11"/>
      <c r="H19" s="12"/>
      <c r="I19" s="56"/>
      <c r="J19" s="11"/>
      <c r="K19" s="12"/>
      <c r="L19" s="11"/>
      <c r="M19" s="57"/>
      <c r="N19" s="58"/>
      <c r="O19" s="59"/>
      <c r="P19" s="24"/>
      <c r="Q19" s="7"/>
      <c r="R19" s="24"/>
      <c r="S19" s="16"/>
      <c r="T19" s="15"/>
      <c r="U19" s="37"/>
    </row>
    <row r="20" spans="1:23" s="1" customFormat="1" ht="24.75" customHeight="1" x14ac:dyDescent="0.2">
      <c r="A20" s="38" t="s">
        <v>17</v>
      </c>
      <c r="B20" s="10">
        <v>4908.1000000000004</v>
      </c>
      <c r="C20" s="10">
        <f>D20+E20+G20+F20+H20</f>
        <v>4195.8999999999996</v>
      </c>
      <c r="D20" s="10">
        <v>3102.7</v>
      </c>
      <c r="E20" s="10">
        <v>78.8</v>
      </c>
      <c r="F20" s="10">
        <v>900.3</v>
      </c>
      <c r="G20" s="10">
        <v>111.6</v>
      </c>
      <c r="H20" s="10">
        <v>2.5</v>
      </c>
      <c r="I20" s="39">
        <f>J20+L20</f>
        <v>712.2</v>
      </c>
      <c r="J20" s="67">
        <v>297.2</v>
      </c>
      <c r="K20" s="67" t="s">
        <v>72</v>
      </c>
      <c r="L20" s="67">
        <v>415</v>
      </c>
      <c r="M20" s="57"/>
      <c r="N20" s="58"/>
      <c r="O20" s="59"/>
      <c r="P20" s="25"/>
      <c r="Q20" s="25"/>
      <c r="R20" s="25"/>
      <c r="S20" s="14"/>
      <c r="T20" s="13"/>
      <c r="U20" s="37"/>
    </row>
    <row r="21" spans="1:23" s="1" customFormat="1" ht="13.5" customHeight="1" x14ac:dyDescent="0.2">
      <c r="A21" s="33" t="s">
        <v>18</v>
      </c>
      <c r="B21" s="10">
        <v>45044.800000000003</v>
      </c>
      <c r="C21" s="10">
        <f>F21+G21+H21</f>
        <v>36674.199999999997</v>
      </c>
      <c r="D21" s="10" t="s">
        <v>72</v>
      </c>
      <c r="E21" s="10" t="s">
        <v>72</v>
      </c>
      <c r="F21" s="10">
        <v>30567.5</v>
      </c>
      <c r="G21" s="10">
        <v>101</v>
      </c>
      <c r="H21" s="10">
        <v>6005.7</v>
      </c>
      <c r="I21" s="10">
        <f>J21+K21</f>
        <v>8370.6</v>
      </c>
      <c r="J21" s="10">
        <v>2155.6</v>
      </c>
      <c r="K21" s="67">
        <v>6215</v>
      </c>
      <c r="L21" s="10" t="s">
        <v>72</v>
      </c>
      <c r="M21" s="57"/>
      <c r="N21" s="58"/>
      <c r="O21" s="59"/>
      <c r="P21" s="25"/>
      <c r="Q21" s="25"/>
      <c r="R21" s="25"/>
      <c r="S21" s="14"/>
      <c r="T21" s="13"/>
      <c r="U21" s="37"/>
    </row>
    <row r="22" spans="1:23" s="1" customFormat="1" ht="13.5" customHeight="1" x14ac:dyDescent="0.2">
      <c r="A22" s="33" t="s">
        <v>19</v>
      </c>
      <c r="B22" s="10">
        <v>14756.9</v>
      </c>
      <c r="C22" s="10">
        <f>D22+E22+F22+G22+H22</f>
        <v>12195.2</v>
      </c>
      <c r="D22" s="10">
        <v>1844.7</v>
      </c>
      <c r="E22" s="10">
        <v>31.7</v>
      </c>
      <c r="F22" s="10">
        <v>5534.1</v>
      </c>
      <c r="G22" s="10">
        <v>490.7</v>
      </c>
      <c r="H22" s="10">
        <v>4294</v>
      </c>
      <c r="I22" s="10">
        <f>K22+L22+J22</f>
        <v>2561.7000000000003</v>
      </c>
      <c r="J22" s="10">
        <v>239.8</v>
      </c>
      <c r="K22" s="10">
        <v>1890.2</v>
      </c>
      <c r="L22" s="10">
        <v>431.7</v>
      </c>
      <c r="M22" s="57"/>
      <c r="N22" s="58"/>
      <c r="O22" s="59"/>
      <c r="P22" s="25"/>
      <c r="Q22" s="25"/>
      <c r="R22" s="25"/>
      <c r="S22" s="14"/>
      <c r="T22" s="13"/>
      <c r="U22" s="37"/>
    </row>
    <row r="23" spans="1:23" s="1" customFormat="1" ht="36" x14ac:dyDescent="0.2">
      <c r="A23" s="68" t="s">
        <v>20</v>
      </c>
      <c r="B23" s="10">
        <v>18433.900000000001</v>
      </c>
      <c r="C23" s="10">
        <f>D23+E23+F23+H23+G23</f>
        <v>11103.699999999999</v>
      </c>
      <c r="D23" s="10">
        <v>1992.4</v>
      </c>
      <c r="E23" s="10">
        <v>153.69999999999999</v>
      </c>
      <c r="F23" s="10">
        <v>4532.2</v>
      </c>
      <c r="G23" s="10">
        <v>109.5</v>
      </c>
      <c r="H23" s="10">
        <v>4315.8999999999996</v>
      </c>
      <c r="I23" s="10">
        <f>J23+K23+L23</f>
        <v>7330.2</v>
      </c>
      <c r="J23" s="10">
        <v>5335.9</v>
      </c>
      <c r="K23" s="10">
        <v>1372.1</v>
      </c>
      <c r="L23" s="10">
        <v>622.20000000000005</v>
      </c>
      <c r="M23" s="57"/>
      <c r="N23" s="58"/>
      <c r="O23" s="59"/>
      <c r="P23" s="25"/>
      <c r="Q23" s="25"/>
      <c r="R23" s="25"/>
      <c r="S23" s="14"/>
      <c r="T23" s="13"/>
      <c r="U23" s="37"/>
    </row>
    <row r="24" spans="1:23" s="1" customFormat="1" ht="24.75" customHeight="1" x14ac:dyDescent="0.2">
      <c r="A24" s="68" t="s">
        <v>21</v>
      </c>
      <c r="B24" s="10">
        <v>6136.1</v>
      </c>
      <c r="C24" s="10">
        <f>D24+E24+F24+G24+H24</f>
        <v>4355.3999999999996</v>
      </c>
      <c r="D24" s="10">
        <v>2116.6</v>
      </c>
      <c r="E24" s="10">
        <v>489.6</v>
      </c>
      <c r="F24" s="10">
        <v>856</v>
      </c>
      <c r="G24" s="10">
        <v>316.5</v>
      </c>
      <c r="H24" s="10">
        <v>576.70000000000005</v>
      </c>
      <c r="I24" s="10">
        <f>L24+J24</f>
        <v>1780.7</v>
      </c>
      <c r="J24" s="10">
        <v>19.7</v>
      </c>
      <c r="K24" s="10" t="s">
        <v>72</v>
      </c>
      <c r="L24" s="10">
        <v>1761</v>
      </c>
      <c r="M24" s="57"/>
      <c r="N24" s="58"/>
      <c r="O24" s="59"/>
      <c r="P24" s="25"/>
      <c r="Q24" s="25"/>
      <c r="R24" s="25"/>
      <c r="S24" s="14"/>
      <c r="T24" s="13"/>
      <c r="U24" s="37"/>
    </row>
    <row r="25" spans="1:23" s="1" customFormat="1" ht="24.75" customHeight="1" x14ac:dyDescent="0.2">
      <c r="A25" s="68" t="s">
        <v>22</v>
      </c>
      <c r="B25" s="10">
        <v>2662.4</v>
      </c>
      <c r="C25" s="10">
        <f>F25+G25+D25+E25</f>
        <v>2650.2999999999997</v>
      </c>
      <c r="D25" s="10">
        <v>43.2</v>
      </c>
      <c r="E25" s="10">
        <v>17.2</v>
      </c>
      <c r="F25" s="10">
        <v>785</v>
      </c>
      <c r="G25" s="26">
        <v>1804.9</v>
      </c>
      <c r="H25" s="10" t="s">
        <v>72</v>
      </c>
      <c r="I25" s="10">
        <f>L25</f>
        <v>12.1</v>
      </c>
      <c r="J25" s="10" t="s">
        <v>72</v>
      </c>
      <c r="K25" s="10" t="s">
        <v>72</v>
      </c>
      <c r="L25" s="10">
        <v>12.1</v>
      </c>
      <c r="M25" s="57"/>
      <c r="N25" s="58"/>
      <c r="O25" s="59"/>
      <c r="P25" s="25"/>
      <c r="Q25" s="25"/>
      <c r="R25" s="25"/>
      <c r="S25" s="14"/>
      <c r="T25" s="13"/>
      <c r="U25" s="37"/>
    </row>
    <row r="26" spans="1:23" s="1" customFormat="1" ht="24.75" customHeight="1" x14ac:dyDescent="0.2">
      <c r="A26" s="68" t="s">
        <v>23</v>
      </c>
      <c r="B26" s="69">
        <v>27815.4</v>
      </c>
      <c r="C26" s="10">
        <f>D26+E26+F26+G26+H26</f>
        <v>15105.400000000001</v>
      </c>
      <c r="D26" s="10">
        <v>4185.8</v>
      </c>
      <c r="E26" s="10">
        <v>4907.6000000000004</v>
      </c>
      <c r="F26" s="10">
        <v>2770.1</v>
      </c>
      <c r="G26" s="10">
        <v>3212.9</v>
      </c>
      <c r="H26" s="10">
        <v>29</v>
      </c>
      <c r="I26" s="10">
        <f>J26+L26+K26</f>
        <v>12710</v>
      </c>
      <c r="J26" s="10">
        <v>9732.2999999999993</v>
      </c>
      <c r="K26" s="10">
        <v>12.2</v>
      </c>
      <c r="L26" s="10">
        <v>2965.5</v>
      </c>
      <c r="M26" s="57"/>
      <c r="N26" s="58"/>
      <c r="O26" s="59"/>
      <c r="P26" s="25"/>
      <c r="Q26" s="25"/>
      <c r="R26" s="70"/>
      <c r="S26" s="14"/>
      <c r="T26" s="13"/>
      <c r="U26" s="37"/>
    </row>
    <row r="27" spans="1:23" s="1" customFormat="1" ht="12.75" customHeight="1" x14ac:dyDescent="0.2">
      <c r="A27" s="40"/>
      <c r="B27" s="39"/>
      <c r="C27" s="39"/>
      <c r="D27" s="39"/>
      <c r="E27" s="39"/>
      <c r="F27" s="39"/>
      <c r="G27" s="39"/>
      <c r="H27" s="39"/>
      <c r="I27" s="39"/>
      <c r="J27" s="39"/>
      <c r="K27" s="39"/>
      <c r="L27" s="39"/>
      <c r="M27" s="57"/>
      <c r="N27" s="58"/>
      <c r="O27" s="59"/>
      <c r="P27" s="25"/>
      <c r="Q27" s="37"/>
    </row>
    <row r="28" spans="1:23" s="1" customFormat="1" ht="32.25" customHeight="1" x14ac:dyDescent="0.2">
      <c r="A28" s="94" t="s">
        <v>58</v>
      </c>
      <c r="B28" s="94"/>
      <c r="C28" s="94"/>
      <c r="D28" s="94"/>
      <c r="E28" s="94"/>
      <c r="F28" s="94"/>
      <c r="G28" s="94"/>
      <c r="H28" s="94"/>
      <c r="I28" s="94"/>
      <c r="J28" s="94"/>
      <c r="K28" s="94"/>
      <c r="L28" s="94"/>
      <c r="M28" s="57"/>
      <c r="N28" s="58"/>
      <c r="O28" s="59"/>
      <c r="P28" s="25"/>
      <c r="Q28" s="37"/>
    </row>
    <row r="29" spans="1:23" s="1" customFormat="1" ht="3" customHeight="1" x14ac:dyDescent="0.2">
      <c r="A29" s="52"/>
      <c r="B29" s="52"/>
      <c r="C29" s="52"/>
      <c r="D29" s="52"/>
      <c r="E29" s="52"/>
      <c r="F29" s="52"/>
      <c r="G29" s="52"/>
      <c r="H29" s="52"/>
      <c r="I29" s="52"/>
      <c r="J29" s="52"/>
      <c r="K29" s="52"/>
      <c r="L29" s="52"/>
      <c r="M29" s="57"/>
      <c r="N29" s="58"/>
      <c r="O29" s="59"/>
      <c r="P29" s="25"/>
      <c r="Q29" s="37"/>
      <c r="T29" s="2"/>
    </row>
    <row r="30" spans="1:23" s="1" customFormat="1" ht="13.5" customHeight="1" x14ac:dyDescent="0.2">
      <c r="A30" s="33" t="s">
        <v>65</v>
      </c>
      <c r="B30" s="71">
        <v>3576.8</v>
      </c>
      <c r="C30" s="9">
        <f>G30+F30+D30+E30</f>
        <v>3565.0000000000005</v>
      </c>
      <c r="D30" s="10">
        <v>35.799999999999997</v>
      </c>
      <c r="E30" s="10">
        <v>2.4</v>
      </c>
      <c r="F30" s="10">
        <v>125.4</v>
      </c>
      <c r="G30" s="10">
        <v>3401.4</v>
      </c>
      <c r="H30" s="10" t="s">
        <v>72</v>
      </c>
      <c r="I30" s="10">
        <f>L30</f>
        <v>11.8</v>
      </c>
      <c r="J30" s="10" t="s">
        <v>72</v>
      </c>
      <c r="K30" s="10" t="s">
        <v>72</v>
      </c>
      <c r="L30" s="10">
        <v>11.8</v>
      </c>
      <c r="M30" s="57"/>
      <c r="N30" s="58"/>
      <c r="O30" s="59"/>
      <c r="P30" s="25"/>
      <c r="Q30" s="37"/>
      <c r="T30" s="2"/>
    </row>
    <row r="31" spans="1:23" s="1" customFormat="1" ht="13.5" customHeight="1" x14ac:dyDescent="0.2">
      <c r="A31" s="33" t="s">
        <v>24</v>
      </c>
      <c r="B31" s="71">
        <v>4623.7</v>
      </c>
      <c r="C31" s="9">
        <f>F31+D31+G31+E31</f>
        <v>4623.7000000000007</v>
      </c>
      <c r="D31" s="10">
        <v>51.1</v>
      </c>
      <c r="E31" s="10">
        <v>2.9</v>
      </c>
      <c r="F31" s="10">
        <v>4563.1000000000004</v>
      </c>
      <c r="G31" s="10">
        <v>6.6</v>
      </c>
      <c r="H31" s="10" t="s">
        <v>72</v>
      </c>
      <c r="I31" s="10" t="s">
        <v>72</v>
      </c>
      <c r="J31" s="10" t="s">
        <v>72</v>
      </c>
      <c r="K31" s="10" t="s">
        <v>72</v>
      </c>
      <c r="L31" s="10" t="s">
        <v>72</v>
      </c>
      <c r="M31" s="57"/>
      <c r="N31" s="58"/>
      <c r="O31" s="59"/>
      <c r="P31" s="25"/>
      <c r="Q31" s="37"/>
    </row>
    <row r="32" spans="1:23" s="1" customFormat="1" ht="13.5" customHeight="1" x14ac:dyDescent="0.2">
      <c r="A32" s="33" t="s">
        <v>64</v>
      </c>
      <c r="B32" s="71">
        <v>21.1</v>
      </c>
      <c r="C32" s="9">
        <f>F32</f>
        <v>21.1</v>
      </c>
      <c r="D32" s="10" t="s">
        <v>72</v>
      </c>
      <c r="E32" s="10" t="s">
        <v>72</v>
      </c>
      <c r="F32" s="71">
        <v>21.1</v>
      </c>
      <c r="G32" s="10" t="s">
        <v>72</v>
      </c>
      <c r="H32" s="10" t="s">
        <v>72</v>
      </c>
      <c r="I32" s="10" t="s">
        <v>72</v>
      </c>
      <c r="J32" s="10" t="s">
        <v>72</v>
      </c>
      <c r="K32" s="10" t="s">
        <v>72</v>
      </c>
      <c r="L32" s="10" t="s">
        <v>72</v>
      </c>
      <c r="M32" s="57"/>
      <c r="N32" s="58"/>
      <c r="O32" s="59"/>
      <c r="P32" s="25"/>
      <c r="Q32" s="37"/>
    </row>
    <row r="33" spans="1:18" ht="13.5" customHeight="1" x14ac:dyDescent="0.2">
      <c r="A33" s="33" t="s">
        <v>25</v>
      </c>
      <c r="B33" s="71">
        <v>2167.1</v>
      </c>
      <c r="C33" s="67">
        <f>F33+G33+E33+D33+H33</f>
        <v>2167.1</v>
      </c>
      <c r="D33" s="10">
        <v>155.9</v>
      </c>
      <c r="E33" s="10">
        <v>6</v>
      </c>
      <c r="F33" s="9">
        <v>495</v>
      </c>
      <c r="G33" s="9">
        <v>1177.5</v>
      </c>
      <c r="H33" s="10">
        <v>332.7</v>
      </c>
      <c r="I33" s="10" t="s">
        <v>72</v>
      </c>
      <c r="J33" s="10" t="s">
        <v>72</v>
      </c>
      <c r="K33" s="10" t="s">
        <v>72</v>
      </c>
      <c r="L33" s="10" t="s">
        <v>72</v>
      </c>
      <c r="M33" s="57"/>
      <c r="N33" s="58"/>
      <c r="O33" s="59"/>
      <c r="P33" s="25"/>
      <c r="Q33" s="37"/>
    </row>
    <row r="34" spans="1:18" ht="24.75" customHeight="1" x14ac:dyDescent="0.2">
      <c r="A34" s="38" t="s">
        <v>26</v>
      </c>
      <c r="B34" s="69">
        <v>139.4</v>
      </c>
      <c r="C34" s="10">
        <f>D34+E34+G34+F34</f>
        <v>126.3</v>
      </c>
      <c r="D34" s="9">
        <v>13.9</v>
      </c>
      <c r="E34" s="9">
        <v>48.1</v>
      </c>
      <c r="F34" s="9">
        <v>48</v>
      </c>
      <c r="G34" s="9">
        <v>16.3</v>
      </c>
      <c r="H34" s="10" t="s">
        <v>72</v>
      </c>
      <c r="I34" s="9">
        <f>J34</f>
        <v>13.1</v>
      </c>
      <c r="J34" s="9">
        <v>13.1</v>
      </c>
      <c r="K34" s="10" t="s">
        <v>72</v>
      </c>
      <c r="L34" s="10" t="s">
        <v>72</v>
      </c>
      <c r="M34" s="57"/>
      <c r="N34" s="58"/>
      <c r="O34" s="59"/>
      <c r="P34" s="25"/>
      <c r="Q34" s="37"/>
    </row>
    <row r="35" spans="1:18" ht="24.75" customHeight="1" x14ac:dyDescent="0.2">
      <c r="A35" s="38" t="s">
        <v>81</v>
      </c>
      <c r="B35" s="69">
        <v>3</v>
      </c>
      <c r="C35" s="10">
        <f>H35</f>
        <v>3</v>
      </c>
      <c r="D35" s="9" t="s">
        <v>72</v>
      </c>
      <c r="E35" s="9" t="s">
        <v>72</v>
      </c>
      <c r="F35" s="9" t="s">
        <v>72</v>
      </c>
      <c r="G35" s="9" t="s">
        <v>72</v>
      </c>
      <c r="H35" s="10">
        <v>3</v>
      </c>
      <c r="I35" s="9" t="s">
        <v>72</v>
      </c>
      <c r="J35" s="9" t="s">
        <v>72</v>
      </c>
      <c r="K35" s="9" t="s">
        <v>72</v>
      </c>
      <c r="L35" s="9" t="s">
        <v>72</v>
      </c>
      <c r="M35" s="57"/>
      <c r="N35" s="58"/>
      <c r="O35" s="59"/>
      <c r="P35" s="25"/>
      <c r="Q35" s="37"/>
    </row>
    <row r="36" spans="1:18" s="1" customFormat="1" ht="24.75" customHeight="1" x14ac:dyDescent="0.2">
      <c r="A36" s="38" t="s">
        <v>63</v>
      </c>
      <c r="B36" s="69">
        <v>8025.8</v>
      </c>
      <c r="C36" s="10">
        <f>D36+E36+G36</f>
        <v>7968.5</v>
      </c>
      <c r="D36" s="9">
        <v>6681.5</v>
      </c>
      <c r="E36" s="9">
        <v>1272.8</v>
      </c>
      <c r="F36" s="9" t="s">
        <v>72</v>
      </c>
      <c r="G36" s="9">
        <v>14.2</v>
      </c>
      <c r="H36" s="10" t="s">
        <v>72</v>
      </c>
      <c r="I36" s="10">
        <f>L36</f>
        <v>57.3</v>
      </c>
      <c r="J36" s="9" t="s">
        <v>72</v>
      </c>
      <c r="K36" s="9" t="s">
        <v>72</v>
      </c>
      <c r="L36" s="10">
        <v>57.3</v>
      </c>
      <c r="M36" s="57"/>
      <c r="N36" s="58"/>
      <c r="O36" s="59"/>
      <c r="P36" s="25"/>
      <c r="Q36" s="37"/>
    </row>
    <row r="37" spans="1:18" s="1" customFormat="1" ht="13.5" customHeight="1" x14ac:dyDescent="0.2">
      <c r="A37" s="33" t="s">
        <v>27</v>
      </c>
      <c r="B37" s="71">
        <v>12560.1</v>
      </c>
      <c r="C37" s="10">
        <f>D37+E37+F37+G37</f>
        <v>10938.699999999999</v>
      </c>
      <c r="D37" s="10">
        <v>8540.6</v>
      </c>
      <c r="E37" s="9">
        <v>1024.3</v>
      </c>
      <c r="F37" s="9">
        <v>532.9</v>
      </c>
      <c r="G37" s="9">
        <v>840.9</v>
      </c>
      <c r="H37" s="10" t="s">
        <v>72</v>
      </c>
      <c r="I37" s="9">
        <f>L37+J37</f>
        <v>1621.4</v>
      </c>
      <c r="J37" s="9">
        <v>420</v>
      </c>
      <c r="K37" s="9" t="s">
        <v>72</v>
      </c>
      <c r="L37" s="9">
        <v>1201.4000000000001</v>
      </c>
      <c r="M37" s="57"/>
      <c r="N37" s="58"/>
      <c r="O37" s="59"/>
      <c r="P37" s="25"/>
      <c r="Q37" s="37"/>
    </row>
    <row r="38" spans="1:18" s="1" customFormat="1" ht="24.75" customHeight="1" x14ac:dyDescent="0.2">
      <c r="A38" s="38" t="s">
        <v>28</v>
      </c>
      <c r="B38" s="69">
        <v>2265.4</v>
      </c>
      <c r="C38" s="9">
        <f>D38+E38+G38</f>
        <v>1822.3000000000002</v>
      </c>
      <c r="D38" s="9">
        <v>573.20000000000005</v>
      </c>
      <c r="E38" s="9">
        <v>294.7</v>
      </c>
      <c r="F38" s="9" t="s">
        <v>72</v>
      </c>
      <c r="G38" s="9">
        <v>954.4</v>
      </c>
      <c r="H38" s="10" t="s">
        <v>72</v>
      </c>
      <c r="I38" s="9">
        <f>L38</f>
        <v>443.1</v>
      </c>
      <c r="J38" s="9" t="s">
        <v>72</v>
      </c>
      <c r="K38" s="9" t="s">
        <v>72</v>
      </c>
      <c r="L38" s="9">
        <v>443.1</v>
      </c>
      <c r="M38" s="57"/>
      <c r="N38" s="58"/>
      <c r="O38" s="59"/>
      <c r="P38" s="25"/>
      <c r="Q38" s="37"/>
    </row>
    <row r="39" spans="1:18" s="1" customFormat="1" ht="13.5" customHeight="1" x14ac:dyDescent="0.2">
      <c r="A39" s="33" t="s">
        <v>29</v>
      </c>
      <c r="B39" s="9">
        <v>7274</v>
      </c>
      <c r="C39" s="9">
        <f>D39+E39+G39+F39+H39</f>
        <v>4846.3999999999996</v>
      </c>
      <c r="D39" s="9">
        <v>1551.4</v>
      </c>
      <c r="E39" s="9">
        <v>664.1</v>
      </c>
      <c r="F39" s="9">
        <v>1105.2</v>
      </c>
      <c r="G39" s="9">
        <v>1505.3</v>
      </c>
      <c r="H39" s="10">
        <v>20.399999999999999</v>
      </c>
      <c r="I39" s="9">
        <f>J39+L39</f>
        <v>2427.6</v>
      </c>
      <c r="J39" s="9">
        <v>505.8</v>
      </c>
      <c r="K39" s="9" t="s">
        <v>72</v>
      </c>
      <c r="L39" s="9">
        <v>1921.8</v>
      </c>
      <c r="M39" s="57"/>
      <c r="N39" s="58"/>
      <c r="O39" s="59"/>
      <c r="P39" s="25"/>
      <c r="Q39" s="37"/>
    </row>
    <row r="40" spans="1:18" s="1" customFormat="1" ht="13.5" customHeight="1" x14ac:dyDescent="0.2">
      <c r="A40" s="33" t="s">
        <v>70</v>
      </c>
      <c r="B40" s="9">
        <v>997.2</v>
      </c>
      <c r="C40" s="9">
        <f>E40+G40+D40</f>
        <v>830.59999999999991</v>
      </c>
      <c r="D40" s="9">
        <v>375.3</v>
      </c>
      <c r="E40" s="9">
        <v>26.4</v>
      </c>
      <c r="F40" s="9" t="s">
        <v>72</v>
      </c>
      <c r="G40" s="9">
        <v>428.9</v>
      </c>
      <c r="H40" s="10" t="s">
        <v>72</v>
      </c>
      <c r="I40" s="9">
        <f>L40</f>
        <v>166.6</v>
      </c>
      <c r="J40" s="9" t="s">
        <v>72</v>
      </c>
      <c r="K40" s="9" t="s">
        <v>72</v>
      </c>
      <c r="L40" s="9">
        <v>166.6</v>
      </c>
      <c r="M40" s="21"/>
      <c r="N40" s="58"/>
      <c r="O40" s="59"/>
      <c r="P40" s="25"/>
      <c r="Q40" s="37"/>
      <c r="R40" s="37"/>
    </row>
    <row r="41" spans="1:18" s="1" customFormat="1" ht="13.5" customHeight="1" thickBot="1" x14ac:dyDescent="0.25">
      <c r="A41" s="72"/>
      <c r="B41" s="73"/>
      <c r="C41" s="22"/>
      <c r="D41" s="73"/>
      <c r="E41" s="73"/>
      <c r="F41" s="73"/>
      <c r="G41" s="73"/>
      <c r="H41" s="73"/>
      <c r="I41" s="73"/>
      <c r="J41" s="73"/>
      <c r="K41" s="73"/>
      <c r="L41" s="73"/>
      <c r="M41" s="57"/>
      <c r="N41" s="58"/>
      <c r="O41" s="59"/>
      <c r="P41" s="25"/>
      <c r="Q41" s="37"/>
      <c r="R41" s="37"/>
    </row>
    <row r="42" spans="1:18" s="1" customFormat="1" ht="13.5" customHeight="1" x14ac:dyDescent="0.2">
      <c r="A42" s="41"/>
      <c r="B42" s="37"/>
      <c r="C42" s="37"/>
      <c r="D42" s="37"/>
      <c r="E42" s="37"/>
      <c r="F42" s="37"/>
      <c r="G42" s="37"/>
      <c r="H42" s="37"/>
      <c r="I42" s="37"/>
      <c r="J42" s="37"/>
      <c r="K42" s="37"/>
      <c r="L42" s="37"/>
      <c r="M42" s="37"/>
      <c r="N42" s="58"/>
      <c r="O42" s="59"/>
      <c r="P42" s="25"/>
      <c r="Q42" s="37"/>
      <c r="R42" s="37"/>
    </row>
    <row r="43" spans="1:18" s="1" customFormat="1" ht="13.5" customHeight="1" x14ac:dyDescent="0.2">
      <c r="A43" s="41" t="s">
        <v>57</v>
      </c>
      <c r="B43" s="39"/>
      <c r="C43" s="39"/>
      <c r="D43" s="39"/>
      <c r="E43" s="39"/>
      <c r="F43" s="39"/>
      <c r="G43" s="39"/>
      <c r="H43" s="39"/>
      <c r="I43" s="39"/>
      <c r="J43" s="39"/>
      <c r="K43" s="39"/>
      <c r="L43" s="39"/>
      <c r="M43" s="57"/>
      <c r="N43" s="58"/>
      <c r="O43" s="59"/>
      <c r="P43" s="25"/>
      <c r="Q43" s="37"/>
    </row>
    <row r="44" spans="1:18" s="1" customFormat="1" ht="13.5" customHeight="1" x14ac:dyDescent="0.2">
      <c r="A44" s="41"/>
      <c r="B44" s="37"/>
      <c r="C44" s="37"/>
      <c r="D44" s="37"/>
      <c r="E44" s="37"/>
      <c r="F44" s="37"/>
      <c r="G44" s="37"/>
      <c r="H44" s="37"/>
      <c r="I44" s="37"/>
      <c r="J44" s="37"/>
      <c r="K44" s="37"/>
      <c r="L44" s="37"/>
      <c r="M44" s="37"/>
      <c r="N44" s="37"/>
      <c r="O44" s="37"/>
      <c r="P44" s="37"/>
      <c r="Q44" s="37"/>
    </row>
    <row r="45" spans="1:18" s="1" customFormat="1" ht="12" x14ac:dyDescent="0.2"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74"/>
      <c r="O45" s="37"/>
      <c r="P45" s="74"/>
      <c r="Q45" s="75"/>
    </row>
    <row r="46" spans="1:18" ht="15.75" x14ac:dyDescent="0.25">
      <c r="A46" s="76"/>
      <c r="B46" s="25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</row>
    <row r="47" spans="1:18" x14ac:dyDescent="0.2">
      <c r="A47" s="18"/>
      <c r="B47" s="4"/>
      <c r="C47" s="4"/>
      <c r="D47" s="4"/>
      <c r="E47" s="4"/>
      <c r="F47" s="5"/>
      <c r="G47" s="5"/>
      <c r="H47" s="4"/>
      <c r="I47" s="4"/>
      <c r="J47" s="4"/>
      <c r="K47" s="4"/>
      <c r="L47" s="4"/>
    </row>
    <row r="48" spans="1:18" s="27" customFormat="1" ht="16.5" x14ac:dyDescent="0.25">
      <c r="B48" s="42" t="s">
        <v>74</v>
      </c>
      <c r="C48" s="42"/>
      <c r="D48" s="77"/>
      <c r="F48" s="78"/>
      <c r="G48" s="19"/>
      <c r="H48" s="19"/>
      <c r="I48" s="19"/>
      <c r="J48" s="42" t="s">
        <v>75</v>
      </c>
      <c r="L48" s="19"/>
    </row>
    <row r="49" spans="1:12" x14ac:dyDescent="0.2">
      <c r="A49" s="79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</row>
    <row r="50" spans="1:12" x14ac:dyDescent="0.2">
      <c r="A50" s="79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</row>
    <row r="51" spans="1:12" x14ac:dyDescent="0.2">
      <c r="A51" s="79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</row>
    <row r="52" spans="1:12" x14ac:dyDescent="0.2">
      <c r="A52" s="79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</row>
    <row r="53" spans="1:12" x14ac:dyDescent="0.2"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</row>
    <row r="54" spans="1:12" x14ac:dyDescent="0.2">
      <c r="A54" s="18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</row>
    <row r="55" spans="1:12" x14ac:dyDescent="0.2">
      <c r="A55" s="18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</row>
    <row r="56" spans="1:12" x14ac:dyDescent="0.2">
      <c r="A56" s="18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</row>
    <row r="57" spans="1:12" x14ac:dyDescent="0.2">
      <c r="A57" s="80" t="s">
        <v>30</v>
      </c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</row>
    <row r="58" spans="1:12" x14ac:dyDescent="0.2">
      <c r="A58" s="80">
        <v>324642</v>
      </c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</row>
    <row r="59" spans="1:12" x14ac:dyDescent="0.2"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</row>
    <row r="61" spans="1:12" x14ac:dyDescent="0.2">
      <c r="A61" s="18"/>
    </row>
    <row r="62" spans="1:12" x14ac:dyDescent="0.2">
      <c r="A62" s="18"/>
    </row>
    <row r="64" spans="1:12" x14ac:dyDescent="0.2">
      <c r="A64" s="80"/>
    </row>
    <row r="65" s="18" customFormat="1" x14ac:dyDescent="0.2"/>
    <row r="66" s="18" customFormat="1" x14ac:dyDescent="0.2"/>
  </sheetData>
  <mergeCells count="19">
    <mergeCell ref="A28:L28"/>
    <mergeCell ref="E14:E15"/>
    <mergeCell ref="F14:F15"/>
    <mergeCell ref="G14:G15"/>
    <mergeCell ref="H14:H15"/>
    <mergeCell ref="I14:I15"/>
    <mergeCell ref="J14:J15"/>
    <mergeCell ref="K14:K15"/>
    <mergeCell ref="L14:L15"/>
    <mergeCell ref="A3:L3"/>
    <mergeCell ref="A10:L10"/>
    <mergeCell ref="A11:L11"/>
    <mergeCell ref="A12:L12"/>
    <mergeCell ref="A13:A15"/>
    <mergeCell ref="B13:B15"/>
    <mergeCell ref="D13:H13"/>
    <mergeCell ref="J13:L13"/>
    <mergeCell ref="C14:C15"/>
    <mergeCell ref="D14:D15"/>
  </mergeCells>
  <pageMargins left="0.59055118110236227" right="0.59055118110236227" top="0.59055118110236227" bottom="0.59055118110236227" header="0.51181102362204722" footer="0.51181102362204722"/>
  <pageSetup paperSize="9" scale="95" orientation="landscape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81E8B2-6389-4991-9B2A-C9E2D6F76F82}">
  <dimension ref="A1:O52"/>
  <sheetViews>
    <sheetView tabSelected="1" zoomScaleNormal="100" zoomScaleSheetLayoutView="100" workbookViewId="0">
      <selection activeCell="E14" sqref="E14:E15"/>
    </sheetView>
  </sheetViews>
  <sheetFormatPr defaultRowHeight="12.75" x14ac:dyDescent="0.2"/>
  <cols>
    <col min="1" max="1" width="34" style="1" customWidth="1"/>
    <col min="2" max="2" width="9.42578125" style="50" customWidth="1"/>
    <col min="3" max="3" width="10.42578125" style="50" customWidth="1"/>
    <col min="4" max="6" width="9.85546875" style="50" customWidth="1"/>
    <col min="7" max="7" width="9.7109375" style="50" customWidth="1"/>
    <col min="8" max="10" width="9.85546875" style="50" customWidth="1"/>
    <col min="11" max="12" width="10" style="50" customWidth="1"/>
    <col min="13" max="16384" width="9.140625" style="50"/>
  </cols>
  <sheetData>
    <row r="1" spans="1:13" s="18" customFormat="1" ht="16.5" customHeight="1" x14ac:dyDescent="0.2"/>
    <row r="2" spans="1:13" s="18" customFormat="1" ht="14.25" customHeight="1" x14ac:dyDescent="0.2"/>
    <row r="3" spans="1:13" s="18" customFormat="1" ht="17.25" customHeight="1" x14ac:dyDescent="0.35">
      <c r="A3" s="81" t="s">
        <v>31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</row>
    <row r="4" spans="1:13" s="18" customFormat="1" ht="14.25" customHeight="1" x14ac:dyDescent="0.25">
      <c r="A4" s="1"/>
      <c r="B4" s="29"/>
      <c r="C4" s="29"/>
      <c r="D4" s="29"/>
      <c r="E4" s="29"/>
      <c r="F4" s="43"/>
      <c r="G4" s="30"/>
      <c r="H4" s="30"/>
      <c r="I4" s="30"/>
      <c r="J4" s="30"/>
      <c r="K4" s="30"/>
      <c r="L4" s="43"/>
    </row>
    <row r="5" spans="1:13" s="18" customFormat="1" ht="15" customHeight="1" x14ac:dyDescent="0.25">
      <c r="A5" s="1"/>
      <c r="B5" s="29"/>
      <c r="C5" s="29"/>
      <c r="D5" s="29"/>
      <c r="E5" s="29"/>
      <c r="F5" s="43"/>
      <c r="G5" s="30"/>
      <c r="H5" s="30"/>
      <c r="I5" s="30"/>
      <c r="J5" s="30"/>
      <c r="K5" s="30"/>
      <c r="L5" s="43"/>
    </row>
    <row r="6" spans="1:13" s="18" customFormat="1" ht="15" customHeight="1" x14ac:dyDescent="0.25">
      <c r="A6" s="1"/>
      <c r="B6" s="29"/>
      <c r="C6" s="29"/>
      <c r="D6" s="29"/>
      <c r="E6" s="29"/>
      <c r="F6" s="43"/>
      <c r="G6" s="30"/>
      <c r="H6" s="30"/>
      <c r="I6" s="30"/>
      <c r="J6" s="30"/>
      <c r="K6" s="30"/>
      <c r="L6" s="43"/>
    </row>
    <row r="7" spans="1:13" s="18" customFormat="1" ht="15" customHeight="1" x14ac:dyDescent="0.25">
      <c r="A7" s="8" t="s">
        <v>32</v>
      </c>
      <c r="B7" s="29"/>
      <c r="C7" s="29"/>
      <c r="D7" s="29"/>
      <c r="E7" s="29"/>
      <c r="F7" s="43"/>
      <c r="G7" s="30"/>
      <c r="H7" s="30"/>
      <c r="I7" s="30"/>
      <c r="J7" s="30"/>
      <c r="K7" s="30"/>
      <c r="L7" s="43"/>
    </row>
    <row r="8" spans="1:13" s="18" customFormat="1" ht="15" customHeight="1" x14ac:dyDescent="0.25">
      <c r="A8" s="30" t="s">
        <v>84</v>
      </c>
      <c r="B8" s="31"/>
      <c r="C8" s="31"/>
      <c r="D8" s="31"/>
      <c r="E8" s="31"/>
      <c r="I8" s="31"/>
      <c r="J8" s="43"/>
      <c r="K8" s="43"/>
      <c r="L8" s="43"/>
      <c r="M8" s="43"/>
    </row>
    <row r="9" spans="1:13" s="18" customFormat="1" ht="15" customHeight="1" x14ac:dyDescent="0.25">
      <c r="A9" s="30"/>
      <c r="B9" s="31"/>
      <c r="C9" s="31"/>
      <c r="D9" s="31"/>
      <c r="E9" s="31"/>
      <c r="I9" s="31"/>
      <c r="J9" s="43"/>
      <c r="K9" s="43"/>
      <c r="L9" s="43"/>
      <c r="M9" s="43"/>
    </row>
    <row r="10" spans="1:13" s="18" customFormat="1" ht="15.75" customHeight="1" x14ac:dyDescent="0.25">
      <c r="A10" s="82" t="s">
        <v>80</v>
      </c>
      <c r="B10" s="82"/>
      <c r="C10" s="82"/>
      <c r="D10" s="82"/>
      <c r="E10" s="82"/>
      <c r="F10" s="82"/>
      <c r="G10" s="82"/>
      <c r="H10" s="82"/>
      <c r="I10" s="82"/>
      <c r="J10" s="82"/>
      <c r="K10" s="82"/>
      <c r="L10" s="82"/>
    </row>
    <row r="11" spans="1:13" s="18" customFormat="1" ht="15.75" customHeight="1" x14ac:dyDescent="0.25">
      <c r="A11" s="82" t="s">
        <v>61</v>
      </c>
      <c r="B11" s="82"/>
      <c r="C11" s="82"/>
      <c r="D11" s="82"/>
      <c r="E11" s="82"/>
      <c r="F11" s="82"/>
      <c r="G11" s="82"/>
      <c r="H11" s="82"/>
      <c r="I11" s="82"/>
      <c r="J11" s="82"/>
      <c r="K11" s="82"/>
      <c r="L11" s="82"/>
    </row>
    <row r="12" spans="1:13" s="20" customFormat="1" ht="13.5" customHeight="1" thickBot="1" x14ac:dyDescent="0.3">
      <c r="A12" s="83" t="s">
        <v>33</v>
      </c>
      <c r="B12" s="83"/>
      <c r="C12" s="83"/>
      <c r="D12" s="83"/>
      <c r="E12" s="83"/>
      <c r="F12" s="83"/>
      <c r="G12" s="83"/>
      <c r="H12" s="83"/>
      <c r="I12" s="83"/>
      <c r="J12" s="83"/>
      <c r="K12" s="83"/>
      <c r="L12" s="83"/>
    </row>
    <row r="13" spans="1:13" s="45" customFormat="1" ht="24" customHeight="1" x14ac:dyDescent="0.2">
      <c r="A13" s="84"/>
      <c r="B13" s="101" t="s">
        <v>34</v>
      </c>
      <c r="C13" s="32"/>
      <c r="D13" s="90" t="s">
        <v>62</v>
      </c>
      <c r="E13" s="91"/>
      <c r="F13" s="91"/>
      <c r="G13" s="91"/>
      <c r="H13" s="92"/>
      <c r="I13" s="44"/>
      <c r="J13" s="102" t="s">
        <v>62</v>
      </c>
      <c r="K13" s="103"/>
      <c r="L13" s="103"/>
    </row>
    <row r="14" spans="1:13" s="45" customFormat="1" ht="12.75" customHeight="1" x14ac:dyDescent="0.2">
      <c r="A14" s="85"/>
      <c r="B14" s="88"/>
      <c r="C14" s="88" t="s">
        <v>35</v>
      </c>
      <c r="D14" s="88" t="s">
        <v>36</v>
      </c>
      <c r="E14" s="88" t="s">
        <v>37</v>
      </c>
      <c r="F14" s="88" t="s">
        <v>38</v>
      </c>
      <c r="G14" s="88" t="s">
        <v>39</v>
      </c>
      <c r="H14" s="104" t="s">
        <v>40</v>
      </c>
      <c r="I14" s="95" t="s">
        <v>41</v>
      </c>
      <c r="J14" s="97" t="s">
        <v>42</v>
      </c>
      <c r="K14" s="97" t="s">
        <v>43</v>
      </c>
      <c r="L14" s="99" t="s">
        <v>44</v>
      </c>
    </row>
    <row r="15" spans="1:13" s="45" customFormat="1" ht="126" customHeight="1" thickBot="1" x14ac:dyDescent="0.25">
      <c r="A15" s="86"/>
      <c r="B15" s="89"/>
      <c r="C15" s="93"/>
      <c r="D15" s="89"/>
      <c r="E15" s="89"/>
      <c r="F15" s="89"/>
      <c r="G15" s="89"/>
      <c r="H15" s="89"/>
      <c r="I15" s="96"/>
      <c r="J15" s="98"/>
      <c r="K15" s="98"/>
      <c r="L15" s="100"/>
    </row>
    <row r="16" spans="1:13" s="45" customFormat="1" ht="5.25" customHeight="1" x14ac:dyDescent="0.2">
      <c r="A16" s="33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</row>
    <row r="17" spans="1:15" s="47" customFormat="1" ht="13.5" customHeight="1" x14ac:dyDescent="0.2">
      <c r="A17" s="34" t="s">
        <v>45</v>
      </c>
      <c r="B17" s="11">
        <v>250595.3</v>
      </c>
      <c r="C17" s="11">
        <f>D17+E17+F17+G17+H17</f>
        <v>211834.4</v>
      </c>
      <c r="D17" s="11">
        <v>53745.7</v>
      </c>
      <c r="E17" s="11">
        <v>9509.1</v>
      </c>
      <c r="F17" s="11">
        <v>65004.3</v>
      </c>
      <c r="G17" s="11">
        <v>67303.899999999994</v>
      </c>
      <c r="H17" s="11">
        <v>16271.4</v>
      </c>
      <c r="I17" s="11">
        <f>J17+K17+L17</f>
        <v>38760.9</v>
      </c>
      <c r="J17" s="56">
        <v>18987.900000000001</v>
      </c>
      <c r="K17" s="11">
        <v>9489.5</v>
      </c>
      <c r="L17" s="11">
        <v>10283.5</v>
      </c>
      <c r="M17" s="46"/>
      <c r="N17" s="46"/>
      <c r="O17" s="46"/>
    </row>
    <row r="18" spans="1:15" s="45" customFormat="1" ht="15.75" customHeight="1" x14ac:dyDescent="0.2">
      <c r="A18" s="35" t="s">
        <v>79</v>
      </c>
      <c r="B18" s="63">
        <v>124.8</v>
      </c>
      <c r="C18" s="12">
        <v>127.6</v>
      </c>
      <c r="D18" s="12">
        <v>221.8</v>
      </c>
      <c r="E18" s="12">
        <v>159.19999999999999</v>
      </c>
      <c r="F18" s="63">
        <v>96.2</v>
      </c>
      <c r="G18" s="12">
        <v>108.9</v>
      </c>
      <c r="H18" s="23">
        <v>259.7</v>
      </c>
      <c r="I18" s="12">
        <v>111.5</v>
      </c>
      <c r="J18" s="12">
        <v>87.2</v>
      </c>
      <c r="K18" s="12">
        <v>501.5</v>
      </c>
      <c r="L18" s="12">
        <v>92.7</v>
      </c>
      <c r="M18" s="46"/>
    </row>
    <row r="19" spans="1:15" s="45" customFormat="1" ht="6" customHeight="1" x14ac:dyDescent="0.2">
      <c r="A19" s="36"/>
      <c r="B19" s="11"/>
      <c r="C19" s="11"/>
      <c r="D19" s="11"/>
      <c r="E19" s="11"/>
      <c r="F19" s="11"/>
      <c r="G19" s="11"/>
      <c r="H19" s="12"/>
      <c r="I19" s="56"/>
      <c r="J19" s="11"/>
      <c r="K19" s="12"/>
      <c r="L19" s="11"/>
      <c r="M19" s="46"/>
    </row>
    <row r="20" spans="1:15" s="45" customFormat="1" ht="24.75" customHeight="1" x14ac:dyDescent="0.2">
      <c r="A20" s="38" t="s">
        <v>46</v>
      </c>
      <c r="B20" s="10">
        <v>4908.1000000000004</v>
      </c>
      <c r="C20" s="10">
        <f>D20+E20+G20+F20+H20</f>
        <v>4195.8999999999996</v>
      </c>
      <c r="D20" s="10">
        <v>3102.7</v>
      </c>
      <c r="E20" s="10">
        <v>78.8</v>
      </c>
      <c r="F20" s="10">
        <v>900.3</v>
      </c>
      <c r="G20" s="10">
        <v>111.6</v>
      </c>
      <c r="H20" s="10">
        <v>2.5</v>
      </c>
      <c r="I20" s="39">
        <f>J20+L20</f>
        <v>712.2</v>
      </c>
      <c r="J20" s="67">
        <v>297.2</v>
      </c>
      <c r="K20" s="67" t="s">
        <v>72</v>
      </c>
      <c r="L20" s="67">
        <v>415</v>
      </c>
      <c r="M20" s="46"/>
    </row>
    <row r="21" spans="1:15" s="45" customFormat="1" ht="13.5" customHeight="1" x14ac:dyDescent="0.2">
      <c r="A21" s="38" t="s">
        <v>47</v>
      </c>
      <c r="B21" s="10">
        <v>45044.800000000003</v>
      </c>
      <c r="C21" s="10">
        <f>F21+G21+H21</f>
        <v>36674.199999999997</v>
      </c>
      <c r="D21" s="10" t="s">
        <v>72</v>
      </c>
      <c r="E21" s="10" t="s">
        <v>72</v>
      </c>
      <c r="F21" s="10">
        <v>30567.5</v>
      </c>
      <c r="G21" s="10">
        <v>101</v>
      </c>
      <c r="H21" s="10">
        <v>6005.7</v>
      </c>
      <c r="I21" s="10">
        <f>J21+K21</f>
        <v>8370.6</v>
      </c>
      <c r="J21" s="10">
        <v>2155.6</v>
      </c>
      <c r="K21" s="67">
        <v>6215</v>
      </c>
      <c r="L21" s="10" t="s">
        <v>72</v>
      </c>
      <c r="M21" s="46"/>
    </row>
    <row r="22" spans="1:15" s="45" customFormat="1" ht="13.5" customHeight="1" x14ac:dyDescent="0.2">
      <c r="A22" s="38" t="s">
        <v>48</v>
      </c>
      <c r="B22" s="10">
        <v>14756.9</v>
      </c>
      <c r="C22" s="10">
        <f>D22+E22+F22+G22+H22</f>
        <v>12195.2</v>
      </c>
      <c r="D22" s="10">
        <v>1844.7</v>
      </c>
      <c r="E22" s="10">
        <v>31.7</v>
      </c>
      <c r="F22" s="10">
        <v>5534.1</v>
      </c>
      <c r="G22" s="10">
        <v>490.7</v>
      </c>
      <c r="H22" s="10">
        <v>4294</v>
      </c>
      <c r="I22" s="10">
        <f>K22+L22+J22</f>
        <v>2561.7000000000003</v>
      </c>
      <c r="J22" s="10">
        <v>239.8</v>
      </c>
      <c r="K22" s="10">
        <v>1890.2</v>
      </c>
      <c r="L22" s="10">
        <v>431.7</v>
      </c>
      <c r="M22" s="46"/>
    </row>
    <row r="23" spans="1:15" s="45" customFormat="1" ht="24" customHeight="1" x14ac:dyDescent="0.2">
      <c r="A23" s="38" t="s">
        <v>49</v>
      </c>
      <c r="B23" s="10">
        <v>18433.900000000001</v>
      </c>
      <c r="C23" s="10">
        <f>D23+E23+F23+H23+G23</f>
        <v>11103.699999999999</v>
      </c>
      <c r="D23" s="10">
        <v>1992.4</v>
      </c>
      <c r="E23" s="10">
        <v>153.69999999999999</v>
      </c>
      <c r="F23" s="10">
        <v>4532.2</v>
      </c>
      <c r="G23" s="10">
        <v>109.5</v>
      </c>
      <c r="H23" s="10">
        <v>4315.8999999999996</v>
      </c>
      <c r="I23" s="10">
        <f>J23+K23+L23</f>
        <v>7330.2</v>
      </c>
      <c r="J23" s="10">
        <v>5335.9</v>
      </c>
      <c r="K23" s="10">
        <v>1372.1</v>
      </c>
      <c r="L23" s="10">
        <v>622.20000000000005</v>
      </c>
      <c r="M23" s="46"/>
    </row>
    <row r="24" spans="1:15" s="45" customFormat="1" ht="36.75" customHeight="1" x14ac:dyDescent="0.2">
      <c r="A24" s="38" t="s">
        <v>50</v>
      </c>
      <c r="B24" s="10">
        <v>6136.1</v>
      </c>
      <c r="C24" s="10">
        <f>D24+E24+F24+G24+H24</f>
        <v>4355.3999999999996</v>
      </c>
      <c r="D24" s="10">
        <v>2116.6</v>
      </c>
      <c r="E24" s="10">
        <v>489.6</v>
      </c>
      <c r="F24" s="10">
        <v>856</v>
      </c>
      <c r="G24" s="10">
        <v>316.5</v>
      </c>
      <c r="H24" s="10">
        <v>576.70000000000005</v>
      </c>
      <c r="I24" s="10">
        <f>L24+J24</f>
        <v>1780.7</v>
      </c>
      <c r="J24" s="10">
        <v>19.7</v>
      </c>
      <c r="K24" s="10" t="s">
        <v>72</v>
      </c>
      <c r="L24" s="10">
        <v>1761</v>
      </c>
      <c r="M24" s="46"/>
    </row>
    <row r="25" spans="1:15" s="45" customFormat="1" ht="12" customHeight="1" x14ac:dyDescent="0.2">
      <c r="A25" s="40"/>
      <c r="B25" s="39"/>
      <c r="C25" s="39"/>
      <c r="D25" s="39"/>
      <c r="E25" s="39"/>
      <c r="F25" s="39"/>
      <c r="G25" s="39"/>
      <c r="H25" s="39"/>
      <c r="I25" s="39"/>
      <c r="J25" s="48"/>
      <c r="K25" s="48"/>
      <c r="L25" s="39"/>
      <c r="M25" s="46"/>
    </row>
    <row r="26" spans="1:15" s="45" customFormat="1" ht="30" customHeight="1" x14ac:dyDescent="0.2">
      <c r="A26" s="94" t="s">
        <v>73</v>
      </c>
      <c r="B26" s="94"/>
      <c r="C26" s="94"/>
      <c r="D26" s="94"/>
      <c r="E26" s="94"/>
      <c r="F26" s="94"/>
      <c r="G26" s="94"/>
      <c r="H26" s="94"/>
      <c r="I26" s="94"/>
      <c r="J26" s="94"/>
      <c r="K26" s="94"/>
      <c r="L26" s="94"/>
      <c r="M26" s="46"/>
    </row>
    <row r="27" spans="1:15" s="45" customFormat="1" ht="9" customHeight="1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46"/>
    </row>
    <row r="28" spans="1:15" s="45" customFormat="1" ht="24.75" customHeight="1" x14ac:dyDescent="0.2">
      <c r="A28" s="38" t="s">
        <v>69</v>
      </c>
      <c r="B28" s="10">
        <v>2662.4</v>
      </c>
      <c r="C28" s="10">
        <f>F28+G28+D28+E28</f>
        <v>2650.2999999999997</v>
      </c>
      <c r="D28" s="10">
        <v>43.2</v>
      </c>
      <c r="E28" s="10">
        <v>17.2</v>
      </c>
      <c r="F28" s="10">
        <v>785</v>
      </c>
      <c r="G28" s="26">
        <v>1804.9</v>
      </c>
      <c r="H28" s="10" t="s">
        <v>72</v>
      </c>
      <c r="I28" s="10">
        <f>L28</f>
        <v>12.1</v>
      </c>
      <c r="J28" s="10" t="s">
        <v>72</v>
      </c>
      <c r="K28" s="10" t="s">
        <v>72</v>
      </c>
      <c r="L28" s="10">
        <v>12.1</v>
      </c>
      <c r="M28" s="46"/>
    </row>
    <row r="29" spans="1:15" s="45" customFormat="1" ht="13.5" customHeight="1" x14ac:dyDescent="0.2">
      <c r="A29" s="38" t="s">
        <v>59</v>
      </c>
      <c r="B29" s="69">
        <v>27815.4</v>
      </c>
      <c r="C29" s="10">
        <f>D29+E29+F29+G29+H29</f>
        <v>15105.400000000001</v>
      </c>
      <c r="D29" s="10">
        <v>4185.8</v>
      </c>
      <c r="E29" s="10">
        <v>4907.6000000000004</v>
      </c>
      <c r="F29" s="10">
        <v>2770.1</v>
      </c>
      <c r="G29" s="10">
        <v>3212.9</v>
      </c>
      <c r="H29" s="10">
        <v>29</v>
      </c>
      <c r="I29" s="10">
        <f>J29+L29+K29</f>
        <v>12710</v>
      </c>
      <c r="J29" s="10">
        <v>9732.2999999999993</v>
      </c>
      <c r="K29" s="10">
        <v>12.2</v>
      </c>
      <c r="L29" s="10">
        <v>2965.5</v>
      </c>
      <c r="M29" s="46"/>
    </row>
    <row r="30" spans="1:15" s="45" customFormat="1" ht="24.75" customHeight="1" x14ac:dyDescent="0.2">
      <c r="A30" s="38" t="s">
        <v>68</v>
      </c>
      <c r="B30" s="9">
        <v>3576.8</v>
      </c>
      <c r="C30" s="9">
        <f>G30+F30+D30+E30</f>
        <v>3565.0000000000005</v>
      </c>
      <c r="D30" s="10">
        <v>35.799999999999997</v>
      </c>
      <c r="E30" s="10">
        <v>2.4</v>
      </c>
      <c r="F30" s="10">
        <v>125.4</v>
      </c>
      <c r="G30" s="10">
        <v>3401.4</v>
      </c>
      <c r="H30" s="10" t="s">
        <v>72</v>
      </c>
      <c r="I30" s="10">
        <f>L30</f>
        <v>11.8</v>
      </c>
      <c r="J30" s="10" t="s">
        <v>72</v>
      </c>
      <c r="K30" s="10" t="s">
        <v>72</v>
      </c>
      <c r="L30" s="10">
        <v>11.8</v>
      </c>
      <c r="M30" s="46"/>
    </row>
    <row r="31" spans="1:15" s="45" customFormat="1" ht="14.25" customHeight="1" x14ac:dyDescent="0.2">
      <c r="A31" s="38" t="s">
        <v>51</v>
      </c>
      <c r="B31" s="71">
        <v>4623.7</v>
      </c>
      <c r="C31" s="9">
        <f>F31+D31+G31+E31</f>
        <v>4623.7000000000007</v>
      </c>
      <c r="D31" s="10">
        <v>51.1</v>
      </c>
      <c r="E31" s="10">
        <v>2.9</v>
      </c>
      <c r="F31" s="10">
        <v>4563.1000000000004</v>
      </c>
      <c r="G31" s="10">
        <v>6.6</v>
      </c>
      <c r="H31" s="10" t="s">
        <v>72</v>
      </c>
      <c r="I31" s="10" t="s">
        <v>72</v>
      </c>
      <c r="J31" s="10" t="s">
        <v>72</v>
      </c>
      <c r="K31" s="10" t="s">
        <v>72</v>
      </c>
      <c r="L31" s="10" t="s">
        <v>72</v>
      </c>
      <c r="M31" s="46"/>
    </row>
    <row r="32" spans="1:15" s="45" customFormat="1" ht="22.5" customHeight="1" x14ac:dyDescent="0.2">
      <c r="A32" s="38" t="s">
        <v>67</v>
      </c>
      <c r="B32" s="9">
        <v>21.1</v>
      </c>
      <c r="C32" s="9">
        <f>F32</f>
        <v>21.1</v>
      </c>
      <c r="D32" s="10" t="s">
        <v>72</v>
      </c>
      <c r="E32" s="10" t="s">
        <v>72</v>
      </c>
      <c r="F32" s="71">
        <v>21.1</v>
      </c>
      <c r="G32" s="10" t="s">
        <v>72</v>
      </c>
      <c r="H32" s="10" t="s">
        <v>72</v>
      </c>
      <c r="I32" s="10" t="s">
        <v>72</v>
      </c>
      <c r="J32" s="10" t="s">
        <v>72</v>
      </c>
      <c r="K32" s="10" t="s">
        <v>72</v>
      </c>
      <c r="L32" s="10" t="s">
        <v>72</v>
      </c>
      <c r="M32" s="46"/>
    </row>
    <row r="33" spans="1:15" s="45" customFormat="1" ht="14.25" customHeight="1" x14ac:dyDescent="0.2">
      <c r="A33" s="38" t="s">
        <v>52</v>
      </c>
      <c r="B33" s="71">
        <v>2167.1</v>
      </c>
      <c r="C33" s="67">
        <f>F33+G33+E33+D33+H33</f>
        <v>2167.1</v>
      </c>
      <c r="D33" s="10">
        <v>155.9</v>
      </c>
      <c r="E33" s="10">
        <v>6</v>
      </c>
      <c r="F33" s="9">
        <v>495</v>
      </c>
      <c r="G33" s="9">
        <v>1177.5</v>
      </c>
      <c r="H33" s="10">
        <v>332.7</v>
      </c>
      <c r="I33" s="10" t="s">
        <v>72</v>
      </c>
      <c r="J33" s="10" t="s">
        <v>72</v>
      </c>
      <c r="K33" s="10" t="s">
        <v>72</v>
      </c>
      <c r="L33" s="10" t="s">
        <v>72</v>
      </c>
      <c r="M33" s="46"/>
    </row>
    <row r="34" spans="1:15" s="45" customFormat="1" ht="13.5" customHeight="1" x14ac:dyDescent="0.2">
      <c r="A34" s="38" t="s">
        <v>53</v>
      </c>
      <c r="B34" s="69">
        <v>139.4</v>
      </c>
      <c r="C34" s="10">
        <f>D34+E34+G34+F34</f>
        <v>126.3</v>
      </c>
      <c r="D34" s="9">
        <v>13.9</v>
      </c>
      <c r="E34" s="9">
        <v>48.1</v>
      </c>
      <c r="F34" s="9">
        <v>48</v>
      </c>
      <c r="G34" s="9">
        <v>16.3</v>
      </c>
      <c r="H34" s="10" t="s">
        <v>72</v>
      </c>
      <c r="I34" s="9">
        <f>J34</f>
        <v>13.1</v>
      </c>
      <c r="J34" s="9">
        <v>13.1</v>
      </c>
      <c r="K34" s="10" t="s">
        <v>72</v>
      </c>
      <c r="L34" s="10" t="s">
        <v>72</v>
      </c>
      <c r="M34" s="46"/>
    </row>
    <row r="35" spans="1:15" s="45" customFormat="1" ht="13.5" customHeight="1" x14ac:dyDescent="0.2">
      <c r="A35" s="38" t="s">
        <v>82</v>
      </c>
      <c r="B35" s="69">
        <v>3</v>
      </c>
      <c r="C35" s="10">
        <f>H35</f>
        <v>3</v>
      </c>
      <c r="D35" s="9" t="s">
        <v>72</v>
      </c>
      <c r="E35" s="9" t="s">
        <v>72</v>
      </c>
      <c r="F35" s="9" t="s">
        <v>72</v>
      </c>
      <c r="G35" s="9" t="s">
        <v>72</v>
      </c>
      <c r="H35" s="10">
        <v>3</v>
      </c>
      <c r="I35" s="9" t="s">
        <v>72</v>
      </c>
      <c r="J35" s="9" t="s">
        <v>72</v>
      </c>
      <c r="K35" s="9" t="s">
        <v>72</v>
      </c>
      <c r="L35" s="9" t="s">
        <v>72</v>
      </c>
      <c r="M35" s="46"/>
    </row>
    <row r="36" spans="1:15" s="45" customFormat="1" ht="24.75" customHeight="1" x14ac:dyDescent="0.2">
      <c r="A36" s="38" t="s">
        <v>66</v>
      </c>
      <c r="B36" s="69">
        <v>8025.8</v>
      </c>
      <c r="C36" s="10">
        <f>D36+E36+G36</f>
        <v>7968.5</v>
      </c>
      <c r="D36" s="9">
        <v>6681.5</v>
      </c>
      <c r="E36" s="9">
        <v>1272.8</v>
      </c>
      <c r="F36" s="9" t="s">
        <v>72</v>
      </c>
      <c r="G36" s="9">
        <v>14.2</v>
      </c>
      <c r="H36" s="10" t="s">
        <v>72</v>
      </c>
      <c r="I36" s="10">
        <f>L36</f>
        <v>57.3</v>
      </c>
      <c r="J36" s="9" t="s">
        <v>72</v>
      </c>
      <c r="K36" s="9" t="s">
        <v>72</v>
      </c>
      <c r="L36" s="10">
        <v>57.3</v>
      </c>
      <c r="M36" s="46"/>
    </row>
    <row r="37" spans="1:15" s="45" customFormat="1" ht="13.5" customHeight="1" x14ac:dyDescent="0.2">
      <c r="A37" s="38" t="s">
        <v>54</v>
      </c>
      <c r="B37" s="71">
        <v>12560.1</v>
      </c>
      <c r="C37" s="10">
        <f>D37+E37+F37+G37</f>
        <v>10938.699999999999</v>
      </c>
      <c r="D37" s="10">
        <v>8540.6</v>
      </c>
      <c r="E37" s="9">
        <v>1024.3</v>
      </c>
      <c r="F37" s="9">
        <v>532.9</v>
      </c>
      <c r="G37" s="9">
        <v>840.9</v>
      </c>
      <c r="H37" s="10" t="s">
        <v>72</v>
      </c>
      <c r="I37" s="9">
        <f>L37+J37</f>
        <v>1621.4</v>
      </c>
      <c r="J37" s="9">
        <v>420</v>
      </c>
      <c r="K37" s="9" t="s">
        <v>72</v>
      </c>
      <c r="L37" s="9">
        <v>1201.4000000000001</v>
      </c>
      <c r="M37" s="46"/>
    </row>
    <row r="38" spans="1:15" s="45" customFormat="1" ht="24.75" customHeight="1" x14ac:dyDescent="0.2">
      <c r="A38" s="38" t="s">
        <v>55</v>
      </c>
      <c r="B38" s="69">
        <v>2265.4</v>
      </c>
      <c r="C38" s="9">
        <f>D38+E38+G38</f>
        <v>1822.3000000000002</v>
      </c>
      <c r="D38" s="9">
        <v>573.20000000000005</v>
      </c>
      <c r="E38" s="9">
        <v>294.7</v>
      </c>
      <c r="F38" s="9" t="s">
        <v>72</v>
      </c>
      <c r="G38" s="9">
        <v>954.4</v>
      </c>
      <c r="H38" s="10" t="s">
        <v>72</v>
      </c>
      <c r="I38" s="9">
        <f>L38</f>
        <v>443.1</v>
      </c>
      <c r="J38" s="9" t="s">
        <v>72</v>
      </c>
      <c r="K38" s="9" t="s">
        <v>72</v>
      </c>
      <c r="L38" s="9">
        <v>443.1</v>
      </c>
      <c r="M38" s="46"/>
    </row>
    <row r="39" spans="1:15" s="45" customFormat="1" ht="13.5" customHeight="1" x14ac:dyDescent="0.2">
      <c r="A39" s="38" t="s">
        <v>56</v>
      </c>
      <c r="B39" s="9">
        <v>7274</v>
      </c>
      <c r="C39" s="9">
        <f>D39+E39+G39+F39+H39</f>
        <v>4846.3999999999996</v>
      </c>
      <c r="D39" s="9">
        <v>1551.4</v>
      </c>
      <c r="E39" s="9">
        <v>664.1</v>
      </c>
      <c r="F39" s="9">
        <v>1105.2</v>
      </c>
      <c r="G39" s="9">
        <v>1505.3</v>
      </c>
      <c r="H39" s="10">
        <v>20.399999999999999</v>
      </c>
      <c r="I39" s="9">
        <f>J39+L39</f>
        <v>2427.6</v>
      </c>
      <c r="J39" s="9">
        <v>505.8</v>
      </c>
      <c r="K39" s="9" t="s">
        <v>72</v>
      </c>
      <c r="L39" s="9">
        <v>1921.8</v>
      </c>
      <c r="M39" s="46"/>
    </row>
    <row r="40" spans="1:15" s="45" customFormat="1" ht="13.5" customHeight="1" x14ac:dyDescent="0.2">
      <c r="A40" s="38" t="s">
        <v>71</v>
      </c>
      <c r="B40" s="9">
        <v>997.2</v>
      </c>
      <c r="C40" s="9">
        <f>E40+G40+D40</f>
        <v>830.59999999999991</v>
      </c>
      <c r="D40" s="9">
        <v>375.3</v>
      </c>
      <c r="E40" s="9">
        <v>26.4</v>
      </c>
      <c r="F40" s="9" t="s">
        <v>72</v>
      </c>
      <c r="G40" s="9">
        <v>428.9</v>
      </c>
      <c r="H40" s="10" t="s">
        <v>72</v>
      </c>
      <c r="I40" s="9">
        <f>L40</f>
        <v>166.6</v>
      </c>
      <c r="J40" s="9" t="s">
        <v>72</v>
      </c>
      <c r="K40" s="9" t="s">
        <v>72</v>
      </c>
      <c r="L40" s="9">
        <v>166.6</v>
      </c>
      <c r="M40" s="46"/>
    </row>
    <row r="41" spans="1:15" s="45" customFormat="1" ht="13.5" customHeight="1" thickBot="1" x14ac:dyDescent="0.25">
      <c r="A41" s="49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9"/>
    </row>
    <row r="42" spans="1:15" s="45" customFormat="1" ht="13.5" customHeight="1" x14ac:dyDescent="0.2"/>
    <row r="43" spans="1:15" s="1" customFormat="1" ht="13.5" customHeight="1" x14ac:dyDescent="0.2">
      <c r="A43" s="41" t="s">
        <v>60</v>
      </c>
      <c r="B43" s="37"/>
      <c r="C43" s="37"/>
      <c r="F43" s="37"/>
      <c r="G43" s="37"/>
      <c r="H43" s="37"/>
      <c r="I43" s="37"/>
      <c r="J43" s="3"/>
      <c r="K43" s="3"/>
      <c r="L43" s="3"/>
    </row>
    <row r="44" spans="1:15" s="1" customFormat="1" ht="13.5" customHeight="1" x14ac:dyDescent="0.2">
      <c r="A44" s="41"/>
      <c r="B44" s="39"/>
      <c r="C44" s="39"/>
      <c r="D44" s="39"/>
      <c r="E44" s="39"/>
      <c r="F44" s="39"/>
      <c r="G44" s="39"/>
      <c r="H44" s="39"/>
      <c r="I44" s="39"/>
      <c r="J44" s="39"/>
      <c r="K44" s="39"/>
      <c r="L44" s="39"/>
      <c r="M44" s="39"/>
      <c r="N44" s="39"/>
      <c r="O44" s="39"/>
    </row>
    <row r="45" spans="1:15" s="1" customFormat="1" ht="13.5" customHeight="1" x14ac:dyDescent="0.2">
      <c r="A45" s="41"/>
      <c r="B45" s="39"/>
      <c r="C45" s="39"/>
      <c r="D45" s="39"/>
      <c r="E45" s="39"/>
      <c r="F45" s="39"/>
      <c r="G45" s="39"/>
      <c r="H45" s="39"/>
      <c r="I45" s="39"/>
      <c r="J45" s="39"/>
      <c r="K45" s="39"/>
      <c r="L45" s="39"/>
      <c r="M45" s="39"/>
      <c r="N45" s="39"/>
      <c r="O45" s="39"/>
    </row>
    <row r="46" spans="1:15" s="1" customFormat="1" ht="13.5" customHeight="1" x14ac:dyDescent="0.2">
      <c r="A46" s="41"/>
      <c r="B46" s="39"/>
      <c r="C46" s="39"/>
      <c r="D46" s="39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39"/>
    </row>
    <row r="47" spans="1:15" s="27" customFormat="1" ht="16.5" x14ac:dyDescent="0.25">
      <c r="B47" s="42" t="s">
        <v>76</v>
      </c>
      <c r="C47" s="42"/>
      <c r="G47" s="28"/>
      <c r="H47" s="28"/>
      <c r="J47" s="42" t="s">
        <v>75</v>
      </c>
      <c r="K47" s="42"/>
      <c r="L47" s="19"/>
    </row>
    <row r="48" spans="1:15" x14ac:dyDescent="0.2"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</row>
    <row r="49" spans="1:12" x14ac:dyDescent="0.2">
      <c r="B49" s="18"/>
      <c r="C49" s="18"/>
      <c r="D49" s="18"/>
      <c r="E49" s="18"/>
      <c r="F49" s="18"/>
      <c r="G49" s="18"/>
      <c r="H49" s="18"/>
      <c r="I49" s="18"/>
      <c r="J49" s="18"/>
      <c r="K49" s="18"/>
      <c r="L49" s="18"/>
    </row>
    <row r="50" spans="1:12" x14ac:dyDescent="0.2"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</row>
    <row r="51" spans="1:12" x14ac:dyDescent="0.2">
      <c r="A51" s="51" t="s">
        <v>30</v>
      </c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</row>
    <row r="52" spans="1:12" x14ac:dyDescent="0.2">
      <c r="A52" s="51">
        <v>324642</v>
      </c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</row>
  </sheetData>
  <mergeCells count="19">
    <mergeCell ref="I14:I15"/>
    <mergeCell ref="J14:J15"/>
    <mergeCell ref="K14:K15"/>
    <mergeCell ref="L14:L15"/>
    <mergeCell ref="A26:L26"/>
    <mergeCell ref="A3:L3"/>
    <mergeCell ref="A10:L10"/>
    <mergeCell ref="A11:L11"/>
    <mergeCell ref="A12:L12"/>
    <mergeCell ref="A13:A15"/>
    <mergeCell ref="B13:B15"/>
    <mergeCell ref="D13:H13"/>
    <mergeCell ref="J13:L13"/>
    <mergeCell ref="C14:C15"/>
    <mergeCell ref="D14:D15"/>
    <mergeCell ref="E14:E15"/>
    <mergeCell ref="F14:F15"/>
    <mergeCell ref="G14:G15"/>
    <mergeCell ref="H14:H15"/>
  </mergeCells>
  <pageMargins left="0.59055118110236227" right="0.59055118110236227" top="0.59055118110236227" bottom="0.47244094488188981" header="0.51181102362204722" footer="0.51181102362204722"/>
  <pageSetup paperSize="9" scale="95" orientation="landscape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Инвест в осн капит</vt:lpstr>
      <vt:lpstr>Негизги кап инв.  </vt:lpstr>
      <vt:lpstr>'Инвест в осн капит'!Заголовки_для_печати</vt:lpstr>
      <vt:lpstr>'Негизги кап инв.  '!Заголовки_для_печати</vt:lpstr>
    </vt:vector>
  </TitlesOfParts>
  <Company>Организация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majikova</dc:creator>
  <cp:lastModifiedBy>Виктория Бирюкова</cp:lastModifiedBy>
  <cp:lastPrinted>2025-01-14T10:53:45Z</cp:lastPrinted>
  <dcterms:created xsi:type="dcterms:W3CDTF">2010-06-14T05:23:00Z</dcterms:created>
  <dcterms:modified xsi:type="dcterms:W3CDTF">2025-01-15T05:36:15Z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1049-11.2.0.9984</vt:lpwstr>
  </property>
</Properties>
</file>