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B7FBFEE1-79C4-481A-8167-95E23BD93A5B}" xr6:coauthVersionLast="47" xr6:coauthVersionMax="47" xr10:uidLastSave="{00000000-0000-0000-0000-000000000000}"/>
  <bookViews>
    <workbookView xWindow="5085" yWindow="345" windowWidth="16440" windowHeight="15135" xr2:uid="{00000000-000D-0000-FFFF-FFFF00000000}"/>
  </bookViews>
  <sheets>
    <sheet name="Инвест в осн капит" sheetId="79" r:id="rId1"/>
    <sheet name="Негизги кап инв.  " sheetId="76" r:id="rId2"/>
    <sheet name="Инд жил дома" sheetId="92" r:id="rId3"/>
    <sheet name="Жеке үй курулуш" sheetId="93" r:id="rId4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капит'!$16:$19</definedName>
    <definedName name="_xlnm.Print_Titles" localSheetId="1">'Негизги кап инв.  '!$14:$17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76" l="1"/>
  <c r="D18" i="76"/>
  <c r="J42" i="76"/>
  <c r="D42" i="76"/>
  <c r="J41" i="76"/>
  <c r="D41" i="76"/>
  <c r="J40" i="76"/>
  <c r="D40" i="76"/>
  <c r="J39" i="76"/>
  <c r="D39" i="76"/>
  <c r="J38" i="76"/>
  <c r="D38" i="76"/>
  <c r="J37" i="76"/>
  <c r="J36" i="76"/>
  <c r="D36" i="76"/>
  <c r="J35" i="76"/>
  <c r="D35" i="76"/>
  <c r="D33" i="76"/>
  <c r="D32" i="76"/>
  <c r="J31" i="76"/>
  <c r="D31" i="76"/>
  <c r="D30" i="76"/>
  <c r="J29" i="76"/>
  <c r="D29" i="76"/>
  <c r="J25" i="76"/>
  <c r="D25" i="76"/>
  <c r="J24" i="76"/>
  <c r="D24" i="76"/>
  <c r="J23" i="76"/>
  <c r="D23" i="76"/>
  <c r="J22" i="76"/>
  <c r="D22" i="76"/>
  <c r="J21" i="76"/>
  <c r="D21" i="76"/>
  <c r="D20" i="79"/>
  <c r="J20" i="79"/>
  <c r="D37" i="79" l="1"/>
  <c r="D44" i="79"/>
  <c r="J44" i="79"/>
  <c r="J43" i="79"/>
  <c r="D43" i="79"/>
  <c r="D42" i="79"/>
  <c r="J42" i="79"/>
  <c r="D41" i="79"/>
  <c r="J41" i="79"/>
  <c r="D40" i="79"/>
  <c r="J40" i="79"/>
  <c r="J39" i="79"/>
  <c r="D38" i="79"/>
  <c r="J38" i="79"/>
  <c r="J37" i="79"/>
  <c r="D35" i="79"/>
  <c r="D34" i="79"/>
  <c r="D30" i="79"/>
  <c r="J30" i="79"/>
  <c r="D29" i="79"/>
  <c r="D28" i="79" l="1"/>
  <c r="J28" i="79"/>
  <c r="D27" i="79"/>
  <c r="J27" i="79"/>
  <c r="D26" i="79"/>
  <c r="J26" i="79"/>
  <c r="D25" i="79"/>
  <c r="J25" i="79"/>
  <c r="J24" i="79"/>
  <c r="D24" i="79"/>
  <c r="D23" i="79"/>
  <c r="J23" i="79"/>
</calcChain>
</file>

<file path=xl/sharedStrings.xml><?xml version="1.0" encoding="utf-8"?>
<sst xmlns="http://schemas.openxmlformats.org/spreadsheetml/2006/main" count="259" uniqueCount="133">
  <si>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</si>
  <si>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</si>
  <si>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</si>
  <si>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</si>
  <si>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</si>
  <si>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</si>
  <si>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</si>
  <si>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</si>
  <si>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</si>
  <si>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</si>
  <si>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</si>
  <si>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</si>
  <si>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</si>
  <si>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</si>
  <si>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</si>
  <si>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</si>
  <si>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</si>
  <si>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</si>
  <si>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</si>
  <si>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</si>
  <si>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</si>
  <si>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</si>
  <si>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</si>
  <si>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</si>
  <si>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</si>
  <si>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</si>
  <si>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</si>
  <si>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</si>
  <si>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</si>
  <si>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</si>
  <si>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</si>
  <si>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</si>
  <si>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</si>
  <si>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</si>
  <si>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</si>
  <si>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</si>
  <si>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</si>
  <si>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</si>
  <si>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</si>
  <si>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</si>
  <si>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</si>
  <si>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</si>
  <si>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</si>
  <si>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</si>
  <si>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</si>
  <si>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</si>
  <si>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</si>
  <si>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</si>
  <si>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</si>
  <si>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</si>
  <si>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</si>
  <si>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</si>
  <si>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</si>
  <si>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</si>
  <si>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</si>
  <si>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</si>
  <si>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</si>
  <si>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</si>
  <si>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</si>
  <si>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</si>
  <si>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</si>
  <si>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</si>
  <si>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</si>
  <si>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</si>
  <si>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</si>
  <si>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</si>
  <si>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</si>
  <si>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</si>
  <si>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</si>
  <si>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</si>
  <si>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</si>
  <si>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</si>
  <si>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</si>
  <si>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</si>
  <si>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</si>
  <si>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</si>
  <si>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</si>
  <si>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</si>
  <si>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</si>
  <si>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 xml:space="preserve">   Ысык-Көл облусу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</si>
  <si>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</si>
  <si>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</si>
  <si>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</si>
  <si>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</si>
  <si>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</si>
  <si>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</si>
  <si>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</si>
  <si>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</si>
  <si>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</si>
  <si>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</si>
  <si>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</si>
  <si>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</si>
  <si>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</si>
  <si>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</si>
  <si>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</si>
  <si>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</si>
  <si>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</si>
  <si>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</si>
  <si>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</si>
  <si>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</si>
  <si>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</si>
  <si>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</si>
  <si>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</si>
  <si>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>Мырзакматова</t>
  </si>
  <si>
    <t>Строительство</t>
  </si>
  <si>
    <t>Курулуш</t>
  </si>
  <si>
    <t>-</t>
  </si>
  <si>
    <t>х</t>
  </si>
  <si>
    <t>Финансовое посредничество и страхование</t>
  </si>
  <si>
    <t>Административная и вспомогательная деятельность</t>
  </si>
  <si>
    <t>Административдик жана көмөкчү ишмердик</t>
  </si>
  <si>
    <t>Финансылык өртөмчүлүк жана камсыздандыруу</t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</si>
  <si>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«Об официальной статистике»).</t>
  </si>
  <si>
    <t>в январе-августе 2026г.</t>
  </si>
  <si>
    <r>
      <t xml:space="preserve">в % к  январю-августу  2025г.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</si>
  <si>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январю-августу 2025г.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</si>
  <si>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2026-жылдын январь-августундагы каржылоо булактары боюнча негизги капиталга  </t>
  </si>
  <si>
    <r>
      <t xml:space="preserve">2025-жылдын январь-августуна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</si>
  <si>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январь-августуна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</si>
  <si>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 Председатель</t>
  </si>
  <si>
    <t>Б.Ж. Кудайбергенов</t>
  </si>
  <si>
    <t>Төрага</t>
  </si>
  <si>
    <t>Строительство индивидуальных жилых домов в январе-августе 2026г.</t>
  </si>
  <si>
    <t>в % к  январю-августу  2025г.</t>
  </si>
  <si>
    <t>2026-жылдын январь-августундагы жеке турак үйлөрдүн курулушу</t>
  </si>
  <si>
    <t>2025-ж. январь-августуна карата % менен</t>
  </si>
  <si>
    <t xml:space="preserve">      Б.Ж. Кудайбергенов</t>
  </si>
  <si>
    <t>Председатель</t>
  </si>
  <si>
    <t xml:space="preserve">         Төрага</t>
  </si>
  <si>
    <t xml:space="preserve"> </t>
  </si>
  <si>
    <t>15 сентября 2026 года</t>
  </si>
  <si>
    <t>2026-жылдын 15-сентябры</t>
  </si>
  <si>
    <t>2026-жылдын 15-сентябрында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</si>
</sst>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_р_._-;\-* #,##0.0_р_._-;_-* &quot;-&quot;??_р_._-;_-@_-"/>
    <numFmt numFmtId="173" formatCode="_-* #,##0.0\ _с_о_м_-;\-* #,##0.0\ _с_о_м_-;_-* &quot;-&quot;?\ _с_о_м_-;_-@_-"/>
  </numFmts>
  <fonts count="3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21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164" fontId="10" fillId="0" borderId="0" applyFill="0" applyBorder="0" applyProtection="0"/>
    <xf numFmtId="0" fontId="4" fillId="0" borderId="0"/>
    <xf numFmtId="0" fontId="20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7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0" fontId="4" fillId="0" borderId="0"/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209">
    <xf numFmtId="0" fontId="0" fillId="0" borderId="0" xfId="0"/>
    <xf numFmtId="0" fontId="10" fillId="0" borderId="0" xfId="0" applyFont="1"/>
    <xf numFmtId="170" fontId="10" fillId="0" borderId="0" xfId="0" applyNumberFormat="1" applyFont="1"/>
    <xf numFmtId="164" fontId="10" fillId="0" borderId="0" xfId="1" applyFill="1" applyAlignment="1">
      <alignment horizontal="right"/>
    </xf>
    <xf numFmtId="164" fontId="10" fillId="0" borderId="0" xfId="1" applyFill="1"/>
    <xf numFmtId="164" fontId="10" fillId="0" borderId="0" xfId="1" applyFill="1" applyBorder="1"/>
    <xf numFmtId="0" fontId="11" fillId="0" borderId="0" xfId="0" applyFont="1"/>
    <xf numFmtId="169" fontId="10" fillId="0" borderId="0" xfId="1" applyNumberFormat="1" applyFill="1" applyBorder="1" applyAlignment="1">
      <alignment horizontal="right"/>
    </xf>
    <xf numFmtId="169" fontId="10" fillId="0" borderId="0" xfId="1" applyNumberFormat="1" applyFill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4" fillId="0" borderId="0" xfId="1" applyNumberFormat="1" applyFont="1" applyFill="1" applyAlignment="1">
      <alignment horizontal="right"/>
    </xf>
    <xf numFmtId="171" fontId="10" fillId="0" borderId="0" xfId="1" applyNumberFormat="1" applyFill="1" applyAlignment="1">
      <alignment horizontal="right"/>
    </xf>
    <xf numFmtId="170" fontId="10" fillId="0" borderId="0" xfId="1" applyNumberFormat="1" applyFill="1" applyBorder="1" applyAlignment="1">
      <alignment horizontal="right"/>
    </xf>
    <xf numFmtId="171" fontId="13" fillId="0" borderId="0" xfId="1" applyNumberFormat="1" applyFont="1" applyFill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71" fontId="14" fillId="0" borderId="0" xfId="1" applyNumberFormat="1" applyFont="1" applyFill="1" applyAlignment="1">
      <alignment horizontal="right"/>
    </xf>
    <xf numFmtId="0" fontId="4" fillId="0" borderId="0" xfId="0" applyFont="1"/>
    <xf numFmtId="164" fontId="15" fillId="0" borderId="0" xfId="1" applyFont="1" applyFill="1"/>
    <xf numFmtId="0" fontId="8" fillId="0" borderId="0" xfId="0" applyFont="1"/>
    <xf numFmtId="169" fontId="10" fillId="0" borderId="13" xfId="1" applyNumberFormat="1" applyFill="1" applyBorder="1" applyAlignment="1">
      <alignment horizontal="right"/>
    </xf>
    <xf numFmtId="170" fontId="14" fillId="0" borderId="0" xfId="1" applyNumberFormat="1" applyFont="1" applyFill="1" applyAlignment="1">
      <alignment horizontal="right"/>
    </xf>
    <xf numFmtId="169" fontId="10" fillId="0" borderId="0" xfId="1" applyNumberFormat="1" applyFill="1"/>
    <xf numFmtId="0" fontId="4" fillId="0" borderId="0" xfId="0" applyFont="1" applyAlignment="1">
      <alignment horizontal="right"/>
    </xf>
    <xf numFmtId="0" fontId="6" fillId="0" borderId="0" xfId="0" applyFont="1"/>
    <xf numFmtId="0" fontId="16" fillId="0" borderId="0" xfId="0" applyFont="1" applyAlignment="1">
      <alignment horizontal="right"/>
    </xf>
    <xf numFmtId="49" fontId="13" fillId="0" borderId="4" xfId="0" applyNumberFormat="1" applyFont="1" applyBorder="1" applyAlignment="1">
      <alignment horizontal="center" vertical="top" wrapText="1"/>
    </xf>
    <xf numFmtId="1" fontId="10" fillId="0" borderId="0" xfId="0" applyNumberFormat="1" applyFont="1"/>
    <xf numFmtId="1" fontId="13" fillId="0" borderId="0" xfId="0" applyNumberFormat="1" applyFont="1"/>
    <xf numFmtId="1" fontId="16" fillId="0" borderId="0" xfId="0" applyNumberFormat="1" applyFont="1" applyAlignment="1">
      <alignment wrapText="1"/>
    </xf>
    <xf numFmtId="1" fontId="13" fillId="0" borderId="0" xfId="0" applyNumberFormat="1" applyFont="1" applyAlignment="1">
      <alignment wrapText="1"/>
    </xf>
    <xf numFmtId="171" fontId="10" fillId="0" borderId="0" xfId="0" applyNumberFormat="1" applyFont="1"/>
    <xf numFmtId="1" fontId="10" fillId="0" borderId="0" xfId="0" applyNumberFormat="1" applyFont="1" applyAlignment="1">
      <alignment wrapText="1"/>
    </xf>
    <xf numFmtId="169" fontId="10" fillId="0" borderId="0" xfId="0" applyNumberFormat="1" applyFont="1"/>
    <xf numFmtId="0" fontId="10" fillId="0" borderId="18" xfId="0" applyFont="1" applyBorder="1"/>
    <xf numFmtId="1" fontId="19" fillId="0" borderId="0" xfId="0" applyNumberFormat="1" applyFont="1"/>
    <xf numFmtId="0" fontId="29" fillId="0" borderId="0" xfId="0" applyFont="1" applyAlignment="1">
      <alignment horizontal="right"/>
    </xf>
    <xf numFmtId="49" fontId="13" fillId="0" borderId="19" xfId="0" applyNumberFormat="1" applyFont="1" applyBorder="1" applyAlignment="1">
      <alignment horizontal="center" vertical="top"/>
    </xf>
    <xf numFmtId="0" fontId="30" fillId="0" borderId="0" xfId="0" applyFont="1"/>
    <xf numFmtId="169" fontId="31" fillId="0" borderId="0" xfId="0" applyNumberFormat="1" applyFont="1"/>
    <xf numFmtId="0" fontId="31" fillId="0" borderId="0" xfId="0" applyFont="1"/>
    <xf numFmtId="169" fontId="10" fillId="0" borderId="0" xfId="0" applyNumberFormat="1" applyFont="1" applyAlignment="1">
      <alignment horizontal="center"/>
    </xf>
    <xf numFmtId="0" fontId="30" fillId="0" borderId="13" xfId="0" applyFont="1" applyBorder="1"/>
    <xf numFmtId="0" fontId="23" fillId="0" borderId="0" xfId="0" applyFont="1"/>
    <xf numFmtId="0" fontId="9" fillId="0" borderId="0" xfId="13" applyFont="1" applyAlignment="1">
      <alignment horizontal="left"/>
    </xf>
    <xf numFmtId="172" fontId="12" fillId="0" borderId="0" xfId="1" applyNumberFormat="1" applyFont="1" applyFill="1"/>
    <xf numFmtId="172" fontId="4" fillId="0" borderId="0" xfId="1" applyNumberFormat="1" applyFont="1" applyFill="1"/>
    <xf numFmtId="0" fontId="8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18" fillId="0" borderId="0" xfId="0" applyFont="1" applyAlignment="1">
      <alignment horizontal="right"/>
    </xf>
    <xf numFmtId="49" fontId="13" fillId="0" borderId="19" xfId="0" applyNumberFormat="1" applyFont="1" applyBorder="1" applyAlignment="1">
      <alignment vertical="top"/>
    </xf>
    <xf numFmtId="169" fontId="13" fillId="0" borderId="0" xfId="0" applyNumberFormat="1" applyFont="1"/>
    <xf numFmtId="171" fontId="25" fillId="0" borderId="0" xfId="0" applyNumberFormat="1" applyFont="1"/>
    <xf numFmtId="171" fontId="13" fillId="0" borderId="0" xfId="0" applyNumberFormat="1" applyFont="1"/>
    <xf numFmtId="171" fontId="12" fillId="0" borderId="0" xfId="0" applyNumberFormat="1" applyFont="1"/>
    <xf numFmtId="169" fontId="13" fillId="0" borderId="0" xfId="0" applyNumberFormat="1" applyFont="1" applyAlignment="1">
      <alignment horizontal="right" vertical="center" wrapText="1"/>
    </xf>
    <xf numFmtId="169" fontId="12" fillId="0" borderId="0" xfId="0" applyNumberFormat="1" applyFont="1"/>
    <xf numFmtId="170" fontId="13" fillId="0" borderId="0" xfId="0" applyNumberFormat="1" applyFont="1"/>
    <xf numFmtId="0" fontId="13" fillId="0" borderId="0" xfId="0" applyFont="1"/>
    <xf numFmtId="169" fontId="14" fillId="0" borderId="0" xfId="0" applyNumberFormat="1" applyFont="1"/>
    <xf numFmtId="169" fontId="26" fillId="0" borderId="0" xfId="0" applyNumberFormat="1" applyFont="1"/>
    <xf numFmtId="170" fontId="14" fillId="0" borderId="0" xfId="0" applyNumberFormat="1" applyFont="1"/>
    <xf numFmtId="0" fontId="14" fillId="0" borderId="0" xfId="0" applyFont="1"/>
    <xf numFmtId="3" fontId="12" fillId="0" borderId="0" xfId="0" applyNumberFormat="1" applyFont="1"/>
    <xf numFmtId="169" fontId="4" fillId="0" borderId="0" xfId="0" applyNumberFormat="1" applyFont="1"/>
    <xf numFmtId="169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wrapText="1"/>
    </xf>
    <xf numFmtId="169" fontId="10" fillId="0" borderId="0" xfId="0" applyNumberFormat="1" applyFont="1" applyAlignment="1">
      <alignment horizontal="right" wrapText="1"/>
    </xf>
    <xf numFmtId="169" fontId="10" fillId="0" borderId="0" xfId="0" applyNumberFormat="1" applyFont="1" applyAlignment="1">
      <alignment horizontal="right" vertical="center" wrapText="1"/>
    </xf>
    <xf numFmtId="1" fontId="10" fillId="0" borderId="13" xfId="0" applyNumberFormat="1" applyFont="1" applyBorder="1"/>
    <xf numFmtId="171" fontId="10" fillId="0" borderId="13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15" fillId="0" borderId="0" xfId="0" applyFont="1"/>
    <xf numFmtId="0" fontId="8" fillId="0" borderId="0" xfId="0" applyFont="1" applyAlignment="1">
      <alignment horizontal="right"/>
    </xf>
    <xf numFmtId="1" fontId="4" fillId="0" borderId="0" xfId="0" applyNumberFormat="1" applyFont="1"/>
    <xf numFmtId="0" fontId="9" fillId="0" borderId="0" xfId="12" applyFont="1" applyAlignment="1">
      <alignment horizontal="left"/>
    </xf>
    <xf numFmtId="0" fontId="3" fillId="0" borderId="0" xfId="0" applyFont="1"/>
    <xf numFmtId="3" fontId="3" fillId="0" borderId="0" xfId="0" applyNumberFormat="1" applyFont="1"/>
    <xf numFmtId="0" fontId="5" fillId="0" borderId="0" xfId="2" applyFont="1" applyAlignment="1">
      <alignment horizontal="left"/>
    </xf>
    <xf numFmtId="3" fontId="4" fillId="0" borderId="0" xfId="0" applyNumberFormat="1" applyFont="1"/>
    <xf numFmtId="0" fontId="11" fillId="0" borderId="0" xfId="10" applyFont="1" applyAlignment="1">
      <alignment horizontal="left"/>
    </xf>
    <xf numFmtId="0" fontId="6" fillId="0" borderId="0" xfId="10" applyFont="1"/>
    <xf numFmtId="0" fontId="6" fillId="0" borderId="0" xfId="10" applyFont="1" applyAlignment="1">
      <alignment horizontal="left"/>
    </xf>
    <xf numFmtId="0" fontId="7" fillId="0" borderId="0" xfId="10" applyFont="1" applyAlignment="1">
      <alignment horizontal="left"/>
    </xf>
    <xf numFmtId="0" fontId="7" fillId="0" borderId="0" xfId="10" applyFont="1"/>
    <xf numFmtId="0" fontId="13" fillId="0" borderId="19" xfId="10" applyFont="1" applyBorder="1"/>
    <xf numFmtId="0" fontId="13" fillId="0" borderId="0" xfId="10" applyFont="1"/>
    <xf numFmtId="0" fontId="13" fillId="0" borderId="13" xfId="10" applyFont="1" applyBorder="1"/>
    <xf numFmtId="0" fontId="13" fillId="0" borderId="12" xfId="10" applyFont="1" applyBorder="1" applyAlignment="1">
      <alignment horizontal="center" vertical="top" wrapText="1"/>
    </xf>
    <xf numFmtId="0" fontId="10" fillId="0" borderId="0" xfId="10" applyFont="1"/>
    <xf numFmtId="3" fontId="10" fillId="0" borderId="0" xfId="10" applyNumberFormat="1" applyFont="1"/>
    <xf numFmtId="3" fontId="13" fillId="0" borderId="0" xfId="10" applyNumberFormat="1" applyFont="1" applyAlignment="1">
      <alignment horizontal="right"/>
    </xf>
    <xf numFmtId="170" fontId="13" fillId="0" borderId="0" xfId="10" applyNumberFormat="1" applyFont="1" applyAlignment="1">
      <alignment horizontal="right"/>
    </xf>
    <xf numFmtId="0" fontId="12" fillId="0" borderId="0" xfId="0" applyFont="1"/>
    <xf numFmtId="0" fontId="13" fillId="0" borderId="0" xfId="10" applyFont="1" applyAlignment="1">
      <alignment horizontal="center"/>
    </xf>
    <xf numFmtId="0" fontId="10" fillId="0" borderId="0" xfId="10" applyFont="1" applyAlignment="1">
      <alignment horizontal="left" indent="1"/>
    </xf>
    <xf numFmtId="3" fontId="10" fillId="0" borderId="0" xfId="10" applyNumberFormat="1" applyFont="1" applyAlignment="1">
      <alignment horizontal="right"/>
    </xf>
    <xf numFmtId="170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1" fontId="10" fillId="0" borderId="0" xfId="10" applyNumberFormat="1" applyFont="1" applyAlignment="1">
      <alignment horizontal="right"/>
    </xf>
    <xf numFmtId="0" fontId="4" fillId="0" borderId="13" xfId="10" applyBorder="1"/>
    <xf numFmtId="0" fontId="4" fillId="0" borderId="13" xfId="10" applyBorder="1" applyAlignment="1">
      <alignment horizontal="right"/>
    </xf>
    <xf numFmtId="170" fontId="4" fillId="0" borderId="13" xfId="10" applyNumberFormat="1" applyBorder="1" applyAlignment="1">
      <alignment horizontal="right"/>
    </xf>
    <xf numFmtId="0" fontId="24" fillId="0" borderId="0" xfId="10" applyFont="1"/>
    <xf numFmtId="0" fontId="9" fillId="0" borderId="0" xfId="10" applyFont="1" applyAlignment="1">
      <alignment horizontal="left"/>
    </xf>
    <xf numFmtId="0" fontId="5" fillId="0" borderId="0" xfId="11" applyFont="1" applyAlignment="1">
      <alignment horizontal="left"/>
    </xf>
    <xf numFmtId="0" fontId="6" fillId="0" borderId="0" xfId="11" applyFont="1"/>
    <xf numFmtId="0" fontId="6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7" fillId="0" borderId="0" xfId="11" applyFont="1"/>
    <xf numFmtId="3" fontId="7" fillId="0" borderId="0" xfId="0" applyNumberFormat="1" applyFont="1"/>
    <xf numFmtId="0" fontId="7" fillId="0" borderId="0" xfId="0" applyFont="1"/>
    <xf numFmtId="0" fontId="13" fillId="0" borderId="19" xfId="11" applyFont="1" applyBorder="1"/>
    <xf numFmtId="3" fontId="10" fillId="0" borderId="0" xfId="0" applyNumberFormat="1" applyFont="1"/>
    <xf numFmtId="0" fontId="13" fillId="0" borderId="0" xfId="11" applyFont="1"/>
    <xf numFmtId="0" fontId="13" fillId="0" borderId="13" xfId="11" applyFont="1" applyBorder="1"/>
    <xf numFmtId="0" fontId="13" fillId="0" borderId="12" xfId="2" applyFont="1" applyBorder="1" applyAlignment="1">
      <alignment horizontal="center" vertical="top" wrapText="1"/>
    </xf>
    <xf numFmtId="0" fontId="10" fillId="0" borderId="0" xfId="11" applyFont="1"/>
    <xf numFmtId="3" fontId="13" fillId="0" borderId="0" xfId="0" applyNumberFormat="1" applyFont="1"/>
    <xf numFmtId="0" fontId="13" fillId="0" borderId="0" xfId="11" applyFont="1" applyAlignment="1">
      <alignment horizontal="center"/>
    </xf>
    <xf numFmtId="16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10" fillId="0" borderId="13" xfId="11" applyFont="1" applyBorder="1"/>
    <xf numFmtId="0" fontId="10" fillId="0" borderId="13" xfId="10" applyFont="1" applyBorder="1" applyAlignment="1">
      <alignment horizontal="right"/>
    </xf>
    <xf numFmtId="170" fontId="10" fillId="0" borderId="13" xfId="10" applyNumberFormat="1" applyFont="1" applyBorder="1" applyAlignment="1">
      <alignment horizontal="right"/>
    </xf>
    <xf numFmtId="0" fontId="24" fillId="0" borderId="0" xfId="11" applyFont="1"/>
    <xf numFmtId="3" fontId="12" fillId="0" borderId="0" xfId="10" applyNumberFormat="1" applyFont="1" applyAlignment="1">
      <alignment horizontal="right"/>
    </xf>
    <xf numFmtId="0" fontId="12" fillId="0" borderId="0" xfId="10" applyFont="1" applyAlignment="1">
      <alignment horizontal="right"/>
    </xf>
    <xf numFmtId="169" fontId="12" fillId="0" borderId="0" xfId="10" applyNumberFormat="1" applyFont="1" applyAlignment="1">
      <alignment horizontal="right"/>
    </xf>
    <xf numFmtId="3" fontId="4" fillId="0" borderId="0" xfId="10" applyNumberFormat="1" applyAlignment="1">
      <alignment horizontal="right"/>
    </xf>
    <xf numFmtId="170" fontId="4" fillId="0" borderId="0" xfId="10" applyNumberFormat="1" applyAlignment="1">
      <alignment horizontal="right"/>
    </xf>
    <xf numFmtId="169" fontId="4" fillId="0" borderId="0" xfId="10" applyNumberFormat="1" applyAlignment="1">
      <alignment horizontal="right"/>
    </xf>
    <xf numFmtId="0" fontId="4" fillId="0" borderId="0" xfId="10" applyAlignment="1">
      <alignment horizontal="right"/>
    </xf>
    <xf numFmtId="0" fontId="9" fillId="0" borderId="0" xfId="11" applyFont="1" applyAlignment="1">
      <alignment horizontal="left"/>
    </xf>
    <xf numFmtId="170" fontId="16" fillId="0" borderId="0" xfId="0" applyNumberFormat="1" applyFont="1"/>
    <xf numFmtId="169" fontId="16" fillId="0" borderId="0" xfId="1" applyNumberFormat="1" applyFont="1" applyFill="1" applyAlignment="1">
      <alignment horizontal="right"/>
    </xf>
    <xf numFmtId="169" fontId="16" fillId="0" borderId="0" xfId="0" applyNumberFormat="1" applyFont="1" applyAlignment="1">
      <alignment horizontal="right" wrapText="1"/>
    </xf>
    <xf numFmtId="169" fontId="16" fillId="0" borderId="0" xfId="0" applyNumberFormat="1" applyFont="1" applyAlignment="1">
      <alignment horizontal="right" vertical="center" wrapText="1"/>
    </xf>
    <xf numFmtId="169" fontId="16" fillId="0" borderId="0" xfId="1" applyNumberFormat="1" applyFont="1" applyFill="1" applyBorder="1" applyAlignment="1">
      <alignment horizontal="right"/>
    </xf>
    <xf numFmtId="170" fontId="16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169" fontId="33" fillId="0" borderId="0" xfId="0" applyNumberFormat="1" applyFont="1"/>
    <xf numFmtId="169" fontId="34" fillId="0" borderId="0" xfId="0" applyNumberFormat="1" applyFont="1"/>
    <xf numFmtId="1" fontId="10" fillId="0" borderId="0" xfId="0" applyNumberFormat="1" applyFont="1" applyAlignment="1">
      <alignment horizontal="left"/>
    </xf>
    <xf numFmtId="171" fontId="4" fillId="0" borderId="0" xfId="0" applyNumberFormat="1" applyFont="1"/>
    <xf numFmtId="165" fontId="10" fillId="0" borderId="0" xfId="0" applyNumberFormat="1" applyFont="1"/>
    <xf numFmtId="171" fontId="10" fillId="0" borderId="0" xfId="0" applyNumberFormat="1" applyFont="1" applyAlignment="1">
      <alignment horizontal="right"/>
    </xf>
    <xf numFmtId="173" fontId="4" fillId="0" borderId="0" xfId="0" applyNumberFormat="1" applyFont="1"/>
    <xf numFmtId="173" fontId="15" fillId="0" borderId="0" xfId="0" applyNumberFormat="1" applyFont="1"/>
    <xf numFmtId="0" fontId="24" fillId="0" borderId="0" xfId="0" applyFont="1" applyAlignment="1">
      <alignment horizontal="center"/>
    </xf>
    <xf numFmtId="171" fontId="8" fillId="0" borderId="0" xfId="0" applyNumberFormat="1" applyFont="1" applyAlignment="1">
      <alignment horizontal="right"/>
    </xf>
    <xf numFmtId="165" fontId="15" fillId="0" borderId="0" xfId="0" applyNumberFormat="1" applyFont="1"/>
    <xf numFmtId="164" fontId="13" fillId="0" borderId="0" xfId="1" applyFont="1" applyFill="1"/>
    <xf numFmtId="0" fontId="24" fillId="0" borderId="0" xfId="46" applyFont="1" applyAlignment="1">
      <alignment horizontal="center"/>
    </xf>
    <xf numFmtId="0" fontId="10" fillId="0" borderId="0" xfId="0" applyFont="1" applyAlignment="1">
      <alignment horizontal="left" wrapText="1"/>
    </xf>
    <xf numFmtId="164" fontId="15" fillId="0" borderId="0" xfId="1" applyFont="1" applyFill="1" applyAlignment="1">
      <alignment horizontal="right"/>
    </xf>
    <xf numFmtId="0" fontId="14" fillId="0" borderId="0" xfId="0" applyFont="1" applyAlignment="1">
      <alignment horizontal="right" vertical="center"/>
    </xf>
    <xf numFmtId="169" fontId="16" fillId="0" borderId="0" xfId="0" applyNumberFormat="1" applyFont="1" applyAlignment="1">
      <alignment horizontal="right"/>
    </xf>
    <xf numFmtId="169" fontId="10" fillId="0" borderId="0" xfId="1" applyNumberFormat="1" applyFill="1" applyBorder="1" applyAlignment="1">
      <alignment horizontal="right" vertical="center"/>
    </xf>
    <xf numFmtId="169" fontId="10" fillId="0" borderId="0" xfId="1" applyNumberFormat="1" applyFill="1" applyAlignment="1">
      <alignment horizontal="right" vertical="center"/>
    </xf>
    <xf numFmtId="0" fontId="13" fillId="0" borderId="2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5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7" fillId="0" borderId="13" xfId="0" applyFont="1" applyBorder="1" applyAlignment="1">
      <alignment horizontal="right"/>
    </xf>
    <xf numFmtId="49" fontId="10" fillId="0" borderId="1" xfId="0" applyNumberFormat="1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center" vertical="top"/>
    </xf>
    <xf numFmtId="49" fontId="13" fillId="0" borderId="16" xfId="0" applyNumberFormat="1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13" fillId="0" borderId="9" xfId="0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11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49" fontId="13" fillId="0" borderId="15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5" fillId="0" borderId="0" xfId="2" applyFont="1" applyAlignment="1">
      <alignment horizontal="left"/>
    </xf>
    <xf numFmtId="0" fontId="24" fillId="0" borderId="0" xfId="10" applyFont="1" applyAlignment="1">
      <alignment horizontal="center"/>
    </xf>
    <xf numFmtId="0" fontId="13" fillId="0" borderId="2" xfId="10" applyFont="1" applyBorder="1" applyAlignment="1">
      <alignment horizontal="center" vertical="top"/>
    </xf>
    <xf numFmtId="0" fontId="13" fillId="0" borderId="3" xfId="10" applyFont="1" applyBorder="1" applyAlignment="1">
      <alignment horizontal="center" vertical="top"/>
    </xf>
    <xf numFmtId="0" fontId="13" fillId="0" borderId="16" xfId="10" applyFont="1" applyBorder="1" applyAlignment="1">
      <alignment horizontal="center" vertical="top"/>
    </xf>
    <xf numFmtId="0" fontId="13" fillId="0" borderId="4" xfId="10" applyFont="1" applyBorder="1" applyAlignment="1">
      <alignment horizontal="center" vertical="top" wrapText="1"/>
    </xf>
    <xf numFmtId="0" fontId="13" fillId="0" borderId="9" xfId="10" applyFont="1" applyBorder="1" applyAlignment="1">
      <alignment horizontal="center" vertical="top" wrapText="1"/>
    </xf>
    <xf numFmtId="0" fontId="13" fillId="0" borderId="12" xfId="10" applyFont="1" applyBorder="1" applyAlignment="1">
      <alignment horizontal="center" vertical="top" wrapText="1"/>
    </xf>
    <xf numFmtId="0" fontId="13" fillId="0" borderId="6" xfId="10" applyFont="1" applyBorder="1" applyAlignment="1">
      <alignment horizontal="center" vertical="top" wrapText="1"/>
    </xf>
    <xf numFmtId="0" fontId="13" fillId="0" borderId="11" xfId="10" applyFont="1" applyBorder="1" applyAlignment="1">
      <alignment horizontal="center" vertical="top" wrapText="1"/>
    </xf>
    <xf numFmtId="0" fontId="13" fillId="0" borderId="7" xfId="10" applyFont="1" applyBorder="1" applyAlignment="1">
      <alignment horizontal="center" vertical="top"/>
    </xf>
    <xf numFmtId="0" fontId="13" fillId="0" borderId="20" xfId="10" applyFont="1" applyBorder="1" applyAlignment="1">
      <alignment horizontal="center" vertical="top"/>
    </xf>
    <xf numFmtId="0" fontId="24" fillId="0" borderId="0" xfId="0" applyFont="1" applyAlignment="1">
      <alignment horizontal="right"/>
    </xf>
    <xf numFmtId="0" fontId="5" fillId="0" borderId="0" xfId="11" applyFont="1" applyAlignment="1">
      <alignment horizontal="left"/>
    </xf>
    <xf numFmtId="0" fontId="24" fillId="0" borderId="0" xfId="2" applyFont="1" applyAlignment="1">
      <alignment horizontal="center"/>
    </xf>
    <xf numFmtId="0" fontId="13" fillId="0" borderId="2" xfId="2" applyFont="1" applyBorder="1" applyAlignment="1">
      <alignment horizontal="center" vertical="top"/>
    </xf>
    <xf numFmtId="0" fontId="13" fillId="0" borderId="3" xfId="2" applyFont="1" applyBorder="1" applyAlignment="1">
      <alignment horizontal="center" vertical="top"/>
    </xf>
    <xf numFmtId="0" fontId="13" fillId="0" borderId="4" xfId="2" applyFont="1" applyBorder="1" applyAlignment="1">
      <alignment horizontal="center" vertical="top" wrapText="1"/>
    </xf>
    <xf numFmtId="0" fontId="13" fillId="0" borderId="9" xfId="2" applyFont="1" applyBorder="1" applyAlignment="1">
      <alignment horizontal="center" vertical="top" wrapText="1"/>
    </xf>
    <xf numFmtId="0" fontId="13" fillId="0" borderId="12" xfId="2" applyFont="1" applyBorder="1" applyAlignment="1">
      <alignment horizontal="center" vertical="top" wrapText="1"/>
    </xf>
    <xf numFmtId="0" fontId="13" fillId="0" borderId="14" xfId="2" applyFont="1" applyBorder="1" applyAlignment="1">
      <alignment horizontal="center" vertical="top" wrapText="1"/>
    </xf>
    <xf numFmtId="0" fontId="13" fillId="0" borderId="7" xfId="2" applyFont="1" applyBorder="1" applyAlignment="1">
      <alignment horizontal="center" vertical="top"/>
    </xf>
    <xf numFmtId="0" fontId="13" fillId="0" borderId="8" xfId="2" applyFont="1" applyBorder="1" applyAlignment="1">
      <alignment horizontal="center" vertical="top"/>
    </xf>
  </cellXfs>
  <cellStyles count="51">
    <cellStyle name="20% - Акцент1" xfId="20" xr:uid="{00000000-0005-0000-0000-000000000000}"/>
    <cellStyle name="20% - Акцент2" xfId="21" xr:uid="{00000000-0005-0000-0000-000001000000}"/>
    <cellStyle name="20% - Акцент3" xfId="22" xr:uid="{00000000-0005-0000-0000-000002000000}"/>
    <cellStyle name="20% - Акцент4" xfId="23" xr:uid="{00000000-0005-0000-0000-000003000000}"/>
    <cellStyle name="20% - Акцент5" xfId="3" xr:uid="{00000000-0005-0000-0000-000004000000}"/>
    <cellStyle name="20% - Акцент5 2" xfId="24" xr:uid="{00000000-0005-0000-0000-000005000000}"/>
    <cellStyle name="20% - Акцент5 3" xfId="47" xr:uid="{C38DB646-F124-4CFD-AD47-1CE2FDC0A477}"/>
    <cellStyle name="20% - Акцент5 4" xfId="49" xr:uid="{D33537D3-C377-4FE8-9512-D0CE18E222A7}"/>
    <cellStyle name="20% - Акцент6" xfId="5" xr:uid="{00000000-0005-0000-0000-000006000000}"/>
    <cellStyle name="20% - Акцент6 2" xfId="25" xr:uid="{00000000-0005-0000-0000-000007000000}"/>
    <cellStyle name="20% - Акцент6 3" xfId="48" xr:uid="{857CE8F0-D7BB-411C-9ACD-DDE1C49A2318}"/>
    <cellStyle name="20% - Акцент6 4" xfId="50" xr:uid="{3B83F8D4-19F8-4538-A851-324E2832667A}"/>
    <cellStyle name="40% - Акцент1" xfId="26" xr:uid="{00000000-0005-0000-0000-000008000000}"/>
    <cellStyle name="40% - Акцент2" xfId="27" xr:uid="{00000000-0005-0000-0000-000009000000}"/>
    <cellStyle name="40% - Акцент3" xfId="28" xr:uid="{00000000-0005-0000-0000-00000A000000}"/>
    <cellStyle name="40% - Акцент4" xfId="29" xr:uid="{00000000-0005-0000-0000-00000B000000}"/>
    <cellStyle name="40% - Акцент5" xfId="30" xr:uid="{00000000-0005-0000-0000-00000C000000}"/>
    <cellStyle name="40% - Акцент6" xfId="31" xr:uid="{00000000-0005-0000-0000-00000D000000}"/>
    <cellStyle name="60% - Акцент1" xfId="4" xr:uid="{00000000-0005-0000-0000-00000E000000}"/>
    <cellStyle name="60% - Акцент1 2" xfId="32" xr:uid="{00000000-0005-0000-0000-00000F000000}"/>
    <cellStyle name="60% - Акцент2" xfId="6" xr:uid="{00000000-0005-0000-0000-000010000000}"/>
    <cellStyle name="60% - Акцент2 2" xfId="33" xr:uid="{00000000-0005-0000-0000-000011000000}"/>
    <cellStyle name="60% - Акцент3" xfId="7" xr:uid="{00000000-0005-0000-0000-000012000000}"/>
    <cellStyle name="60% - Акцент3 2" xfId="34" xr:uid="{00000000-0005-0000-0000-000013000000}"/>
    <cellStyle name="60% - Акцент4" xfId="35" xr:uid="{00000000-0005-0000-0000-000014000000}"/>
    <cellStyle name="60% - Акцент5" xfId="36" xr:uid="{00000000-0005-0000-0000-000015000000}"/>
    <cellStyle name="60% - Акцент6" xfId="37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9m. 2014 КА_Экспресс(Инвест) 01m. 2016-КА" xfId="12" xr:uid="{00000000-0005-0000-0000-00001D000000}"/>
    <cellStyle name="Обычный_Экспресс жилье_Экспресс(Инвест) 09m. 2014 КА_Экспресс(Инвест) 12m. 2014-Кыргызча" xfId="13" xr:uid="{00000000-0005-0000-0000-00001E000000}"/>
    <cellStyle name="Обычный_Экспресс жилье_Экспресс(Инвест) 12m. 2014-Кыргызча" xfId="46" xr:uid="{BCDD6221-193B-4F7F-BA09-C60E6BF74C86}"/>
    <cellStyle name="Процентный 2" xfId="14" xr:uid="{00000000-0005-0000-0000-000020000000}"/>
    <cellStyle name="Тысячи [0]_1эксК" xfId="15" xr:uid="{00000000-0005-0000-0000-000021000000}"/>
    <cellStyle name="Тысячи_1эксК" xfId="16" xr:uid="{00000000-0005-0000-0000-000022000000}"/>
    <cellStyle name="Финансовый" xfId="1" builtinId="3"/>
    <cellStyle name="Финансовый 11" xfId="42" xr:uid="{072609E9-C4B3-4939-8234-3EFFDF72BDA4}"/>
    <cellStyle name="Финансовый 12" xfId="41" xr:uid="{5C579112-5962-4CA5-A5E4-ED6CAB8C9FD6}"/>
    <cellStyle name="Финансовый 14" xfId="43" xr:uid="{05AFFA55-33AB-4239-A31A-D6198622238B}"/>
    <cellStyle name="Финансовый 16" xfId="45" xr:uid="{AD2747FE-0D70-4E53-A36E-C2C5040426C9}"/>
    <cellStyle name="Финансовый 17" xfId="44" xr:uid="{10ECF9FC-A098-4333-BB61-CED51AA1440A}"/>
    <cellStyle name="Финансовый 2" xfId="17" xr:uid="{00000000-0005-0000-0000-000024000000}"/>
    <cellStyle name="Финансовый 2 2" xfId="18" xr:uid="{00000000-0005-0000-0000-000025000000}"/>
    <cellStyle name="Финансовый 3" xfId="19" xr:uid="{00000000-0005-0000-0000-000026000000}"/>
    <cellStyle name="Финансовый 4" xfId="38" xr:uid="{3F4DB98A-FB2A-4645-B5F3-745DB80AA79D}"/>
    <cellStyle name="Финансовый 8" xfId="40" xr:uid="{54C1E02C-5754-4E3D-92F7-D812EDDB63C9}"/>
    <cellStyle name="Финансовый 9" xfId="39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104775</xdr:rowOff>
    </xdr:from>
    <xdr:to>
      <xdr:col>0</xdr:col>
      <xdr:colOff>896775</xdr:colOff>
      <xdr:row>6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8"/>
  <sheetViews>
    <sheetView tabSelected="1" topLeftCell="A13" zoomScaleNormal="100" zoomScaleSheetLayoutView="90" workbookViewId="0">
      <selection activeCell="D9" sqref="D9"/>
    </sheetView>
  </sheetViews>
  <sheetFormatPr defaultRowHeight="12.75" x14ac:dyDescent="0.2"/>
  <cols>
    <col min="1" max="1" width="31.85546875" style="1" customWidth="1"/>
    <col min="2" max="3" width="10.5703125" style="16" customWidth="1"/>
    <col min="4" max="4" width="11" style="16" customWidth="1"/>
    <col min="5" max="5" width="11.7109375" style="16" customWidth="1"/>
    <col min="6" max="6" width="9.85546875" style="16" customWidth="1"/>
    <col min="7" max="7" width="12.140625" style="16" customWidth="1"/>
    <col min="8" max="8" width="12.42578125" style="16" customWidth="1"/>
    <col min="9" max="9" width="11.7109375" style="16" customWidth="1"/>
    <col min="10" max="10" width="11.42578125" style="16" customWidth="1"/>
    <col min="11" max="11" width="9.85546875" style="16" customWidth="1"/>
    <col min="12" max="12" width="10.710937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12.5703125" style="16" bestFit="1" customWidth="1"/>
    <col min="18" max="18" width="12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5.75" customHeight="1" x14ac:dyDescent="0.2"/>
    <row r="2" spans="1:17" ht="16.5" customHeight="1" x14ac:dyDescent="0.2"/>
    <row r="3" spans="1:17" ht="17.25" customHeight="1" x14ac:dyDescent="0.35">
      <c r="A3" s="16"/>
      <c r="N3" s="47"/>
      <c r="O3" s="47"/>
      <c r="P3" s="47"/>
      <c r="Q3" s="47"/>
    </row>
    <row r="4" spans="1:17" ht="14.25" customHeight="1" x14ac:dyDescent="0.2">
      <c r="A4" s="16"/>
    </row>
    <row r="5" spans="1:17" ht="17.25" customHeight="1" x14ac:dyDescent="0.35">
      <c r="A5" s="166" t="s">
        <v>0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</row>
    <row r="6" spans="1:17" ht="15" customHeight="1" x14ac:dyDescent="0.2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48"/>
    </row>
    <row r="7" spans="1:17" ht="15" customHeight="1" x14ac:dyDescent="0.25">
      <c r="B7" s="22"/>
      <c r="C7" s="22"/>
      <c r="D7" s="22"/>
      <c r="E7" s="22"/>
      <c r="F7" s="22"/>
      <c r="G7" s="22"/>
      <c r="H7" s="22"/>
      <c r="I7"/>
      <c r="J7"/>
      <c r="K7"/>
      <c r="L7"/>
      <c r="M7" s="48"/>
    </row>
    <row r="8" spans="1:17" ht="15" customHeight="1" x14ac:dyDescent="0.25">
      <c r="B8" s="22"/>
      <c r="C8" s="22"/>
      <c r="D8" s="22"/>
      <c r="E8" s="22"/>
      <c r="F8" s="22"/>
      <c r="G8" s="22"/>
      <c r="H8" s="22"/>
      <c r="I8"/>
      <c r="J8"/>
      <c r="K8"/>
      <c r="L8"/>
      <c r="M8" s="48"/>
    </row>
    <row r="9" spans="1:17" ht="15" customHeight="1" x14ac:dyDescent="0.25">
      <c r="A9" s="6" t="s">
        <v>1</v>
      </c>
      <c r="B9" s="22"/>
      <c r="C9" s="22"/>
      <c r="D9" s="22"/>
      <c r="E9" s="22"/>
      <c r="F9" s="22"/>
      <c r="G9" s="22"/>
      <c r="H9" s="22"/>
      <c r="I9" s="22"/>
      <c r="M9" s="48"/>
    </row>
    <row r="10" spans="1:17" ht="15" customHeight="1" x14ac:dyDescent="0.25">
      <c r="A10" s="23" t="s">
        <v>130</v>
      </c>
      <c r="B10" s="24"/>
      <c r="C10" s="24"/>
      <c r="D10" s="24"/>
      <c r="E10" s="157"/>
      <c r="F10" s="24"/>
      <c r="G10" s="157"/>
      <c r="H10" s="157"/>
      <c r="I10" s="157"/>
      <c r="J10" s="24"/>
      <c r="K10" s="24"/>
      <c r="L10" s="24"/>
      <c r="M10" s="24"/>
    </row>
    <row r="11" spans="1:17" ht="15" customHeight="1" x14ac:dyDescent="0.25">
      <c r="A11" s="23"/>
      <c r="B11" s="24"/>
      <c r="C11" s="157"/>
      <c r="D11" s="157"/>
      <c r="E11" s="157"/>
      <c r="F11" s="24"/>
      <c r="G11" s="24"/>
      <c r="H11" s="24"/>
      <c r="I11" s="24"/>
      <c r="J11" s="24"/>
      <c r="K11" s="24"/>
      <c r="L11" s="24"/>
      <c r="M11" s="24"/>
    </row>
    <row r="12" spans="1:17" ht="15" customHeight="1" x14ac:dyDescent="0.25">
      <c r="A12" s="23"/>
      <c r="B12" s="24"/>
      <c r="C12" s="157"/>
      <c r="D12" s="157" t="s">
        <v>129</v>
      </c>
      <c r="E12" s="157"/>
      <c r="F12" s="24"/>
      <c r="G12" s="24"/>
      <c r="H12" s="24"/>
      <c r="I12" s="24"/>
      <c r="J12" s="24"/>
      <c r="K12" s="24"/>
      <c r="L12" s="24"/>
      <c r="M12" s="24"/>
    </row>
    <row r="13" spans="1:17" ht="15.75" customHeight="1" x14ac:dyDescent="0.25">
      <c r="A13" s="167" t="s">
        <v>2</v>
      </c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8"/>
      <c r="O13" s="18"/>
      <c r="P13" s="18"/>
      <c r="Q13" s="18"/>
    </row>
    <row r="14" spans="1:17" ht="15.75" customHeight="1" x14ac:dyDescent="0.25">
      <c r="A14" s="167" t="s">
        <v>113</v>
      </c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8"/>
      <c r="O14" s="18"/>
      <c r="P14" s="18"/>
      <c r="Q14" s="18"/>
    </row>
    <row r="15" spans="1:17" s="18" customFormat="1" ht="13.5" customHeight="1" thickBot="1" x14ac:dyDescent="0.3">
      <c r="A15" s="168" t="s">
        <v>3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</row>
    <row r="16" spans="1:17" s="1" customFormat="1" ht="18" customHeight="1" x14ac:dyDescent="0.2">
      <c r="A16" s="169"/>
      <c r="B16" s="160" t="s">
        <v>100</v>
      </c>
      <c r="C16" s="161"/>
      <c r="D16" s="25"/>
      <c r="E16" s="172" t="s">
        <v>4</v>
      </c>
      <c r="F16" s="173"/>
      <c r="G16" s="173"/>
      <c r="H16" s="173"/>
      <c r="I16" s="174"/>
      <c r="J16" s="49"/>
      <c r="K16" s="172" t="s">
        <v>4</v>
      </c>
      <c r="L16" s="173"/>
      <c r="M16" s="173"/>
    </row>
    <row r="17" spans="1:24" s="1" customFormat="1" ht="12.75" customHeight="1" x14ac:dyDescent="0.2">
      <c r="A17" s="170"/>
      <c r="B17" s="162" t="s">
        <v>99</v>
      </c>
      <c r="C17" s="164" t="s">
        <v>114</v>
      </c>
      <c r="D17" s="175" t="s">
        <v>5</v>
      </c>
      <c r="E17" s="175" t="s">
        <v>6</v>
      </c>
      <c r="F17" s="175" t="s">
        <v>7</v>
      </c>
      <c r="G17" s="175" t="s">
        <v>8</v>
      </c>
      <c r="H17" s="175" t="s">
        <v>9</v>
      </c>
      <c r="I17" s="178" t="s">
        <v>10</v>
      </c>
      <c r="J17" s="178" t="s">
        <v>11</v>
      </c>
      <c r="K17" s="179" t="s">
        <v>12</v>
      </c>
      <c r="L17" s="179" t="s">
        <v>98</v>
      </c>
      <c r="M17" s="181" t="s">
        <v>13</v>
      </c>
    </row>
    <row r="18" spans="1:24" s="1" customFormat="1" ht="72" customHeight="1" thickBot="1" x14ac:dyDescent="0.25">
      <c r="A18" s="171"/>
      <c r="B18" s="163"/>
      <c r="C18" s="165"/>
      <c r="D18" s="176"/>
      <c r="E18" s="165"/>
      <c r="F18" s="165"/>
      <c r="G18" s="165"/>
      <c r="H18" s="165"/>
      <c r="I18" s="163"/>
      <c r="J18" s="163"/>
      <c r="K18" s="180"/>
      <c r="L18" s="180"/>
      <c r="M18" s="182"/>
    </row>
    <row r="19" spans="1:24" s="1" customFormat="1" ht="8.25" customHeight="1" x14ac:dyDescent="0.2">
      <c r="A19" s="26"/>
      <c r="B19" s="2"/>
      <c r="C19" s="133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24" s="57" customFormat="1" ht="13.5" customHeight="1" x14ac:dyDescent="0.2">
      <c r="A20" s="27" t="s">
        <v>14</v>
      </c>
      <c r="B20" s="9">
        <v>281784.3</v>
      </c>
      <c r="C20" s="58">
        <v>161.19999999999999</v>
      </c>
      <c r="D20" s="9">
        <f>E20+F20+G20+H20+I20</f>
        <v>235112</v>
      </c>
      <c r="E20" s="9">
        <v>93502.7</v>
      </c>
      <c r="F20" s="9">
        <v>4769.8</v>
      </c>
      <c r="G20" s="9">
        <v>56342.8</v>
      </c>
      <c r="H20" s="9">
        <v>62373.7</v>
      </c>
      <c r="I20" s="9">
        <v>18123</v>
      </c>
      <c r="J20" s="9">
        <f>K20+L20+M20</f>
        <v>46672.3</v>
      </c>
      <c r="K20" s="50">
        <v>6215.7</v>
      </c>
      <c r="L20" s="9">
        <v>34718.300000000003</v>
      </c>
      <c r="M20" s="9">
        <v>5738.3</v>
      </c>
      <c r="N20" s="51"/>
      <c r="O20" s="52"/>
      <c r="P20" s="53"/>
      <c r="Q20" s="54"/>
      <c r="R20" s="55"/>
      <c r="S20" s="55"/>
      <c r="T20" s="56"/>
    </row>
    <row r="21" spans="1:24" s="61" customFormat="1" ht="13.5" customHeight="1" x14ac:dyDescent="0.25">
      <c r="A21" s="28" t="s">
        <v>115</v>
      </c>
      <c r="B21" s="139" t="s">
        <v>107</v>
      </c>
      <c r="C21" s="139" t="s">
        <v>107</v>
      </c>
      <c r="D21" s="10">
        <v>152.9</v>
      </c>
      <c r="E21" s="10">
        <v>178.3</v>
      </c>
      <c r="F21" s="10">
        <v>107.7</v>
      </c>
      <c r="G21" s="58">
        <v>126.8</v>
      </c>
      <c r="H21" s="10">
        <v>128.9</v>
      </c>
      <c r="I21" s="20">
        <v>452.4</v>
      </c>
      <c r="J21" s="10">
        <v>222.8</v>
      </c>
      <c r="K21" s="10">
        <v>43.9</v>
      </c>
      <c r="L21" s="20">
        <v>1102.9000000000001</v>
      </c>
      <c r="M21" s="10">
        <v>155.80000000000001</v>
      </c>
      <c r="N21" s="51"/>
      <c r="O21" s="52"/>
      <c r="P21" s="53"/>
      <c r="Q21" s="15"/>
      <c r="R21" s="59"/>
      <c r="S21" s="59"/>
      <c r="T21" s="60"/>
      <c r="U21" s="60"/>
      <c r="V21" s="60"/>
      <c r="W21" s="60"/>
      <c r="X21" s="60"/>
    </row>
    <row r="22" spans="1:24" s="1" customFormat="1" ht="8.25" customHeight="1" x14ac:dyDescent="0.2">
      <c r="A22" s="29"/>
      <c r="B22" s="9"/>
      <c r="C22" s="10"/>
      <c r="D22" s="9"/>
      <c r="E22" s="9"/>
      <c r="F22" s="9"/>
      <c r="G22" s="9"/>
      <c r="H22" s="9"/>
      <c r="I22" s="10"/>
      <c r="J22" s="50"/>
      <c r="K22" s="9"/>
      <c r="L22" s="10"/>
      <c r="M22" s="9"/>
      <c r="N22" s="51"/>
      <c r="O22" s="52"/>
      <c r="P22" s="53"/>
      <c r="Q22" s="55"/>
      <c r="R22" s="62"/>
      <c r="S22" s="55"/>
      <c r="T22" s="14"/>
      <c r="U22" s="13"/>
      <c r="V22" s="30"/>
    </row>
    <row r="23" spans="1:24" s="1" customFormat="1" ht="24.75" customHeight="1" x14ac:dyDescent="0.2">
      <c r="A23" s="31" t="s">
        <v>15</v>
      </c>
      <c r="B23" s="8">
        <v>3104.9</v>
      </c>
      <c r="C23" s="134">
        <v>121.6</v>
      </c>
      <c r="D23" s="8">
        <f>E23+F23+H23</f>
        <v>2889.9</v>
      </c>
      <c r="E23" s="8">
        <v>2806.5</v>
      </c>
      <c r="F23" s="8">
        <v>44.4</v>
      </c>
      <c r="G23" s="8" t="s">
        <v>106</v>
      </c>
      <c r="H23" s="8">
        <v>39</v>
      </c>
      <c r="I23" s="8" t="s">
        <v>106</v>
      </c>
      <c r="J23" s="8">
        <f>K23+M23</f>
        <v>215</v>
      </c>
      <c r="K23" s="8">
        <v>180</v>
      </c>
      <c r="L23" s="8" t="s">
        <v>106</v>
      </c>
      <c r="M23" s="8">
        <v>35</v>
      </c>
      <c r="N23" s="51"/>
      <c r="O23" s="52"/>
      <c r="P23" s="53"/>
      <c r="Q23" s="63"/>
      <c r="R23" s="63"/>
      <c r="S23" s="63"/>
      <c r="T23" s="12"/>
      <c r="U23" s="11"/>
      <c r="V23" s="30"/>
    </row>
    <row r="24" spans="1:24" s="1" customFormat="1" ht="13.5" customHeight="1" x14ac:dyDescent="0.2">
      <c r="A24" s="26" t="s">
        <v>16</v>
      </c>
      <c r="B24" s="8">
        <v>17174.599999999999</v>
      </c>
      <c r="C24" s="134">
        <v>80.400000000000006</v>
      </c>
      <c r="D24" s="8">
        <f>E24+G24+H24+I24</f>
        <v>15483.3</v>
      </c>
      <c r="E24" s="8">
        <v>328.3</v>
      </c>
      <c r="F24" s="8" t="s">
        <v>106</v>
      </c>
      <c r="G24" s="8">
        <v>15037.9</v>
      </c>
      <c r="H24" s="8">
        <v>82.1</v>
      </c>
      <c r="I24" s="8">
        <v>35</v>
      </c>
      <c r="J24" s="8">
        <f>K24+L24</f>
        <v>1691.3</v>
      </c>
      <c r="K24" s="8">
        <v>370.7</v>
      </c>
      <c r="L24" s="64">
        <v>1320.6</v>
      </c>
      <c r="M24" s="8" t="s">
        <v>106</v>
      </c>
      <c r="N24" s="51"/>
      <c r="O24" s="52"/>
      <c r="P24" s="53"/>
      <c r="Q24" s="63"/>
      <c r="R24" s="63"/>
      <c r="S24" s="63"/>
      <c r="T24" s="12"/>
      <c r="U24" s="11"/>
      <c r="V24" s="30"/>
    </row>
    <row r="25" spans="1:24" s="1" customFormat="1" ht="13.5" customHeight="1" x14ac:dyDescent="0.2">
      <c r="A25" s="26" t="s">
        <v>17</v>
      </c>
      <c r="B25" s="8">
        <v>13414.9</v>
      </c>
      <c r="C25" s="134">
        <v>100.6</v>
      </c>
      <c r="D25" s="8">
        <f>E25+F25+G25+H25+I25</f>
        <v>9617.0999999999985</v>
      </c>
      <c r="E25" s="8">
        <v>18.399999999999999</v>
      </c>
      <c r="F25" s="8">
        <v>70.599999999999994</v>
      </c>
      <c r="G25" s="8">
        <v>8337.9</v>
      </c>
      <c r="H25" s="8">
        <v>151.9</v>
      </c>
      <c r="I25" s="8">
        <v>1038.3</v>
      </c>
      <c r="J25" s="8">
        <f>K25+L25+M25</f>
        <v>3797.8</v>
      </c>
      <c r="K25" s="8">
        <v>67.8</v>
      </c>
      <c r="L25" s="8">
        <v>3592.5</v>
      </c>
      <c r="M25" s="8">
        <v>137.5</v>
      </c>
      <c r="N25" s="52"/>
      <c r="O25" s="52"/>
      <c r="P25" s="53"/>
      <c r="Q25" s="63"/>
      <c r="R25" s="63"/>
      <c r="S25" s="63"/>
      <c r="T25" s="12"/>
      <c r="U25" s="11"/>
      <c r="V25" s="30"/>
    </row>
    <row r="26" spans="1:24" s="1" customFormat="1" ht="36" x14ac:dyDescent="0.2">
      <c r="A26" s="65" t="s">
        <v>18</v>
      </c>
      <c r="B26" s="8">
        <v>14491.5</v>
      </c>
      <c r="C26" s="134">
        <v>165.1</v>
      </c>
      <c r="D26" s="8">
        <f>E26+F26+G26+H26+I26</f>
        <v>7395.7</v>
      </c>
      <c r="E26" s="8">
        <v>282.10000000000002</v>
      </c>
      <c r="F26" s="8">
        <v>87.4</v>
      </c>
      <c r="G26" s="8">
        <v>5208.3999999999996</v>
      </c>
      <c r="H26" s="8">
        <v>296.10000000000002</v>
      </c>
      <c r="I26" s="8">
        <v>1521.7</v>
      </c>
      <c r="J26" s="8">
        <f>K26+L26+M26</f>
        <v>7095.8</v>
      </c>
      <c r="K26" s="8">
        <v>2509.3000000000002</v>
      </c>
      <c r="L26" s="8">
        <v>2850</v>
      </c>
      <c r="M26" s="8">
        <v>1736.5</v>
      </c>
      <c r="N26" s="51"/>
      <c r="O26" s="52"/>
      <c r="P26" s="53"/>
      <c r="Q26" s="63"/>
      <c r="R26" s="63"/>
      <c r="S26" s="63"/>
      <c r="T26" s="12"/>
      <c r="U26" s="11"/>
      <c r="V26" s="30"/>
    </row>
    <row r="27" spans="1:24" s="1" customFormat="1" ht="24.75" customHeight="1" x14ac:dyDescent="0.2">
      <c r="A27" s="65" t="s">
        <v>19</v>
      </c>
      <c r="B27" s="8">
        <v>4773.2</v>
      </c>
      <c r="C27" s="134">
        <v>136.1</v>
      </c>
      <c r="D27" s="8">
        <f>E27+F27+G27+H27</f>
        <v>2107.1</v>
      </c>
      <c r="E27" s="8">
        <v>607.29999999999995</v>
      </c>
      <c r="F27" s="8">
        <v>1084.4000000000001</v>
      </c>
      <c r="G27" s="8">
        <v>404.4</v>
      </c>
      <c r="H27" s="8">
        <v>11</v>
      </c>
      <c r="I27" s="8" t="s">
        <v>106</v>
      </c>
      <c r="J27" s="8">
        <f>K27+L27+M27</f>
        <v>2666.1</v>
      </c>
      <c r="K27" s="8">
        <v>694.3</v>
      </c>
      <c r="L27" s="8">
        <v>1053</v>
      </c>
      <c r="M27" s="8">
        <v>918.8</v>
      </c>
      <c r="N27" s="51"/>
      <c r="O27" s="52"/>
      <c r="P27" s="53"/>
      <c r="Q27" s="63"/>
      <c r="R27" s="63"/>
      <c r="S27" s="63"/>
      <c r="T27" s="12"/>
      <c r="U27" s="11"/>
      <c r="V27" s="30"/>
    </row>
    <row r="28" spans="1:24" s="1" customFormat="1" ht="12.75" customHeight="1" x14ac:dyDescent="0.2">
      <c r="A28" s="65" t="s">
        <v>104</v>
      </c>
      <c r="B28" s="8">
        <v>1164.4000000000001</v>
      </c>
      <c r="C28" s="134">
        <v>489.9</v>
      </c>
      <c r="D28" s="8">
        <f>E28+F28+G28+H28</f>
        <v>683.19999999999993</v>
      </c>
      <c r="E28" s="8">
        <v>488.3</v>
      </c>
      <c r="F28" s="8">
        <v>62.5</v>
      </c>
      <c r="G28" s="8">
        <v>127.4</v>
      </c>
      <c r="H28" s="8">
        <v>5</v>
      </c>
      <c r="I28" s="8" t="s">
        <v>106</v>
      </c>
      <c r="J28" s="8">
        <f>L28+M28</f>
        <v>481.2</v>
      </c>
      <c r="K28" s="8" t="s">
        <v>106</v>
      </c>
      <c r="L28" s="8">
        <v>13.9</v>
      </c>
      <c r="M28" s="8">
        <v>467.3</v>
      </c>
      <c r="N28" s="51"/>
      <c r="O28" s="52"/>
      <c r="P28" s="53"/>
      <c r="Q28" s="63"/>
      <c r="R28" s="63"/>
      <c r="S28" s="63"/>
      <c r="T28" s="12"/>
      <c r="U28" s="11"/>
      <c r="V28" s="30"/>
    </row>
    <row r="29" spans="1:24" s="1" customFormat="1" ht="24.75" customHeight="1" x14ac:dyDescent="0.2">
      <c r="A29" s="65" t="s">
        <v>20</v>
      </c>
      <c r="B29" s="8">
        <v>1973.2</v>
      </c>
      <c r="C29" s="134">
        <v>110.5</v>
      </c>
      <c r="D29" s="8">
        <f>E29+F29+G29+H29+I29</f>
        <v>1973.2</v>
      </c>
      <c r="E29" s="8">
        <v>426.2</v>
      </c>
      <c r="F29" s="8">
        <v>10.199999999999999</v>
      </c>
      <c r="G29" s="8">
        <v>1000</v>
      </c>
      <c r="H29" s="21">
        <v>532.6</v>
      </c>
      <c r="I29" s="8">
        <v>4.2</v>
      </c>
      <c r="J29" s="8" t="s">
        <v>106</v>
      </c>
      <c r="K29" s="8" t="s">
        <v>106</v>
      </c>
      <c r="L29" s="8" t="s">
        <v>106</v>
      </c>
      <c r="M29" s="8" t="s">
        <v>106</v>
      </c>
      <c r="N29" s="51"/>
      <c r="O29" s="52"/>
      <c r="P29" s="53"/>
      <c r="Q29" s="63"/>
      <c r="R29" s="63"/>
      <c r="S29" s="63"/>
      <c r="T29" s="12"/>
      <c r="U29" s="11"/>
      <c r="V29" s="30"/>
    </row>
    <row r="30" spans="1:24" s="1" customFormat="1" ht="24.75" customHeight="1" x14ac:dyDescent="0.2">
      <c r="A30" s="65" t="s">
        <v>21</v>
      </c>
      <c r="B30" s="66">
        <v>34641.199999999997</v>
      </c>
      <c r="C30" s="135">
        <v>318.89999999999998</v>
      </c>
      <c r="D30" s="8">
        <f>E30+F30+G30+H30+I30</f>
        <v>17584.899999999998</v>
      </c>
      <c r="E30" s="8">
        <v>9649.5</v>
      </c>
      <c r="F30" s="8">
        <v>808.1</v>
      </c>
      <c r="G30" s="8">
        <v>6938.5</v>
      </c>
      <c r="H30" s="8">
        <v>88.6</v>
      </c>
      <c r="I30" s="8">
        <v>100.2</v>
      </c>
      <c r="J30" s="8">
        <f>K30+L30+M30</f>
        <v>17056.300000000003</v>
      </c>
      <c r="K30" s="8">
        <v>2148.3000000000002</v>
      </c>
      <c r="L30" s="8">
        <v>14313.6</v>
      </c>
      <c r="M30" s="8">
        <v>594.4</v>
      </c>
      <c r="N30" s="51"/>
      <c r="O30" s="52"/>
      <c r="P30" s="53"/>
      <c r="Q30" s="63"/>
      <c r="R30" s="63"/>
      <c r="S30" s="63"/>
      <c r="T30" s="12"/>
      <c r="U30" s="11"/>
      <c r="V30" s="30"/>
    </row>
    <row r="31" spans="1:24" s="1" customFormat="1" ht="12.75" customHeight="1" x14ac:dyDescent="0.2">
      <c r="A31" s="3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51"/>
      <c r="O31" s="52"/>
      <c r="P31" s="53"/>
      <c r="Q31" s="63"/>
      <c r="R31" s="30"/>
    </row>
    <row r="32" spans="1:24" s="1" customFormat="1" ht="22.5" customHeight="1" x14ac:dyDescent="0.2">
      <c r="A32" s="177" t="s">
        <v>112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51"/>
      <c r="O32" s="52"/>
      <c r="P32" s="53"/>
      <c r="Q32" s="63"/>
      <c r="R32" s="30"/>
    </row>
    <row r="33" spans="1:21" s="1" customFormat="1" ht="12" customHeight="1" x14ac:dyDescent="0.2">
      <c r="A33" s="154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51"/>
      <c r="O33" s="52"/>
      <c r="P33" s="53"/>
      <c r="Q33" s="63"/>
      <c r="R33" s="30"/>
    </row>
    <row r="34" spans="1:21" s="1" customFormat="1" ht="13.5" customHeight="1" x14ac:dyDescent="0.2">
      <c r="A34" s="26" t="s">
        <v>81</v>
      </c>
      <c r="B34" s="67">
        <v>1396.6</v>
      </c>
      <c r="C34" s="136">
        <v>39.6</v>
      </c>
      <c r="D34" s="7">
        <f>E34+F34+G34+H34+I34</f>
        <v>1396.6</v>
      </c>
      <c r="E34" s="8">
        <v>9.5</v>
      </c>
      <c r="F34" s="8">
        <v>2.7</v>
      </c>
      <c r="G34" s="8">
        <v>472.8</v>
      </c>
      <c r="H34" s="8">
        <v>895.8</v>
      </c>
      <c r="I34" s="8">
        <v>15.8</v>
      </c>
      <c r="J34" s="8" t="s">
        <v>106</v>
      </c>
      <c r="K34" s="8" t="s">
        <v>106</v>
      </c>
      <c r="L34" s="8" t="s">
        <v>106</v>
      </c>
      <c r="M34" s="8" t="s">
        <v>106</v>
      </c>
      <c r="N34" s="51"/>
      <c r="O34" s="52"/>
      <c r="P34" s="53"/>
      <c r="Q34" s="63"/>
      <c r="R34" s="30"/>
      <c r="U34" s="2"/>
    </row>
    <row r="35" spans="1:21" s="1" customFormat="1" ht="13.5" customHeight="1" x14ac:dyDescent="0.2">
      <c r="A35" s="26" t="s">
        <v>22</v>
      </c>
      <c r="B35" s="67">
        <v>2220.5</v>
      </c>
      <c r="C35" s="136">
        <v>50.5</v>
      </c>
      <c r="D35" s="67">
        <f>E35+F35+G35+H35</f>
        <v>2220.4999999999995</v>
      </c>
      <c r="E35" s="8">
        <v>1.7</v>
      </c>
      <c r="F35" s="8">
        <v>8</v>
      </c>
      <c r="G35" s="8">
        <v>2205.1999999999998</v>
      </c>
      <c r="H35" s="8">
        <v>5.6</v>
      </c>
      <c r="I35" s="8" t="s">
        <v>106</v>
      </c>
      <c r="J35" s="8" t="s">
        <v>106</v>
      </c>
      <c r="K35" s="8" t="s">
        <v>106</v>
      </c>
      <c r="L35" s="8" t="s">
        <v>106</v>
      </c>
      <c r="M35" s="8" t="s">
        <v>106</v>
      </c>
      <c r="N35" s="51"/>
      <c r="O35" s="52"/>
      <c r="P35" s="53"/>
      <c r="Q35" s="63"/>
      <c r="R35" s="30"/>
    </row>
    <row r="36" spans="1:21" s="1" customFormat="1" ht="13.5" customHeight="1" x14ac:dyDescent="0.2">
      <c r="A36" s="26" t="s">
        <v>108</v>
      </c>
      <c r="B36" s="67">
        <v>27</v>
      </c>
      <c r="C36" s="8" t="s">
        <v>106</v>
      </c>
      <c r="D36" s="67">
        <v>27</v>
      </c>
      <c r="E36" s="8">
        <v>27</v>
      </c>
      <c r="F36" s="8" t="s">
        <v>106</v>
      </c>
      <c r="G36" s="8" t="s">
        <v>106</v>
      </c>
      <c r="H36" s="8" t="s">
        <v>106</v>
      </c>
      <c r="I36" s="8" t="s">
        <v>106</v>
      </c>
      <c r="J36" s="8" t="s">
        <v>106</v>
      </c>
      <c r="K36" s="8" t="s">
        <v>106</v>
      </c>
      <c r="L36" s="8" t="s">
        <v>106</v>
      </c>
      <c r="M36" s="8" t="s">
        <v>106</v>
      </c>
      <c r="N36" s="51"/>
      <c r="O36" s="52"/>
      <c r="P36" s="53"/>
      <c r="Q36" s="63"/>
      <c r="R36" s="30"/>
    </row>
    <row r="37" spans="1:21" ht="13.5" customHeight="1" x14ac:dyDescent="0.2">
      <c r="A37" s="26" t="s">
        <v>23</v>
      </c>
      <c r="B37" s="67">
        <v>856.6</v>
      </c>
      <c r="C37" s="136">
        <v>122.5</v>
      </c>
      <c r="D37" s="67">
        <f>E37+H37+I37</f>
        <v>799</v>
      </c>
      <c r="E37" s="8">
        <v>3.3</v>
      </c>
      <c r="F37" s="8" t="s">
        <v>106</v>
      </c>
      <c r="G37" s="8" t="s">
        <v>106</v>
      </c>
      <c r="H37" s="8">
        <v>409.9</v>
      </c>
      <c r="I37" s="8">
        <v>385.8</v>
      </c>
      <c r="J37" s="8">
        <f>L37</f>
        <v>57.6</v>
      </c>
      <c r="K37" s="8" t="s">
        <v>106</v>
      </c>
      <c r="L37" s="8">
        <v>57.6</v>
      </c>
      <c r="M37" s="8" t="s">
        <v>106</v>
      </c>
      <c r="N37" s="51"/>
      <c r="O37" s="52"/>
      <c r="P37" s="53"/>
      <c r="Q37" s="63"/>
      <c r="R37" s="30"/>
    </row>
    <row r="38" spans="1:21" ht="24.75" customHeight="1" x14ac:dyDescent="0.2">
      <c r="A38" s="31" t="s">
        <v>95</v>
      </c>
      <c r="B38" s="66">
        <v>96.8</v>
      </c>
      <c r="C38" s="135">
        <v>32.9</v>
      </c>
      <c r="D38" s="64">
        <f>E38+F38+G38+H38</f>
        <v>85</v>
      </c>
      <c r="E38" s="8">
        <v>11.3</v>
      </c>
      <c r="F38" s="8">
        <v>52.4</v>
      </c>
      <c r="G38" s="8">
        <v>20.2</v>
      </c>
      <c r="H38" s="8">
        <v>1.1000000000000001</v>
      </c>
      <c r="I38" s="8" t="s">
        <v>106</v>
      </c>
      <c r="J38" s="8">
        <f>L38</f>
        <v>11.8</v>
      </c>
      <c r="K38" s="8" t="s">
        <v>106</v>
      </c>
      <c r="L38" s="8">
        <v>11.8</v>
      </c>
      <c r="M38" s="8" t="s">
        <v>106</v>
      </c>
      <c r="N38" s="51"/>
      <c r="O38" s="52"/>
      <c r="P38" s="53"/>
      <c r="Q38" s="63"/>
      <c r="R38" s="30"/>
    </row>
    <row r="39" spans="1:21" ht="24.75" customHeight="1" x14ac:dyDescent="0.2">
      <c r="A39" s="31" t="s">
        <v>109</v>
      </c>
      <c r="B39" s="66">
        <v>1.7</v>
      </c>
      <c r="C39" s="135">
        <v>0.8</v>
      </c>
      <c r="D39" s="8" t="s">
        <v>106</v>
      </c>
      <c r="E39" s="8" t="s">
        <v>106</v>
      </c>
      <c r="F39" s="8" t="s">
        <v>106</v>
      </c>
      <c r="G39" s="8" t="s">
        <v>106</v>
      </c>
      <c r="H39" s="8" t="s">
        <v>106</v>
      </c>
      <c r="I39" s="8" t="s">
        <v>106</v>
      </c>
      <c r="J39" s="8">
        <f>M39</f>
        <v>1.7</v>
      </c>
      <c r="K39" s="8" t="s">
        <v>106</v>
      </c>
      <c r="L39" s="8" t="s">
        <v>106</v>
      </c>
      <c r="M39" s="8">
        <v>1.7</v>
      </c>
      <c r="N39" s="51"/>
      <c r="O39" s="52"/>
      <c r="P39" s="53"/>
      <c r="Q39" s="63"/>
      <c r="R39" s="30"/>
    </row>
    <row r="40" spans="1:21" s="1" customFormat="1" ht="25.5" customHeight="1" x14ac:dyDescent="0.2">
      <c r="A40" s="31" t="s">
        <v>80</v>
      </c>
      <c r="B40" s="66">
        <v>1169.2</v>
      </c>
      <c r="C40" s="135">
        <v>78.2</v>
      </c>
      <c r="D40" s="8">
        <f>E40+F40+G40+H40</f>
        <v>1152.8</v>
      </c>
      <c r="E40" s="7">
        <v>1028</v>
      </c>
      <c r="F40" s="7">
        <v>121.2</v>
      </c>
      <c r="G40" s="8">
        <v>1.6</v>
      </c>
      <c r="H40" s="8">
        <v>2</v>
      </c>
      <c r="I40" s="8" t="s">
        <v>106</v>
      </c>
      <c r="J40" s="8">
        <f>M40</f>
        <v>16.399999999999999</v>
      </c>
      <c r="K40" s="8" t="s">
        <v>106</v>
      </c>
      <c r="L40" s="8" t="s">
        <v>106</v>
      </c>
      <c r="M40" s="8">
        <v>16.399999999999999</v>
      </c>
      <c r="N40" s="51"/>
      <c r="O40" s="52"/>
      <c r="P40" s="53"/>
      <c r="Q40" s="63"/>
      <c r="R40" s="30"/>
    </row>
    <row r="41" spans="1:21" s="1" customFormat="1" ht="13.5" customHeight="1" x14ac:dyDescent="0.2">
      <c r="A41" s="26" t="s">
        <v>24</v>
      </c>
      <c r="B41" s="67">
        <v>17208.599999999999</v>
      </c>
      <c r="C41" s="136">
        <v>221.5</v>
      </c>
      <c r="D41" s="8">
        <f>E41+F41+G41+H41</f>
        <v>16199.100000000002</v>
      </c>
      <c r="E41" s="8">
        <v>14667.6</v>
      </c>
      <c r="F41" s="8">
        <v>1358.1</v>
      </c>
      <c r="G41" s="8">
        <v>152.69999999999999</v>
      </c>
      <c r="H41" s="7">
        <v>20.7</v>
      </c>
      <c r="I41" s="8" t="s">
        <v>106</v>
      </c>
      <c r="J41" s="8">
        <f>L41+M41</f>
        <v>1009.5</v>
      </c>
      <c r="K41" s="8" t="s">
        <v>106</v>
      </c>
      <c r="L41" s="8">
        <v>49.5</v>
      </c>
      <c r="M41" s="7">
        <v>960</v>
      </c>
      <c r="N41" s="51"/>
      <c r="O41" s="52"/>
      <c r="P41" s="53"/>
      <c r="Q41" s="63"/>
      <c r="R41" s="30"/>
    </row>
    <row r="42" spans="1:21" s="1" customFormat="1" ht="24.75" customHeight="1" x14ac:dyDescent="0.2">
      <c r="A42" s="31" t="s">
        <v>25</v>
      </c>
      <c r="B42" s="66">
        <v>3983.6</v>
      </c>
      <c r="C42" s="135">
        <v>243.6</v>
      </c>
      <c r="D42" s="7">
        <f>E42+F42+G42+H42</f>
        <v>1476.4999999999998</v>
      </c>
      <c r="E42" s="7">
        <v>991.3</v>
      </c>
      <c r="F42" s="7">
        <v>77.3</v>
      </c>
      <c r="G42" s="8">
        <v>350.8</v>
      </c>
      <c r="H42" s="8">
        <v>57.1</v>
      </c>
      <c r="I42" s="8" t="s">
        <v>106</v>
      </c>
      <c r="J42" s="8">
        <f>L42+M42</f>
        <v>2507.1</v>
      </c>
      <c r="K42" s="8" t="s">
        <v>106</v>
      </c>
      <c r="L42" s="8">
        <v>2215</v>
      </c>
      <c r="M42" s="8">
        <v>292.10000000000002</v>
      </c>
      <c r="N42" s="51"/>
      <c r="O42" s="52"/>
      <c r="P42" s="53"/>
      <c r="Q42" s="63"/>
      <c r="R42" s="30"/>
    </row>
    <row r="43" spans="1:21" s="1" customFormat="1" ht="13.5" customHeight="1" x14ac:dyDescent="0.2">
      <c r="A43" s="26" t="s">
        <v>26</v>
      </c>
      <c r="B43" s="7">
        <v>18842</v>
      </c>
      <c r="C43" s="137">
        <v>410.4</v>
      </c>
      <c r="D43" s="7">
        <f>E43+F43+G43+H43+I43</f>
        <v>18258.900000000001</v>
      </c>
      <c r="E43" s="7">
        <v>15602.2</v>
      </c>
      <c r="F43" s="8">
        <v>956.9</v>
      </c>
      <c r="G43" s="8">
        <v>1433.3</v>
      </c>
      <c r="H43" s="8">
        <v>196.5</v>
      </c>
      <c r="I43" s="8">
        <v>70</v>
      </c>
      <c r="J43" s="7">
        <f>L43+M43</f>
        <v>583.1</v>
      </c>
      <c r="K43" s="8" t="s">
        <v>106</v>
      </c>
      <c r="L43" s="8">
        <v>93.7</v>
      </c>
      <c r="M43" s="7">
        <v>489.4</v>
      </c>
      <c r="N43" s="51"/>
      <c r="O43" s="52"/>
      <c r="P43" s="53"/>
      <c r="Q43" s="63"/>
      <c r="R43" s="30"/>
    </row>
    <row r="44" spans="1:21" s="1" customFormat="1" ht="13.5" customHeight="1" x14ac:dyDescent="0.2">
      <c r="A44" s="26" t="s">
        <v>94</v>
      </c>
      <c r="B44" s="7">
        <v>637.70000000000005</v>
      </c>
      <c r="C44" s="138">
        <v>100.2</v>
      </c>
      <c r="D44" s="7">
        <f>E44+F44+H44</f>
        <v>539.79999999999995</v>
      </c>
      <c r="E44" s="7">
        <v>140.69999999999999</v>
      </c>
      <c r="F44" s="7">
        <v>20.9</v>
      </c>
      <c r="G44" s="8" t="s">
        <v>106</v>
      </c>
      <c r="H44" s="8">
        <v>378.2</v>
      </c>
      <c r="I44" s="8" t="s">
        <v>106</v>
      </c>
      <c r="J44" s="8">
        <f>L44+M44</f>
        <v>97.9</v>
      </c>
      <c r="K44" s="8" t="s">
        <v>106</v>
      </c>
      <c r="L44" s="8">
        <v>78.8</v>
      </c>
      <c r="M44" s="8">
        <v>19.100000000000001</v>
      </c>
      <c r="N44" s="51"/>
      <c r="O44" s="52"/>
      <c r="P44" s="53"/>
      <c r="Q44" s="63"/>
      <c r="R44" s="30"/>
    </row>
    <row r="45" spans="1:21" s="1" customFormat="1" ht="13.5" customHeight="1" thickBot="1" x14ac:dyDescent="0.25">
      <c r="A45" s="68"/>
      <c r="B45" s="69"/>
      <c r="C45" s="69"/>
      <c r="D45" s="19"/>
      <c r="E45" s="69"/>
      <c r="F45" s="69"/>
      <c r="G45" s="69"/>
      <c r="H45" s="69"/>
      <c r="I45" s="69"/>
      <c r="J45" s="69"/>
      <c r="K45" s="69"/>
      <c r="L45" s="69"/>
      <c r="M45" s="69"/>
      <c r="N45" s="51"/>
      <c r="O45" s="52"/>
      <c r="P45" s="53"/>
      <c r="Q45" s="63"/>
      <c r="R45" s="30"/>
      <c r="S45" s="30"/>
    </row>
    <row r="46" spans="1:21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0"/>
      <c r="O46" s="52"/>
      <c r="P46" s="53"/>
      <c r="Q46" s="63"/>
      <c r="R46" s="30"/>
      <c r="S46" s="30"/>
    </row>
    <row r="47" spans="1:21" s="1" customFormat="1" ht="13.5" customHeight="1" x14ac:dyDescent="0.2">
      <c r="A47" s="34" t="s">
        <v>74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51"/>
      <c r="O47" s="52"/>
      <c r="P47" s="53"/>
      <c r="Q47" s="63"/>
      <c r="R47" s="30"/>
    </row>
    <row r="48" spans="1:21" s="1" customFormat="1" ht="13.5" customHeight="1" x14ac:dyDescent="0.2">
      <c r="A48" s="34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</row>
    <row r="49" spans="1:18" ht="15.75" x14ac:dyDescent="0.25">
      <c r="A49" s="70"/>
      <c r="B49" s="1"/>
      <c r="C49" s="1"/>
      <c r="D49" s="1"/>
      <c r="E49" s="1"/>
      <c r="F49" s="1"/>
      <c r="G49"/>
      <c r="H49"/>
      <c r="I49"/>
      <c r="J49" s="63"/>
      <c r="K49" s="1"/>
      <c r="L49" s="1"/>
      <c r="M49"/>
      <c r="N49" s="63"/>
      <c r="Q49" s="144"/>
      <c r="R49" s="147"/>
    </row>
    <row r="50" spans="1:18" s="71" customFormat="1" ht="16.5" x14ac:dyDescent="0.25">
      <c r="B50" s="72"/>
      <c r="C50" s="72"/>
      <c r="D50" s="32"/>
      <c r="E50" s="146"/>
      <c r="F50" s="1"/>
      <c r="G50" s="145"/>
      <c r="H50" s="4"/>
      <c r="I50" s="4"/>
      <c r="J50" s="4"/>
      <c r="K50" s="140"/>
      <c r="L50" s="1"/>
      <c r="M50" s="4"/>
      <c r="R50" s="148"/>
    </row>
    <row r="51" spans="1:18" x14ac:dyDescent="0.2">
      <c r="A51" s="7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Q51" s="147"/>
      <c r="R51" s="147"/>
    </row>
    <row r="52" spans="1:18" ht="16.5" x14ac:dyDescent="0.25">
      <c r="A52" s="71"/>
      <c r="B52" s="46"/>
      <c r="C52" s="46"/>
      <c r="D52" s="72"/>
      <c r="E52" s="150"/>
      <c r="F52" s="71"/>
      <c r="G52" s="151"/>
      <c r="H52" s="17"/>
      <c r="I52" s="17"/>
      <c r="J52" s="17"/>
      <c r="K52" s="72"/>
      <c r="L52" s="4"/>
      <c r="M52" s="4"/>
      <c r="R52" s="147"/>
    </row>
    <row r="53" spans="1:18" ht="16.5" x14ac:dyDescent="0.25">
      <c r="A53" s="71"/>
      <c r="B53" s="72" t="s">
        <v>119</v>
      </c>
      <c r="C53" s="72"/>
      <c r="D53" s="150"/>
      <c r="E53" s="71"/>
      <c r="F53" s="151"/>
      <c r="G53" s="17"/>
      <c r="H53" s="17"/>
      <c r="I53" s="17"/>
      <c r="J53" s="72" t="s">
        <v>120</v>
      </c>
      <c r="K53" s="72"/>
      <c r="L53" s="152"/>
      <c r="M53" s="4"/>
      <c r="R53" s="147"/>
    </row>
    <row r="54" spans="1:18" x14ac:dyDescent="0.2">
      <c r="A54" s="7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R54" s="147"/>
    </row>
    <row r="55" spans="1:18" x14ac:dyDescent="0.2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R55" s="147"/>
    </row>
    <row r="56" spans="1:18" x14ac:dyDescent="0.2">
      <c r="A56" s="16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8" x14ac:dyDescent="0.2">
      <c r="A57" s="1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8" x14ac:dyDescent="0.2">
      <c r="A58" s="1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8" x14ac:dyDescent="0.2">
      <c r="A59" s="1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8" x14ac:dyDescent="0.2">
      <c r="A60" s="1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8" x14ac:dyDescent="0.2">
      <c r="A61" s="74" t="s">
        <v>103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8" x14ac:dyDescent="0.2">
      <c r="A62" s="74">
        <v>324642</v>
      </c>
    </row>
    <row r="64" spans="1:18" x14ac:dyDescent="0.2">
      <c r="A64" s="16"/>
    </row>
    <row r="67" spans="1:1" x14ac:dyDescent="0.2">
      <c r="A67" s="16"/>
    </row>
    <row r="68" spans="1:1" x14ac:dyDescent="0.2">
      <c r="A68" s="16"/>
    </row>
  </sheetData>
  <mergeCells count="21">
    <mergeCell ref="A32:M32"/>
    <mergeCell ref="F17:F18"/>
    <mergeCell ref="G17:G18"/>
    <mergeCell ref="H17:H18"/>
    <mergeCell ref="I17:I18"/>
    <mergeCell ref="J17:J18"/>
    <mergeCell ref="K17:K18"/>
    <mergeCell ref="L17:L18"/>
    <mergeCell ref="M17:M18"/>
    <mergeCell ref="B16:C16"/>
    <mergeCell ref="B17:B18"/>
    <mergeCell ref="C17:C18"/>
    <mergeCell ref="A5:M5"/>
    <mergeCell ref="A13:M13"/>
    <mergeCell ref="A14:M14"/>
    <mergeCell ref="A15:M15"/>
    <mergeCell ref="A16:A18"/>
    <mergeCell ref="E16:I16"/>
    <mergeCell ref="K16:M16"/>
    <mergeCell ref="D17:D18"/>
    <mergeCell ref="E17:E18"/>
  </mergeCells>
  <pageMargins left="0.39370078740157483" right="0.39370078740157483" top="0.59055118110236227" bottom="0.78" header="0.51181102362204722" footer="0.51181102362204722"/>
  <pageSetup paperSize="9" scale="87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Z57"/>
  <sheetViews>
    <sheetView topLeftCell="A13" zoomScaleNormal="100" zoomScaleSheetLayoutView="100" workbookViewId="0">
      <selection activeCell="O8" sqref="O8"/>
    </sheetView>
  </sheetViews>
  <sheetFormatPr defaultRowHeight="12.75" x14ac:dyDescent="0.2"/>
  <cols>
    <col min="1" max="1" width="36.42578125" style="1" customWidth="1"/>
    <col min="2" max="3" width="8.5703125" style="42" customWidth="1"/>
    <col min="4" max="4" width="10.42578125" style="42" customWidth="1"/>
    <col min="5" max="7" width="9.85546875" style="42" customWidth="1"/>
    <col min="8" max="8" width="9.7109375" style="42" customWidth="1"/>
    <col min="9" max="11" width="9.85546875" style="42" customWidth="1"/>
    <col min="12" max="13" width="10" style="42" customWidth="1"/>
    <col min="14" max="16384" width="9.140625" style="42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166" t="s">
        <v>27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4" s="16" customFormat="1" ht="14.25" customHeight="1" x14ac:dyDescent="0.25">
      <c r="A4" s="1"/>
      <c r="B4" s="22"/>
      <c r="C4" s="22"/>
      <c r="D4" s="22"/>
      <c r="E4" s="22"/>
      <c r="F4" s="22"/>
      <c r="G4" s="35"/>
      <c r="H4" s="23"/>
      <c r="I4" s="23"/>
      <c r="J4" s="23"/>
      <c r="K4" s="23"/>
      <c r="L4" s="23"/>
      <c r="M4" s="35"/>
    </row>
    <row r="5" spans="1:14" s="16" customFormat="1" ht="15" customHeight="1" x14ac:dyDescent="0.25">
      <c r="A5" s="1"/>
      <c r="B5" s="22"/>
      <c r="C5" s="22"/>
      <c r="D5" s="22"/>
      <c r="E5" s="22"/>
      <c r="F5" s="22"/>
      <c r="G5" s="35"/>
      <c r="H5" s="23"/>
      <c r="I5" s="23"/>
      <c r="J5" s="23"/>
      <c r="K5" s="23"/>
      <c r="L5" s="23"/>
      <c r="M5" s="35"/>
    </row>
    <row r="6" spans="1:14" s="16" customFormat="1" ht="15" customHeight="1" x14ac:dyDescent="0.25">
      <c r="A6" s="1"/>
      <c r="B6" s="22"/>
      <c r="C6" s="22"/>
      <c r="D6" s="22"/>
      <c r="E6" s="22"/>
      <c r="F6" s="22"/>
      <c r="G6" s="35"/>
      <c r="H6" s="23"/>
      <c r="I6" s="23"/>
      <c r="J6" s="23"/>
      <c r="K6" s="23"/>
      <c r="L6" s="23"/>
      <c r="M6" s="35"/>
    </row>
    <row r="7" spans="1:14" s="16" customFormat="1" ht="15" customHeight="1" x14ac:dyDescent="0.25">
      <c r="A7" s="6" t="s">
        <v>28</v>
      </c>
      <c r="B7" s="22"/>
      <c r="C7" s="22"/>
      <c r="D7" s="22"/>
      <c r="E7" s="22"/>
      <c r="F7" s="22"/>
      <c r="G7" s="35"/>
      <c r="H7" s="23"/>
      <c r="I7" s="23"/>
      <c r="J7" s="23"/>
      <c r="K7" s="23"/>
      <c r="L7" s="23"/>
      <c r="M7" s="35"/>
    </row>
    <row r="8" spans="1:14" s="16" customFormat="1" ht="15" customHeight="1" x14ac:dyDescent="0.25">
      <c r="A8" s="23" t="s">
        <v>132</v>
      </c>
      <c r="B8" s="24"/>
      <c r="C8" s="24"/>
      <c r="D8" s="24"/>
      <c r="E8" s="24"/>
      <c r="F8" s="24"/>
      <c r="J8" s="24"/>
      <c r="K8" s="35"/>
      <c r="L8" s="35"/>
      <c r="M8" s="35"/>
      <c r="N8" s="35"/>
    </row>
    <row r="9" spans="1:14" s="16" customFormat="1" ht="15" customHeight="1" x14ac:dyDescent="0.25">
      <c r="A9" s="23"/>
      <c r="B9" s="24"/>
      <c r="C9" s="24"/>
      <c r="D9" s="24"/>
      <c r="E9" s="24"/>
      <c r="F9" s="24"/>
      <c r="J9" s="24"/>
      <c r="K9" s="35"/>
      <c r="L9" s="35"/>
      <c r="M9" s="35"/>
      <c r="N9" s="35"/>
    </row>
    <row r="10" spans="1:14" s="16" customFormat="1" ht="15" customHeight="1" x14ac:dyDescent="0.25">
      <c r="A10" s="23"/>
      <c r="B10" s="24"/>
      <c r="C10" s="24"/>
      <c r="D10" s="24"/>
      <c r="E10" s="24"/>
      <c r="F10" s="24"/>
      <c r="J10" s="24"/>
      <c r="K10" s="35"/>
      <c r="L10" s="35"/>
      <c r="M10" s="35"/>
      <c r="N10" s="35"/>
    </row>
    <row r="11" spans="1:14" s="16" customFormat="1" ht="15.75" customHeight="1" x14ac:dyDescent="0.25">
      <c r="A11" s="167" t="s">
        <v>116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7"/>
    </row>
    <row r="12" spans="1:14" s="16" customFormat="1" ht="15.75" customHeight="1" x14ac:dyDescent="0.25">
      <c r="A12" s="167" t="s">
        <v>77</v>
      </c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</row>
    <row r="13" spans="1:14" s="18" customFormat="1" ht="13.5" customHeight="1" thickBot="1" x14ac:dyDescent="0.3">
      <c r="A13" s="168" t="s">
        <v>29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</row>
    <row r="14" spans="1:14" s="37" customFormat="1" ht="24" customHeight="1" x14ac:dyDescent="0.2">
      <c r="A14" s="169"/>
      <c r="B14" s="160" t="s">
        <v>101</v>
      </c>
      <c r="C14" s="161"/>
      <c r="D14" s="25"/>
      <c r="E14" s="172" t="s">
        <v>78</v>
      </c>
      <c r="F14" s="173"/>
      <c r="G14" s="173"/>
      <c r="H14" s="173"/>
      <c r="I14" s="174"/>
      <c r="J14" s="36"/>
      <c r="K14" s="183" t="s">
        <v>78</v>
      </c>
      <c r="L14" s="184"/>
      <c r="M14" s="184"/>
    </row>
    <row r="15" spans="1:14" s="37" customFormat="1" ht="12.75" customHeight="1" x14ac:dyDescent="0.2">
      <c r="A15" s="170"/>
      <c r="B15" s="162" t="s">
        <v>102</v>
      </c>
      <c r="C15" s="164" t="s">
        <v>117</v>
      </c>
      <c r="D15" s="175" t="s">
        <v>30</v>
      </c>
      <c r="E15" s="175" t="s">
        <v>31</v>
      </c>
      <c r="F15" s="175" t="s">
        <v>32</v>
      </c>
      <c r="G15" s="175" t="s">
        <v>33</v>
      </c>
      <c r="H15" s="175" t="s">
        <v>34</v>
      </c>
      <c r="I15" s="164" t="s">
        <v>35</v>
      </c>
      <c r="J15" s="178" t="s">
        <v>36</v>
      </c>
      <c r="K15" s="179" t="s">
        <v>37</v>
      </c>
      <c r="L15" s="179" t="s">
        <v>38</v>
      </c>
      <c r="M15" s="181" t="s">
        <v>39</v>
      </c>
    </row>
    <row r="16" spans="1:14" s="37" customFormat="1" ht="126" customHeight="1" thickBot="1" x14ac:dyDescent="0.25">
      <c r="A16" s="171"/>
      <c r="B16" s="163"/>
      <c r="C16" s="165"/>
      <c r="D16" s="176"/>
      <c r="E16" s="165"/>
      <c r="F16" s="165"/>
      <c r="G16" s="165"/>
      <c r="H16" s="165"/>
      <c r="I16" s="165"/>
      <c r="J16" s="163"/>
      <c r="K16" s="180"/>
      <c r="L16" s="180"/>
      <c r="M16" s="182"/>
    </row>
    <row r="17" spans="1:26" s="37" customFormat="1" ht="5.25" customHeight="1" x14ac:dyDescent="0.2">
      <c r="A17" s="2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26" s="39" customFormat="1" ht="13.5" customHeight="1" x14ac:dyDescent="0.2">
      <c r="A18" s="27" t="s">
        <v>40</v>
      </c>
      <c r="B18" s="9">
        <v>281784.3</v>
      </c>
      <c r="C18" s="58">
        <v>161.19999999999999</v>
      </c>
      <c r="D18" s="9">
        <f>E18+F18+G18+H18+I18</f>
        <v>235112</v>
      </c>
      <c r="E18" s="9">
        <v>93502.7</v>
      </c>
      <c r="F18" s="9">
        <v>4769.8</v>
      </c>
      <c r="G18" s="9">
        <v>56342.8</v>
      </c>
      <c r="H18" s="9">
        <v>62373.7</v>
      </c>
      <c r="I18" s="9">
        <v>18123</v>
      </c>
      <c r="J18" s="9">
        <f>K18+L18+M18</f>
        <v>46672.3</v>
      </c>
      <c r="K18" s="50">
        <v>6215.7</v>
      </c>
      <c r="L18" s="9">
        <v>34718.300000000003</v>
      </c>
      <c r="M18" s="9">
        <v>5738.3</v>
      </c>
      <c r="N18" s="38"/>
      <c r="O18" s="38"/>
      <c r="P18" s="38"/>
    </row>
    <row r="19" spans="1:26" s="37" customFormat="1" ht="24.75" customHeight="1" x14ac:dyDescent="0.2">
      <c r="A19" s="28" t="s">
        <v>118</v>
      </c>
      <c r="B19" s="156" t="s">
        <v>107</v>
      </c>
      <c r="C19" s="156" t="s">
        <v>107</v>
      </c>
      <c r="D19" s="10">
        <v>152.9</v>
      </c>
      <c r="E19" s="10">
        <v>178.3</v>
      </c>
      <c r="F19" s="10">
        <v>107.7</v>
      </c>
      <c r="G19" s="58">
        <v>126.8</v>
      </c>
      <c r="H19" s="10">
        <v>128.9</v>
      </c>
      <c r="I19" s="20">
        <v>452.4</v>
      </c>
      <c r="J19" s="10">
        <v>222.8</v>
      </c>
      <c r="K19" s="10">
        <v>43.9</v>
      </c>
      <c r="L19" s="20">
        <v>1102.9000000000001</v>
      </c>
      <c r="M19" s="10">
        <v>155.80000000000001</v>
      </c>
      <c r="N19" s="38"/>
    </row>
    <row r="20" spans="1:26" s="37" customFormat="1" ht="6" customHeight="1" x14ac:dyDescent="0.2">
      <c r="A20" s="29"/>
      <c r="B20" s="9"/>
      <c r="C20" s="9"/>
      <c r="D20" s="9"/>
      <c r="E20" s="9"/>
      <c r="F20" s="9"/>
      <c r="G20" s="9"/>
      <c r="H20" s="9"/>
      <c r="I20" s="10"/>
      <c r="J20" s="50"/>
      <c r="K20" s="9"/>
      <c r="L20" s="10"/>
      <c r="M20" s="9"/>
      <c r="N20" s="38"/>
    </row>
    <row r="21" spans="1:26" s="37" customFormat="1" ht="24.75" customHeight="1" x14ac:dyDescent="0.2">
      <c r="A21" s="31" t="s">
        <v>41</v>
      </c>
      <c r="B21" s="8">
        <v>3104.9</v>
      </c>
      <c r="C21" s="134">
        <v>121.6</v>
      </c>
      <c r="D21" s="8">
        <f>E21+F21+H21</f>
        <v>2889.9</v>
      </c>
      <c r="E21" s="8">
        <v>2806.5</v>
      </c>
      <c r="F21" s="8">
        <v>44.4</v>
      </c>
      <c r="G21" s="8" t="s">
        <v>106</v>
      </c>
      <c r="H21" s="8">
        <v>39</v>
      </c>
      <c r="I21" s="8" t="s">
        <v>106</v>
      </c>
      <c r="J21" s="8">
        <f>K21+M21</f>
        <v>215</v>
      </c>
      <c r="K21" s="8">
        <v>180</v>
      </c>
      <c r="L21" s="8" t="s">
        <v>106</v>
      </c>
      <c r="M21" s="8">
        <v>35</v>
      </c>
      <c r="N21" s="38"/>
      <c r="O21" s="8"/>
      <c r="P21" s="134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s="37" customFormat="1" ht="13.5" customHeight="1" x14ac:dyDescent="0.2">
      <c r="A22" s="31" t="s">
        <v>42</v>
      </c>
      <c r="B22" s="8">
        <v>17174.599999999999</v>
      </c>
      <c r="C22" s="134">
        <v>80.400000000000006</v>
      </c>
      <c r="D22" s="8">
        <f>E22+G22+H22+I22</f>
        <v>15483.3</v>
      </c>
      <c r="E22" s="8">
        <v>328.3</v>
      </c>
      <c r="F22" s="8" t="s">
        <v>106</v>
      </c>
      <c r="G22" s="8">
        <v>15037.9</v>
      </c>
      <c r="H22" s="8">
        <v>82.1</v>
      </c>
      <c r="I22" s="8">
        <v>35</v>
      </c>
      <c r="J22" s="8">
        <f>K22+L22</f>
        <v>1691.3</v>
      </c>
      <c r="K22" s="8">
        <v>370.7</v>
      </c>
      <c r="L22" s="64">
        <v>1320.6</v>
      </c>
      <c r="M22" s="8" t="s">
        <v>106</v>
      </c>
      <c r="N22" s="38"/>
      <c r="O22" s="8"/>
      <c r="P22" s="134"/>
      <c r="Q22" s="8"/>
      <c r="R22" s="8"/>
      <c r="S22" s="8"/>
      <c r="T22" s="8"/>
      <c r="U22" s="8"/>
      <c r="V22" s="8"/>
      <c r="W22" s="8"/>
      <c r="X22" s="8"/>
      <c r="Y22" s="64"/>
      <c r="Z22" s="8"/>
    </row>
    <row r="23" spans="1:26" s="37" customFormat="1" ht="13.5" customHeight="1" x14ac:dyDescent="0.2">
      <c r="A23" s="31" t="s">
        <v>43</v>
      </c>
      <c r="B23" s="8">
        <v>13414.9</v>
      </c>
      <c r="C23" s="134">
        <v>100.6</v>
      </c>
      <c r="D23" s="8">
        <f>E23+F23+G23+H23+I23</f>
        <v>9617.0999999999985</v>
      </c>
      <c r="E23" s="8">
        <v>18.399999999999999</v>
      </c>
      <c r="F23" s="8">
        <v>70.599999999999994</v>
      </c>
      <c r="G23" s="8">
        <v>8337.9</v>
      </c>
      <c r="H23" s="8">
        <v>151.9</v>
      </c>
      <c r="I23" s="8">
        <v>1038.3</v>
      </c>
      <c r="J23" s="8">
        <f>K23+L23+M23</f>
        <v>3797.8</v>
      </c>
      <c r="K23" s="8">
        <v>67.8</v>
      </c>
      <c r="L23" s="8">
        <v>3592.5</v>
      </c>
      <c r="M23" s="8">
        <v>137.5</v>
      </c>
      <c r="N23" s="38"/>
      <c r="O23" s="8"/>
      <c r="P23" s="134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37" customFormat="1" ht="24" customHeight="1" x14ac:dyDescent="0.2">
      <c r="A24" s="31" t="s">
        <v>44</v>
      </c>
      <c r="B24" s="8">
        <v>14491.5</v>
      </c>
      <c r="C24" s="134">
        <v>165.1</v>
      </c>
      <c r="D24" s="8">
        <f>E24+F24+G24+H24+I24</f>
        <v>7395.7</v>
      </c>
      <c r="E24" s="8">
        <v>282.10000000000002</v>
      </c>
      <c r="F24" s="8">
        <v>87.4</v>
      </c>
      <c r="G24" s="8">
        <v>5208.3999999999996</v>
      </c>
      <c r="H24" s="8">
        <v>296.10000000000002</v>
      </c>
      <c r="I24" s="8">
        <v>1521.7</v>
      </c>
      <c r="J24" s="8">
        <f>K24+L24+M24</f>
        <v>7095.8</v>
      </c>
      <c r="K24" s="8">
        <v>2509.3000000000002</v>
      </c>
      <c r="L24" s="8">
        <v>2850</v>
      </c>
      <c r="M24" s="8">
        <v>1736.5</v>
      </c>
      <c r="N24" s="38"/>
      <c r="O24" s="8"/>
      <c r="P24" s="134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37" customFormat="1" ht="36.75" customHeight="1" x14ac:dyDescent="0.2">
      <c r="A25" s="31" t="s">
        <v>45</v>
      </c>
      <c r="B25" s="8">
        <v>4773.2</v>
      </c>
      <c r="C25" s="134">
        <v>136.1</v>
      </c>
      <c r="D25" s="8">
        <f>E25+F25+G25+H25</f>
        <v>2107.1</v>
      </c>
      <c r="E25" s="8">
        <v>607.29999999999995</v>
      </c>
      <c r="F25" s="8">
        <v>1084.4000000000001</v>
      </c>
      <c r="G25" s="8">
        <v>404.4</v>
      </c>
      <c r="H25" s="8">
        <v>11</v>
      </c>
      <c r="I25" s="8" t="s">
        <v>106</v>
      </c>
      <c r="J25" s="8">
        <f>K25+L25+M25</f>
        <v>2666.1</v>
      </c>
      <c r="K25" s="8">
        <v>694.3</v>
      </c>
      <c r="L25" s="8">
        <v>1053</v>
      </c>
      <c r="M25" s="8">
        <v>918.8</v>
      </c>
      <c r="N25" s="38"/>
      <c r="O25" s="8"/>
      <c r="P25" s="134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37" customFormat="1" ht="15" customHeight="1" x14ac:dyDescent="0.2">
      <c r="A26" s="33"/>
      <c r="B26" s="32"/>
      <c r="C26" s="32"/>
      <c r="D26" s="32"/>
      <c r="E26" s="32"/>
      <c r="F26" s="32"/>
      <c r="G26" s="32"/>
      <c r="H26" s="32"/>
      <c r="I26" s="32"/>
      <c r="J26" s="32"/>
      <c r="K26" s="40"/>
      <c r="L26" s="40"/>
      <c r="M26" s="32"/>
      <c r="N26" s="38"/>
    </row>
    <row r="27" spans="1:26" s="37" customFormat="1" ht="30" customHeight="1" x14ac:dyDescent="0.2">
      <c r="A27" s="177" t="s">
        <v>85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38"/>
    </row>
    <row r="28" spans="1:26" s="37" customFormat="1" ht="11.2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38"/>
    </row>
    <row r="29" spans="1:26" s="37" customFormat="1" ht="13.5" customHeight="1" x14ac:dyDescent="0.2">
      <c r="A29" s="1" t="s">
        <v>105</v>
      </c>
      <c r="B29" s="8">
        <v>1164.4000000000001</v>
      </c>
      <c r="C29" s="134">
        <v>489.9</v>
      </c>
      <c r="D29" s="8">
        <f>E29+F29+G29+H29</f>
        <v>683.19999999999993</v>
      </c>
      <c r="E29" s="8">
        <v>488.3</v>
      </c>
      <c r="F29" s="8">
        <v>62.5</v>
      </c>
      <c r="G29" s="8">
        <v>127.4</v>
      </c>
      <c r="H29" s="8">
        <v>5</v>
      </c>
      <c r="I29" s="8" t="s">
        <v>106</v>
      </c>
      <c r="J29" s="8">
        <f>L29+M29</f>
        <v>481.2</v>
      </c>
      <c r="K29" s="8" t="s">
        <v>106</v>
      </c>
      <c r="L29" s="8">
        <v>13.9</v>
      </c>
      <c r="M29" s="8">
        <v>467.3</v>
      </c>
      <c r="N29" s="38"/>
      <c r="O29" s="8"/>
      <c r="P29" s="134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s="37" customFormat="1" ht="24.75" customHeight="1" x14ac:dyDescent="0.2">
      <c r="A30" s="31" t="s">
        <v>84</v>
      </c>
      <c r="B30" s="8">
        <v>1973.2</v>
      </c>
      <c r="C30" s="134">
        <v>110.5</v>
      </c>
      <c r="D30" s="8">
        <f>E30+F30+G30+H30+I30</f>
        <v>1973.2</v>
      </c>
      <c r="E30" s="8">
        <v>426.2</v>
      </c>
      <c r="F30" s="8">
        <v>10.199999999999999</v>
      </c>
      <c r="G30" s="8">
        <v>1000</v>
      </c>
      <c r="H30" s="21">
        <v>532.6</v>
      </c>
      <c r="I30" s="8">
        <v>4.2</v>
      </c>
      <c r="J30" s="8" t="s">
        <v>106</v>
      </c>
      <c r="K30" s="8" t="s">
        <v>106</v>
      </c>
      <c r="L30" s="8" t="s">
        <v>106</v>
      </c>
      <c r="M30" s="8" t="s">
        <v>106</v>
      </c>
      <c r="N30" s="38"/>
      <c r="O30" s="8"/>
      <c r="P30" s="134"/>
      <c r="Q30" s="8"/>
      <c r="R30" s="8"/>
      <c r="S30" s="8"/>
      <c r="T30" s="8"/>
      <c r="U30" s="21"/>
      <c r="V30" s="8"/>
      <c r="W30" s="8"/>
      <c r="X30" s="8"/>
      <c r="Y30" s="8"/>
      <c r="Z30" s="8"/>
    </row>
    <row r="31" spans="1:26" s="37" customFormat="1" ht="13.5" customHeight="1" x14ac:dyDescent="0.2">
      <c r="A31" s="31" t="s">
        <v>75</v>
      </c>
      <c r="B31" s="66">
        <v>34641.199999999997</v>
      </c>
      <c r="C31" s="135">
        <v>318.89999999999998</v>
      </c>
      <c r="D31" s="8">
        <f>E31+F31+G31+H31+I31</f>
        <v>17584.899999999998</v>
      </c>
      <c r="E31" s="8">
        <v>9649.5</v>
      </c>
      <c r="F31" s="8">
        <v>808.1</v>
      </c>
      <c r="G31" s="8">
        <v>6938.5</v>
      </c>
      <c r="H31" s="8">
        <v>88.6</v>
      </c>
      <c r="I31" s="8">
        <v>100.2</v>
      </c>
      <c r="J31" s="8">
        <f>K31+L31+M31</f>
        <v>17056.300000000003</v>
      </c>
      <c r="K31" s="8">
        <v>2148.3000000000002</v>
      </c>
      <c r="L31" s="8">
        <v>14313.6</v>
      </c>
      <c r="M31" s="8">
        <v>594.4</v>
      </c>
      <c r="N31" s="38"/>
      <c r="O31" s="66"/>
      <c r="P31" s="135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37" customFormat="1" ht="24.75" customHeight="1" x14ac:dyDescent="0.2">
      <c r="A32" s="31" t="s">
        <v>83</v>
      </c>
      <c r="B32" s="67">
        <v>1396.6</v>
      </c>
      <c r="C32" s="136">
        <v>39.6</v>
      </c>
      <c r="D32" s="158">
        <f>E32+F32+G32+H32+I32</f>
        <v>1396.6</v>
      </c>
      <c r="E32" s="159">
        <v>9.5</v>
      </c>
      <c r="F32" s="159">
        <v>2.7</v>
      </c>
      <c r="G32" s="159">
        <v>472.8</v>
      </c>
      <c r="H32" s="159">
        <v>895.8</v>
      </c>
      <c r="I32" s="159">
        <v>15.8</v>
      </c>
      <c r="J32" s="159" t="s">
        <v>106</v>
      </c>
      <c r="K32" s="159" t="s">
        <v>106</v>
      </c>
      <c r="L32" s="159" t="s">
        <v>106</v>
      </c>
      <c r="M32" s="159" t="s">
        <v>106</v>
      </c>
      <c r="N32" s="38"/>
      <c r="O32" s="67"/>
      <c r="P32" s="136"/>
      <c r="Q32" s="7"/>
      <c r="R32" s="8"/>
      <c r="S32" s="8"/>
      <c r="T32" s="8"/>
      <c r="U32" s="8"/>
      <c r="V32" s="8"/>
      <c r="W32" s="8"/>
      <c r="X32" s="8"/>
      <c r="Y32" s="8"/>
      <c r="Z32" s="8"/>
    </row>
    <row r="33" spans="1:26" s="37" customFormat="1" ht="14.25" customHeight="1" x14ac:dyDescent="0.2">
      <c r="A33" s="31" t="s">
        <v>46</v>
      </c>
      <c r="B33" s="67">
        <v>2220.5</v>
      </c>
      <c r="C33" s="136">
        <v>50.5</v>
      </c>
      <c r="D33" s="67">
        <f>E33+F33+G33+H33</f>
        <v>2220.4999999999995</v>
      </c>
      <c r="E33" s="8">
        <v>1.7</v>
      </c>
      <c r="F33" s="8">
        <v>8</v>
      </c>
      <c r="G33" s="8">
        <v>2205.1999999999998</v>
      </c>
      <c r="H33" s="8">
        <v>5.6</v>
      </c>
      <c r="I33" s="8" t="s">
        <v>106</v>
      </c>
      <c r="J33" s="8" t="s">
        <v>106</v>
      </c>
      <c r="K33" s="8" t="s">
        <v>106</v>
      </c>
      <c r="L33" s="8" t="s">
        <v>106</v>
      </c>
      <c r="M33" s="8" t="s">
        <v>106</v>
      </c>
      <c r="N33" s="38"/>
      <c r="O33" s="67"/>
      <c r="P33" s="136"/>
      <c r="Q33" s="67"/>
      <c r="R33" s="8"/>
      <c r="S33" s="8"/>
      <c r="T33" s="8"/>
      <c r="U33" s="8"/>
      <c r="V33" s="8"/>
      <c r="W33" s="8"/>
      <c r="X33" s="8"/>
      <c r="Y33" s="8"/>
      <c r="Z33" s="8"/>
    </row>
    <row r="34" spans="1:26" s="37" customFormat="1" ht="14.25" customHeight="1" x14ac:dyDescent="0.2">
      <c r="A34" s="143" t="s">
        <v>111</v>
      </c>
      <c r="B34" s="67">
        <v>27</v>
      </c>
      <c r="C34" s="8" t="s">
        <v>106</v>
      </c>
      <c r="D34" s="67">
        <v>27</v>
      </c>
      <c r="E34" s="8">
        <v>27</v>
      </c>
      <c r="F34" s="8" t="s">
        <v>106</v>
      </c>
      <c r="G34" s="8" t="s">
        <v>106</v>
      </c>
      <c r="H34" s="8" t="s">
        <v>106</v>
      </c>
      <c r="I34" s="8" t="s">
        <v>106</v>
      </c>
      <c r="J34" s="8" t="s">
        <v>106</v>
      </c>
      <c r="K34" s="8" t="s">
        <v>106</v>
      </c>
      <c r="L34" s="8" t="s">
        <v>106</v>
      </c>
      <c r="M34" s="8" t="s">
        <v>106</v>
      </c>
      <c r="N34" s="38"/>
      <c r="O34" s="67"/>
      <c r="P34" s="8"/>
      <c r="Q34" s="67"/>
      <c r="R34" s="8"/>
      <c r="S34" s="8"/>
      <c r="T34" s="8"/>
      <c r="U34" s="8"/>
      <c r="V34" s="8"/>
      <c r="W34" s="8"/>
      <c r="X34" s="8"/>
      <c r="Y34" s="8"/>
      <c r="Z34" s="8"/>
    </row>
    <row r="35" spans="1:26" s="37" customFormat="1" ht="14.25" customHeight="1" x14ac:dyDescent="0.2">
      <c r="A35" s="31" t="s">
        <v>47</v>
      </c>
      <c r="B35" s="67">
        <v>856.6</v>
      </c>
      <c r="C35" s="136">
        <v>122.5</v>
      </c>
      <c r="D35" s="67">
        <f>E35+H35+I35</f>
        <v>799</v>
      </c>
      <c r="E35" s="8">
        <v>3.3</v>
      </c>
      <c r="F35" s="8" t="s">
        <v>106</v>
      </c>
      <c r="G35" s="8" t="s">
        <v>106</v>
      </c>
      <c r="H35" s="8">
        <v>409.9</v>
      </c>
      <c r="I35" s="8">
        <v>385.8</v>
      </c>
      <c r="J35" s="8">
        <f>L35</f>
        <v>57.6</v>
      </c>
      <c r="K35" s="8" t="s">
        <v>106</v>
      </c>
      <c r="L35" s="8">
        <v>57.6</v>
      </c>
      <c r="M35" s="8" t="s">
        <v>106</v>
      </c>
      <c r="N35" s="38"/>
      <c r="O35" s="67"/>
      <c r="P35" s="136"/>
      <c r="Q35" s="67"/>
      <c r="R35" s="8"/>
      <c r="S35" s="8"/>
      <c r="T35" s="8"/>
      <c r="U35" s="8"/>
      <c r="V35" s="8"/>
      <c r="W35" s="8"/>
      <c r="X35" s="8"/>
      <c r="Y35" s="8"/>
      <c r="Z35" s="8"/>
    </row>
    <row r="36" spans="1:26" s="37" customFormat="1" ht="14.25" customHeight="1" x14ac:dyDescent="0.2">
      <c r="A36" s="31" t="s">
        <v>96</v>
      </c>
      <c r="B36" s="66">
        <v>96.8</v>
      </c>
      <c r="C36" s="135">
        <v>32.9</v>
      </c>
      <c r="D36" s="64">
        <f>E36+F36+G36+H36</f>
        <v>85</v>
      </c>
      <c r="E36" s="8">
        <v>11.3</v>
      </c>
      <c r="F36" s="8">
        <v>52.4</v>
      </c>
      <c r="G36" s="8">
        <v>20.2</v>
      </c>
      <c r="H36" s="8">
        <v>1.1000000000000001</v>
      </c>
      <c r="I36" s="8" t="s">
        <v>106</v>
      </c>
      <c r="J36" s="8">
        <f>L36</f>
        <v>11.8</v>
      </c>
      <c r="K36" s="8" t="s">
        <v>106</v>
      </c>
      <c r="L36" s="8">
        <v>11.8</v>
      </c>
      <c r="M36" s="8" t="s">
        <v>106</v>
      </c>
      <c r="N36" s="38"/>
      <c r="O36" s="66"/>
      <c r="P36" s="135"/>
      <c r="Q36" s="64"/>
      <c r="R36" s="8"/>
      <c r="S36" s="8"/>
      <c r="T36" s="8"/>
      <c r="U36" s="8"/>
      <c r="V36" s="8"/>
      <c r="W36" s="8"/>
      <c r="X36" s="8"/>
      <c r="Y36" s="8"/>
      <c r="Z36" s="8"/>
    </row>
    <row r="37" spans="1:26" s="37" customFormat="1" ht="14.25" customHeight="1" x14ac:dyDescent="0.2">
      <c r="A37" s="31" t="s">
        <v>110</v>
      </c>
      <c r="B37" s="66">
        <v>1.7</v>
      </c>
      <c r="C37" s="135">
        <v>0.8</v>
      </c>
      <c r="D37" s="8" t="s">
        <v>106</v>
      </c>
      <c r="E37" s="8" t="s">
        <v>106</v>
      </c>
      <c r="F37" s="8" t="s">
        <v>106</v>
      </c>
      <c r="G37" s="8" t="s">
        <v>106</v>
      </c>
      <c r="H37" s="8" t="s">
        <v>106</v>
      </c>
      <c r="I37" s="8" t="s">
        <v>106</v>
      </c>
      <c r="J37" s="8">
        <f>M37</f>
        <v>1.7</v>
      </c>
      <c r="K37" s="8" t="s">
        <v>106</v>
      </c>
      <c r="L37" s="8" t="s">
        <v>106</v>
      </c>
      <c r="M37" s="8">
        <v>1.7</v>
      </c>
      <c r="N37" s="38"/>
      <c r="O37" s="66"/>
      <c r="P37" s="135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s="37" customFormat="1" ht="24.75" customHeight="1" x14ac:dyDescent="0.2">
      <c r="A38" s="31" t="s">
        <v>82</v>
      </c>
      <c r="B38" s="66">
        <v>1169.2</v>
      </c>
      <c r="C38" s="135">
        <v>78.2</v>
      </c>
      <c r="D38" s="8">
        <f>E38+F38+G38+H38</f>
        <v>1152.8</v>
      </c>
      <c r="E38" s="7">
        <v>1028</v>
      </c>
      <c r="F38" s="7">
        <v>121.2</v>
      </c>
      <c r="G38" s="8">
        <v>1.6</v>
      </c>
      <c r="H38" s="8">
        <v>2</v>
      </c>
      <c r="I38" s="8" t="s">
        <v>106</v>
      </c>
      <c r="J38" s="8">
        <f>M38</f>
        <v>16.399999999999999</v>
      </c>
      <c r="K38" s="8" t="s">
        <v>106</v>
      </c>
      <c r="L38" s="8" t="s">
        <v>106</v>
      </c>
      <c r="M38" s="8">
        <v>16.399999999999999</v>
      </c>
      <c r="N38" s="38"/>
      <c r="O38" s="66"/>
      <c r="P38" s="135"/>
      <c r="Q38" s="8"/>
      <c r="R38" s="7"/>
      <c r="S38" s="7"/>
      <c r="T38" s="8"/>
      <c r="U38" s="8"/>
      <c r="V38" s="8"/>
      <c r="W38" s="8"/>
      <c r="X38" s="8"/>
      <c r="Y38" s="8"/>
      <c r="Z38" s="8"/>
    </row>
    <row r="39" spans="1:26" s="37" customFormat="1" ht="13.5" customHeight="1" x14ac:dyDescent="0.2">
      <c r="A39" s="31" t="s">
        <v>48</v>
      </c>
      <c r="B39" s="67">
        <v>17208.599999999999</v>
      </c>
      <c r="C39" s="136">
        <v>221.5</v>
      </c>
      <c r="D39" s="8">
        <f>E39+F39+G39+H39</f>
        <v>16199.100000000002</v>
      </c>
      <c r="E39" s="8">
        <v>14667.6</v>
      </c>
      <c r="F39" s="8">
        <v>1358.1</v>
      </c>
      <c r="G39" s="8">
        <v>152.69999999999999</v>
      </c>
      <c r="H39" s="7">
        <v>20.7</v>
      </c>
      <c r="I39" s="8" t="s">
        <v>106</v>
      </c>
      <c r="J39" s="8">
        <f>L39+M39</f>
        <v>1009.5</v>
      </c>
      <c r="K39" s="8" t="s">
        <v>106</v>
      </c>
      <c r="L39" s="8">
        <v>49.5</v>
      </c>
      <c r="M39" s="7">
        <v>960</v>
      </c>
      <c r="N39" s="38"/>
      <c r="O39" s="67"/>
      <c r="P39" s="136"/>
      <c r="Q39" s="8"/>
      <c r="R39" s="8"/>
      <c r="S39" s="8"/>
      <c r="T39" s="8"/>
      <c r="U39" s="7"/>
      <c r="V39" s="8"/>
      <c r="W39" s="8"/>
      <c r="X39" s="8"/>
      <c r="Y39" s="8"/>
      <c r="Z39" s="7"/>
    </row>
    <row r="40" spans="1:26" s="37" customFormat="1" ht="24.75" customHeight="1" x14ac:dyDescent="0.2">
      <c r="A40" s="31" t="s">
        <v>49</v>
      </c>
      <c r="B40" s="66">
        <v>3983.6</v>
      </c>
      <c r="C40" s="135">
        <v>243.6</v>
      </c>
      <c r="D40" s="7">
        <f>E40+F40+G40+H40</f>
        <v>1476.4999999999998</v>
      </c>
      <c r="E40" s="7">
        <v>991.3</v>
      </c>
      <c r="F40" s="7">
        <v>77.3</v>
      </c>
      <c r="G40" s="8">
        <v>350.8</v>
      </c>
      <c r="H40" s="8">
        <v>57.1</v>
      </c>
      <c r="I40" s="8" t="s">
        <v>106</v>
      </c>
      <c r="J40" s="8">
        <f>L40+M40</f>
        <v>2507.1</v>
      </c>
      <c r="K40" s="8" t="s">
        <v>106</v>
      </c>
      <c r="L40" s="8">
        <v>2215</v>
      </c>
      <c r="M40" s="8">
        <v>292.10000000000002</v>
      </c>
      <c r="N40" s="38"/>
      <c r="O40" s="66"/>
      <c r="P40" s="135"/>
      <c r="Q40" s="7"/>
      <c r="R40" s="7"/>
      <c r="S40" s="7"/>
      <c r="T40" s="8"/>
      <c r="U40" s="8"/>
      <c r="V40" s="8"/>
      <c r="W40" s="8"/>
      <c r="X40" s="8"/>
      <c r="Y40" s="8"/>
      <c r="Z40" s="8"/>
    </row>
    <row r="41" spans="1:26" s="37" customFormat="1" ht="13.5" customHeight="1" x14ac:dyDescent="0.2">
      <c r="A41" s="31" t="s">
        <v>50</v>
      </c>
      <c r="B41" s="7">
        <v>18842</v>
      </c>
      <c r="C41" s="137">
        <v>410.4</v>
      </c>
      <c r="D41" s="7">
        <f>E41+F41+G41+H41+I41</f>
        <v>18258.900000000001</v>
      </c>
      <c r="E41" s="7">
        <v>15602.2</v>
      </c>
      <c r="F41" s="8">
        <v>956.9</v>
      </c>
      <c r="G41" s="8">
        <v>1433.3</v>
      </c>
      <c r="H41" s="8">
        <v>196.5</v>
      </c>
      <c r="I41" s="8">
        <v>70</v>
      </c>
      <c r="J41" s="7">
        <f>L41+M41</f>
        <v>583.1</v>
      </c>
      <c r="K41" s="8" t="s">
        <v>106</v>
      </c>
      <c r="L41" s="8">
        <v>93.7</v>
      </c>
      <c r="M41" s="7">
        <v>489.4</v>
      </c>
      <c r="N41" s="38"/>
      <c r="O41" s="7"/>
      <c r="P41" s="137"/>
      <c r="Q41" s="7"/>
      <c r="R41" s="7"/>
      <c r="S41" s="8"/>
      <c r="T41" s="8"/>
      <c r="U41" s="8"/>
      <c r="V41" s="8"/>
      <c r="W41" s="7"/>
      <c r="X41" s="8"/>
      <c r="Y41" s="8"/>
      <c r="Z41" s="7"/>
    </row>
    <row r="42" spans="1:26" s="37" customFormat="1" ht="13.5" customHeight="1" x14ac:dyDescent="0.2">
      <c r="A42" s="31" t="s">
        <v>97</v>
      </c>
      <c r="B42" s="7">
        <v>637.70000000000005</v>
      </c>
      <c r="C42" s="138">
        <v>100.2</v>
      </c>
      <c r="D42" s="7">
        <f>E42+F42+H42</f>
        <v>539.79999999999995</v>
      </c>
      <c r="E42" s="7">
        <v>140.69999999999999</v>
      </c>
      <c r="F42" s="7">
        <v>20.9</v>
      </c>
      <c r="G42" s="8" t="s">
        <v>106</v>
      </c>
      <c r="H42" s="8">
        <v>378.2</v>
      </c>
      <c r="I42" s="8" t="s">
        <v>106</v>
      </c>
      <c r="J42" s="8">
        <f>L42+M42</f>
        <v>97.9</v>
      </c>
      <c r="K42" s="8" t="s">
        <v>106</v>
      </c>
      <c r="L42" s="8">
        <v>78.8</v>
      </c>
      <c r="M42" s="8">
        <v>19.100000000000001</v>
      </c>
      <c r="N42" s="38"/>
      <c r="O42" s="7"/>
      <c r="P42" s="138"/>
      <c r="Q42" s="7"/>
      <c r="R42" s="7"/>
      <c r="S42" s="7"/>
      <c r="T42" s="8"/>
      <c r="U42" s="8"/>
      <c r="V42" s="8"/>
      <c r="W42" s="8"/>
      <c r="X42" s="8"/>
      <c r="Y42" s="8"/>
      <c r="Z42" s="8"/>
    </row>
    <row r="43" spans="1:26" s="37" customFormat="1" ht="13.5" customHeight="1" thickBo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7"/>
    </row>
    <row r="44" spans="1:26" s="37" customFormat="1" ht="13.5" customHeight="1" x14ac:dyDescent="0.2"/>
    <row r="45" spans="1:26" s="1" customFormat="1" ht="13.5" customHeight="1" x14ac:dyDescent="0.2">
      <c r="A45" s="34" t="s">
        <v>76</v>
      </c>
      <c r="B45" s="30"/>
      <c r="C45" s="30"/>
      <c r="D45" s="30"/>
      <c r="G45" s="30"/>
      <c r="H45" s="30"/>
      <c r="I45" s="30"/>
      <c r="J45" s="30"/>
      <c r="K45" s="3"/>
      <c r="L45" s="3"/>
      <c r="M45" s="3"/>
    </row>
    <row r="46" spans="1:26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</row>
    <row r="47" spans="1:26" s="1" customFormat="1" ht="13.5" customHeight="1" x14ac:dyDescent="0.2">
      <c r="A47" s="34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</row>
    <row r="48" spans="1:26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16.5" x14ac:dyDescent="0.25">
      <c r="A49" s="72"/>
      <c r="B49" s="72" t="s">
        <v>121</v>
      </c>
      <c r="C49" s="71"/>
      <c r="D49" s="71"/>
      <c r="E49" s="71"/>
      <c r="F49" s="155"/>
      <c r="G49" s="155"/>
      <c r="H49" s="71"/>
      <c r="I49" s="72" t="s">
        <v>120</v>
      </c>
      <c r="J49" s="18"/>
      <c r="K49" s="72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x14ac:dyDescent="0.2">
      <c r="A53" s="43" t="s">
        <v>103</v>
      </c>
    </row>
    <row r="54" spans="1:13" x14ac:dyDescent="0.2">
      <c r="A54" s="43">
        <v>324642</v>
      </c>
    </row>
    <row r="57" spans="1:13" x14ac:dyDescent="0.2">
      <c r="A57" s="42"/>
    </row>
  </sheetData>
  <mergeCells count="21">
    <mergeCell ref="C15:C16"/>
    <mergeCell ref="A27:M27"/>
    <mergeCell ref="A3:M3"/>
    <mergeCell ref="A11:M11"/>
    <mergeCell ref="A12:M12"/>
    <mergeCell ref="A13:M13"/>
    <mergeCell ref="A14:A16"/>
    <mergeCell ref="E14:I14"/>
    <mergeCell ref="K14:M14"/>
    <mergeCell ref="D15:D16"/>
    <mergeCell ref="E15:E16"/>
    <mergeCell ref="F15:F16"/>
    <mergeCell ref="G15:G16"/>
    <mergeCell ref="H15:H16"/>
    <mergeCell ref="B14:C14"/>
    <mergeCell ref="B15:B16"/>
    <mergeCell ref="I15:I16"/>
    <mergeCell ref="J15:J16"/>
    <mergeCell ref="K15:K16"/>
    <mergeCell ref="L15:L16"/>
    <mergeCell ref="M15:M16"/>
  </mergeCells>
  <pageMargins left="0.39370078740157483" right="0.19685039370078741" top="0.59055118110236227" bottom="0.26" header="0.51181102362204722" footer="0.23"/>
  <pageSetup paperSize="9" scale="94" fitToHeight="0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zoomScaleNormal="100" zoomScaleSheetLayoutView="100" workbookViewId="0">
      <selection activeCell="G18" sqref="G18"/>
    </sheetView>
  </sheetViews>
  <sheetFormatPr defaultRowHeight="12.75" x14ac:dyDescent="0.2"/>
  <cols>
    <col min="1" max="1" width="33.7109375" style="16" customWidth="1"/>
    <col min="2" max="3" width="11.28515625" style="16" customWidth="1"/>
    <col min="4" max="4" width="14.140625" style="16" customWidth="1"/>
    <col min="5" max="5" width="16.5703125" style="16" customWidth="1"/>
    <col min="6" max="6" width="9.140625" style="78"/>
    <col min="7" max="7" width="11" style="16" customWidth="1"/>
    <col min="8" max="16384" width="9.140625" style="16"/>
  </cols>
  <sheetData>
    <row r="1" spans="1:6" s="75" customFormat="1" ht="13.5" customHeight="1" x14ac:dyDescent="0.3">
      <c r="F1" s="76"/>
    </row>
    <row r="2" spans="1:6" ht="19.5" x14ac:dyDescent="0.35">
      <c r="A2" s="186" t="s">
        <v>89</v>
      </c>
      <c r="B2" s="186"/>
      <c r="C2" s="186"/>
      <c r="D2" s="186"/>
      <c r="E2" s="186"/>
    </row>
    <row r="3" spans="1:6" ht="19.5" x14ac:dyDescent="0.35">
      <c r="A3" s="77" t="s">
        <v>90</v>
      </c>
      <c r="B3" s="77"/>
      <c r="C3" s="77"/>
      <c r="D3" s="77"/>
      <c r="E3" s="77"/>
    </row>
    <row r="5" spans="1:6" ht="16.5" customHeight="1" x14ac:dyDescent="0.2"/>
    <row r="6" spans="1:6" ht="16.5" customHeight="1" x14ac:dyDescent="0.2"/>
    <row r="7" spans="1:6" ht="15" x14ac:dyDescent="0.25">
      <c r="A7" s="79" t="s">
        <v>1</v>
      </c>
      <c r="B7" s="80"/>
      <c r="C7" s="80"/>
      <c r="D7" s="80"/>
      <c r="E7" s="80"/>
    </row>
    <row r="8" spans="1:6" ht="15" x14ac:dyDescent="0.25">
      <c r="A8" s="80" t="s">
        <v>130</v>
      </c>
      <c r="B8" s="80"/>
      <c r="C8" s="80"/>
      <c r="D8" s="80"/>
      <c r="E8" s="80"/>
    </row>
    <row r="9" spans="1:6" ht="15" x14ac:dyDescent="0.25">
      <c r="A9" s="81"/>
      <c r="B9" s="81"/>
      <c r="C9" s="81"/>
      <c r="D9" s="80"/>
      <c r="E9" s="80"/>
    </row>
    <row r="10" spans="1:6" ht="15.75" x14ac:dyDescent="0.25">
      <c r="A10" s="82"/>
      <c r="B10" s="83"/>
      <c r="C10" s="83"/>
      <c r="D10" s="83"/>
      <c r="E10" s="83"/>
    </row>
    <row r="11" spans="1:6" ht="15.75" x14ac:dyDescent="0.25">
      <c r="A11" s="187" t="s">
        <v>122</v>
      </c>
      <c r="B11" s="187"/>
      <c r="C11" s="187"/>
      <c r="D11" s="187"/>
      <c r="E11" s="187"/>
    </row>
    <row r="12" spans="1:6" ht="16.5" thickBot="1" x14ac:dyDescent="0.3">
      <c r="A12" s="83"/>
      <c r="B12" s="83"/>
      <c r="C12" s="83"/>
      <c r="D12" s="83"/>
      <c r="E12" s="83"/>
    </row>
    <row r="13" spans="1:6" ht="15.75" customHeight="1" x14ac:dyDescent="0.2">
      <c r="A13" s="84"/>
      <c r="B13" s="188" t="s">
        <v>51</v>
      </c>
      <c r="C13" s="189"/>
      <c r="D13" s="190"/>
      <c r="E13" s="191" t="s">
        <v>52</v>
      </c>
    </row>
    <row r="14" spans="1:6" ht="15.75" customHeight="1" x14ac:dyDescent="0.2">
      <c r="A14" s="85"/>
      <c r="B14" s="194" t="s">
        <v>92</v>
      </c>
      <c r="C14" s="196" t="s">
        <v>53</v>
      </c>
      <c r="D14" s="197"/>
      <c r="E14" s="192"/>
    </row>
    <row r="15" spans="1:6" ht="29.25" customHeight="1" thickBot="1" x14ac:dyDescent="0.25">
      <c r="A15" s="86"/>
      <c r="B15" s="195"/>
      <c r="C15" s="87" t="s">
        <v>54</v>
      </c>
      <c r="D15" s="87" t="s">
        <v>123</v>
      </c>
      <c r="E15" s="193"/>
    </row>
    <row r="16" spans="1:6" ht="13.5" customHeight="1" x14ac:dyDescent="0.2">
      <c r="A16" s="88"/>
      <c r="B16" s="89"/>
      <c r="C16" s="1"/>
      <c r="D16" s="88"/>
      <c r="E16" s="88"/>
    </row>
    <row r="17" spans="1:8" s="92" customFormat="1" x14ac:dyDescent="0.2">
      <c r="A17" s="85" t="s">
        <v>14</v>
      </c>
      <c r="B17" s="90">
        <v>6009</v>
      </c>
      <c r="C17" s="142">
        <v>822.9</v>
      </c>
      <c r="D17" s="91">
        <v>99.3</v>
      </c>
      <c r="E17" s="50">
        <v>26212.7</v>
      </c>
      <c r="F17" s="62"/>
      <c r="H17" s="44"/>
    </row>
    <row r="18" spans="1:8" ht="13.5" customHeight="1" x14ac:dyDescent="0.2">
      <c r="A18" s="93"/>
      <c r="H18" s="45"/>
    </row>
    <row r="19" spans="1:8" x14ac:dyDescent="0.2">
      <c r="A19" s="94" t="s">
        <v>55</v>
      </c>
      <c r="B19" s="1">
        <v>411</v>
      </c>
      <c r="C19" s="141">
        <v>51</v>
      </c>
      <c r="D19" s="2">
        <v>125.6</v>
      </c>
      <c r="E19" s="16">
        <v>1304.9000000000001</v>
      </c>
      <c r="H19" s="45"/>
    </row>
    <row r="20" spans="1:8" x14ac:dyDescent="0.2">
      <c r="A20" s="94" t="s">
        <v>56</v>
      </c>
      <c r="B20" s="1">
        <v>1252</v>
      </c>
      <c r="C20" s="141">
        <v>145</v>
      </c>
      <c r="D20" s="2">
        <v>90.5</v>
      </c>
      <c r="E20" s="1">
        <v>5556.9</v>
      </c>
      <c r="H20" s="45"/>
    </row>
    <row r="21" spans="1:8" x14ac:dyDescent="0.2">
      <c r="A21" s="94" t="s">
        <v>57</v>
      </c>
      <c r="B21" s="26">
        <v>325</v>
      </c>
      <c r="C21" s="141">
        <v>46.3</v>
      </c>
      <c r="D21" s="2">
        <v>79.5</v>
      </c>
      <c r="E21" s="32">
        <v>749.1</v>
      </c>
      <c r="H21" s="45"/>
    </row>
    <row r="22" spans="1:8" x14ac:dyDescent="0.2">
      <c r="A22" s="94" t="s">
        <v>58</v>
      </c>
      <c r="B22" s="95">
        <v>212</v>
      </c>
      <c r="C22" s="141">
        <v>25.8</v>
      </c>
      <c r="D22" s="96">
        <v>102.7</v>
      </c>
      <c r="E22" s="32">
        <v>715.5</v>
      </c>
      <c r="H22" s="45"/>
    </row>
    <row r="23" spans="1:8" x14ac:dyDescent="0.2">
      <c r="A23" s="94" t="s">
        <v>59</v>
      </c>
      <c r="B23" s="95">
        <v>969</v>
      </c>
      <c r="C23" s="141">
        <v>116.4</v>
      </c>
      <c r="D23" s="96">
        <v>88.7</v>
      </c>
      <c r="E23" s="97">
        <v>3577</v>
      </c>
      <c r="H23" s="45"/>
    </row>
    <row r="24" spans="1:8" x14ac:dyDescent="0.2">
      <c r="A24" s="94" t="s">
        <v>60</v>
      </c>
      <c r="B24" s="95">
        <v>293</v>
      </c>
      <c r="C24" s="141">
        <v>40.5</v>
      </c>
      <c r="D24" s="96">
        <v>74.3</v>
      </c>
      <c r="E24" s="97">
        <v>696.9</v>
      </c>
      <c r="H24" s="45"/>
    </row>
    <row r="25" spans="1:8" x14ac:dyDescent="0.2">
      <c r="A25" s="94" t="s">
        <v>61</v>
      </c>
      <c r="B25" s="95">
        <v>966</v>
      </c>
      <c r="C25" s="141">
        <v>125.1</v>
      </c>
      <c r="D25" s="96">
        <v>88.8</v>
      </c>
      <c r="E25" s="97">
        <v>2564.4</v>
      </c>
      <c r="H25" s="45"/>
    </row>
    <row r="26" spans="1:8" x14ac:dyDescent="0.2">
      <c r="A26" s="94" t="s">
        <v>91</v>
      </c>
      <c r="B26" s="98">
        <v>1470</v>
      </c>
      <c r="C26" s="141">
        <v>251.2</v>
      </c>
      <c r="D26" s="96">
        <v>128.69999999999999</v>
      </c>
      <c r="E26" s="97">
        <v>10252.700000000001</v>
      </c>
      <c r="H26" s="45"/>
    </row>
    <row r="27" spans="1:8" x14ac:dyDescent="0.2">
      <c r="A27" s="94" t="s">
        <v>62</v>
      </c>
      <c r="B27" s="98">
        <v>111</v>
      </c>
      <c r="C27" s="141">
        <v>21.6</v>
      </c>
      <c r="D27" s="96">
        <v>93.1</v>
      </c>
      <c r="E27" s="97">
        <v>795.3</v>
      </c>
    </row>
    <row r="28" spans="1:8" ht="13.5" customHeight="1" thickBot="1" x14ac:dyDescent="0.25">
      <c r="A28" s="99"/>
      <c r="B28" s="100"/>
      <c r="C28" s="101"/>
      <c r="D28" s="100"/>
      <c r="E28" s="100"/>
    </row>
    <row r="29" spans="1:8" ht="15.75" x14ac:dyDescent="0.25">
      <c r="B29" s="83"/>
      <c r="C29" s="83"/>
      <c r="D29" s="83"/>
      <c r="E29" s="83"/>
    </row>
    <row r="30" spans="1:8" ht="15.75" x14ac:dyDescent="0.25">
      <c r="B30" s="83"/>
      <c r="C30" s="83"/>
      <c r="D30" s="83"/>
      <c r="E30" s="83"/>
    </row>
    <row r="31" spans="1:8" ht="15.75" x14ac:dyDescent="0.25">
      <c r="A31" s="102"/>
    </row>
    <row r="35" spans="1:5" ht="15.75" x14ac:dyDescent="0.25">
      <c r="A35" s="149" t="s">
        <v>127</v>
      </c>
      <c r="B35"/>
      <c r="C35" s="102"/>
      <c r="D35" s="185" t="s">
        <v>126</v>
      </c>
      <c r="E35" s="185"/>
    </row>
    <row r="54" spans="1:1" x14ac:dyDescent="0.2">
      <c r="A54" s="103" t="s">
        <v>103</v>
      </c>
    </row>
    <row r="55" spans="1:1" x14ac:dyDescent="0.2">
      <c r="A55" s="103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workbookViewId="0">
      <selection activeCell="J14" sqref="J14"/>
    </sheetView>
  </sheetViews>
  <sheetFormatPr defaultRowHeight="12.75" x14ac:dyDescent="0.2"/>
  <cols>
    <col min="1" max="1" width="29.140625" style="16" customWidth="1"/>
    <col min="2" max="2" width="11.28515625" style="16" customWidth="1"/>
    <col min="3" max="3" width="13.7109375" style="16" customWidth="1"/>
    <col min="4" max="4" width="16.28515625" style="16" customWidth="1"/>
    <col min="5" max="5" width="16.5703125" style="16" customWidth="1"/>
    <col min="6" max="6" width="9.140625" style="78"/>
    <col min="7" max="16384" width="9.140625" style="16"/>
  </cols>
  <sheetData>
    <row r="1" spans="1:6" s="75" customFormat="1" ht="13.5" customHeight="1" x14ac:dyDescent="0.3">
      <c r="F1" s="76"/>
    </row>
    <row r="2" spans="1:6" ht="19.5" x14ac:dyDescent="0.35">
      <c r="A2" s="199" t="s">
        <v>86</v>
      </c>
      <c r="B2" s="199"/>
      <c r="C2" s="199"/>
      <c r="D2" s="199"/>
      <c r="E2" s="199"/>
    </row>
    <row r="3" spans="1:6" ht="19.5" x14ac:dyDescent="0.35">
      <c r="A3" s="104" t="s">
        <v>87</v>
      </c>
      <c r="B3" s="104"/>
      <c r="C3" s="104"/>
      <c r="D3" s="104"/>
      <c r="E3" s="104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6" t="s">
        <v>28</v>
      </c>
      <c r="B7" s="105"/>
      <c r="C7" s="105"/>
      <c r="D7" s="105"/>
      <c r="E7" s="105"/>
    </row>
    <row r="8" spans="1:6" ht="15" x14ac:dyDescent="0.25">
      <c r="A8" s="105" t="s">
        <v>131</v>
      </c>
      <c r="B8" s="105"/>
      <c r="C8" s="105"/>
      <c r="D8" s="105"/>
      <c r="E8" s="105"/>
    </row>
    <row r="9" spans="1:6" ht="15" x14ac:dyDescent="0.25">
      <c r="A9" s="106"/>
      <c r="B9" s="106"/>
      <c r="C9" s="106"/>
      <c r="D9" s="105"/>
      <c r="E9" s="105"/>
    </row>
    <row r="10" spans="1:6" ht="15.75" x14ac:dyDescent="0.25">
      <c r="A10" s="107"/>
      <c r="B10" s="108"/>
      <c r="C10" s="108"/>
      <c r="D10" s="108"/>
      <c r="E10" s="108"/>
    </row>
    <row r="11" spans="1:6" s="110" customFormat="1" ht="15.75" x14ac:dyDescent="0.25">
      <c r="A11" s="200" t="s">
        <v>124</v>
      </c>
      <c r="B11" s="200"/>
      <c r="C11" s="200"/>
      <c r="D11" s="200"/>
      <c r="E11" s="200"/>
      <c r="F11" s="109"/>
    </row>
    <row r="12" spans="1:6" ht="16.5" thickBot="1" x14ac:dyDescent="0.3">
      <c r="A12" s="108"/>
      <c r="B12" s="108"/>
      <c r="C12" s="108"/>
      <c r="D12" s="108"/>
      <c r="E12" s="108"/>
    </row>
    <row r="13" spans="1:6" s="1" customFormat="1" ht="15.75" customHeight="1" x14ac:dyDescent="0.2">
      <c r="A13" s="111"/>
      <c r="B13" s="201" t="s">
        <v>63</v>
      </c>
      <c r="C13" s="202"/>
      <c r="D13" s="202"/>
      <c r="E13" s="203" t="s">
        <v>88</v>
      </c>
      <c r="F13" s="112"/>
    </row>
    <row r="14" spans="1:6" s="1" customFormat="1" ht="15.75" customHeight="1" x14ac:dyDescent="0.2">
      <c r="A14" s="113"/>
      <c r="B14" s="206" t="s">
        <v>93</v>
      </c>
      <c r="C14" s="207" t="s">
        <v>64</v>
      </c>
      <c r="D14" s="208"/>
      <c r="E14" s="204"/>
      <c r="F14" s="112"/>
    </row>
    <row r="15" spans="1:6" s="1" customFormat="1" ht="39" customHeight="1" thickBot="1" x14ac:dyDescent="0.25">
      <c r="A15" s="114"/>
      <c r="B15" s="205"/>
      <c r="C15" s="115" t="s">
        <v>65</v>
      </c>
      <c r="D15" s="115" t="s">
        <v>125</v>
      </c>
      <c r="E15" s="205"/>
      <c r="F15" s="112"/>
    </row>
    <row r="16" spans="1:6" s="1" customFormat="1" ht="13.5" customHeight="1" x14ac:dyDescent="0.2">
      <c r="A16" s="116"/>
      <c r="B16" s="116"/>
      <c r="C16" s="116"/>
      <c r="D16" s="116"/>
      <c r="E16" s="116"/>
      <c r="F16" s="112"/>
    </row>
    <row r="17" spans="1:8" s="1" customFormat="1" ht="12" x14ac:dyDescent="0.2">
      <c r="A17" s="113" t="s">
        <v>40</v>
      </c>
      <c r="B17" s="90">
        <v>6009</v>
      </c>
      <c r="C17" s="142">
        <v>822.9</v>
      </c>
      <c r="D17" s="91">
        <v>99.3</v>
      </c>
      <c r="E17" s="50">
        <v>26212.7</v>
      </c>
      <c r="F17" s="117"/>
    </row>
    <row r="18" spans="1:8" s="1" customFormat="1" ht="13.5" customHeight="1" x14ac:dyDescent="0.2">
      <c r="A18" s="118"/>
      <c r="B18" s="16"/>
      <c r="C18" s="16"/>
      <c r="D18" s="16"/>
      <c r="E18" s="16"/>
      <c r="F18" s="112"/>
    </row>
    <row r="19" spans="1:8" s="1" customFormat="1" x14ac:dyDescent="0.2">
      <c r="A19" s="119" t="s">
        <v>66</v>
      </c>
      <c r="B19" s="1">
        <v>411</v>
      </c>
      <c r="C19" s="141">
        <v>51</v>
      </c>
      <c r="D19" s="2">
        <v>125.6</v>
      </c>
      <c r="E19" s="16">
        <v>1304.9000000000001</v>
      </c>
      <c r="F19" s="112"/>
    </row>
    <row r="20" spans="1:8" s="1" customFormat="1" ht="12" x14ac:dyDescent="0.2">
      <c r="A20" s="120" t="s">
        <v>67</v>
      </c>
      <c r="B20" s="1">
        <v>1252</v>
      </c>
      <c r="C20" s="141">
        <v>145</v>
      </c>
      <c r="D20" s="2">
        <v>90.5</v>
      </c>
      <c r="E20" s="1">
        <v>5556.9</v>
      </c>
      <c r="F20" s="112"/>
    </row>
    <row r="21" spans="1:8" s="1" customFormat="1" ht="12" x14ac:dyDescent="0.2">
      <c r="A21" s="120" t="s">
        <v>79</v>
      </c>
      <c r="B21" s="26">
        <v>325</v>
      </c>
      <c r="C21" s="141">
        <v>46.3</v>
      </c>
      <c r="D21" s="2">
        <v>79.5</v>
      </c>
      <c r="E21" s="32">
        <v>749.1</v>
      </c>
      <c r="F21" s="112"/>
    </row>
    <row r="22" spans="1:8" s="1" customFormat="1" ht="12" x14ac:dyDescent="0.2">
      <c r="A22" s="120" t="s">
        <v>68</v>
      </c>
      <c r="B22" s="95">
        <v>212</v>
      </c>
      <c r="C22" s="141">
        <v>25.8</v>
      </c>
      <c r="D22" s="96">
        <v>102.7</v>
      </c>
      <c r="E22" s="32">
        <v>715.5</v>
      </c>
      <c r="F22" s="112"/>
    </row>
    <row r="23" spans="1:8" s="1" customFormat="1" ht="12" x14ac:dyDescent="0.2">
      <c r="A23" s="120" t="s">
        <v>69</v>
      </c>
      <c r="B23" s="95">
        <v>969</v>
      </c>
      <c r="C23" s="141">
        <v>116.4</v>
      </c>
      <c r="D23" s="96">
        <v>88.7</v>
      </c>
      <c r="E23" s="97">
        <v>3577</v>
      </c>
      <c r="F23" s="112"/>
    </row>
    <row r="24" spans="1:8" s="1" customFormat="1" ht="12" x14ac:dyDescent="0.2">
      <c r="A24" s="120" t="s">
        <v>70</v>
      </c>
      <c r="B24" s="95">
        <v>293</v>
      </c>
      <c r="C24" s="141">
        <v>40.5</v>
      </c>
      <c r="D24" s="96">
        <v>74.3</v>
      </c>
      <c r="E24" s="97">
        <v>696.9</v>
      </c>
      <c r="F24" s="112"/>
    </row>
    <row r="25" spans="1:8" s="1" customFormat="1" ht="12" x14ac:dyDescent="0.2">
      <c r="A25" s="120" t="s">
        <v>71</v>
      </c>
      <c r="B25" s="95">
        <v>966</v>
      </c>
      <c r="C25" s="141">
        <v>125.1</v>
      </c>
      <c r="D25" s="96">
        <v>88.8</v>
      </c>
      <c r="E25" s="97">
        <v>2564.4</v>
      </c>
      <c r="F25" s="112"/>
    </row>
    <row r="26" spans="1:8" s="1" customFormat="1" ht="12" x14ac:dyDescent="0.2">
      <c r="A26" s="120" t="s">
        <v>72</v>
      </c>
      <c r="B26" s="98">
        <v>1470</v>
      </c>
      <c r="C26" s="141">
        <v>251.2</v>
      </c>
      <c r="D26" s="96">
        <v>128.69999999999999</v>
      </c>
      <c r="E26" s="97">
        <v>10252.700000000001</v>
      </c>
      <c r="F26" s="112"/>
    </row>
    <row r="27" spans="1:8" s="1" customFormat="1" ht="12" x14ac:dyDescent="0.2">
      <c r="A27" s="120" t="s">
        <v>73</v>
      </c>
      <c r="B27" s="98">
        <v>111</v>
      </c>
      <c r="C27" s="141">
        <v>21.6</v>
      </c>
      <c r="D27" s="96">
        <v>93.1</v>
      </c>
      <c r="E27" s="97">
        <v>795.3</v>
      </c>
      <c r="F27" s="112"/>
    </row>
    <row r="28" spans="1:8" s="1" customFormat="1" ht="13.5" customHeight="1" thickBot="1" x14ac:dyDescent="0.25">
      <c r="A28" s="121"/>
      <c r="B28" s="122"/>
      <c r="C28" s="123"/>
      <c r="D28" s="122"/>
      <c r="E28" s="122"/>
      <c r="F28" s="112"/>
      <c r="H28" s="2"/>
    </row>
    <row r="29" spans="1:8" ht="15.75" x14ac:dyDescent="0.25">
      <c r="B29" s="108"/>
      <c r="C29" s="108"/>
      <c r="D29" s="108"/>
      <c r="E29" s="108"/>
    </row>
    <row r="30" spans="1:8" ht="15.75" x14ac:dyDescent="0.25">
      <c r="B30" s="108"/>
      <c r="C30" s="108"/>
      <c r="D30" s="108"/>
      <c r="E30" s="108"/>
    </row>
    <row r="31" spans="1:8" ht="15.75" x14ac:dyDescent="0.25">
      <c r="A31" s="124"/>
    </row>
    <row r="35" spans="1:5" ht="15.75" x14ac:dyDescent="0.25">
      <c r="A35" s="153" t="s">
        <v>128</v>
      </c>
      <c r="B35" s="124"/>
      <c r="C35" s="124"/>
      <c r="D35" s="198" t="s">
        <v>120</v>
      </c>
      <c r="E35" s="198"/>
    </row>
    <row r="36" spans="1:5" x14ac:dyDescent="0.2">
      <c r="B36" s="125"/>
      <c r="C36" s="126"/>
      <c r="D36" s="126"/>
      <c r="E36" s="127"/>
    </row>
    <row r="37" spans="1:5" x14ac:dyDescent="0.2">
      <c r="C37" s="126"/>
    </row>
    <row r="38" spans="1:5" x14ac:dyDescent="0.2">
      <c r="B38" s="128"/>
      <c r="C38" s="129"/>
      <c r="D38" s="129"/>
      <c r="E38" s="130"/>
    </row>
    <row r="39" spans="1:5" x14ac:dyDescent="0.2">
      <c r="B39" s="128"/>
      <c r="C39" s="129"/>
      <c r="D39" s="131"/>
      <c r="E39" s="130"/>
    </row>
    <row r="40" spans="1:5" x14ac:dyDescent="0.2">
      <c r="B40" s="128"/>
      <c r="C40" s="129"/>
      <c r="D40" s="131"/>
      <c r="E40" s="130"/>
    </row>
    <row r="41" spans="1:5" x14ac:dyDescent="0.2">
      <c r="B41" s="128"/>
      <c r="C41" s="129"/>
      <c r="D41" s="131"/>
      <c r="E41" s="130"/>
    </row>
    <row r="42" spans="1:5" x14ac:dyDescent="0.2">
      <c r="B42" s="128"/>
      <c r="C42" s="129"/>
      <c r="D42" s="129"/>
      <c r="E42" s="130"/>
    </row>
    <row r="43" spans="1:5" x14ac:dyDescent="0.2">
      <c r="B43" s="128"/>
      <c r="C43" s="129"/>
      <c r="D43" s="129"/>
      <c r="E43" s="130"/>
    </row>
    <row r="44" spans="1:5" x14ac:dyDescent="0.2">
      <c r="B44" s="128"/>
      <c r="C44" s="129"/>
      <c r="D44" s="131"/>
      <c r="E44" s="130"/>
    </row>
    <row r="45" spans="1:5" x14ac:dyDescent="0.2">
      <c r="B45" s="128"/>
      <c r="C45" s="129"/>
      <c r="D45" s="131"/>
      <c r="E45" s="130"/>
    </row>
    <row r="46" spans="1:5" x14ac:dyDescent="0.2">
      <c r="B46" s="128"/>
      <c r="C46" s="129"/>
      <c r="D46" s="131"/>
      <c r="E46" s="130"/>
    </row>
    <row r="53" spans="1:1" x14ac:dyDescent="0.2">
      <c r="A53" s="132" t="s">
        <v>103</v>
      </c>
    </row>
    <row r="54" spans="1:1" x14ac:dyDescent="0.2">
      <c r="A54" s="132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Инвест в осн капит</vt:lpstr>
      <vt:lpstr>Негизги кап инв.  </vt:lpstr>
      <vt:lpstr>Инд жил дома</vt:lpstr>
      <vt:lpstr>Жеке үй курулуш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2026-09-14T10:39:03Z</cp:lastPrinted>
  <dcterms:created xsi:type="dcterms:W3CDTF">2010-06-14T05:23:00Z</dcterms:created>
  <dcterms:modified xsi:type="dcterms:W3CDTF">2026-09-15T04:55:34Z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