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drawings/drawing1.xml" ContentType="application/vnd.openxmlformats-officedocument.drawing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20" windowHeight="11415" tabRatio="952" activeTab="0"/>
  </bookViews>
  <sheets>
    <sheet name="1.1" sheetId="1" r:id="rId1"/>
    <sheet name="2.1" sheetId="2" r:id="rId2"/>
    <sheet name="2.2" sheetId="3" r:id="rId3"/>
    <sheet name="2.3" sheetId="4" r:id="rId4"/>
    <sheet name="2.4" sheetId="5" r:id="rId5"/>
    <sheet name="2.5" sheetId="6" r:id="rId6"/>
    <sheet name="2.6" sheetId="7" r:id="rId7"/>
    <sheet name="2.7-2.8" sheetId="8" r:id="rId8"/>
    <sheet name="2.9-2.10" sheetId="9" r:id="rId9"/>
    <sheet name="2.11" sheetId="10" r:id="rId10"/>
    <sheet name="2.12-2.13" sheetId="11" r:id="rId11"/>
    <sheet name="2.14-2.15" sheetId="12" r:id="rId12"/>
    <sheet name="2.16" sheetId="13" r:id="rId13"/>
    <sheet name="2.17" sheetId="14" r:id="rId14"/>
    <sheet name="2.18" sheetId="15" r:id="rId15"/>
    <sheet name="2.19" sheetId="16" r:id="rId16"/>
    <sheet name="2.20" sheetId="17" r:id="rId17"/>
    <sheet name="3.1" sheetId="18" r:id="rId18"/>
    <sheet name="3.2" sheetId="19" r:id="rId19"/>
    <sheet name="3.3" sheetId="20" r:id="rId20"/>
    <sheet name="3.4" sheetId="21" r:id="rId21"/>
    <sheet name="3.5" sheetId="22" r:id="rId22"/>
    <sheet name="3.6" sheetId="23" r:id="rId23"/>
    <sheet name="3.7" sheetId="24" r:id="rId24"/>
    <sheet name="3.8" sheetId="25" r:id="rId25"/>
    <sheet name="4.1" sheetId="26" r:id="rId26"/>
    <sheet name="4.2" sheetId="27" r:id="rId27"/>
    <sheet name="4.3" sheetId="28" r:id="rId28"/>
    <sheet name="4.4" sheetId="29" r:id="rId29"/>
    <sheet name="4.5 " sheetId="30" r:id="rId30"/>
    <sheet name="4.6" sheetId="31" r:id="rId31"/>
    <sheet name="4.7" sheetId="32" r:id="rId32"/>
    <sheet name="4.8" sheetId="33" r:id="rId33"/>
    <sheet name="4.9-4.11" sheetId="34" r:id="rId34"/>
    <sheet name="5.1-5.2" sheetId="35" r:id="rId35"/>
    <sheet name="5.3 " sheetId="36" r:id="rId36"/>
    <sheet name="5.4 " sheetId="37" r:id="rId37"/>
    <sheet name="5.5" sheetId="38" r:id="rId38"/>
    <sheet name="5.6 " sheetId="39" r:id="rId39"/>
    <sheet name="5.7-5.8 " sheetId="40" r:id="rId40"/>
    <sheet name="5.9" sheetId="41" r:id="rId41"/>
    <sheet name="6.1" sheetId="42" r:id="rId42"/>
    <sheet name="6.2" sheetId="43" r:id="rId43"/>
    <sheet name="график 6.3_6.4 " sheetId="44" r:id="rId44"/>
    <sheet name="6.5" sheetId="45" r:id="rId45"/>
    <sheet name="6.6 " sheetId="46" r:id="rId46"/>
    <sheet name="6.7 " sheetId="47" r:id="rId47"/>
    <sheet name="6.8 " sheetId="48" r:id="rId48"/>
    <sheet name="6.9" sheetId="49" r:id="rId49"/>
    <sheet name="6.10" sheetId="50" r:id="rId50"/>
    <sheet name="6.11" sheetId="51" r:id="rId51"/>
    <sheet name="6.12 " sheetId="52" r:id="rId52"/>
  </sheets>
  <externalReferences>
    <externalReference r:id="rId55"/>
    <externalReference r:id="rId56"/>
  </externalReferences>
  <definedNames>
    <definedName name="_xlnm.Print_Area" localSheetId="49">'6.10'!$A$1:$J$48</definedName>
  </definedNames>
  <calcPr fullCalcOnLoad="1" fullPrecision="0"/>
</workbook>
</file>

<file path=xl/sharedStrings.xml><?xml version="1.0" encoding="utf-8"?>
<sst xmlns="http://schemas.openxmlformats.org/spreadsheetml/2006/main" count="4008" uniqueCount="1078">
  <si>
    <t>Водоснабжение, очистка, обработка отходов  
  и получение вторичного сырья</t>
  </si>
  <si>
    <t>Всего</t>
  </si>
  <si>
    <t>Промышленность - всего</t>
  </si>
  <si>
    <t>из нее:</t>
  </si>
  <si>
    <t xml:space="preserve">Строительство </t>
  </si>
  <si>
    <t xml:space="preserve">Образование </t>
  </si>
  <si>
    <t>в том числе:</t>
  </si>
  <si>
    <t>Кыргызская Республика</t>
  </si>
  <si>
    <t>Баткенская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</si>
  <si>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</si>
  <si>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</si>
  <si>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</si>
  <si>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</si>
  <si>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Обрабатывающая промышленность</t>
  </si>
  <si>
    <t xml:space="preserve"> </t>
  </si>
  <si>
    <t>Промышленность</t>
  </si>
  <si>
    <t>Строительство</t>
  </si>
  <si>
    <t>г. Бишкек</t>
  </si>
  <si>
    <t>г. Ош</t>
  </si>
  <si>
    <t>-</t>
  </si>
  <si>
    <t>в том числе с полным участием иностранного капитала</t>
  </si>
  <si>
    <t>в том числе по странам партнерам:</t>
  </si>
  <si>
    <t>из них:</t>
  </si>
  <si>
    <t>Австралия</t>
  </si>
  <si>
    <t>Афганистан</t>
  </si>
  <si>
    <t>Германия</t>
  </si>
  <si>
    <t>Израиль</t>
  </si>
  <si>
    <t>Индия</t>
  </si>
  <si>
    <t>Иран</t>
  </si>
  <si>
    <t>Италия</t>
  </si>
  <si>
    <t>Канада</t>
  </si>
  <si>
    <t>Кипр</t>
  </si>
  <si>
    <t>Корея</t>
  </si>
  <si>
    <t>Ливан</t>
  </si>
  <si>
    <t>Пакистан</t>
  </si>
  <si>
    <t>Турция</t>
  </si>
  <si>
    <t>Швейцария</t>
  </si>
  <si>
    <t>Азербайджан</t>
  </si>
  <si>
    <t>Армения</t>
  </si>
  <si>
    <t>Беларусь</t>
  </si>
  <si>
    <t>Казахстан</t>
  </si>
  <si>
    <t>Россия</t>
  </si>
  <si>
    <t>Таджикистан</t>
  </si>
  <si>
    <t>Туркменистан</t>
  </si>
  <si>
    <t>Узбекистан</t>
  </si>
  <si>
    <t>Украина</t>
  </si>
  <si>
    <t>Другие</t>
  </si>
  <si>
    <t>В процентах к общей численности</t>
  </si>
  <si>
    <t xml:space="preserve"> -</t>
  </si>
  <si>
    <t>Джалал-Абадская область</t>
  </si>
  <si>
    <t>Иссык-Кульская область</t>
  </si>
  <si>
    <t>Бардыгы</t>
  </si>
  <si>
    <t xml:space="preserve">Кыргыз Республикасы </t>
  </si>
  <si>
    <t>Баткен облусу</t>
  </si>
  <si>
    <t>Жалал-Абад облусу</t>
  </si>
  <si>
    <t>Нарын облусу</t>
  </si>
  <si>
    <t>Ош облусу</t>
  </si>
  <si>
    <t>Талас облусу</t>
  </si>
  <si>
    <t>Бишкек ш.</t>
  </si>
  <si>
    <t>Ош ш.</t>
  </si>
  <si>
    <t>алардын ичинен:</t>
  </si>
  <si>
    <t>Казакстан</t>
  </si>
  <si>
    <t>Тажикстан</t>
  </si>
  <si>
    <t>Кытай</t>
  </si>
  <si>
    <t xml:space="preserve">         Человек</t>
  </si>
  <si>
    <t>Адам</t>
  </si>
  <si>
    <t>Баардыгы, бирдик</t>
  </si>
  <si>
    <t>Добыча полезных ископаемых</t>
  </si>
  <si>
    <t xml:space="preserve">Обрабатывающие производства </t>
  </si>
  <si>
    <t>Транспортная деятельность и хранение грузов</t>
  </si>
  <si>
    <t>Деятельность гостиниц и ресторанов</t>
  </si>
  <si>
    <t>Финансовая посредничество и страхование</t>
  </si>
  <si>
    <t xml:space="preserve">Операции с недвижимым имуществом  </t>
  </si>
  <si>
    <t>Искусство,  развлечения и отдых</t>
  </si>
  <si>
    <t xml:space="preserve">Прочая обслуживая деятельность </t>
  </si>
  <si>
    <t>Пайдалуу кендерди казуу</t>
  </si>
  <si>
    <t>Курулуш</t>
  </si>
  <si>
    <t>Мейманканалар менен ресторандар ишмердиги</t>
  </si>
  <si>
    <t>Финансылык ортомчулук жана камсыздандыруу</t>
  </si>
  <si>
    <t>Башкалары</t>
  </si>
  <si>
    <t>Сельское хозяйство, лесное хозяйство и рыболовство</t>
  </si>
  <si>
    <t>Финансовое посредничество и страхование</t>
  </si>
  <si>
    <t>Операции с недвижимым имуществом</t>
  </si>
  <si>
    <t>Административная и вспомогательная деятельность</t>
  </si>
  <si>
    <t>Образование</t>
  </si>
  <si>
    <t>Искусство, развлечения и отдых</t>
  </si>
  <si>
    <t>Прочая обслуживающая деятельность</t>
  </si>
  <si>
    <t>Маалымат жана байланыш</t>
  </si>
  <si>
    <t>Информация и связь</t>
  </si>
  <si>
    <t xml:space="preserve">Информация и связь </t>
  </si>
  <si>
    <t>анын ичинде:</t>
  </si>
  <si>
    <t>2.3. Аймактар боюнча ишканалардын саны</t>
  </si>
  <si>
    <t>Добыча каменного угля и бурого угля (лигнита)</t>
  </si>
  <si>
    <t>анын ичинен:</t>
  </si>
  <si>
    <t xml:space="preserve">Пайдалуу кендерди казуу </t>
  </si>
  <si>
    <t>Металл рудасын казуу</t>
  </si>
  <si>
    <t>Добыча металлических руд</t>
  </si>
  <si>
    <t>Башка пайдалуу кендерди казуу</t>
  </si>
  <si>
    <t>Добыча прочих полезных ископаемых</t>
  </si>
  <si>
    <t>Бардыгы, бирдик</t>
  </si>
  <si>
    <t>Молдова</t>
  </si>
  <si>
    <t xml:space="preserve">Здравоохранение и социальное обслуживание
   населения </t>
  </si>
  <si>
    <t>Число предприятий по территории</t>
  </si>
  <si>
    <t xml:space="preserve">  </t>
  </si>
  <si>
    <t>Производство (выработка) электроэнергии, ее 
 передача и  распределение</t>
  </si>
  <si>
    <t>Производство пищевых продуктов, (включая 
 напитки) и табачных изделий</t>
  </si>
  <si>
    <t>Производство деревянных и бумажных изделий;
  полиграфическая деятельность</t>
  </si>
  <si>
    <t>Прочие производства, ремонт и установка 
 машин и оборудования</t>
  </si>
  <si>
    <t>Оптовая и розничная торговля; ремонт
  автомобилей  и мотоциклов</t>
  </si>
  <si>
    <t>Оптовая и розничная торговля; ремонт 
 автомобилей  и мотоциклов</t>
  </si>
  <si>
    <t xml:space="preserve">Обеспечение (снабжение) электроэнергией, газом,
 паром и кондиционированным воздухом   </t>
  </si>
  <si>
    <t>Производство деревянных и бумажных изделий; 
 полиграфическая деятельность</t>
  </si>
  <si>
    <t>Сбор, обработка и распределение воды 
 (водоснабжение)</t>
  </si>
  <si>
    <t>Производство пищевых продуктов, (включая
 напитки) и табачных изделий</t>
  </si>
  <si>
    <t>Электр энергия, газ, буу жана кондицияланган 
 аба менен камсыздоо (жабдуу)</t>
  </si>
  <si>
    <t>Электр энергия, газ, буу жана
 кондицияланган аба менен камсыздоо (жабдуу)</t>
  </si>
  <si>
    <t>Водоснабжение, очистка, обработка 
 отходов и получение вторичного сырья</t>
  </si>
  <si>
    <t>Прочие производства, ремонт и установка машин
 и оборудования</t>
  </si>
  <si>
    <t xml:space="preserve"> Пайдалуу кендерди казуу </t>
  </si>
  <si>
    <t xml:space="preserve">  Всего</t>
  </si>
  <si>
    <t xml:space="preserve"> Кыргыз Республикасы</t>
  </si>
  <si>
    <t xml:space="preserve">  Кыргызская Республика</t>
  </si>
  <si>
    <t xml:space="preserve">  Баткенская область</t>
  </si>
  <si>
    <t xml:space="preserve">  Джалал-Абадская область</t>
  </si>
  <si>
    <t xml:space="preserve">  Иссык-Кульская область</t>
  </si>
  <si>
    <t xml:space="preserve"> Жалал-Абад облусу</t>
  </si>
  <si>
    <t xml:space="preserve"> Баткен облусу</t>
  </si>
  <si>
    <t xml:space="preserve"> Нарын облусу</t>
  </si>
  <si>
    <t xml:space="preserve"> Ош облусу</t>
  </si>
  <si>
    <t xml:space="preserve"> Талас облусу</t>
  </si>
  <si>
    <t xml:space="preserve"> Бишкек ш.</t>
  </si>
  <si>
    <t xml:space="preserve"> Ош ш.</t>
  </si>
  <si>
    <t xml:space="preserve">  г. Ош </t>
  </si>
  <si>
    <t xml:space="preserve">  г. Бишкек </t>
  </si>
  <si>
    <t xml:space="preserve">  Чуйская область</t>
  </si>
  <si>
    <t xml:space="preserve">  Таласская область</t>
  </si>
  <si>
    <t xml:space="preserve">  Ошская область</t>
  </si>
  <si>
    <t xml:space="preserve">  Нарынская область</t>
  </si>
  <si>
    <t xml:space="preserve">  Добыча полезных ископаемых</t>
  </si>
  <si>
    <t xml:space="preserve">  Обрабатывающая промышленность</t>
  </si>
  <si>
    <t xml:space="preserve">  Водоснабжение, очистка, обработка отходов и 
    получение вторичного сырья</t>
  </si>
  <si>
    <t xml:space="preserve">  Страны вне СНГ</t>
  </si>
  <si>
    <t xml:space="preserve">  Страны СНГ</t>
  </si>
  <si>
    <t>Производство резиновых и пластмассовых изделий, 
 прочих неметаллических минеральных  продуктов</t>
  </si>
  <si>
    <t xml:space="preserve">Суу менен жабдуу, тазалоо, калдыктарды иштетүү
 жана кайра пайдалануучу чийки затты алуу </t>
  </si>
  <si>
    <t>уландысы</t>
  </si>
  <si>
    <t>продолжение</t>
  </si>
  <si>
    <t xml:space="preserve">уландысы </t>
  </si>
  <si>
    <t xml:space="preserve">Электр энергия, газ, буу жана
 кондицияланган аба менен камсыздоо (жабдуу) </t>
  </si>
  <si>
    <t xml:space="preserve"> Обеспечение (снабжение) электроэнергией, газом,  
   паром и кондиционированным воздухом  </t>
  </si>
  <si>
    <t>Прочие производства, ремонт и установка машин 
 и оборудования</t>
  </si>
  <si>
    <t>Водоснабжение, очистка, обработка
 отходов и  получение вторичного сырья</t>
  </si>
  <si>
    <t>Айыл-чарбасы, токой чарбасы жана балык уулоочулук</t>
  </si>
  <si>
    <t xml:space="preserve">Административная  и вспомогательная деятельность </t>
  </si>
  <si>
    <t>Водоснабжение, очистка, обработка 
 отходов и получение  вторичного сырья</t>
  </si>
  <si>
    <t xml:space="preserve">    (в среднем за год; человек)</t>
  </si>
  <si>
    <t xml:space="preserve">      (в среднем за год; человек)</t>
  </si>
  <si>
    <t xml:space="preserve">   (в среднем за год; человек)</t>
  </si>
  <si>
    <t>Жалпы санына карата пайыз менен</t>
  </si>
  <si>
    <t xml:space="preserve">  Предприятия (объединения) без областного деления</t>
  </si>
  <si>
    <t>Водоснабжение, очистка, обработка 
 отходов и  получение вторичного сырья</t>
  </si>
  <si>
    <t>Производство основных металлов и готовых 
 металлических изделий, кроме машин и оборудования</t>
  </si>
  <si>
    <t>Водоснабжение, очистка, обработка  отходов и получение  вторичного  сырья</t>
  </si>
  <si>
    <t>Кыймылсыз мүлк операциялары</t>
  </si>
  <si>
    <t>Билим берүү</t>
  </si>
  <si>
    <t>Саламаттыкты сактоо жана калкты социалдык 
 жактан тейлөө</t>
  </si>
  <si>
    <t>Искусство, көнүл ачуу жана эс алуу</t>
  </si>
  <si>
    <t>Башка тейлөө ишмердиги</t>
  </si>
  <si>
    <t>Ысык-Көл облусу</t>
  </si>
  <si>
    <r>
      <t xml:space="preserve">анын ичинен          аялдар                              </t>
    </r>
    <r>
      <rPr>
        <b/>
        <i/>
        <sz val="9"/>
        <rFont val="Times New Roman"/>
        <family val="1"/>
      </rPr>
      <t xml:space="preserve"> из них женщин</t>
    </r>
  </si>
  <si>
    <t xml:space="preserve"> Ысык-Көл облусу</t>
  </si>
  <si>
    <t>Түркия</t>
  </si>
  <si>
    <t>Түркмөнстан</t>
  </si>
  <si>
    <t xml:space="preserve">Таш комүр жана күрөң көмүр (лигнит) казуу </t>
  </si>
  <si>
    <t>Иштетилбеген мунайзат жана жаратылыш газын өндүрүү</t>
  </si>
  <si>
    <t xml:space="preserve"> Иштетүү өндүрүшү</t>
  </si>
  <si>
    <t>Иштетүү өндүрүшү</t>
  </si>
  <si>
    <t>Суу менен жабдуу, тазалоо, калдыктарды иштетүү 
 жана кайра пайдалануучу чийки затты алуу</t>
  </si>
  <si>
    <t xml:space="preserve">Суу менен жабдуу, тазалоо, калдыктарды  
 иштетүү жана кайра пайдалануучу чийки затты алуу </t>
  </si>
  <si>
    <t>Тамак-аш азыктарын (суусундуктарды
 кошкондо) жана тамекини өндүрүү</t>
  </si>
  <si>
    <t>Жыгачтан жана кагаздан жасалган буюмдар 
 өндүрүшү, басмакана ишмердиги</t>
  </si>
  <si>
    <t xml:space="preserve">Суу менен жабдуу, тазалоо, калдыктарды иштетүү 
 жана кайра пайдалануучу чийки затты алуу </t>
  </si>
  <si>
    <t xml:space="preserve">Таш көмүр жана күрөң көмүр (лигнит) казуу </t>
  </si>
  <si>
    <t>Чүй облусу</t>
  </si>
  <si>
    <t xml:space="preserve">анын ичинен толук чет өлкөлүк капиталдардын катышуусу менен </t>
  </si>
  <si>
    <t xml:space="preserve"> КМШ өлкөлөрү</t>
  </si>
  <si>
    <t xml:space="preserve">    анын ичинен өнөктөш өлкөлөр боюнча:</t>
  </si>
  <si>
    <t>Өнөр жай-бардыгы</t>
  </si>
  <si>
    <t>Өнөр  жай</t>
  </si>
  <si>
    <r>
      <t xml:space="preserve">Бардыгы
             </t>
    </r>
    <r>
      <rPr>
        <b/>
        <i/>
        <sz val="9"/>
        <rFont val="Times New Roman"/>
        <family val="1"/>
      </rPr>
      <t xml:space="preserve"> Всего</t>
    </r>
  </si>
  <si>
    <t xml:space="preserve">Обеспечение (снабжение) электроэнергией, газом, паром и кондиционированным воздухом   </t>
  </si>
  <si>
    <t>Водоснабжение, очистка, обработка  отходов и получение вторичного сырья</t>
  </si>
  <si>
    <t>Өндүрүштүн башка тармактары, машина жана
 жабдууну оңдоо жана орнотуу</t>
  </si>
  <si>
    <t>Производство основных металлов и готовых  
 металлических изделий, кроме машин и оборудования</t>
  </si>
  <si>
    <t>в процентах к общему числу предприятий области:</t>
  </si>
  <si>
    <t>Австрия</t>
  </si>
  <si>
    <t>Бельгия</t>
  </si>
  <si>
    <t>Болгария</t>
  </si>
  <si>
    <t>Грузия</t>
  </si>
  <si>
    <t>Иордания</t>
  </si>
  <si>
    <t>Катар</t>
  </si>
  <si>
    <t>Кувейт</t>
  </si>
  <si>
    <t>Латвия</t>
  </si>
  <si>
    <t>Литва</t>
  </si>
  <si>
    <t>Нидерланды</t>
  </si>
  <si>
    <t>Польша</t>
  </si>
  <si>
    <t>Сауд Аравия</t>
  </si>
  <si>
    <t>Франция</t>
  </si>
  <si>
    <t>Чехия Республикасы</t>
  </si>
  <si>
    <t>Япония</t>
  </si>
  <si>
    <t>Чешская Республика</t>
  </si>
  <si>
    <t xml:space="preserve">Обеспечение (снабжение)  электроэнергией,  газом, паром и кондиционированным воздухом   </t>
  </si>
  <si>
    <t>Профессиональная, научная и техническая  
  деятельность</t>
  </si>
  <si>
    <t>Здравоохранение и социальное обслуживание 
  населения</t>
  </si>
  <si>
    <t>Соединенные Штаты Америки</t>
  </si>
  <si>
    <t>Азербайжан</t>
  </si>
  <si>
    <t xml:space="preserve">    (единиц)</t>
  </si>
  <si>
    <t xml:space="preserve">              (бирдик)</t>
  </si>
  <si>
    <t xml:space="preserve">           (бирдик)</t>
  </si>
  <si>
    <t xml:space="preserve">   (единиц)</t>
  </si>
  <si>
    <t xml:space="preserve">              </t>
  </si>
  <si>
    <t xml:space="preserve">     (единиц)</t>
  </si>
  <si>
    <t xml:space="preserve">Число предприятий по отдельным видам 
  экономической деятельности и территории </t>
  </si>
  <si>
    <t xml:space="preserve">        </t>
  </si>
  <si>
    <t xml:space="preserve">      (в процентах к итогу)</t>
  </si>
  <si>
    <t xml:space="preserve">         </t>
  </si>
  <si>
    <t xml:space="preserve">                 (адам)</t>
  </si>
  <si>
    <t xml:space="preserve">     (человек)</t>
  </si>
  <si>
    <t xml:space="preserve">      </t>
  </si>
  <si>
    <t>2.1. Иштеген ишканалардын 
        өнөктөш өлкөлөр боюнча саны</t>
  </si>
  <si>
    <t>Суу менен жабдуу, тазалоо, калдыктарды иштетүү жана кайра пайдалануучу чийки затты алуу</t>
  </si>
  <si>
    <t>Кыймылсыз мүлк менен операциялар</t>
  </si>
  <si>
    <t>Искусство, көңүл ачуу жана эс алуу</t>
  </si>
  <si>
    <t>Облустарга бөлүнбөгөн ишканалар (бирикмелер)</t>
  </si>
  <si>
    <t>Жыгачтан жана кагаздан жасалган буюмдар 
 өндүрүшү; басмакана ишмердиги</t>
  </si>
  <si>
    <t>Өндүрүштүн башка тармактары, машина жана 
  жабдууну оңдоо жана орнотуу</t>
  </si>
  <si>
    <t>Электр энергия өндүрүү (чыгаруу),  аны берүү
 жана бөлүштүрүү</t>
  </si>
  <si>
    <t>Дүң жана чекене соода; автоунааларды жана 
  мотоциклдерди оңдоо</t>
  </si>
  <si>
    <t>в процентах к общему числу предприятий республики:</t>
  </si>
  <si>
    <t>Чогултуу, иштетүү жана сууну  
 бөлүштүрүү (суу менен жабдуу)</t>
  </si>
  <si>
    <t>Суу менен жабдуу, тазалоо, калдыктарды иштетүү 
  жана кайра пайдалануучу чийки  затты алуу</t>
  </si>
  <si>
    <t>Электр энергия, газ, буу жана кондицияланган
  аба менен камсыздоо (жабдуу)</t>
  </si>
  <si>
    <t>2.7. Экономикалык ишмердиктин түрлөрү боюнча
          ишканалардын кызматкерлеринин тизмелик саны</t>
  </si>
  <si>
    <t>2.5. Экономикалык ишмердиктин айрым түрлөрү 
          жана аймактар боюнча ишканалардын саны</t>
  </si>
  <si>
    <t>Республиканын ишканаларынын жалпы санына карата пайыз менен:</t>
  </si>
  <si>
    <t>облустун ишканаларынын жалпы санына карата пайыз менен:</t>
  </si>
  <si>
    <t>2.10. Аймактар боюнча ишканалардын 
           кызматкерлеринин тизмелик саны</t>
  </si>
  <si>
    <t xml:space="preserve">   (в процентах к общей численности)</t>
  </si>
  <si>
    <t>Электр энергия өндүрүү (чыгаруу), аны берүү жана бөлүштүрүү</t>
  </si>
  <si>
    <t>Негизги металл жана даяр металл буюмдарын
 өндүрүү, машина жана жабдуу өндүрүшүнөн башка</t>
  </si>
  <si>
    <t>Резина жана пластмасс буюмдарын, башка 
 металл эмес минералдык продуктуларды өндүрүү</t>
  </si>
  <si>
    <t>Текстиль өндүрүшү; кийим жана бут кийимдерди, булгаары жана булгаарыдан жасалган  башка буюмдарды өндүрүү</t>
  </si>
  <si>
    <t>Резина жана пластмасс буюмдарын, башка металл 
 эмес минералдык продуктуларды өндүрүү</t>
  </si>
  <si>
    <t>2.13. Аймактар боюнча ишканалардагы 
           тышкы кошумча иштегендердин саны</t>
  </si>
  <si>
    <t>2.16. Экономикалык ишмердиктин түрлөрү боюнча
           бир ишканада орточо эсеп менен тизмелик 
            курамдагы кызматкерлердин саны</t>
  </si>
  <si>
    <t>Административдик жана көмөкчү ишмердик</t>
  </si>
  <si>
    <t>Административдик жана көмөкчү  ишмердик</t>
  </si>
  <si>
    <t xml:space="preserve">                (миллион сом)</t>
  </si>
  <si>
    <t>Өнөр жай - бардыгы</t>
  </si>
  <si>
    <t xml:space="preserve">     анын ичинде:</t>
  </si>
  <si>
    <t xml:space="preserve">Обеспечение (снабжение) электроэнергией, газом, 
 паром и кондиционированным  воздухом   </t>
  </si>
  <si>
    <t>Транспорт ишмердиги жана жүктөрдү сактоо</t>
  </si>
  <si>
    <t>Маалымат</t>
  </si>
  <si>
    <t xml:space="preserve">Информация </t>
  </si>
  <si>
    <t>Байланыш</t>
  </si>
  <si>
    <t>Cвязь</t>
  </si>
  <si>
    <t xml:space="preserve">   </t>
  </si>
  <si>
    <t xml:space="preserve">               (пайыз менен)</t>
  </si>
  <si>
    <t>Водоснабжение, очистка, обработка отходов и  
 получение вторичного сырья</t>
  </si>
  <si>
    <t>Деятельность гостиниц и  ресторанов</t>
  </si>
  <si>
    <t xml:space="preserve">    </t>
  </si>
  <si>
    <t xml:space="preserve">             (миллион сом)</t>
  </si>
  <si>
    <t xml:space="preserve">     </t>
  </si>
  <si>
    <t xml:space="preserve">                          </t>
  </si>
  <si>
    <t xml:space="preserve">    (в процентах)</t>
  </si>
  <si>
    <t xml:space="preserve">Всего </t>
  </si>
  <si>
    <t xml:space="preserve">                                           </t>
  </si>
  <si>
    <t xml:space="preserve">  в том числе:</t>
  </si>
  <si>
    <t xml:space="preserve">г.Бишкек </t>
  </si>
  <si>
    <t xml:space="preserve">г.Ош </t>
  </si>
  <si>
    <t>Продукциялардын (иштердин, кызмат
 көрсөтүүлөрдүн) көлөмү, млн. сом</t>
  </si>
  <si>
    <t>Объем продукции (работ, услуг), 
  млн. сомов</t>
  </si>
  <si>
    <t>Дан өсүмдүктөрүнүн уну, миң тонна</t>
  </si>
  <si>
    <t>Мука из зерновых культур, тыс. тонн</t>
  </si>
  <si>
    <t>Ичи бош, жылуулук иштеп чыгууга тартылбаган
 макарон азыктары, тонна</t>
  </si>
  <si>
    <t>Макаронные изделия без начинки, 
  не подвергнутые тепловой обработке, тонн</t>
  </si>
  <si>
    <t xml:space="preserve">3 кг аз таңгактардагы кара жана көк чай, тонна </t>
  </si>
  <si>
    <t>Газдалган, таттууланбаган жана жыпар
 жыттанбаган минералдык суулар, миң литр</t>
  </si>
  <si>
    <t>Алкоголсуз суусундуктар, млн. литр</t>
  </si>
  <si>
    <t>Безалкогольные напитки, млн. литров</t>
  </si>
  <si>
    <t>Мотор майы (бензин), миң тонна</t>
  </si>
  <si>
    <t>Моторное топливо (бензин), тыс. тонн</t>
  </si>
  <si>
    <t>Газойли ( дизель майы), миң тонна</t>
  </si>
  <si>
    <t>Газойли (дизельное топливо), тыс. тонн</t>
  </si>
  <si>
    <t>Мазут, миң тонна</t>
  </si>
  <si>
    <t>Мазут, тыс. тонн</t>
  </si>
  <si>
    <t>Суусундуктар жана тамак-аш азыктары үчүн
 айнектен жасалган идиштер, млн. даана</t>
  </si>
  <si>
    <t>Емкости для напитков и продуктов 
  пищевых, из стекла, млн. шт.</t>
  </si>
  <si>
    <t xml:space="preserve">
 Чоң бөтөлкөлөр, бутылкалар, флакондор жана
  пластмассадан жасалган буюмдар, миң даана</t>
  </si>
  <si>
    <t>Бутыли, бутылки, флаконы и изделия из пластмасс, 
 тыс. штук</t>
  </si>
  <si>
    <t>Эмерек, миң сом</t>
  </si>
  <si>
    <t>Мебель, тыс. сом</t>
  </si>
  <si>
    <t xml:space="preserve">Объем производства основных видов 
  промышленной продукции (работ, услуг) </t>
  </si>
  <si>
    <t xml:space="preserve">             (республиканын жалпы көлөмүнө карата пайыз менен)</t>
  </si>
  <si>
    <t xml:space="preserve">    (в процентах к общему объему республики)</t>
  </si>
  <si>
    <t>Дан өсүмдүктөрүнүн уну</t>
  </si>
  <si>
    <t>Мука из зерновых культур</t>
  </si>
  <si>
    <t>Ичи бош, жылуулук иштеп чыгууга тартылбаган
 макарон азыктары</t>
  </si>
  <si>
    <t>Макаронные изделия без начинки, 
  не подвергнутые тепловой обработке</t>
  </si>
  <si>
    <t>3 кг аз таңгактардагы кара жана көк чай</t>
  </si>
  <si>
    <t>Воды минеральные газированные, 
  не подслащенные и не ароматизированные</t>
  </si>
  <si>
    <t>Алкоголсуз суусундуктар</t>
  </si>
  <si>
    <t>Безалкогольные напитки</t>
  </si>
  <si>
    <t xml:space="preserve">Мотор майы (бензин) </t>
  </si>
  <si>
    <t>Моторное топливо (бензин)</t>
  </si>
  <si>
    <t>Газойли (дизельное топливо)</t>
  </si>
  <si>
    <t xml:space="preserve">Мазут </t>
  </si>
  <si>
    <t>Мазут</t>
  </si>
  <si>
    <t>Суусундуктар жана тамак-аш азыктары үчүн
 айнектен жасалган идиштер</t>
  </si>
  <si>
    <t>Двери, окна, коробки для дверей и рамы оконные,
 ставни, жалюзи и изделия аналогичные 
 из пластмасс</t>
  </si>
  <si>
    <t>Эмерек</t>
  </si>
  <si>
    <t>Мебель</t>
  </si>
  <si>
    <t>Пайдалуу кеңдерди казуу</t>
  </si>
  <si>
    <t>Химиялык продукцияларды өндүрүү</t>
  </si>
  <si>
    <t>Производство химической продукции</t>
  </si>
  <si>
    <t>Фармацевтикалык продукцияларды өндүрүү</t>
  </si>
  <si>
    <t>Производство фармацевтической продукции</t>
  </si>
  <si>
    <t>Электр жабдууларын өндүрүү</t>
  </si>
  <si>
    <t>Производство электрического оборудования</t>
  </si>
  <si>
    <t>Транспорт каражаттарын өндүрүү</t>
  </si>
  <si>
    <t>Производство транспортных средств</t>
  </si>
  <si>
    <t xml:space="preserve">       </t>
  </si>
  <si>
    <t xml:space="preserve">            Миллион сом</t>
  </si>
  <si>
    <t>Миллионов сомов</t>
  </si>
  <si>
    <t>Миллион сом</t>
  </si>
  <si>
    <t>Ресторан кызмат көрсөтүүлөрү, тамак-аш менен камсыздоонун мобилдик жана башка  кызмат көрсөтүүлөрү, ошондой эле барлардын кызмат көрсөтүүлөрү</t>
  </si>
  <si>
    <t>АКШнын  миллион доллары</t>
  </si>
  <si>
    <t>Миллионов долларов США</t>
  </si>
  <si>
    <t>менчик капитал</t>
  </si>
  <si>
    <t>собственный капитал</t>
  </si>
  <si>
    <t>финансылык лизинг</t>
  </si>
  <si>
    <t>финансовый лизинг</t>
  </si>
  <si>
    <t>кайра инвестицияланган пайда</t>
  </si>
  <si>
    <t>реинвестированная прибыль</t>
  </si>
  <si>
    <t>башка инвестициялар</t>
  </si>
  <si>
    <t>прочие инвестиции</t>
  </si>
  <si>
    <t xml:space="preserve">Жыйынтыкка  карата пайыз менен </t>
  </si>
  <si>
    <t>В процентах к итогу</t>
  </si>
  <si>
    <t>Тике чет өлкөлүк 
 инвестициялардын бардыгы</t>
  </si>
  <si>
    <t xml:space="preserve">5.2. Аймактар боюнча тике чет өлкөлүк 
         инвестициялардын түшүүсү </t>
  </si>
  <si>
    <t>Поступление прямых иностранных 
  инвестиций по территории</t>
  </si>
  <si>
    <t xml:space="preserve">  Миллионов долларов США</t>
  </si>
  <si>
    <t xml:space="preserve"> Чүй облусу</t>
  </si>
  <si>
    <t xml:space="preserve">Жыйынтыкка карата пайыз менен </t>
  </si>
  <si>
    <t xml:space="preserve">5.3.  Экономикалык ишмердиктин түрлөрү боюнча
           тике чет өлкөлүк инвестициялардын түшүүсү  </t>
  </si>
  <si>
    <t>Поступление прямых иностранных инвестиций 
  по видам экономической деятельности</t>
  </si>
  <si>
    <t xml:space="preserve">Обеспечение (снабжение) электроэнергией, газом, 
 паром и кондиционированным воздухом   </t>
  </si>
  <si>
    <t>Суу менен жабдуу, тазалоо, калдыктарды иштетүү
 жана кайра пайдалануучу чийки затты алуу</t>
  </si>
  <si>
    <t>Водоснабжение, очистка, обработка отходов 
 получение вторичного сырья</t>
  </si>
  <si>
    <t>Дүң жана чекене соода; автоунааларды жана 
 мотоциклдерди ондоо</t>
  </si>
  <si>
    <t xml:space="preserve">Оптовая и розничная торговля; ремонт автомобилей и
 мотоциклов   </t>
  </si>
  <si>
    <t xml:space="preserve">Административная  и вспомогательная деятетельность </t>
  </si>
  <si>
    <t xml:space="preserve">Прочая обслуживающая деятельность </t>
  </si>
  <si>
    <t xml:space="preserve">5.4. Тике чет өлкөлүк инвестициялардын
         өлкөлөр боюнча түшүүсү </t>
  </si>
  <si>
    <t>Поступление прямых иностранных 
 инвестиций по странам</t>
  </si>
  <si>
    <t xml:space="preserve">            (АКШнын миллион доллары)</t>
  </si>
  <si>
    <t xml:space="preserve">  (миллионов долларов США)</t>
  </si>
  <si>
    <t>КМШдан тышкаркы 
 өлкөлөр</t>
  </si>
  <si>
    <t xml:space="preserve">Виргин аралдары,
 Британия </t>
  </si>
  <si>
    <t>Виргинские острова, Британские</t>
  </si>
  <si>
    <t>Иран, Исламская
 Республика</t>
  </si>
  <si>
    <t>Китай</t>
  </si>
  <si>
    <t>Нидерланд</t>
  </si>
  <si>
    <t>Объединенные 
Арабские Эмираты</t>
  </si>
  <si>
    <t xml:space="preserve">Корея Республикасы </t>
  </si>
  <si>
    <t xml:space="preserve">Корея, Республика </t>
  </si>
  <si>
    <t>Сауд Аравиясы</t>
  </si>
  <si>
    <t>Саудовская Аравия</t>
  </si>
  <si>
    <t>Сейшел</t>
  </si>
  <si>
    <t>Сейшелы</t>
  </si>
  <si>
    <t>Башка өлкөлөр</t>
  </si>
  <si>
    <t>Другие страны</t>
  </si>
  <si>
    <t>КМШ өлкөлөрү</t>
  </si>
  <si>
    <t>Из стран СНГ</t>
  </si>
  <si>
    <t>Россия Федерациясы</t>
  </si>
  <si>
    <t>Российская Федерация</t>
  </si>
  <si>
    <t>Өзбекстан</t>
  </si>
  <si>
    <t xml:space="preserve">5.5. Аймактар боюнча негизги капиталга 
        инвестиция өздөштүрүүнүн көлөмү </t>
  </si>
  <si>
    <t>Ички инвестициялар</t>
  </si>
  <si>
    <t>Внутренние инвестиции</t>
  </si>
  <si>
    <t>республикалык бюджет</t>
  </si>
  <si>
    <t xml:space="preserve">республиканский бюджет </t>
  </si>
  <si>
    <t>жергиликтуу бюджет</t>
  </si>
  <si>
    <t xml:space="preserve">местный бюджет </t>
  </si>
  <si>
    <t>кредиты банков</t>
  </si>
  <si>
    <t>средства населения и  благотворительная помощь резидентов Кыргызской Республики</t>
  </si>
  <si>
    <t>Тышкы инвестициялар</t>
  </si>
  <si>
    <t>Внешние инвестиции</t>
  </si>
  <si>
    <t>иностранные кредиты</t>
  </si>
  <si>
    <t>чет өлкөлүк гранттар жана 
 гуманитардык жардам</t>
  </si>
  <si>
    <t>иностранные гранты и 
 гуманитарная помощь</t>
  </si>
  <si>
    <t xml:space="preserve"> В процентах к итогу</t>
  </si>
  <si>
    <t>средства населения и благотворительная помощь резидентов  Кыргызской Республики</t>
  </si>
  <si>
    <t>5.7. Аймактар боюнча бүтүрүлбөгөн
         курулуштун көлөмү</t>
  </si>
  <si>
    <t>из него:</t>
  </si>
  <si>
    <t xml:space="preserve"> жабдуу, аспап жана
  инвентар</t>
  </si>
  <si>
    <t>Жыйынтыкка карата пайыз менен</t>
  </si>
  <si>
    <t xml:space="preserve"> жабдуу, аспап жана 
  инвентар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</si>
  <si>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Алуу белгиси (-) чыгашалуулукту билдирет.</t>
    </r>
  </si>
  <si>
    <t>Газдалган, таттууланбаган жана жыпар жыттанбаган
 минералдык суулар</t>
  </si>
  <si>
    <t>Тамекини же тамекинин ордуна жароочу тамекинин  
 аралашмасын камтыган сигареталар</t>
  </si>
  <si>
    <t>Текстиль өндүрүшү; кийим жана бут кийимдерди, 
 булгаары жана булгаарыдан жасалган башка 
  буюмдарды өндүрүү</t>
  </si>
  <si>
    <t>Суу менен жабдуу, тазалоо, калдыктарды иштетүү 
  жана кайра пайдалануучу чийки затты алуу</t>
  </si>
  <si>
    <t>АКШнын миң доллары</t>
  </si>
  <si>
    <t>Тысяч долларов США</t>
  </si>
  <si>
    <t xml:space="preserve">Ошская область </t>
  </si>
  <si>
    <t>6.3. Чет өлкөлүк инвестициялары бар</t>
  </si>
  <si>
    <t xml:space="preserve">       Внешняя торговля предприятий </t>
  </si>
  <si>
    <t xml:space="preserve">           (миллионов долларов США)</t>
  </si>
  <si>
    <t xml:space="preserve">           (в процентах к итогу)</t>
  </si>
  <si>
    <t>6.5. Өлкөлөр боюнча экспорт</t>
  </si>
  <si>
    <t>Страны СНГ</t>
  </si>
  <si>
    <t>КМШдан тышкаркы     өлкөлөр</t>
  </si>
  <si>
    <t>Ооганстан</t>
  </si>
  <si>
    <t>Объединенные    Арабские Эмираты</t>
  </si>
  <si>
    <t>Румыния</t>
  </si>
  <si>
    <t>Бириккен 
Падышалык  
(Улуу Британия)</t>
  </si>
  <si>
    <t>АКШ</t>
  </si>
  <si>
    <t>США</t>
  </si>
  <si>
    <t>6.6. Өлкөлөр боюнча экспорттун түзүмү</t>
  </si>
  <si>
    <t>Структура экспорта по странам</t>
  </si>
  <si>
    <t>ϴзбекстан</t>
  </si>
  <si>
    <t>КМШдан тышкаркы өлкөлөр</t>
  </si>
  <si>
    <t>6.7. Өлкөлөр боюнча импорт</t>
  </si>
  <si>
    <t xml:space="preserve">         (АКШнын миң доллары)</t>
  </si>
  <si>
    <t xml:space="preserve">      из них:</t>
  </si>
  <si>
    <t>КМШдан тышкаркы    
  өлкөлөр</t>
  </si>
  <si>
    <t>Венгрия</t>
  </si>
  <si>
    <t>Бириккен
 Падышалык     
(Улуу Британия)</t>
  </si>
  <si>
    <t>Соединенное    
 Королевство        
(Великобритания)</t>
  </si>
  <si>
    <t>Швеция</t>
  </si>
  <si>
    <t>6.8. Өлкөлөр боюнча импорттун түзүмү</t>
  </si>
  <si>
    <t>Структура импорта по странам</t>
  </si>
  <si>
    <t>Единица измерения</t>
  </si>
  <si>
    <t>тонна</t>
  </si>
  <si>
    <t>тонн</t>
  </si>
  <si>
    <t>Сүт жана сүт азыктары</t>
  </si>
  <si>
    <t>Молоко и молокопродукты</t>
  </si>
  <si>
    <t>Пшеничная мука</t>
  </si>
  <si>
    <t>Хлеб и прочие хлебобулочные
   изделия</t>
  </si>
  <si>
    <t>Жашылчалар</t>
  </si>
  <si>
    <t>Овощи</t>
  </si>
  <si>
    <t>Кант</t>
  </si>
  <si>
    <t xml:space="preserve">Сахар </t>
  </si>
  <si>
    <t>Чай</t>
  </si>
  <si>
    <t>Таттууланган алкоголсуз
 суусундуктар</t>
  </si>
  <si>
    <t>Безалкогольные напитки, 
   подслащенные</t>
  </si>
  <si>
    <t>Тамеки заттар</t>
  </si>
  <si>
    <t>Табачное сырье</t>
  </si>
  <si>
    <t>Пахта буласы</t>
  </si>
  <si>
    <t xml:space="preserve">Хлопковое волокно </t>
  </si>
  <si>
    <t>Жүн, кылдарды кошкондо</t>
  </si>
  <si>
    <t>Шерсть, включая волос</t>
  </si>
  <si>
    <t>Бензин</t>
  </si>
  <si>
    <t>Электр энергиясы</t>
  </si>
  <si>
    <t>Электроэнергия</t>
  </si>
  <si>
    <t>Боёктор жана лактар, суу боёктору</t>
  </si>
  <si>
    <t>Краски и лаки; водные красители</t>
  </si>
  <si>
    <t>Кагаз, картон жана андан 
 жасалган буюмдар</t>
  </si>
  <si>
    <t xml:space="preserve">   Единица 
измерения</t>
  </si>
  <si>
    <t>Жер семирткичтер</t>
  </si>
  <si>
    <t>Удобрения</t>
  </si>
  <si>
    <t>Айнек</t>
  </si>
  <si>
    <t>Стекло</t>
  </si>
  <si>
    <t>миң даана</t>
  </si>
  <si>
    <t>тыс. штук</t>
  </si>
  <si>
    <t>Стеклянные емкости</t>
  </si>
  <si>
    <t>Прутки, катанка и уголки</t>
  </si>
  <si>
    <t>Медь и изделия из нее</t>
  </si>
  <si>
    <t>Алюминий и изделия из него</t>
  </si>
  <si>
    <t>Кол аспабы</t>
  </si>
  <si>
    <t>Ручной инструмент</t>
  </si>
  <si>
    <t>Электр ысыткыч лампалары</t>
  </si>
  <si>
    <t>млн. даана</t>
  </si>
  <si>
    <t>млн. штук</t>
  </si>
  <si>
    <t>даана</t>
  </si>
  <si>
    <t>штук</t>
  </si>
  <si>
    <t>Легковые автомобили, новые</t>
  </si>
  <si>
    <t xml:space="preserve">            (АКШнын миң доллары)</t>
  </si>
  <si>
    <t xml:space="preserve">Мясо и пищевые мясные субпродукты </t>
  </si>
  <si>
    <t>Молоко и молочные продукты</t>
  </si>
  <si>
    <t>Буудай уну</t>
  </si>
  <si>
    <t>Хлеб и прочие хлебобулочные изделия</t>
  </si>
  <si>
    <t>Таттууланган алкоголсуз суусундуктар</t>
  </si>
  <si>
    <t>Безалкогольные напитки, подслащенные</t>
  </si>
  <si>
    <t>Килемдер жана башка текстилдик 
  жерге салуучу төшөлмөлөр</t>
  </si>
  <si>
    <t>Ковры и прочие текстильные покрытия 
  для полов</t>
  </si>
  <si>
    <t>Цемент, портландцемент</t>
  </si>
  <si>
    <t>Изолированные электрические провода, 
  кабели</t>
  </si>
  <si>
    <t>Детали и принадлежности 
 автомобилей</t>
  </si>
  <si>
    <t>Кийим жана кийимге тиешелүү
  буюмдар</t>
  </si>
  <si>
    <t>Предметы одежды и одежные 
  принадлежности</t>
  </si>
  <si>
    <t>Тара  пластмассовая</t>
  </si>
  <si>
    <t>Буудай</t>
  </si>
  <si>
    <t>Пшеница</t>
  </si>
  <si>
    <t>Овощи, приготовленные или 
 консервированные</t>
  </si>
  <si>
    <t>Мөмө-жемиштер</t>
  </si>
  <si>
    <t>Фрукты</t>
  </si>
  <si>
    <t>Мөмө-жемиш ширелери</t>
  </si>
  <si>
    <t>Фруктовые соки</t>
  </si>
  <si>
    <t>Кондитерские изделия из сахара</t>
  </si>
  <si>
    <t>Шоколад и прочие пищевые продукты, 
 содержащие какао</t>
  </si>
  <si>
    <t>Маргарин; майдан жасалган тамак-аш
 аралашмалары жана препараттар</t>
  </si>
  <si>
    <t>Маргарин; пищевые смеси и препараты   
 из жиров</t>
  </si>
  <si>
    <t>Пищевые продукты прочие</t>
  </si>
  <si>
    <t>млн. л</t>
  </si>
  <si>
    <t>Сыра</t>
  </si>
  <si>
    <t>Пиво</t>
  </si>
  <si>
    <t>Тамеки азыктары</t>
  </si>
  <si>
    <t>млн.даана</t>
  </si>
  <si>
    <t>Табачные изделия</t>
  </si>
  <si>
    <t>Гипс; алебастр; акиташ флюсы; 
 акиташ</t>
  </si>
  <si>
    <t>Мунайзат</t>
  </si>
  <si>
    <t>Нефтепродукты</t>
  </si>
  <si>
    <t>Жаратылыш газы</t>
  </si>
  <si>
    <r>
      <t>млн. м</t>
    </r>
    <r>
      <rPr>
        <vertAlign val="superscript"/>
        <sz val="9"/>
        <rFont val="Times New Roman"/>
        <family val="1"/>
      </rPr>
      <t>3</t>
    </r>
  </si>
  <si>
    <r>
      <t>млн. м</t>
    </r>
    <r>
      <rPr>
        <vertAlign val="superscript"/>
        <sz val="8"/>
        <rFont val="Times New Roman"/>
        <family val="1"/>
      </rPr>
      <t>3</t>
    </r>
  </si>
  <si>
    <t xml:space="preserve">Природный газ </t>
  </si>
  <si>
    <t>Растительные масла</t>
  </si>
  <si>
    <t>Фармацевтикалык продукция жана дары-дармектер</t>
  </si>
  <si>
    <t>Фармацевтическая  продукция и медикаменты</t>
  </si>
  <si>
    <t>Жыпар жыт заттардын аралашмасы</t>
  </si>
  <si>
    <t>Смеси ароматических  веществ</t>
  </si>
  <si>
    <t>Кожаны кам көрүү үчүн косметикалык препараттар</t>
  </si>
  <si>
    <t>Косметические средства для ухода за кожей</t>
  </si>
  <si>
    <t>Чачты кароо үчүн препараттар</t>
  </si>
  <si>
    <t>Средства для волос</t>
  </si>
  <si>
    <t>Ооздун же тиштин гигиенасы үчүн  
 препараттар</t>
  </si>
  <si>
    <t>Средства для гигиены полости рта и зубов</t>
  </si>
  <si>
    <t>Самын, жуугуч жана жылмалагыч препараттар</t>
  </si>
  <si>
    <t>Мыло, моющие и полирующие препараты</t>
  </si>
  <si>
    <t>Прочие листы, пленки, пластмассовые, 
  не слоистые</t>
  </si>
  <si>
    <t>Майлоочу препараттар</t>
  </si>
  <si>
    <t>Смазочные препараты</t>
  </si>
  <si>
    <r>
      <t>тыс. м</t>
    </r>
    <r>
      <rPr>
        <vertAlign val="superscript"/>
        <sz val="9"/>
        <rFont val="Times New Roman"/>
        <family val="1"/>
      </rPr>
      <t>2</t>
    </r>
  </si>
  <si>
    <t>Древесно-волокнистые плиты</t>
  </si>
  <si>
    <t>Кагаз, картон жана андан  
 жасалган буюмдар</t>
  </si>
  <si>
    <t>Бумага, картон и изделия 
 из них</t>
  </si>
  <si>
    <t>Пахтадан жасалган кездемелер</t>
  </si>
  <si>
    <t>Хлопчатобумажные ткани</t>
  </si>
  <si>
    <t>Кара металлдардын прокаты</t>
  </si>
  <si>
    <t>Прокат черных металлов</t>
  </si>
  <si>
    <t>Телевизоры, мониторы и проекторы</t>
  </si>
  <si>
    <t>Изолированные электрические провода,
  кабели</t>
  </si>
  <si>
    <t xml:space="preserve">  (тысяч долларов США)</t>
  </si>
  <si>
    <t>Канттан жасалган кондитердик азыктар</t>
  </si>
  <si>
    <t>Маргарин; майдан жасалган тамак-аш 
 аралашмалары жана препараттар</t>
  </si>
  <si>
    <t>Маргарин; пищевые смеси и
 препараты из жиров</t>
  </si>
  <si>
    <t>Гипс; алебастр; акиташ флюсы; акиташ</t>
  </si>
  <si>
    <t>Гипс; алебастр; известняковый флюс; известняк</t>
  </si>
  <si>
    <t>Фармацевтическая продукция и медикаменты</t>
  </si>
  <si>
    <t>Ооздун же тиштин гигиенасы үчүн препараттар</t>
  </si>
  <si>
    <t>Огнепроводные шнуры, взрыватели</t>
  </si>
  <si>
    <t>Шины</t>
  </si>
  <si>
    <t>Жыгач-булалуу плиталар</t>
  </si>
  <si>
    <t>Кагаз, картон жана андан жасалган буюмдар</t>
  </si>
  <si>
    <t>Бумага, картон и изделия из них</t>
  </si>
  <si>
    <t>Килемдер жана башка текстилдик жерге   
  салуучу төшөлмөлөр</t>
  </si>
  <si>
    <t>Ковры и прочие текстильные 
 покрытия для полов</t>
  </si>
  <si>
    <t>Машины для автоматической обработки данных, их узлы</t>
  </si>
  <si>
    <t>Оборудование для электросвязи, детали и  
 принадлежности</t>
  </si>
  <si>
    <t>Кийим жана кийимге тиешелүү буюмдар</t>
  </si>
  <si>
    <t>Предметы одежды и одежные  принадлежности</t>
  </si>
  <si>
    <t>Экспорт</t>
  </si>
  <si>
    <t>Импорт</t>
  </si>
  <si>
    <t>транспорт ишмердиги 
 жана жүктөрдү сактоо</t>
  </si>
  <si>
    <t xml:space="preserve">байланыш кызмат 
  көрсөтүүлөрү  </t>
  </si>
  <si>
    <t>услуги связи</t>
  </si>
  <si>
    <t>Республиканын жалпы көлөмүнө карата пайыз менен</t>
  </si>
  <si>
    <t>В процентах к общему объему республики</t>
  </si>
  <si>
    <t>Кыргыз Республикасы</t>
  </si>
  <si>
    <t>Ыссык-Көл облусу</t>
  </si>
  <si>
    <t>2.2. Экономикалык ишмердиктин түрлөрү 
          боюнча ишканалардын саны</t>
  </si>
  <si>
    <t>1.1. Негизги экономикалык көрсөткүчтөрү</t>
  </si>
  <si>
    <t>Основные экономические показатели</t>
  </si>
  <si>
    <t xml:space="preserve">             Иш жүзүндө</t>
  </si>
  <si>
    <t xml:space="preserve"> Фактически</t>
  </si>
  <si>
    <t>Ишканалардын саны</t>
  </si>
  <si>
    <t>Число предприятий</t>
  </si>
  <si>
    <r>
      <t>Ишканалардын
 кызматкерлеринин
 тизмелик саны,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адам</t>
    </r>
  </si>
  <si>
    <r>
      <t>Списочная численность 
  работников предприятий,</t>
    </r>
    <r>
      <rPr>
        <vertAlign val="superscript"/>
        <sz val="9"/>
        <rFont val="Times New Roman"/>
        <family val="1"/>
      </rPr>
      <t xml:space="preserve"> 
    </t>
    </r>
    <r>
      <rPr>
        <sz val="9"/>
        <rFont val="Times New Roman"/>
        <family val="1"/>
      </rPr>
      <t>человек</t>
    </r>
  </si>
  <si>
    <t>Объем промышленной продукции,  млн. сомов</t>
  </si>
  <si>
    <t xml:space="preserve">        В процентах к предыдущему году</t>
  </si>
  <si>
    <t>Ишканалардын 
кызматкерлеринин 
тизмелик саны</t>
  </si>
  <si>
    <t>Списочная численность 
 работников 
 предприятий</t>
  </si>
  <si>
    <r>
      <t>Поступление прямых иностранных инвестиций</t>
    </r>
    <r>
      <rPr>
        <vertAlign val="superscript"/>
        <sz val="9"/>
        <rFont val="Times New Roman"/>
        <family val="1"/>
      </rPr>
      <t>1</t>
    </r>
  </si>
  <si>
    <t>Освоение инвестиций в основной капитал</t>
  </si>
  <si>
    <t>В процентах к общему объему по республике</t>
  </si>
  <si>
    <t>Өнөр жай продукциясынын
 көлөмү</t>
  </si>
  <si>
    <t>Объем промышленной 
 продукции</t>
  </si>
  <si>
    <r>
      <t>1</t>
    </r>
    <r>
      <rPr>
        <sz val="9"/>
        <rFont val="Times New Roman"/>
        <family val="1"/>
      </rPr>
      <t xml:space="preserve"> Без учета оттока.</t>
    </r>
  </si>
  <si>
    <t xml:space="preserve">Тамак-аш азыктарын (суусундуктарды кошкондо) 
  жана тамекини өндүрүү </t>
  </si>
  <si>
    <t xml:space="preserve"> Суу менен жабдуу, тазалоо, калдыктарды иштетүү 
   жана кайра пайдалануучу чийки затты алуу </t>
  </si>
  <si>
    <t>Негизги металл жана даяр металл буюмдарын 
 өндүрүү, машина жана жабдуу өндүрүшүнөн башка</t>
  </si>
  <si>
    <t>Айыл-чарбасы, токой чарбасы жана балык 
 уулоочулук</t>
  </si>
  <si>
    <t>Саламаттыкты сактоо жана калкты социалдык жактан 
  тейлөө</t>
  </si>
  <si>
    <t xml:space="preserve">Обеспечение (снабжение) электроэнергией, 
  газом, паром и кондиционированным воздухом   </t>
  </si>
  <si>
    <r>
      <rPr>
        <vertAlign val="superscript"/>
        <sz val="9"/>
        <rFont val="Times New Roman"/>
        <family val="1"/>
      </rPr>
      <t xml:space="preserve"> 1</t>
    </r>
    <r>
      <rPr>
        <sz val="9"/>
        <rFont val="Times New Roman"/>
        <family val="1"/>
      </rPr>
      <t>Алуу белгиси (-) чыгашалуулукту билдирет.</t>
    </r>
  </si>
  <si>
    <r>
      <rPr>
        <vertAlign val="superscript"/>
        <sz val="9"/>
        <rFont val="Times New Roman"/>
        <family val="1"/>
      </rPr>
      <t xml:space="preserve"> 1</t>
    </r>
    <r>
      <rPr>
        <sz val="9"/>
        <rFont val="Times New Roman"/>
        <family val="1"/>
      </rPr>
      <t xml:space="preserve"> Алуу белгиси (-) чыгашалуулукту билдирет.</t>
    </r>
  </si>
  <si>
    <t>Тамекини же тамекинин ордуна жароочу тамекинин 
  аралашмасын камтыган сигареталар, млн. даана</t>
  </si>
  <si>
    <t>Объем услуг транспортной 
  деятельности и хранения грузов, 
   услуг связи</t>
  </si>
  <si>
    <t>транспорт ишмердиги 
  жана жүктөрдү сактоо</t>
  </si>
  <si>
    <t>Айыл-чарбасы, токой чарбасы жана балык 
  уулоочулук</t>
  </si>
  <si>
    <t>Профессиональная, научная и техническая 
  деятельность</t>
  </si>
  <si>
    <t>прямые иностранные 
 инвестиции</t>
  </si>
  <si>
    <t>тике чет өлкөлүк 
 инвестициялар</t>
  </si>
  <si>
    <t>чет өлкөлүк гранттар жана 
 гуманитардык  жардам</t>
  </si>
  <si>
    <t>банктын кредиттери</t>
  </si>
  <si>
    <t>ишканалардын жана 
  уюмдардын каражаттары</t>
  </si>
  <si>
    <t>тике чет өлкөлүк 
  инвестициялар</t>
  </si>
  <si>
    <t>чет өлкөлүк кредиттер</t>
  </si>
  <si>
    <t>ишканалардын жана 
 уюмдардын каражаттары</t>
  </si>
  <si>
    <t>средства предприятий и 
 организаций</t>
  </si>
  <si>
    <t>оборудование, 
 инструмент и инвентарь</t>
  </si>
  <si>
    <t>Объем незавершенного 
  строительства по территории</t>
  </si>
  <si>
    <t xml:space="preserve">Экспортные операции 
  по территории </t>
  </si>
  <si>
    <t xml:space="preserve">        с иностранными инвестициями</t>
  </si>
  <si>
    <t xml:space="preserve">       операциялардын географиялык түзүмү</t>
  </si>
  <si>
    <t xml:space="preserve">             (АКШнын миң доллары)</t>
  </si>
  <si>
    <t>КМШдан тышкаркы 
  өлкөлөр</t>
  </si>
  <si>
    <t>Өлчөө бирдиги</t>
  </si>
  <si>
    <t>Ковры и прочие текстильные покрытия для  полов</t>
  </si>
  <si>
    <t>Даярдалган же консерваланган   
 жашылчалар</t>
  </si>
  <si>
    <t>Өсүмдүк майлары</t>
  </si>
  <si>
    <t>Өсүмдүмдүк майлары</t>
  </si>
  <si>
    <t>Самын, жуугуч жана жылмалагыч 
  препараттар</t>
  </si>
  <si>
    <t>Кожаны кам көрүү үчүн косметикалык 
  препараттар</t>
  </si>
  <si>
    <t>Турмуш-тиричилик муздаткычтар жана 
  тоңдургучтар</t>
  </si>
  <si>
    <t xml:space="preserve">     (в среднем за год, человек)</t>
  </si>
  <si>
    <t xml:space="preserve">          (жыйынтыкка карата пайыз менен)</t>
  </si>
  <si>
    <t xml:space="preserve">                 (жыйынтыкка карата пайыз менен)</t>
  </si>
  <si>
    <t>4.4. Экономикалык ишмердиктин түрлөрү боюнча өнөр жай 
         продукцияларынын (иштердин, кызмат көрсөтүүлөрдүн) көлөмү</t>
  </si>
  <si>
    <t xml:space="preserve">         ишканалардын тышкы соодасы</t>
  </si>
  <si>
    <t>Дүң жана чекене соода; автоунааларды жана 
  мотоциклдерди ондоо</t>
  </si>
  <si>
    <t xml:space="preserve">                    (сом)</t>
  </si>
  <si>
    <t xml:space="preserve">    Республиканын (облустун) жалпы көлөмүнө карата пайыз менен </t>
  </si>
  <si>
    <r>
      <t>миң м</t>
    </r>
    <r>
      <rPr>
        <vertAlign val="superscript"/>
        <sz val="9"/>
        <rFont val="Times New Roman"/>
        <family val="1"/>
      </rPr>
      <t>2</t>
    </r>
  </si>
  <si>
    <t>Даярдалган же консерваланган жашылчалар</t>
  </si>
  <si>
    <t>Овощи, приготовленные или консервированные</t>
  </si>
  <si>
    <t xml:space="preserve">3.6. Экономикалык ишмердиктин түрлөрү боюнча 
         ишканалардын чыгашасынын суммасы </t>
  </si>
  <si>
    <r>
      <t>Тике чет өлкөлүк
 инвестициялардын түшүүсү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, 
  АКШнын млн. доллары</t>
    </r>
  </si>
  <si>
    <r>
      <t>Тике чет өлкөлүк 
инвестициялардын түшүүсү</t>
    </r>
    <r>
      <rPr>
        <vertAlign val="superscript"/>
        <sz val="9"/>
        <rFont val="Times New Roman"/>
        <family val="1"/>
      </rPr>
      <t>1</t>
    </r>
  </si>
  <si>
    <t>Объем услуг связи
  по территории</t>
  </si>
  <si>
    <t>4.2. Өнөр жай продукцияларынын (иштердин, кызмат 
          көрсөтүүлөрдүн) негизги түрлөрүн өндүрүүнүн көлөмү</t>
  </si>
  <si>
    <t xml:space="preserve">         (жыйынтыкка карата пайыз менен)</t>
  </si>
  <si>
    <t xml:space="preserve">          Мурунку жылга карата пайыз менен</t>
  </si>
  <si>
    <t>Люксембург</t>
  </si>
  <si>
    <t>Македония</t>
  </si>
  <si>
    <t>Ирландия</t>
  </si>
  <si>
    <t>Малайзия</t>
  </si>
  <si>
    <t>Мексика</t>
  </si>
  <si>
    <t>Финляндия</t>
  </si>
  <si>
    <t>Таш көмүр</t>
  </si>
  <si>
    <t>Уголь каменный</t>
  </si>
  <si>
    <t>Плитка керамическая неглазурованная</t>
  </si>
  <si>
    <t>Кара металлдардын калдыктары жана сыныктары</t>
  </si>
  <si>
    <t>Аппаратура связи и части к ней</t>
  </si>
  <si>
    <t>Жарык берүүчү шаймандар</t>
  </si>
  <si>
    <t>Осветительное оборудование</t>
  </si>
  <si>
    <t>Дөңгөлөктөр</t>
  </si>
  <si>
    <t>Пластмассы и изделия из них</t>
  </si>
  <si>
    <t>Башка химиялык азыктар</t>
  </si>
  <si>
    <t>Прочие химические продукты</t>
  </si>
  <si>
    <t>Дарак жана боечу экстрактар</t>
  </si>
  <si>
    <t>Экстракты дубильные или красильные</t>
  </si>
  <si>
    <t>Оборудование для сортировки и измельчения грунта</t>
  </si>
  <si>
    <t>Насосы жидкостные</t>
  </si>
  <si>
    <t>Электр трансформаторлору</t>
  </si>
  <si>
    <t>Трансформаторы электрические</t>
  </si>
  <si>
    <t>Кир жуугуч машиналар</t>
  </si>
  <si>
    <t>Стиральные машины</t>
  </si>
  <si>
    <t>Конвертеры, литейные ковши, изложницы и машины литейные, используемые в металлургии или литейном производстве</t>
  </si>
  <si>
    <t xml:space="preserve">            ( жыл боюнча, орточо; адам)</t>
  </si>
  <si>
    <t xml:space="preserve">            (жыл боюнча, орточо; адам)</t>
  </si>
  <si>
    <t xml:space="preserve">               (жыл боюнча, орточо; адам)</t>
  </si>
  <si>
    <t>Географическая структура экспортно-</t>
  </si>
  <si>
    <t>Республика боюнча жалпы көлөмгө карата пайыз менен</t>
  </si>
  <si>
    <t xml:space="preserve">      (единиц)</t>
  </si>
  <si>
    <t xml:space="preserve">       (в среднем за год; человек)</t>
  </si>
  <si>
    <t xml:space="preserve">Экспорт по странам </t>
  </si>
  <si>
    <t xml:space="preserve">  (в процентах к итогу)</t>
  </si>
  <si>
    <t>миң л</t>
  </si>
  <si>
    <t>млн. квт.с.</t>
  </si>
  <si>
    <t>млн. квт.ч.</t>
  </si>
  <si>
    <t>Руды и концентраты драгоценных 
  металлов</t>
  </si>
  <si>
    <t>Текстильное производство; 
 производство одежды и обуви, кожи и 
 прочих кожаных изделий</t>
  </si>
  <si>
    <t>Добыча сырой нефти и 
 природного газа</t>
  </si>
  <si>
    <r>
      <t xml:space="preserve">1 </t>
    </r>
    <r>
      <rPr>
        <sz val="9"/>
        <rFont val="Times New Roman"/>
        <family val="1"/>
      </rPr>
      <t>Знак минус (-) означает убыточность.</t>
    </r>
  </si>
  <si>
    <r>
      <t xml:space="preserve">1 </t>
    </r>
    <r>
      <rPr>
        <sz val="9"/>
        <rFont val="Times New Roman"/>
        <family val="1"/>
      </rPr>
      <t>Знак минус (-) означает убыток.</t>
    </r>
  </si>
  <si>
    <t>Кондитерские изделия 
 из сахара</t>
  </si>
  <si>
    <t>Гипс; алебастр; известняковый флюс; 
 известняк</t>
  </si>
  <si>
    <t>тыс. л</t>
  </si>
  <si>
    <t>Косметические средства для ухода 
 за кожей</t>
  </si>
  <si>
    <t>Средства для гигиены полости 
 рта и зубов</t>
  </si>
  <si>
    <t>Средства для бритья, 
 дезодоранты, составы 
 для ванн</t>
  </si>
  <si>
    <t>Пластмассы и 
 изделия из них</t>
  </si>
  <si>
    <t>Мыло, моющие и 
 полирующие препараты</t>
  </si>
  <si>
    <t>Инсектициды, фунгициды, 
 гербициды</t>
  </si>
  <si>
    <t>Инсектициддер, фунгициддер, 
 гербициддер</t>
  </si>
  <si>
    <t>Автоунаалардын бөлүктөрү жана аларга тиешелүү 
  буюмдар</t>
  </si>
  <si>
    <t xml:space="preserve">Жеңил автоунаалар, жаңы </t>
  </si>
  <si>
    <t>Средства для бритья, дезодоранты, 
 составы для ванн</t>
  </si>
  <si>
    <t>Трубы, профили, фитинги 
 из чугуна и стали</t>
  </si>
  <si>
    <t>Топуракты сорттоо жана майдалоо үчүн
 жабдуу</t>
  </si>
  <si>
    <t>Изолированные электрические провода, кабели</t>
  </si>
  <si>
    <t xml:space="preserve">Изоляцияланган электр зымдары, кабелдер </t>
  </si>
  <si>
    <t>Бытовые холодильники и
 морозильники</t>
  </si>
  <si>
    <t>Детали и принадлежности
 автомобилей</t>
  </si>
  <si>
    <t>Фармацевтикалык продукция жана 
  дары-дармектер</t>
  </si>
  <si>
    <t>Катмардуу эмес пластмассадан 
 жасалган башка листтер, пленкалар</t>
  </si>
  <si>
    <t>Трубы, профили, фитинги из чугуна
  и стали</t>
  </si>
  <si>
    <t>Готовые или консервированные 
 продукты из мяса</t>
  </si>
  <si>
    <t>Даярдалган же консерваланган
 эт азыктары</t>
  </si>
  <si>
    <t>Руды и концентраты 
 драгоценных металлов</t>
  </si>
  <si>
    <t>Отходы и лом 
 драгоценных металлов</t>
  </si>
  <si>
    <t>Рудалар жана баалуу металлдардын
 концентраттары</t>
  </si>
  <si>
    <t>Автоунаалардын бөлүктөрү жана аларга 
  тиешелүү буюмдар</t>
  </si>
  <si>
    <t>Лампы накаливания электрические</t>
  </si>
  <si>
    <t>миң кв. м</t>
  </si>
  <si>
    <t>тыс. кв. м</t>
  </si>
  <si>
    <t>Отходы и лом
 драгоценных металлов</t>
  </si>
  <si>
    <t>Плитка керамическая
 неглазурованная</t>
  </si>
  <si>
    <t>Килемдер жана башка текстилдик жерге салуучу төшөлмөлөр</t>
  </si>
  <si>
    <t>Готовые или консервированные
 продукты из мяса</t>
  </si>
  <si>
    <t>Бумага, картон и
 изделия из них</t>
  </si>
  <si>
    <t>Алюминий и 
 изделия из него</t>
  </si>
  <si>
    <t>Страны
 вне СНГ</t>
  </si>
  <si>
    <t xml:space="preserve">Страны 
 вне СНГ          </t>
  </si>
  <si>
    <t>Таиланд</t>
  </si>
  <si>
    <t>Соединенное  Королевство (Великобритания)</t>
  </si>
  <si>
    <t>Импорт по странам</t>
  </si>
  <si>
    <t xml:space="preserve"> (тысяч долларов США)</t>
  </si>
  <si>
    <t xml:space="preserve">Импортные операции
 по территории </t>
  </si>
  <si>
    <t>6.2. Аймактар боюнча 
        импорттук операциялар</t>
  </si>
  <si>
    <t>6.1. Аймактар боюнча 
         экспорттук операциялар</t>
  </si>
  <si>
    <t>В процентах к общему объему 
 республики (области)</t>
  </si>
  <si>
    <t>Республиканын (облустун) жалпы 
 көлөмүнө карата пайыз менен</t>
  </si>
  <si>
    <t>Объем подрядных работ, 
 выполненных собственными 
 силами строительных организаций 
 по территории</t>
  </si>
  <si>
    <t>Объем инвестиций
 в основной капитал -
 всего</t>
  </si>
  <si>
    <t>Республиканын (облустун) жалпы
 көлөмүнө карата пайыз менен</t>
  </si>
  <si>
    <t>Оборудование, инструмент и
 инвентарь в общем объеме 
 инвестиций в основной капитал 
 предприятий</t>
  </si>
  <si>
    <t>5.8. Негизги капиталга 
        инвестициянын жалпы көлөмүндөгү  
        ишканалардын жабдуусу, аспабы 
        жана инвентары</t>
  </si>
  <si>
    <t>Негизги капиталга 
 инвестициянын  
 көлөмү - бардыгы</t>
  </si>
  <si>
    <t>В процентах к общему объему  
 импорта республики (области)</t>
  </si>
  <si>
    <t>В процентах к общему объему  
 экспорта республики (области)</t>
  </si>
  <si>
    <t xml:space="preserve">калктын каражатары жана Кыргыз Республикасынын  резидентинин 
кайрымдуулук жардамы  </t>
  </si>
  <si>
    <t xml:space="preserve">Объем освоенных инвестиций 
  в основной капитал 
  по источникам финансирования </t>
  </si>
  <si>
    <t xml:space="preserve">5.6. Каржылоо булактары боюнча 
         негизги капиталга инвестиция 
         өздөштүрүүнүн көлөмү  </t>
  </si>
  <si>
    <t xml:space="preserve">Объем освоенных инвестиций 
  в основной капитал по территории </t>
  </si>
  <si>
    <t xml:space="preserve">Республиканын (облустун) жалпы 
  көлөмүнө карата пайыз менен </t>
  </si>
  <si>
    <t>Из стран 
 вне СНГ</t>
  </si>
  <si>
    <t>Соединенное Королевство (Великобритания)</t>
  </si>
  <si>
    <t>Бириккен Падышалык  
(Улуу Британия)</t>
  </si>
  <si>
    <t>Сельское хозяйство, лесное хозяйство и 
 рыболовство</t>
  </si>
  <si>
    <t>Кесиптик, илимий жана техникалык
 ишмердик</t>
  </si>
  <si>
    <t xml:space="preserve">Здравоохранение и социальное обслуживание
 населения </t>
  </si>
  <si>
    <r>
      <t>Структура поступления прямых
  иностранных инвестиций</t>
    </r>
    <r>
      <rPr>
        <b/>
        <vertAlign val="superscript"/>
        <sz val="11"/>
        <rFont val="Times New Roman"/>
        <family val="1"/>
      </rPr>
      <t>1</t>
    </r>
  </si>
  <si>
    <r>
      <t>5.1. Тике чет өлкөлүк инвестициялардын
         түшүү түзүмү</t>
    </r>
    <r>
      <rPr>
        <b/>
        <vertAlign val="superscript"/>
        <sz val="11"/>
        <rFont val="Times New Roman"/>
        <family val="1"/>
      </rPr>
      <t>1</t>
    </r>
  </si>
  <si>
    <r>
      <t xml:space="preserve">1 </t>
    </r>
    <r>
      <rPr>
        <sz val="9"/>
        <rFont val="Times New Roman"/>
        <family val="1"/>
      </rPr>
      <t>Здесь и далее в разделе - данные по поступлению 
   прямых иностранных инвестиций представлены 
   без учета оттока.</t>
    </r>
  </si>
  <si>
    <r>
      <t xml:space="preserve">1 </t>
    </r>
    <r>
      <rPr>
        <sz val="9"/>
        <rFont val="Times New Roman"/>
        <family val="1"/>
      </rPr>
      <t xml:space="preserve">Мында жана мындан ары бөлүмдө тике чет өлкөлүк 
    инвестициялардын түшүүсү боюнча маалыматтар 
    кетүү агымын эсептебегенде берилди.  </t>
    </r>
  </si>
  <si>
    <t>Всего прямых 
 иностранных инвестиций</t>
  </si>
  <si>
    <t>Объем услуг транспортной 
  деятельности и хранения грузов 
  по территории</t>
  </si>
  <si>
    <t>транспортная деятельность
 и хранение грузов</t>
  </si>
  <si>
    <t>транспортная  деятельность
 и хранение грузов</t>
  </si>
  <si>
    <t>В процентах к общему объему 
республики (области)</t>
  </si>
  <si>
    <t>Республиканын (облустун) жалпы 
  көлөмүнө карата пайыз менен</t>
  </si>
  <si>
    <t xml:space="preserve"> В процентах к общему объему 
 республики (области)     </t>
  </si>
  <si>
    <t xml:space="preserve">   Республиканын (облустун) жалпы 
     көлөмүнө карата пайыз менен</t>
  </si>
  <si>
    <t xml:space="preserve">Объем  услуг гостиниц и 
  ресторанов по видам 
  деятельности </t>
  </si>
  <si>
    <t>Мейманканалардын жана
 ресторандардын кызмат
 көрсөтүүлөрүнүн көлөмү -
  бардыгы</t>
  </si>
  <si>
    <t>Объем услуг 
 гостиниц и ресторанов -
 всего</t>
  </si>
  <si>
    <t>В процентах  к общему объему 
 республики</t>
  </si>
  <si>
    <t xml:space="preserve">Республиканын жалпы көлөмүнө
 карата пайыз менен </t>
  </si>
  <si>
    <t>Мейманканалардын кызмат көрсөтүүлөрү жана туристтик жашоо, ошондой эле кыска мөөнөткө жашоо үчүн ылайыкталган башка жайлардын кызмат көрсөтүүлөрү</t>
  </si>
  <si>
    <t>Предоставление услуг 
 гостиницами и услуг 
 для туристического 
 проживания, а также
 прочими местами   
 для краткосрочного 
 проживания</t>
  </si>
  <si>
    <t>Предоставление услуг 
 ресторанами, 
 мобильных и 
 прочих услуг
 по обеспечению пищей,
 а также барами</t>
  </si>
  <si>
    <t>Объем оптовой и розничной 
  торговли, ремонта автомобилей 
  и мотоциклов по территории</t>
  </si>
  <si>
    <t xml:space="preserve">4.6.  Аймактар боюнча дүң жана чекене 
         соода, автоунааларды жана 
         мотоциклдерди оңдоо көлөмү  </t>
  </si>
  <si>
    <t xml:space="preserve">4.7. Ишмердиктин түрлөрү боюнча 
         мейманканалардын жана ресторандардын 
         кызмат көрсөтүүлөрүнүн көлөмү </t>
  </si>
  <si>
    <t>4.8. Аймактар боюнча мейманканалардын 
         жана ресторандардын кызмат 
         көрсөтүүлөрүнүн көлөмү</t>
  </si>
  <si>
    <t xml:space="preserve">4.10. Аймактар боюнча транспорт 
           ишмердиги жана жүктөрдү сактоо 
           кызмат көрсөтүүлөрүнүн кѳлѳмү </t>
  </si>
  <si>
    <t xml:space="preserve">4.11. Аймактар боюнча байланыш кызмат 
           көрсөтүүлөрүнүн көлөмү  </t>
  </si>
  <si>
    <t>Автоунааларды техникалык
 жактан тейлөө жана оңдоо</t>
  </si>
  <si>
    <t>Дүң соода, автоунаалар жана
 мотоциклдер соодасынан
 башка</t>
  </si>
  <si>
    <t>Чекене соода, автоунаалар 
 жана мотоциклдер 
 соодасынан башка</t>
  </si>
  <si>
    <t>Розничная торговля, кроме
 торговли автомобилями и
 мотоциклами</t>
  </si>
  <si>
    <t>Оптовая торговля, кроме
 торговли автомобилями и 
 мотоциклами</t>
  </si>
  <si>
    <t>Техническое обслуживание 
 и ремонт автомобилей</t>
  </si>
  <si>
    <t>Объем оптовой и розничной торговли, ремонта автомобилей и мотоциклов по видам деятельности</t>
  </si>
  <si>
    <t>4.5. Ишмердиктин түрлөрү боюнча дүң 
        жана чекене соода, автоунааларды
        жана мотоциклдерди оңдоо көлөмү</t>
  </si>
  <si>
    <t>Торговля
 автомобилями и
 мотоциклами, 
 автодеталями,
 узлами и принадлежностями</t>
  </si>
  <si>
    <t>Объем промышленной продукции (работ, 
услуг) по видам экономической деятельности</t>
  </si>
  <si>
    <t>Производство пищевых продуктов, 
 (включая напитки), и табачных изделий</t>
  </si>
  <si>
    <t xml:space="preserve">   (миллионов сомов)</t>
  </si>
  <si>
    <t>Чай черный, зеленый в упаковках менее 3 кг</t>
  </si>
  <si>
    <t>Продукциялардын (иштердин, 
 кызмат көрсөтүүлөрдүн) көлөмү</t>
  </si>
  <si>
    <t>Объем продукции
 (работ, услуг)</t>
  </si>
  <si>
    <t>Эшиктер, терезелер, эшиктер үчүн кутулар жана
 терезе алкактары, жапкычтары, калкаламалар жана 
 пластмассадан жасалган ушул сыяктуу буюмдар</t>
  </si>
  <si>
    <t xml:space="preserve"> Чоң бөтөлкөлөр, бутылкалар, флакондор жана
  пластмассадан жасалган буюмдар</t>
  </si>
  <si>
    <t>Бутыли, бутылки, флаконы и 
 изделия из пластмасс</t>
  </si>
  <si>
    <t xml:space="preserve">Газойли  дизель майы) </t>
  </si>
  <si>
    <t>Сигареты, содержащие табак, или смеси табака 
 с заменителями табака</t>
  </si>
  <si>
    <t>Чай черный, зеленый в упаковках менее 3 кг, тонн</t>
  </si>
  <si>
    <t>Воды минеральные газированные, не подслащенные
  и не ароматизированные, тыс. литров</t>
  </si>
  <si>
    <t>Сигареты, содержащие табак, или смеси табака
 с заменителями табака, млн. штук</t>
  </si>
  <si>
    <t>Эшиктер, терезелер, эшиктер үчүн кутулар жана
 терезе алкактары, жапкычтары, калкаламалар жана 
 пластмассадан жасалган ушул сыяктуу буюмдар, 
  кв. метр</t>
  </si>
  <si>
    <t>Двери, окна, коробки для дверей и 
 рамы оконные, ставни, жалюзи и 
 изделия аналогичные из пластмасс, 
 кв. метров</t>
  </si>
  <si>
    <t>Республиканын (облустун) жалпы 
көлөмүнө карата пайыз менен</t>
  </si>
  <si>
    <t xml:space="preserve">Объем промышленной продукции 
 (работ, услуг) 
 по территории </t>
  </si>
  <si>
    <r>
      <t xml:space="preserve"> Рентабельность финансово-хозяйственной 
  деятельности предприятий 
  по видам экономической деятельности</t>
    </r>
    <r>
      <rPr>
        <b/>
        <vertAlign val="superscript"/>
        <sz val="11"/>
        <rFont val="Times New Roman"/>
        <family val="1"/>
      </rPr>
      <t>1</t>
    </r>
  </si>
  <si>
    <t>Айыл-чарбасы, токой чарбасы жана балык 
уулоочулук</t>
  </si>
  <si>
    <t>Сельское хозяйство, лесное хозяйство и 
рыболовство</t>
  </si>
  <si>
    <t>Оптовая и розничная торговля; 
 ремонт автомобилей и мотоциклов</t>
  </si>
  <si>
    <t>Дүң жана чекене соода; 
 автоунааларды жана мотоциклдерди оңдоо</t>
  </si>
  <si>
    <t>Профессиональная, научная и 
техническая деятельность</t>
  </si>
  <si>
    <t>Здравоохранение и социальное обслуживание
 населения</t>
  </si>
  <si>
    <t>Кесиптик, илимий жана техникалык 
 ишмердик</t>
  </si>
  <si>
    <r>
      <t>3.8. Экономикалык ишмердиктин түрлөрү боюнча 
         ишканалардын финансылык-чарбалык 
         ишмердигинин рентабелдүүлүгү</t>
    </r>
    <r>
      <rPr>
        <b/>
        <vertAlign val="superscript"/>
        <sz val="11"/>
        <rFont val="Times New Roman"/>
        <family val="1"/>
      </rPr>
      <t>1</t>
    </r>
    <r>
      <rPr>
        <b/>
        <sz val="12"/>
        <rFont val="Times New Roman"/>
        <family val="1"/>
      </rPr>
      <t xml:space="preserve"> </t>
    </r>
  </si>
  <si>
    <t>4.1. Аймактар боюнча өнөр жай 
         продукцияларынын (иштердин, 
         кызмат көрсөтүүлөрдүн) көлөмү</t>
  </si>
  <si>
    <r>
      <t>Рентабельность операционной деятельности 
 предприятий  по видам экономической 
 деятельности</t>
    </r>
    <r>
      <rPr>
        <b/>
        <vertAlign val="superscript"/>
        <sz val="11"/>
        <rFont val="Times New Roman"/>
        <family val="1"/>
      </rPr>
      <t>1</t>
    </r>
  </si>
  <si>
    <r>
      <t>3.7. Экономикалык ишмердиктин түрлөрү боюнча 
          ишканалардын операциялык ишмердигинин  
           рентабелдүүлүгү</t>
    </r>
    <r>
      <rPr>
        <b/>
        <vertAlign val="superscript"/>
        <sz val="11"/>
        <rFont val="Times New Roman"/>
        <family val="1"/>
      </rPr>
      <t>1</t>
    </r>
  </si>
  <si>
    <t xml:space="preserve">     (в процентах)</t>
  </si>
  <si>
    <t>Сумма убытка предприятий 
 по видам экономической деятельности</t>
  </si>
  <si>
    <t xml:space="preserve">Удельный вес убыточных предприятий 
 в общем их числе по видам экономической 
 деятельности </t>
  </si>
  <si>
    <t>3.5. Экономикалык ишмердиктин түрлөрү боюнча 
         алардын жалпы санындагы чыгашалуу 
         ишканалардын салыштырма салмагы</t>
  </si>
  <si>
    <t xml:space="preserve">             (пайыз менен)</t>
  </si>
  <si>
    <t>3.4. Экономикалык ишмердиктин түрлөрү боюнча 
         ишканалардын пайдасынын суммасы</t>
  </si>
  <si>
    <t xml:space="preserve">Удельный вес прибыльных предприятий 
 в общем их числе по видам 
 экономической деятельности  </t>
  </si>
  <si>
    <t xml:space="preserve">  (в процентах)</t>
  </si>
  <si>
    <t xml:space="preserve">            (пайыз менен)</t>
  </si>
  <si>
    <r>
      <t>Сальдированный финансовый результат 
 (прибыль минус убыток) деятельности 
 предприятий по территории</t>
    </r>
    <r>
      <rPr>
        <b/>
        <vertAlign val="superscript"/>
        <sz val="11"/>
        <rFont val="Times New Roman"/>
        <family val="1"/>
      </rPr>
      <t>1</t>
    </r>
  </si>
  <si>
    <r>
      <t>3.2. Ишканалардын ишмердигинин аймактар 
         боюнча сальдолоштурулган финансылык 
         жыйынтыгы (пайдадан чыгаша кемитилет)</t>
    </r>
    <r>
      <rPr>
        <b/>
        <vertAlign val="superscript"/>
        <sz val="11"/>
        <rFont val="Times New Roman"/>
        <family val="1"/>
      </rPr>
      <t>1</t>
    </r>
  </si>
  <si>
    <t>3.3. Экономикалык ишмердиктин түрлөрү боюнча 
        алардын жалпы санындагы пайдалуу 
        ишканалардын салыштырма салмагы</t>
  </si>
  <si>
    <t xml:space="preserve">               (миллион сом)  </t>
  </si>
  <si>
    <t>Предприятия (объединения) 
 без областного деления</t>
  </si>
  <si>
    <t>Облустарга бөлүнбөгөн 
 ишканалар (бирикмелер)</t>
  </si>
  <si>
    <r>
      <t>3.1. Экономикалык ишмердиктин түрлөрү боюнча 
       ишканалардын ишмердигинин сальдолоштурулган 
       финансылык жыйынтыгы (пайдадан чыгаша кемитилет)</t>
    </r>
    <r>
      <rPr>
        <b/>
        <vertAlign val="superscript"/>
        <sz val="11"/>
        <rFont val="Times New Roman"/>
        <family val="1"/>
      </rPr>
      <t>1</t>
    </r>
  </si>
  <si>
    <t xml:space="preserve">        (миллионов сомов)</t>
  </si>
  <si>
    <t>2.20. Экономикалык ишмердиктин түрлөрү боюнча 
           ишканалардын кызматкерлеринин 
           орточо айлык эмгек акысы</t>
  </si>
  <si>
    <t xml:space="preserve"> Среднемесячная заработная плата 
   работников предприятий по видам 
   экономической деятельности </t>
  </si>
  <si>
    <t xml:space="preserve">        (сомов)</t>
  </si>
  <si>
    <t>Иштетилбеген мунайзат жана жаратылыш
 газын өндүрүү</t>
  </si>
  <si>
    <t>Производство пищевых продуктов, 
 (включая напитки) и табачных изделий</t>
  </si>
  <si>
    <t>Текстильное производство; 
 производство одежды 
 и обуви, кожи и прочих кожаных изделий</t>
  </si>
  <si>
    <t>Резина жана пластмасс буюмдарын, 
башка металл эмес минералдык  
продуктуларды өндүрүү</t>
  </si>
  <si>
    <t>Производство резиновых и 
пластмассовых изделий, прочих 
неметаллических минеральных продуктов</t>
  </si>
  <si>
    <t>Производство основных металлов и готовых 
 металлических изделий, кроме машин и 
 оборудования</t>
  </si>
  <si>
    <t>Негизги металл жана даяр металл 
 буюмдарын өндүрүү, машина жана 
 жабдуу өндүрүшүнөн башка</t>
  </si>
  <si>
    <t xml:space="preserve">Электр энергия, газ, буу жана кондицияланган 
  аба менен камсыздоо (жабдуу) </t>
  </si>
  <si>
    <t>Производство (выработка) электроэнергии,
 ее передача и распределение</t>
  </si>
  <si>
    <t>Электр энергия өндүрүү (чыгаруу), 
 аны берүү жана бөлүштүрүү</t>
  </si>
  <si>
    <t>Профессиональная, научная и техническая
 деятельность</t>
  </si>
  <si>
    <t>Саламаттыкты сактоо жана калкты социалдык 
  жактан тейлөө</t>
  </si>
  <si>
    <t>Численность работавших по договорам 
 гражданско-правового характера 
 на промышленных предприятиях</t>
  </si>
  <si>
    <t>2.19. Өнөр жай ишканаларда жарандык-укуктук 
          мүнөздөгү келишим боюнча 
          иштегендердин саны</t>
  </si>
  <si>
    <t>Иштетилбеген мунайзат жана жаратылыш 
 газын өндүрүү</t>
  </si>
  <si>
    <t>Производство резиновых и 
 пластмассовых изделий, прочих 
 неметаллических минеральных  продуктов</t>
  </si>
  <si>
    <t>Резина жана пластмасс буюмдарын, 
 башка металл эмес минералдык продуктуларды 
 өндүрүү</t>
  </si>
  <si>
    <t xml:space="preserve">Обеспечение (снабжение) электроэнергией, 
  газом, паром и кондиционированным воздухом  </t>
  </si>
  <si>
    <t xml:space="preserve">Электр энергия, газ, буу жана кондицияланган
  аба менен камсыздоо (жабдуу) </t>
  </si>
  <si>
    <t>Производство (выработка) электроэнергии, 
 ее передача и распределение</t>
  </si>
  <si>
    <t xml:space="preserve">Суу менен жабдуу, тазалоо, калдыктарды 
 иштетүү жана кайра пайдалануучу
 чийки затты алуу </t>
  </si>
  <si>
    <t>Водоснабжение, очистка, 
 обработка отходов и 
 получение вторичного сырья</t>
  </si>
  <si>
    <t>Текстиль өндүрүшү; кийим жана бут кийимдерди, 
 булгаары жана булгаарыдан жасалган 
 башка буюмдарды өндүрүү</t>
  </si>
  <si>
    <t>Текстильное производство; 
 производство одежды и обуви, 
 кожи и прочих кожаных изделий</t>
  </si>
  <si>
    <t>Производство (выработка) электроэнергии,  
 ее передача и распределение</t>
  </si>
  <si>
    <t>Сбор, обработка и распределение воды
(водоснабжение)</t>
  </si>
  <si>
    <t>Списочная численность работников 
 промышленных предприятий по основным
 видам экономической деятельности</t>
  </si>
  <si>
    <t xml:space="preserve">   (в процентах к итогу)</t>
  </si>
  <si>
    <t>2.18. Негизги экономикалык ишмердиктин 
          түрлөрү боюнча өнөр жай ишканаларынын 
          кызматкерлеринин тизмелик саны</t>
  </si>
  <si>
    <t>Списочная численность работников 
  промышленных предприятий по основным 
  видам экономической деятельности</t>
  </si>
  <si>
    <t>2.17. Негизги экономикалык ишмердиктин 
           түрлөрү боюнча өнөр жай ишканаларынын 
           кызматкерлеринин тизмелик саны</t>
  </si>
  <si>
    <t xml:space="preserve">                (жыл боюнча, орточо; адам)</t>
  </si>
  <si>
    <t>Водоснабжение, очистка, обработка
 отходов и получение вторичного сырья</t>
  </si>
  <si>
    <t>Профессиональная, научная и 
 техническаядеятельность</t>
  </si>
  <si>
    <t>Кесиптик, илимий жана 
 техникалык ишмердик</t>
  </si>
  <si>
    <t>Здравоохранение и социальное обслуживание 
 населения</t>
  </si>
  <si>
    <t>Численность работников списочного состава  
  в среднем на одном предприятии 
  по видам экономической деятельности</t>
  </si>
  <si>
    <t xml:space="preserve">Численность работавших по договорам 
  гражданско-правового характера на предприятиях 
  по территории </t>
  </si>
  <si>
    <t>Сельское хозяйство, лесное хозяйство и
 рыболовство</t>
  </si>
  <si>
    <t>Айыл-чарбасы, токой чарбасы жана 
 балык уулоочулук</t>
  </si>
  <si>
    <t>Профессиональная, научная и 
 техническая деятельность</t>
  </si>
  <si>
    <t>2.15. Аймактар боюнча ишканаларда жарандык-
           укуктук  мүнөздөгү келишим боюнча 
           иштегендердин саны</t>
  </si>
  <si>
    <t>2.14. Экономикалык  ишмердиктин түрлөрү боюнча 
           ишканаларда жарандык-укуктук мүнөздөгү 
           келишим боюнча иштегендердин саны</t>
  </si>
  <si>
    <t xml:space="preserve">Численность работавших по договорам 
  гражданско-правового характера на предприятиях 
  по видам экономической деятельности </t>
  </si>
  <si>
    <t>2.12. Экономикалык ишмердиктин түрлөрү боюнча
           ишканалардагы тышкы кошумча 
           иштегендердин саны</t>
  </si>
  <si>
    <t>Численность внешних совместителей  
  на предприятиях по видам экономической 
  деятельности</t>
  </si>
  <si>
    <t xml:space="preserve"> Численность внешних совместителей
  на предприятиях по территории </t>
  </si>
  <si>
    <t>2.11. Экономикалык ишмердиктин түрлөрү боюнча чет 
           өлкөлүк инвестициялары бар ишканалардын 
           кызматкерлеринин орточо тизмелик санындагы 
           чет өлкөлүк жарандардын саны жана үлүшү</t>
  </si>
  <si>
    <t xml:space="preserve">               (жалпы санына карата пайыз менен)</t>
  </si>
  <si>
    <t>Списочная численность работников предприятий 
 по видам экономической деятельности</t>
  </si>
  <si>
    <t>2.9. Экономикалык ишмердиктин түрлөрү боюнча 
         ишканалардын кызматкерлеринин тизмелик саны</t>
  </si>
  <si>
    <t xml:space="preserve">             (жыйынтыкка карата пайыз менен)</t>
  </si>
  <si>
    <t>Облустарга бөлүнбөгөн ишканалар
 (бирикмелер)</t>
  </si>
  <si>
    <t xml:space="preserve">Списочная численность работников 
 предприятий по территории </t>
  </si>
  <si>
    <t>Списочная численность работников 
 предприятий по территории</t>
  </si>
  <si>
    <t xml:space="preserve">2.8. Аймактар боюнча ишканалардын 
        кызматкерлеринин тизмелик саны </t>
  </si>
  <si>
    <t>Списочная численность работников предприятий
 по видам экономической деятельности</t>
  </si>
  <si>
    <r>
      <rPr>
        <b/>
        <sz val="9"/>
        <rFont val="Times New Roman"/>
        <family val="1"/>
      </rPr>
      <t xml:space="preserve">сырткы кошумча иштеген-
дердин саны </t>
    </r>
    <r>
      <rPr>
        <b/>
        <i/>
        <sz val="9"/>
        <rFont val="Times New Roman"/>
        <family val="1"/>
      </rPr>
      <t xml:space="preserve"> 
числен-
ность внешних совмести-
телей</t>
    </r>
  </si>
  <si>
    <r>
      <rPr>
        <b/>
        <sz val="9"/>
        <rFont val="Times New Roman"/>
        <family val="1"/>
      </rPr>
      <t xml:space="preserve">иштегендердин тизмелик саны  </t>
    </r>
    <r>
      <rPr>
        <b/>
        <i/>
        <sz val="9"/>
        <rFont val="Times New Roman"/>
        <family val="1"/>
      </rPr>
      <t xml:space="preserve">  
списочная числен-
 ность работников</t>
    </r>
  </si>
  <si>
    <r>
      <t xml:space="preserve">Всего, </t>
    </r>
    <r>
      <rPr>
        <b/>
        <i/>
        <sz val="9"/>
        <rFont val="Times New Roman"/>
        <family val="1"/>
      </rPr>
      <t>единиц</t>
    </r>
  </si>
  <si>
    <r>
      <t xml:space="preserve">Бардыгы, </t>
    </r>
    <r>
      <rPr>
        <b/>
        <i/>
        <sz val="9"/>
        <rFont val="Times New Roman"/>
        <family val="1"/>
      </rPr>
      <t>бирдик</t>
    </r>
  </si>
  <si>
    <t xml:space="preserve">Оптовая и розничная торговля; 
 ремонт автомобилей и мотоциклов   </t>
  </si>
  <si>
    <t>в процентах к общему числу 
предприятий без областного деления:</t>
  </si>
  <si>
    <t>в процентах к общему числу предприятий города:</t>
  </si>
  <si>
    <t>шаардын ишканаларынын жалпы санына карата пайыз менен:</t>
  </si>
  <si>
    <t>облустарга бөлүнбөгөн ишканалардын (бирикмелердин) 
жалпы санына карата пайыз менен:</t>
  </si>
  <si>
    <t>Иштетилбеген мунайзат жана 
 жаратылыш газын өндүрүү</t>
  </si>
  <si>
    <t xml:space="preserve">  Обеспечение (снабжение) электроэнергией, 
    газом, паром и кондицинированным воздухом</t>
  </si>
  <si>
    <t xml:space="preserve"> Электр энергия, газ, буу жана кондицияланган 
  аба менен камсыздоо (жабдуу) </t>
  </si>
  <si>
    <t>Производство основных металлов и готовых метал-
лических  изделий, кроме машин и оборудования</t>
  </si>
  <si>
    <t>2.4. Экономикалык ишмердиктин негизги түрлөрү
         боюнча өнөр жай ишканаларынын саны</t>
  </si>
  <si>
    <t xml:space="preserve">Обеспечение (снабжение) электроэнергией, 
 газом, паром и кондиционированным воздухом   </t>
  </si>
  <si>
    <t xml:space="preserve">Число предприятий 
  по видам экономической деятельности </t>
  </si>
  <si>
    <t>Дүн жана чекене соода; автоунааларды жана 
  мотоциклдерди оңдоо</t>
  </si>
  <si>
    <t xml:space="preserve"> Австралия </t>
  </si>
  <si>
    <t xml:space="preserve"> Австрия</t>
  </si>
  <si>
    <t xml:space="preserve"> Афганистан</t>
  </si>
  <si>
    <t xml:space="preserve"> Британско-Виргинские острова</t>
  </si>
  <si>
    <t xml:space="preserve"> Германия</t>
  </si>
  <si>
    <t xml:space="preserve"> Грузия</t>
  </si>
  <si>
    <t xml:space="preserve"> Израиль</t>
  </si>
  <si>
    <t xml:space="preserve"> Индия</t>
  </si>
  <si>
    <t xml:space="preserve"> Иордания</t>
  </si>
  <si>
    <t xml:space="preserve"> Иран</t>
  </si>
  <si>
    <t xml:space="preserve"> Италия</t>
  </si>
  <si>
    <t xml:space="preserve"> Канада</t>
  </si>
  <si>
    <t xml:space="preserve"> Кипр</t>
  </si>
  <si>
    <t xml:space="preserve"> Китай</t>
  </si>
  <si>
    <t xml:space="preserve"> Кувейт</t>
  </si>
  <si>
    <t xml:space="preserve"> Корея</t>
  </si>
  <si>
    <t xml:space="preserve"> Латвия</t>
  </si>
  <si>
    <t xml:space="preserve"> Ливан</t>
  </si>
  <si>
    <t xml:space="preserve"> Литва</t>
  </si>
  <si>
    <t xml:space="preserve"> Нидерланды</t>
  </si>
  <si>
    <t xml:space="preserve"> Объединенные Арабские Эмираты</t>
  </si>
  <si>
    <t xml:space="preserve"> Пакистан</t>
  </si>
  <si>
    <t xml:space="preserve"> Соединенные Штаты Америки</t>
  </si>
  <si>
    <t xml:space="preserve"> Саудовская Аравия                           </t>
  </si>
  <si>
    <t xml:space="preserve"> Сейшельские Острова                        </t>
  </si>
  <si>
    <t xml:space="preserve"> Соединенное Королевство 
  (Великобритания)</t>
  </si>
  <si>
    <t xml:space="preserve"> Турция</t>
  </si>
  <si>
    <t xml:space="preserve"> Франция</t>
  </si>
  <si>
    <t xml:space="preserve"> Чешская Республика</t>
  </si>
  <si>
    <t xml:space="preserve"> Швейцария</t>
  </si>
  <si>
    <t xml:space="preserve"> Япония</t>
  </si>
  <si>
    <t xml:space="preserve"> Число действующих предприятий
   по странам - партнерам    </t>
  </si>
  <si>
    <r>
      <t>Поступление прямых 
  иностранных  инвестиций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,
  млн. долларов США</t>
    </r>
  </si>
  <si>
    <r>
      <t xml:space="preserve">1 </t>
    </r>
    <r>
      <rPr>
        <sz val="9"/>
        <rFont val="Times New Roman"/>
        <family val="1"/>
      </rPr>
      <t>Кетүү  агымын эсептебегенде.</t>
    </r>
  </si>
  <si>
    <t>Импорт, 
 млн. долларов США</t>
  </si>
  <si>
    <t>Импорт, 
 АКШнын млн. доллары</t>
  </si>
  <si>
    <t>Экспорт, 
 млн. долларов США</t>
  </si>
  <si>
    <t>Экспорт, 
 АКШнын  млн. доллары</t>
  </si>
  <si>
    <t>Освоение инвестиций 
 в основной капитал,
 млн. сомов</t>
  </si>
  <si>
    <t>Негизги капиталга 
 инвестицияларды  
 өздөштүрүү, млн. сом</t>
  </si>
  <si>
    <t>Баалуу металлдардын
 калдыктары жана сыныктары</t>
  </si>
  <si>
    <t>Айнексиз керамикалык плитка</t>
  </si>
  <si>
    <t>Айнек идиштер</t>
  </si>
  <si>
    <t>Пластмассадан жасалган буюм (тара)</t>
  </si>
  <si>
    <t>Изоляцияланган электр зымдары, 
 кабелдер</t>
  </si>
  <si>
    <t>Алюминий жана алюминийден жасалган буюмдар</t>
  </si>
  <si>
    <t>Жез жана жезден жасалган буюмдар</t>
  </si>
  <si>
    <t>Канттан жасалган
 кондитердик азыктар</t>
  </si>
  <si>
    <t>Какао кошулган шоколад жана  
  башка тамак-аш азыктары</t>
  </si>
  <si>
    <t xml:space="preserve">
Башка тамак-аш азыктары</t>
  </si>
  <si>
    <t>Башка тамак-аш азыктары</t>
  </si>
  <si>
    <t>Добыча сырой нефти и природного газа</t>
  </si>
  <si>
    <t>Электр энергиясын өндүрүү (чыгаруу), 
 аны берүү жана бөлүштүрүү</t>
  </si>
  <si>
    <t xml:space="preserve">Чогултуу, иштетүү жана сууну бөлүштүрүү 
 (суу менен жабдуу) </t>
  </si>
  <si>
    <t xml:space="preserve">Чогултуу, иштетүү жана сууну бөлүштүрүү 
  (суу менен жабдуу) </t>
  </si>
  <si>
    <t>4.3. Өнөр жай продукцияларынын (иштердин, кызмат 
          көрсөтүүлөрдүн) негизги түрлөрүн өндүрүүнүн көлөмү</t>
  </si>
  <si>
    <t>Текстильное производство; 
  производство одежды и обуви, 
  кожи и прочих кожаных изделий</t>
  </si>
  <si>
    <t>Суусундуктарды кошкондо тамак-аш азыктарын 
 жана тамеки өндүрүү</t>
  </si>
  <si>
    <t>Жыгачтан жана кагаздан жасалган буюмдарды 
 өндүрүү; басмакана ишмердиги</t>
  </si>
  <si>
    <t>Кокс жана тазаланган муңайзат продуктуларын 
 өндүрүү</t>
  </si>
  <si>
    <t>Производство кокса и очищенных
 нефтепродуктов</t>
  </si>
  <si>
    <t>Производство резиновых и пластмассовых 
 изделий, прочих неметаллических минеральных
 продуктов</t>
  </si>
  <si>
    <t xml:space="preserve">Негизги металл жана даяр металл буюмдарды
 өндүрүү, машина жана жабдуу өндүрүшүнөн башка </t>
  </si>
  <si>
    <t>Производство основных металлов и готовых метал-
 лических изделий, кроме машин и оборудования</t>
  </si>
  <si>
    <t>Компьютер, электрондук жана оптикалык 
 жабдууларды өндүрүү</t>
  </si>
  <si>
    <t>Производство компьютеров, электронного и 
 оптического оборудования</t>
  </si>
  <si>
    <t>Машина жана жабдууларды өндүрүү, 
 башка бөлүктөрдү кошпогондо</t>
  </si>
  <si>
    <t>Производство машин и оборудования, 
 не включенных в другие группировки</t>
  </si>
  <si>
    <t>Өндүрүштүн башка тармактары, машина жана 
 жабдууну оңдоо жана орнотуу</t>
  </si>
  <si>
    <t>Электр энергия, газ, буу жана кондицияланган 
 аба менен камсыздоо  (жабдуу)</t>
  </si>
  <si>
    <t>Обеспечение (снабжение) электроэнергией, газом, 
 паром кондиционированным воздухом</t>
  </si>
  <si>
    <t>Водоснабжение; очистка, обработка отходов и 
 получение вторичного сырья</t>
  </si>
  <si>
    <t>Мотор майларын чекене 
 сатуу</t>
  </si>
  <si>
    <t>Розничная торговля 
 моторным топливом</t>
  </si>
  <si>
    <t xml:space="preserve">4.9. Транспорт ишмердиги жана 
         жүктөрдү сактоо, байланыш кызмат
         көрсөтүүлөрүнүн көлөмү </t>
  </si>
  <si>
    <t>5.9. Аймактар боюнча 
        курулуш уюмдарынын өз күчү менен 
        аткарылган подряддык иштеринин 
        көлөмү</t>
  </si>
  <si>
    <t>Республиканын (облустун) экспортунун  
 жалпы көлөмүнө карата пайыз менен</t>
  </si>
  <si>
    <t xml:space="preserve">     Республиканын (облустун) импортунун 
      жалпы көлөмүнө карата пайыз менен</t>
  </si>
  <si>
    <t>Изолированные электрические
 провода, кабели</t>
  </si>
  <si>
    <t>Изоляцияланган электр
 зымдары, кабелдер</t>
  </si>
  <si>
    <t>Эт жана тамак-аш эт субпродуктулары</t>
  </si>
  <si>
    <t>Нан жана башка
 нан азыктары</t>
  </si>
  <si>
    <t>Рудалар жана баалуу металлдардын концентраттары</t>
  </si>
  <si>
    <t>Айнексиз керамикалык 
 плитка</t>
  </si>
  <si>
    <t xml:space="preserve">   Жез жана жезден жасалган
    буюмдар</t>
  </si>
  <si>
    <t xml:space="preserve">   Алюминий жана алюминийден 
    жасалган буюмдар</t>
  </si>
  <si>
    <t>Нан жана башка нан азыктары</t>
  </si>
  <si>
    <t xml:space="preserve">  Жез жана жезден жасалган буюмдар</t>
  </si>
  <si>
    <t xml:space="preserve">  Алюминий жана алюминийден жасалган 
   буюмдар</t>
  </si>
  <si>
    <t>Отходы и лом 
 черных металлов</t>
  </si>
  <si>
    <t>Сакал алуучу каражаттар,
  дезодорантар, ванна үчүн
  курамдар</t>
  </si>
  <si>
    <t>Чоюн жана болоттон жасалган 
 түтүктөр, профилдер, фитингдер</t>
  </si>
  <si>
    <t>Сакал алуучу каражаттар, дезодорантар, 
 ванна үчүн курамдар</t>
  </si>
  <si>
    <t>От өткөргүч зымдуу боо, жардыргычтар</t>
  </si>
  <si>
    <t>Чоюн жана болоттон жасалган түтүктөр, профилдер
 фитингдер</t>
  </si>
  <si>
    <t>Телевизор, монитор, проекторлор</t>
  </si>
  <si>
    <t>Электр байланышы үчүн жабдуулар, 
 бөлүктөр жана ага тиешелүү буюмдар</t>
  </si>
  <si>
    <t>Суюк үчүн насостор</t>
  </si>
  <si>
    <t>Басып чыгарылган китептер, газеталар, 
 репродукциялар жана башка полиграфиялык 
 өнөр жай буюмдары; кол жазмалар, машинада 
 жазылган текстер жана пландар</t>
  </si>
  <si>
    <t>Металлургияда же куюу өндүрүшүндө 
 колдонулуучу конвертерлер, куюучу сузгучтар, 
 калыптар жана куючу машиналар</t>
  </si>
  <si>
    <t>Иран, Ислам 
Республикасы</t>
  </si>
  <si>
    <t>Өнөр жай продукциясынын 
 көлөмү, млн. сом</t>
  </si>
  <si>
    <t xml:space="preserve">Число предприятий промышленности по основным 
  видам экономической деятельности </t>
  </si>
  <si>
    <t>(в среднем за год; человек)</t>
  </si>
  <si>
    <t xml:space="preserve">              (жыл боюнча, орточо; адам)</t>
  </si>
  <si>
    <r>
      <t>Сальдированный финансовый результат 
(прибыль минус убыток) деятельности предприятий 
 по видам экономической деятельности</t>
    </r>
    <r>
      <rPr>
        <b/>
        <vertAlign val="superscript"/>
        <sz val="11"/>
        <rFont val="Times New Roman"/>
        <family val="1"/>
      </rPr>
      <t>1</t>
    </r>
  </si>
  <si>
    <t>(миллионов сомов)</t>
  </si>
  <si>
    <t xml:space="preserve">   Иордания</t>
  </si>
  <si>
    <t xml:space="preserve"> Болгария</t>
  </si>
  <si>
    <r>
      <rPr>
        <b/>
        <sz val="9"/>
        <rFont val="Times New Roman"/>
        <family val="1"/>
      </rPr>
      <t xml:space="preserve">жарандык-укуктук мүнөздөгү келишим боюнча иштегендердин 
саны  
</t>
    </r>
    <r>
      <rPr>
        <b/>
        <i/>
        <sz val="9"/>
        <rFont val="Times New Roman"/>
        <family val="1"/>
      </rPr>
      <t>численность работавших по договорам граж-
данско-правового характера</t>
    </r>
  </si>
  <si>
    <r>
      <t xml:space="preserve">бардыгы   
           </t>
    </r>
    <r>
      <rPr>
        <b/>
        <i/>
        <sz val="9"/>
        <rFont val="Times New Roman"/>
        <family val="1"/>
      </rPr>
      <t xml:space="preserve">  
всего</t>
    </r>
  </si>
  <si>
    <r>
      <t xml:space="preserve">анын ичинен:                                   </t>
    </r>
    <r>
      <rPr>
        <b/>
        <i/>
        <sz val="9"/>
        <rFont val="Times New Roman"/>
        <family val="1"/>
      </rPr>
      <t>в том числе:</t>
    </r>
  </si>
  <si>
    <t xml:space="preserve">Численность иностранных граждан и их доля 
  в среднесписочной численности работников 
  предприятий с иностранными инвестициями 
  по видам экономической деятельности </t>
  </si>
  <si>
    <t xml:space="preserve"> Сумма прибыли предприятий 
   по видам экономической деятельности </t>
  </si>
  <si>
    <t>Емкости для напитков и продуктов 
 пищевых, из стекла</t>
  </si>
  <si>
    <t xml:space="preserve">Автоунааларды жана 
мотоциклдерди, 
автоунаалардын тетиктеринин, түйүндөрүнүн жана шаймандарынын соодасы </t>
  </si>
  <si>
    <t>Объем услуг гостиниц и
 ресторанов 
 по территории</t>
  </si>
  <si>
    <t>Какао кошулган шоколад жана  
 башка тамак-аш азыктары</t>
  </si>
  <si>
    <t>Прутки, катанка и 
 уголки</t>
  </si>
  <si>
    <t>Алюминий жана алюминийден жасалган 
 буюмдар</t>
  </si>
  <si>
    <t>Турмуш-тиричилик муздаткычтар 
 жана тоңдургучтар</t>
  </si>
  <si>
    <t>Маалыматтарды автоматтык түрдө иштетүү үчүн 
 машина, алардын түйүндөрү</t>
  </si>
  <si>
    <t>Экспорт отдельных видов товаров
 в натуральном выражении</t>
  </si>
  <si>
    <t>6.9. Натуралай түрдөгү товарлардын 
            айрым түрлөрүнүн экспорту</t>
  </si>
  <si>
    <t>6.10. Товарлардын айрым түрлөрүнүн экспортунун көлөмү</t>
  </si>
  <si>
    <t>Объемы экспорта отдельных видов товаров</t>
  </si>
  <si>
    <t>6.11. Натуралай түрдөгү товарлардын
            айрым түрлөрүнүн импорту</t>
  </si>
  <si>
    <t>Импорт отдельных видов товаров 
 в натуральном выражении</t>
  </si>
  <si>
    <t>6.12. Товарлардын айрым түрлөрүнүн импортунун көлөмү</t>
  </si>
  <si>
    <t>Объемы импорта отдельных видов товаров</t>
  </si>
  <si>
    <t>Резина жана пластмасс буюмдарын өндүрүү, 
 башка  металл эмес минералдык продуктуларды
 өндүрүү</t>
  </si>
  <si>
    <t>Британия-Виргиния аралдары</t>
  </si>
  <si>
    <t>Бириккен Падышалык    
(Улуу Британия)</t>
  </si>
  <si>
    <t>Бириккен Араб  Эмираттары</t>
  </si>
  <si>
    <t>Америка Кошмо Штаттары</t>
  </si>
  <si>
    <t>Сейшел Аралдары</t>
  </si>
  <si>
    <t>Бириккен Араб
Эмираттары</t>
  </si>
  <si>
    <t xml:space="preserve">Америка 
Кошмо Штаттары </t>
  </si>
  <si>
    <t>Бириккен Араб 
 Эмираттары</t>
  </si>
  <si>
    <t>Бириккен Араб 
Эмираттары</t>
  </si>
  <si>
    <t>Бириккен 
 Араб Эмираттары</t>
  </si>
  <si>
    <t xml:space="preserve">КМШ дан тышкаркы өлкөлөр </t>
  </si>
  <si>
    <t xml:space="preserve">2.6. 2022-ж. экономикалык ишмердиктин түрлөрү боюнча 
         ишканалардын кызматкерлеринин саны </t>
  </si>
  <si>
    <t xml:space="preserve"> Численность работников предприятий по видам 
   экономической деятельности в 2022г.</t>
  </si>
  <si>
    <t xml:space="preserve">6.4. 2022-жылдагы экспорттук-импорттук </t>
  </si>
  <si>
    <t xml:space="preserve"> импортных операций в 2022 году</t>
  </si>
  <si>
    <t>Калың зым, басма зым жана бурчтар</t>
  </si>
  <si>
    <t>Калың зым, басма зым жана 
 бурчтар</t>
  </si>
  <si>
    <t>Байланыш аппаратуралары жана анын тетиктери</t>
  </si>
  <si>
    <t>Пластмасса жана андан жасалган
 буюмдар</t>
  </si>
  <si>
    <t>Пластмасса жана андан жасалган буюмдар</t>
  </si>
  <si>
    <t>Печатные книги, газеты, репродукции и 
другие изделия полиграфической промышленности; рукописи, машинописные тексты и планы</t>
  </si>
  <si>
    <t xml:space="preserve">Негизги капиталга  
инвестицияларды 
өздөштүрүү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</si>
</sst>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#,##0.0"/>
    <numFmt numFmtId="190" formatCode="0.000"/>
    <numFmt numFmtId="191" formatCode="0.00000"/>
    <numFmt numFmtId="192" formatCode="0.0000"/>
    <numFmt numFmtId="193" formatCode="0.00000000"/>
    <numFmt numFmtId="194" formatCode="0.0000000"/>
    <numFmt numFmtId="195" formatCode="0.000000"/>
    <numFmt numFmtId="196" formatCode="0.0%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-FC19]d\ mmmm\ yyyy\ &quot;г.&quot;"/>
    <numFmt numFmtId="201" formatCode="#,##0.000"/>
    <numFmt numFmtId="202" formatCode="#,##0.0000"/>
    <numFmt numFmtId="203" formatCode="#,##0.00000"/>
    <numFmt numFmtId="204" formatCode="_-* #,##0.0_р_._-;\-* #,##0.0_р_._-;_-* &quot;-&quot;??_р_._-;_-@_-"/>
    <numFmt numFmtId="205" formatCode="_-* #,##0_р_._-;\-* #,##0_р_._-;_-* &quot;-&quot;??_р_._-;_-@_-"/>
    <numFmt numFmtId="206" formatCode="[$€-2]\ ###,000_);[Red]\([$€-2]\ ###,000\)"/>
    <numFmt numFmtId="207" formatCode="#\ ##0.0"/>
    <numFmt numFmtId="208" formatCode="#,##0.0_ ;\-#,##0.0\ "/>
    <numFmt numFmtId="209" formatCode="0_ ;\-0\ "/>
    <numFmt numFmtId="210" formatCode="#,##0_ ;\-#,##0\ "/>
  </numFmts>
  <fonts count="85">
    <font>
      <sz val="10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name val="Arial Cyr"/>
      <family val="0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2"/>
      <color indexed="24"/>
      <name val="Symbol"/>
      <family val="1"/>
    </font>
    <font>
      <sz val="9"/>
      <color indexed="8"/>
      <name val="Times New Roman"/>
      <family val="1"/>
    </font>
    <font>
      <sz val="10"/>
      <name val="NTHarmonica"/>
      <family val="0"/>
    </font>
    <font>
      <i/>
      <sz val="9"/>
      <name val="Kyrghyz Times"/>
      <family val="0"/>
    </font>
    <font>
      <b/>
      <sz val="8.5"/>
      <name val="Kyrghyz Times"/>
      <family val="0"/>
    </font>
    <font>
      <sz val="8.5"/>
      <name val="Times New Roman"/>
      <family val="1"/>
    </font>
    <font>
      <b/>
      <sz val="8.5"/>
      <name val="Times New Roman"/>
      <family val="1"/>
    </font>
    <font>
      <sz val="12"/>
      <name val="Times New Roman"/>
      <family val="1"/>
    </font>
    <font>
      <i/>
      <sz val="8.5"/>
      <name val="Times New Roman"/>
      <family val="1"/>
    </font>
    <font>
      <b/>
      <sz val="11.5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i/>
      <sz val="10"/>
      <name val="Kyrghyz Times"/>
      <family val="0"/>
    </font>
    <font>
      <sz val="12"/>
      <name val="Times New Roman Cyr"/>
      <family val="0"/>
    </font>
    <font>
      <vertAlign val="superscript"/>
      <sz val="12"/>
      <name val="Times New Roman"/>
      <family val="1"/>
    </font>
    <font>
      <sz val="9"/>
      <name val="Kyrghyz Times"/>
      <family val="0"/>
    </font>
    <font>
      <b/>
      <sz val="9"/>
      <name val="Kyrghyz Times"/>
      <family val="0"/>
    </font>
    <font>
      <sz val="16"/>
      <name val="Times New Roman"/>
      <family val="1"/>
    </font>
    <font>
      <b/>
      <i/>
      <sz val="8.5"/>
      <name val="Times New Roman"/>
      <family val="1"/>
    </font>
    <font>
      <sz val="11"/>
      <name val="Times New Roman"/>
      <family val="1"/>
    </font>
    <font>
      <sz val="2.5"/>
      <color indexed="8"/>
      <name val="Arial Cyr"/>
      <family val="0"/>
    </font>
    <font>
      <sz val="8"/>
      <color indexed="10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sz val="2"/>
      <color indexed="8"/>
      <name val="Times New Roman"/>
      <family val="0"/>
    </font>
    <font>
      <sz val="2.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" fillId="0" borderId="0">
      <alignment/>
      <protection/>
    </xf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6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7" borderId="7" applyNumberFormat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63" fillId="0" borderId="0">
      <alignment/>
      <protection/>
    </xf>
    <xf numFmtId="0" fontId="6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2" fillId="0" borderId="8" applyFont="0" applyAlignment="0">
      <protection/>
    </xf>
    <xf numFmtId="0" fontId="78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9" fillId="0" borderId="10" applyNumberFormat="0" applyFill="0" applyAlignment="0" applyProtection="0"/>
    <xf numFmtId="0" fontId="8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185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1" fillId="31" borderId="0" applyNumberFormat="0" applyBorder="0" applyAlignment="0" applyProtection="0"/>
  </cellStyleXfs>
  <cellXfs count="10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8" xfId="0" applyFont="1" applyBorder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62" applyFont="1">
      <alignment/>
      <protection/>
    </xf>
    <xf numFmtId="0" fontId="7" fillId="0" borderId="0" xfId="62" applyFont="1">
      <alignment/>
      <protection/>
    </xf>
    <xf numFmtId="0" fontId="4" fillId="0" borderId="0" xfId="0" applyFont="1" applyAlignment="1">
      <alignment/>
    </xf>
    <xf numFmtId="0" fontId="3" fillId="0" borderId="0" xfId="62" applyFont="1" applyFill="1">
      <alignment/>
      <protection/>
    </xf>
    <xf numFmtId="188" fontId="3" fillId="0" borderId="0" xfId="62" applyNumberFormat="1" applyFont="1" applyFill="1">
      <alignment/>
      <protection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62" applyFont="1">
      <alignment/>
      <protection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 indent="3"/>
    </xf>
    <xf numFmtId="0" fontId="3" fillId="0" borderId="0" xfId="0" applyFont="1" applyFill="1" applyAlignment="1">
      <alignment horizontal="left" wrapText="1" indent="2"/>
    </xf>
    <xf numFmtId="1" fontId="4" fillId="0" borderId="12" xfId="0" applyNumberFormat="1" applyFont="1" applyFill="1" applyBorder="1" applyAlignment="1">
      <alignment horizontal="center" vertical="center" wrapText="1"/>
    </xf>
    <xf numFmtId="0" fontId="3" fillId="0" borderId="0" xfId="62" applyFont="1" applyFill="1">
      <alignment/>
      <protection/>
    </xf>
    <xf numFmtId="0" fontId="1" fillId="0" borderId="0" xfId="62" applyFont="1" applyFill="1">
      <alignment/>
      <protection/>
    </xf>
    <xf numFmtId="0" fontId="2" fillId="0" borderId="0" xfId="62" applyFont="1" applyFill="1">
      <alignment/>
      <protection/>
    </xf>
    <xf numFmtId="0" fontId="4" fillId="0" borderId="0" xfId="62" applyFont="1" applyFill="1">
      <alignment/>
      <protection/>
    </xf>
    <xf numFmtId="0" fontId="3" fillId="0" borderId="0" xfId="62" applyFont="1" applyFill="1" applyBorder="1" applyAlignment="1">
      <alignment horizontal="left" indent="1"/>
      <protection/>
    </xf>
    <xf numFmtId="0" fontId="3" fillId="0" borderId="0" xfId="0" applyFont="1" applyBorder="1" applyAlignment="1">
      <alignment/>
    </xf>
    <xf numFmtId="0" fontId="3" fillId="0" borderId="0" xfId="62" applyFont="1" applyBorder="1">
      <alignment/>
      <protection/>
    </xf>
    <xf numFmtId="3" fontId="3" fillId="0" borderId="0" xfId="0" applyNumberFormat="1" applyFont="1" applyFill="1" applyAlignment="1">
      <alignment horizontal="right" indent="2"/>
    </xf>
    <xf numFmtId="3" fontId="3" fillId="0" borderId="0" xfId="62" applyNumberFormat="1" applyFont="1" applyFill="1" applyBorder="1" applyAlignment="1">
      <alignment horizontal="right" indent="2"/>
      <protection/>
    </xf>
    <xf numFmtId="0" fontId="3" fillId="0" borderId="8" xfId="62" applyFont="1" applyFill="1" applyBorder="1" applyAlignment="1">
      <alignment horizontal="right" indent="2"/>
      <protection/>
    </xf>
    <xf numFmtId="0" fontId="2" fillId="0" borderId="11" xfId="0" applyFont="1" applyFill="1" applyBorder="1" applyAlignment="1">
      <alignment horizontal="right" vertical="center" indent="2"/>
    </xf>
    <xf numFmtId="0" fontId="4" fillId="0" borderId="11" xfId="0" applyFont="1" applyFill="1" applyBorder="1" applyAlignment="1">
      <alignment horizontal="right" vertical="center" indent="2"/>
    </xf>
    <xf numFmtId="0" fontId="3" fillId="0" borderId="0" xfId="0" applyFont="1" applyFill="1" applyAlignment="1">
      <alignment horizontal="right" indent="2"/>
    </xf>
    <xf numFmtId="0" fontId="3" fillId="0" borderId="0" xfId="0" applyFont="1" applyAlignment="1">
      <alignment horizontal="right" indent="2"/>
    </xf>
    <xf numFmtId="0" fontId="3" fillId="0" borderId="8" xfId="0" applyFont="1" applyBorder="1" applyAlignment="1">
      <alignment horizontal="right" indent="2"/>
    </xf>
    <xf numFmtId="0" fontId="4" fillId="0" borderId="11" xfId="0" applyFont="1" applyBorder="1" applyAlignment="1">
      <alignment horizontal="right" vertical="center" indent="2"/>
    </xf>
    <xf numFmtId="189" fontId="3" fillId="0" borderId="0" xfId="0" applyNumberFormat="1" applyFont="1" applyAlignment="1">
      <alignment horizontal="right" indent="2"/>
    </xf>
    <xf numFmtId="3" fontId="3" fillId="0" borderId="0" xfId="0" applyNumberFormat="1" applyFont="1" applyAlignment="1">
      <alignment horizontal="right" indent="2"/>
    </xf>
    <xf numFmtId="188" fontId="3" fillId="0" borderId="8" xfId="0" applyNumberFormat="1" applyFont="1" applyBorder="1" applyAlignment="1">
      <alignment horizontal="right" indent="2"/>
    </xf>
    <xf numFmtId="188" fontId="3" fillId="0" borderId="0" xfId="0" applyNumberFormat="1" applyFont="1" applyBorder="1" applyAlignment="1">
      <alignment horizontal="right" indent="2"/>
    </xf>
    <xf numFmtId="0" fontId="4" fillId="0" borderId="0" xfId="0" applyFont="1" applyBorder="1" applyAlignment="1">
      <alignment horizontal="right" indent="2"/>
    </xf>
    <xf numFmtId="0" fontId="3" fillId="0" borderId="0" xfId="0" applyFont="1" applyAlignment="1">
      <alignment horizontal="right" indent="2"/>
    </xf>
    <xf numFmtId="188" fontId="3" fillId="0" borderId="0" xfId="62" applyNumberFormat="1" applyFont="1" applyAlignment="1">
      <alignment horizontal="right" indent="2"/>
      <protection/>
    </xf>
    <xf numFmtId="188" fontId="3" fillId="0" borderId="0" xfId="0" applyNumberFormat="1" applyFont="1" applyAlignment="1">
      <alignment horizontal="right" indent="2"/>
    </xf>
    <xf numFmtId="188" fontId="3" fillId="0" borderId="0" xfId="0" applyNumberFormat="1" applyFont="1" applyBorder="1" applyAlignment="1">
      <alignment horizontal="right" indent="2"/>
    </xf>
    <xf numFmtId="0" fontId="3" fillId="0" borderId="0" xfId="0" applyFont="1" applyBorder="1" applyAlignment="1">
      <alignment horizontal="right" indent="2"/>
    </xf>
    <xf numFmtId="3" fontId="3" fillId="0" borderId="0" xfId="0" applyNumberFormat="1" applyFont="1" applyFill="1" applyBorder="1" applyAlignment="1">
      <alignment horizontal="right" indent="2"/>
    </xf>
    <xf numFmtId="3" fontId="3" fillId="0" borderId="0" xfId="0" applyNumberFormat="1" applyFont="1" applyBorder="1" applyAlignment="1">
      <alignment horizontal="right" indent="2"/>
    </xf>
    <xf numFmtId="0" fontId="11" fillId="0" borderId="0" xfId="62" applyFont="1" applyFill="1">
      <alignment/>
      <protection/>
    </xf>
    <xf numFmtId="0" fontId="8" fillId="0" borderId="0" xfId="0" applyFont="1" applyFill="1" applyAlignment="1">
      <alignment/>
    </xf>
    <xf numFmtId="3" fontId="3" fillId="0" borderId="0" xfId="62" applyNumberFormat="1" applyFont="1" applyBorder="1" applyAlignment="1">
      <alignment horizontal="right" indent="2"/>
      <protection/>
    </xf>
    <xf numFmtId="0" fontId="3" fillId="0" borderId="8" xfId="0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wrapText="1"/>
    </xf>
    <xf numFmtId="189" fontId="13" fillId="0" borderId="0" xfId="76" applyNumberFormat="1" applyFont="1" applyFill="1" applyBorder="1" applyAlignment="1">
      <alignment wrapText="1"/>
      <protection/>
    </xf>
    <xf numFmtId="3" fontId="3" fillId="0" borderId="0" xfId="0" applyNumberFormat="1" applyFont="1" applyAlignment="1">
      <alignment horizontal="left" wrapText="1" indent="1"/>
    </xf>
    <xf numFmtId="3" fontId="3" fillId="0" borderId="0" xfId="0" applyNumberFormat="1" applyFont="1" applyAlignment="1">
      <alignment horizontal="left" indent="1"/>
    </xf>
    <xf numFmtId="3" fontId="3" fillId="0" borderId="0" xfId="0" applyNumberFormat="1" applyFont="1" applyAlignment="1">
      <alignment horizontal="left" vertical="justify" wrapText="1" indent="1"/>
    </xf>
    <xf numFmtId="0" fontId="4" fillId="0" borderId="0" xfId="0" applyFont="1" applyAlignment="1">
      <alignment vertical="top" wrapText="1"/>
    </xf>
    <xf numFmtId="3" fontId="4" fillId="0" borderId="0" xfId="0" applyNumberFormat="1" applyFont="1" applyFill="1" applyBorder="1" applyAlignment="1">
      <alignment horizontal="right" indent="2"/>
    </xf>
    <xf numFmtId="0" fontId="3" fillId="0" borderId="8" xfId="0" applyFont="1" applyFill="1" applyBorder="1" applyAlignment="1">
      <alignment horizontal="left" wrapText="1" indent="2"/>
    </xf>
    <xf numFmtId="189" fontId="4" fillId="0" borderId="0" xfId="0" applyNumberFormat="1" applyFont="1" applyAlignment="1">
      <alignment horizontal="right" indent="2"/>
    </xf>
    <xf numFmtId="0" fontId="16" fillId="0" borderId="0" xfId="0" applyFont="1" applyFill="1" applyAlignment="1">
      <alignment wrapText="1"/>
    </xf>
    <xf numFmtId="0" fontId="3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4" fillId="0" borderId="0" xfId="0" applyFont="1" applyFill="1" applyBorder="1" applyAlignment="1">
      <alignment horizontal="right" vertical="center" indent="2"/>
    </xf>
    <xf numFmtId="0" fontId="2" fillId="0" borderId="0" xfId="0" applyFont="1" applyFill="1" applyBorder="1" applyAlignment="1">
      <alignment horizontal="right" vertical="center" indent="2"/>
    </xf>
    <xf numFmtId="3" fontId="3" fillId="0" borderId="8" xfId="62" applyNumberFormat="1" applyFont="1" applyBorder="1" applyAlignment="1">
      <alignment horizontal="right" indent="2"/>
      <protection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 indent="2"/>
    </xf>
    <xf numFmtId="188" fontId="3" fillId="0" borderId="8" xfId="0" applyNumberFormat="1" applyFont="1" applyBorder="1" applyAlignment="1">
      <alignment horizontal="left" indent="1"/>
    </xf>
    <xf numFmtId="0" fontId="8" fillId="0" borderId="0" xfId="0" applyFont="1" applyAlignment="1">
      <alignment/>
    </xf>
    <xf numFmtId="0" fontId="21" fillId="0" borderId="0" xfId="0" applyFont="1" applyFill="1" applyAlignment="1">
      <alignment/>
    </xf>
    <xf numFmtId="3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indent="1"/>
    </xf>
    <xf numFmtId="1" fontId="3" fillId="0" borderId="0" xfId="0" applyNumberFormat="1" applyFont="1" applyAlignment="1">
      <alignment horizontal="left" indent="1"/>
    </xf>
    <xf numFmtId="1" fontId="3" fillId="0" borderId="0" xfId="0" applyNumberFormat="1" applyFont="1" applyBorder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9" fillId="0" borderId="0" xfId="0" applyFont="1" applyAlignment="1">
      <alignment/>
    </xf>
    <xf numFmtId="3" fontId="3" fillId="0" borderId="0" xfId="0" applyNumberFormat="1" applyFont="1" applyAlignment="1">
      <alignment wrapText="1"/>
    </xf>
    <xf numFmtId="1" fontId="3" fillId="0" borderId="8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" fontId="3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wrapText="1" indent="1"/>
    </xf>
    <xf numFmtId="0" fontId="1" fillId="0" borderId="0" xfId="0" applyFont="1" applyFill="1" applyAlignment="1">
      <alignment/>
    </xf>
    <xf numFmtId="0" fontId="3" fillId="0" borderId="0" xfId="62" applyFont="1" applyFill="1" applyAlignment="1">
      <alignment/>
      <protection/>
    </xf>
    <xf numFmtId="0" fontId="4" fillId="0" borderId="0" xfId="0" applyFont="1" applyFill="1" applyBorder="1" applyAlignment="1">
      <alignment wrapText="1"/>
    </xf>
    <xf numFmtId="0" fontId="3" fillId="0" borderId="8" xfId="0" applyFont="1" applyFill="1" applyBorder="1" applyAlignment="1">
      <alignment/>
    </xf>
    <xf numFmtId="0" fontId="3" fillId="0" borderId="0" xfId="0" applyFont="1" applyFill="1" applyAlignment="1">
      <alignment horizontal="left" indent="1"/>
    </xf>
    <xf numFmtId="1" fontId="3" fillId="0" borderId="0" xfId="0" applyNumberFormat="1" applyFont="1" applyFill="1" applyAlignment="1">
      <alignment horizontal="left" indent="1"/>
    </xf>
    <xf numFmtId="1" fontId="3" fillId="0" borderId="0" xfId="0" applyNumberFormat="1" applyFont="1" applyFill="1" applyBorder="1" applyAlignment="1">
      <alignment horizontal="left" indent="1"/>
    </xf>
    <xf numFmtId="0" fontId="1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3" fillId="0" borderId="0" xfId="62" applyFont="1" applyAlignment="1">
      <alignment/>
      <protection/>
    </xf>
    <xf numFmtId="0" fontId="3" fillId="0" borderId="0" xfId="62" applyFont="1" applyAlignment="1">
      <alignment/>
      <protection/>
    </xf>
    <xf numFmtId="0" fontId="4" fillId="0" borderId="11" xfId="0" applyFont="1" applyBorder="1" applyAlignment="1">
      <alignment/>
    </xf>
    <xf numFmtId="0" fontId="19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189" fontId="13" fillId="0" borderId="0" xfId="76" applyNumberFormat="1" applyFont="1" applyFill="1" applyBorder="1" applyAlignment="1">
      <alignment horizontal="left" wrapText="1" indent="1"/>
      <protection/>
    </xf>
    <xf numFmtId="0" fontId="3" fillId="0" borderId="0" xfId="0" applyFont="1" applyFill="1" applyBorder="1" applyAlignment="1">
      <alignment horizontal="left" wrapText="1" indent="1"/>
    </xf>
    <xf numFmtId="188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 vertical="justify" wrapText="1"/>
    </xf>
    <xf numFmtId="189" fontId="3" fillId="0" borderId="0" xfId="0" applyNumberFormat="1" applyFont="1" applyFill="1" applyBorder="1" applyAlignment="1">
      <alignment horizontal="right" indent="2"/>
    </xf>
    <xf numFmtId="1" fontId="3" fillId="0" borderId="8" xfId="0" applyNumberFormat="1" applyFont="1" applyFill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13" xfId="62" applyFont="1" applyBorder="1" applyAlignment="1">
      <alignment/>
      <protection/>
    </xf>
    <xf numFmtId="0" fontId="4" fillId="0" borderId="0" xfId="0" applyFont="1" applyFill="1" applyBorder="1" applyAlignment="1">
      <alignment horizontal="left" wrapText="1"/>
    </xf>
    <xf numFmtId="0" fontId="18" fillId="0" borderId="11" xfId="0" applyFont="1" applyBorder="1" applyAlignment="1">
      <alignment horizontal="center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3" fillId="0" borderId="0" xfId="62" applyFont="1" applyFill="1" applyBorder="1" applyAlignment="1">
      <alignment vertical="center"/>
      <protection/>
    </xf>
    <xf numFmtId="0" fontId="3" fillId="0" borderId="0" xfId="62" applyFont="1" applyBorder="1" applyAlignment="1">
      <alignment vertical="center"/>
      <protection/>
    </xf>
    <xf numFmtId="0" fontId="2" fillId="0" borderId="0" xfId="0" applyFont="1" applyAlignment="1">
      <alignment vertical="center"/>
    </xf>
    <xf numFmtId="0" fontId="10" fillId="0" borderId="0" xfId="0" applyFont="1" applyFill="1" applyAlignment="1">
      <alignment/>
    </xf>
    <xf numFmtId="0" fontId="8" fillId="0" borderId="0" xfId="62" applyFont="1" applyFill="1" applyAlignment="1">
      <alignment/>
      <protection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3" fillId="0" borderId="8" xfId="0" applyFont="1" applyBorder="1" applyAlignment="1">
      <alignment horizontal="left" indent="1"/>
    </xf>
    <xf numFmtId="0" fontId="3" fillId="0" borderId="0" xfId="62" applyFont="1" applyAlignment="1">
      <alignment horizontal="left" indent="1"/>
      <protection/>
    </xf>
    <xf numFmtId="0" fontId="3" fillId="0" borderId="0" xfId="62" applyFont="1" applyAlignment="1">
      <alignment horizontal="left" wrapText="1" indent="1"/>
      <protection/>
    </xf>
    <xf numFmtId="0" fontId="5" fillId="0" borderId="0" xfId="0" applyFont="1" applyAlignment="1">
      <alignment horizontal="left" wrapText="1" indent="2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62" applyFont="1" applyFill="1" applyAlignment="1">
      <alignment vertical="center"/>
      <protection/>
    </xf>
    <xf numFmtId="0" fontId="3" fillId="0" borderId="0" xfId="62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22" fillId="0" borderId="0" xfId="62" applyFont="1" applyFill="1">
      <alignment/>
      <protection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/>
    </xf>
    <xf numFmtId="3" fontId="3" fillId="0" borderId="0" xfId="62" applyNumberFormat="1" applyFont="1" applyFill="1">
      <alignment/>
      <protection/>
    </xf>
    <xf numFmtId="0" fontId="3" fillId="0" borderId="0" xfId="0" applyFont="1" applyAlignment="1">
      <alignment horizontal="left" wrapText="1"/>
    </xf>
    <xf numFmtId="0" fontId="22" fillId="0" borderId="0" xfId="62" applyFont="1">
      <alignment/>
      <protection/>
    </xf>
    <xf numFmtId="0" fontId="23" fillId="0" borderId="0" xfId="62" applyFont="1">
      <alignment/>
      <protection/>
    </xf>
    <xf numFmtId="1" fontId="22" fillId="0" borderId="0" xfId="0" applyNumberFormat="1" applyFont="1" applyAlignment="1">
      <alignment/>
    </xf>
    <xf numFmtId="0" fontId="4" fillId="0" borderId="0" xfId="62" applyFont="1" applyFill="1" applyBorder="1" applyAlignment="1">
      <alignment horizontal="left"/>
      <protection/>
    </xf>
    <xf numFmtId="0" fontId="3" fillId="0" borderId="8" xfId="62" applyFont="1" applyBorder="1" applyAlignment="1">
      <alignment/>
      <protection/>
    </xf>
    <xf numFmtId="0" fontId="8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" fontId="4" fillId="0" borderId="11" xfId="0" applyNumberFormat="1" applyFont="1" applyBorder="1" applyAlignment="1">
      <alignment horizontal="right" vertical="center"/>
    </xf>
    <xf numFmtId="0" fontId="17" fillId="0" borderId="8" xfId="62" applyFont="1" applyBorder="1">
      <alignment/>
      <protection/>
    </xf>
    <xf numFmtId="0" fontId="4" fillId="0" borderId="0" xfId="62" applyFont="1">
      <alignment/>
      <protection/>
    </xf>
    <xf numFmtId="0" fontId="4" fillId="0" borderId="11" xfId="0" applyFont="1" applyFill="1" applyBorder="1" applyAlignment="1">
      <alignment horizontal="center" vertical="center"/>
    </xf>
    <xf numFmtId="0" fontId="24" fillId="0" borderId="8" xfId="54" applyFont="1" applyBorder="1" applyAlignment="1">
      <alignment horizontal="left" vertical="top" wrapText="1"/>
      <protection/>
    </xf>
    <xf numFmtId="0" fontId="3" fillId="0" borderId="0" xfId="62" applyFont="1" applyBorder="1">
      <alignment/>
      <protection/>
    </xf>
    <xf numFmtId="0" fontId="4" fillId="0" borderId="11" xfId="0" applyFont="1" applyFill="1" applyBorder="1" applyAlignment="1">
      <alignment horizontal="center"/>
    </xf>
    <xf numFmtId="0" fontId="17" fillId="0" borderId="8" xfId="0" applyFont="1" applyBorder="1" applyAlignment="1">
      <alignment horizontal="left" vertical="justify" wrapText="1" indent="1"/>
    </xf>
    <xf numFmtId="0" fontId="4" fillId="0" borderId="0" xfId="0" applyFont="1" applyFill="1" applyBorder="1" applyAlignment="1">
      <alignment horizontal="left" indent="1"/>
    </xf>
    <xf numFmtId="3" fontId="17" fillId="0" borderId="8" xfId="0" applyNumberFormat="1" applyFont="1" applyBorder="1" applyAlignment="1">
      <alignment horizontal="left" wrapText="1" indent="1"/>
    </xf>
    <xf numFmtId="189" fontId="17" fillId="0" borderId="8" xfId="0" applyNumberFormat="1" applyFont="1" applyBorder="1" applyAlignment="1">
      <alignment horizontal="right" indent="2"/>
    </xf>
    <xf numFmtId="0" fontId="17" fillId="0" borderId="8" xfId="62" applyFont="1" applyBorder="1" applyAlignment="1">
      <alignment/>
      <protection/>
    </xf>
    <xf numFmtId="0" fontId="3" fillId="0" borderId="0" xfId="0" applyFont="1" applyFill="1" applyBorder="1" applyAlignment="1">
      <alignment horizontal="right" indent="2"/>
    </xf>
    <xf numFmtId="18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62" applyFont="1" applyBorder="1" applyAlignment="1">
      <alignment horizontal="right" indent="2"/>
      <protection/>
    </xf>
    <xf numFmtId="0" fontId="5" fillId="0" borderId="0" xfId="0" applyFont="1" applyBorder="1" applyAlignment="1">
      <alignment vertical="center"/>
    </xf>
    <xf numFmtId="0" fontId="3" fillId="0" borderId="8" xfId="0" applyFont="1" applyBorder="1" applyAlignment="1">
      <alignment horizontal="right" indent="2"/>
    </xf>
    <xf numFmtId="0" fontId="3" fillId="0" borderId="8" xfId="0" applyFont="1" applyBorder="1" applyAlignment="1">
      <alignment/>
    </xf>
    <xf numFmtId="1" fontId="3" fillId="0" borderId="0" xfId="0" applyNumberFormat="1" applyFont="1" applyAlignment="1">
      <alignment/>
    </xf>
    <xf numFmtId="188" fontId="3" fillId="0" borderId="0" xfId="62" applyNumberFormat="1" applyFont="1" applyBorder="1" applyAlignment="1">
      <alignment horizontal="right" indent="2"/>
      <protection/>
    </xf>
    <xf numFmtId="188" fontId="3" fillId="0" borderId="8" xfId="62" applyNumberFormat="1" applyFont="1" applyBorder="1" applyAlignment="1">
      <alignment horizontal="right" indent="2"/>
      <protection/>
    </xf>
    <xf numFmtId="0" fontId="18" fillId="0" borderId="11" xfId="0" applyFont="1" applyBorder="1" applyAlignment="1">
      <alignment horizontal="right" vertical="center" indent="2"/>
    </xf>
    <xf numFmtId="188" fontId="3" fillId="0" borderId="0" xfId="0" applyNumberFormat="1" applyFont="1" applyAlignment="1">
      <alignment/>
    </xf>
    <xf numFmtId="0" fontId="3" fillId="0" borderId="0" xfId="0" applyFont="1" applyBorder="1" applyAlignment="1">
      <alignment horizontal="right" indent="2"/>
    </xf>
    <xf numFmtId="0" fontId="3" fillId="0" borderId="0" xfId="62" applyFont="1" applyBorder="1" applyAlignment="1">
      <alignment horizontal="left" indent="1"/>
      <protection/>
    </xf>
    <xf numFmtId="188" fontId="3" fillId="0" borderId="8" xfId="0" applyNumberFormat="1" applyFont="1" applyBorder="1" applyAlignment="1">
      <alignment horizontal="right" indent="2"/>
    </xf>
    <xf numFmtId="0" fontId="3" fillId="0" borderId="8" xfId="62" applyFont="1" applyBorder="1" applyAlignment="1">
      <alignment wrapText="1"/>
      <protection/>
    </xf>
    <xf numFmtId="0" fontId="25" fillId="0" borderId="0" xfId="0" applyFont="1" applyFill="1" applyAlignment="1">
      <alignment vertical="center"/>
    </xf>
    <xf numFmtId="0" fontId="19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7" fillId="0" borderId="8" xfId="0" applyFont="1" applyFill="1" applyBorder="1" applyAlignment="1">
      <alignment/>
    </xf>
    <xf numFmtId="0" fontId="3" fillId="0" borderId="8" xfId="0" applyFont="1" applyFill="1" applyBorder="1" applyAlignment="1">
      <alignment horizontal="right" indent="2"/>
    </xf>
    <xf numFmtId="0" fontId="3" fillId="0" borderId="8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vertical="center"/>
    </xf>
    <xf numFmtId="0" fontId="7" fillId="0" borderId="0" xfId="62" applyFont="1" applyFill="1" applyAlignment="1">
      <alignment/>
      <protection/>
    </xf>
    <xf numFmtId="0" fontId="19" fillId="0" borderId="0" xfId="0" applyFont="1" applyAlignment="1">
      <alignment/>
    </xf>
    <xf numFmtId="1" fontId="3" fillId="0" borderId="0" xfId="0" applyNumberFormat="1" applyFont="1" applyFill="1" applyBorder="1" applyAlignment="1">
      <alignment horizontal="right" indent="2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indent="3"/>
    </xf>
    <xf numFmtId="0" fontId="4" fillId="0" borderId="0" xfId="0" applyFont="1" applyBorder="1" applyAlignment="1">
      <alignment vertical="center"/>
    </xf>
    <xf numFmtId="0" fontId="3" fillId="0" borderId="0" xfId="0" applyFont="1" applyFill="1" applyAlignment="1">
      <alignment horizontal="left" indent="3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wrapText="1" indent="3"/>
    </xf>
    <xf numFmtId="0" fontId="3" fillId="0" borderId="0" xfId="0" applyFont="1" applyBorder="1" applyAlignment="1">
      <alignment horizontal="left" wrapText="1" indent="1"/>
    </xf>
    <xf numFmtId="0" fontId="3" fillId="0" borderId="0" xfId="62" applyFont="1" applyFill="1" applyBorder="1" applyAlignment="1">
      <alignment/>
      <protection/>
    </xf>
    <xf numFmtId="0" fontId="5" fillId="0" borderId="0" xfId="0" applyFont="1" applyFill="1" applyBorder="1" applyAlignment="1">
      <alignment horizontal="center" vertical="center"/>
    </xf>
    <xf numFmtId="0" fontId="3" fillId="0" borderId="0" xfId="62" applyFont="1" applyBorder="1" applyAlignment="1">
      <alignment/>
      <protection/>
    </xf>
    <xf numFmtId="0" fontId="3" fillId="0" borderId="0" xfId="0" applyFont="1" applyAlignment="1">
      <alignment horizontal="left" vertical="justify" wrapText="1" indent="1"/>
    </xf>
    <xf numFmtId="1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center"/>
    </xf>
    <xf numFmtId="0" fontId="8" fillId="0" borderId="0" xfId="62" applyFont="1" applyFill="1" applyAlignment="1">
      <alignment/>
      <protection/>
    </xf>
    <xf numFmtId="0" fontId="8" fillId="0" borderId="0" xfId="0" applyFont="1" applyAlignment="1">
      <alignment wrapText="1"/>
    </xf>
    <xf numFmtId="0" fontId="3" fillId="0" borderId="0" xfId="0" applyFont="1" applyBorder="1" applyAlignment="1">
      <alignment horizontal="left" indent="1"/>
    </xf>
    <xf numFmtId="0" fontId="3" fillId="0" borderId="0" xfId="0" applyFont="1" applyAlignment="1">
      <alignment horizontal="left" vertical="center" wrapText="1" indent="1"/>
    </xf>
    <xf numFmtId="0" fontId="3" fillId="0" borderId="13" xfId="0" applyFont="1" applyFill="1" applyBorder="1" applyAlignment="1">
      <alignment horizontal="right" indent="2"/>
    </xf>
    <xf numFmtId="3" fontId="3" fillId="0" borderId="13" xfId="0" applyNumberFormat="1" applyFont="1" applyFill="1" applyBorder="1" applyAlignment="1">
      <alignment horizontal="right" indent="2"/>
    </xf>
    <xf numFmtId="3" fontId="4" fillId="0" borderId="0" xfId="0" applyNumberFormat="1" applyFont="1" applyBorder="1" applyAlignment="1">
      <alignment horizontal="right" indent="2"/>
    </xf>
    <xf numFmtId="1" fontId="4" fillId="0" borderId="0" xfId="0" applyNumberFormat="1" applyFont="1" applyBorder="1" applyAlignment="1">
      <alignment horizontal="right" indent="2"/>
    </xf>
    <xf numFmtId="189" fontId="3" fillId="0" borderId="0" xfId="0" applyNumberFormat="1" applyFont="1" applyBorder="1" applyAlignment="1">
      <alignment horizontal="right" indent="2"/>
    </xf>
    <xf numFmtId="3" fontId="4" fillId="0" borderId="0" xfId="0" applyNumberFormat="1" applyFont="1" applyFill="1" applyBorder="1" applyAlignment="1">
      <alignment horizontal="right" indent="1"/>
    </xf>
    <xf numFmtId="3" fontId="3" fillId="0" borderId="0" xfId="62" applyNumberFormat="1" applyFont="1" applyFill="1" applyBorder="1" applyAlignment="1">
      <alignment horizontal="right" indent="1"/>
      <protection/>
    </xf>
    <xf numFmtId="3" fontId="3" fillId="0" borderId="0" xfId="0" applyNumberFormat="1" applyFont="1" applyFill="1" applyBorder="1" applyAlignment="1">
      <alignment horizontal="right" indent="1"/>
    </xf>
    <xf numFmtId="189" fontId="4" fillId="0" borderId="0" xfId="0" applyNumberFormat="1" applyFont="1" applyFill="1" applyBorder="1" applyAlignment="1">
      <alignment horizontal="right" indent="2"/>
    </xf>
    <xf numFmtId="1" fontId="3" fillId="0" borderId="0" xfId="62" applyNumberFormat="1" applyFont="1" applyFill="1" applyBorder="1" applyAlignment="1">
      <alignment horizontal="right" indent="2"/>
      <protection/>
    </xf>
    <xf numFmtId="0" fontId="3" fillId="0" borderId="13" xfId="0" applyFont="1" applyBorder="1" applyAlignment="1">
      <alignment horizontal="right" indent="2"/>
    </xf>
    <xf numFmtId="1" fontId="3" fillId="0" borderId="0" xfId="0" applyNumberFormat="1" applyFont="1" applyBorder="1" applyAlignment="1">
      <alignment horizontal="right" indent="2"/>
    </xf>
    <xf numFmtId="0" fontId="4" fillId="0" borderId="13" xfId="0" applyFont="1" applyFill="1" applyBorder="1" applyAlignment="1">
      <alignment horizontal="right" vertical="center" indent="2"/>
    </xf>
    <xf numFmtId="189" fontId="4" fillId="0" borderId="0" xfId="0" applyNumberFormat="1" applyFont="1" applyBorder="1" applyAlignment="1">
      <alignment horizontal="right" indent="2"/>
    </xf>
    <xf numFmtId="188" fontId="4" fillId="0" borderId="0" xfId="0" applyNumberFormat="1" applyFont="1" applyBorder="1" applyAlignment="1">
      <alignment horizontal="right" indent="2"/>
    </xf>
    <xf numFmtId="0" fontId="4" fillId="0" borderId="13" xfId="0" applyFont="1" applyBorder="1" applyAlignment="1">
      <alignment horizontal="right" indent="1"/>
    </xf>
    <xf numFmtId="3" fontId="4" fillId="0" borderId="0" xfId="0" applyNumberFormat="1" applyFont="1" applyBorder="1" applyAlignment="1">
      <alignment horizontal="right" indent="1"/>
    </xf>
    <xf numFmtId="3" fontId="3" fillId="0" borderId="0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right" indent="1"/>
    </xf>
    <xf numFmtId="0" fontId="4" fillId="0" borderId="13" xfId="0" applyFont="1" applyBorder="1" applyAlignment="1">
      <alignment horizontal="left" vertical="center" indent="1"/>
    </xf>
    <xf numFmtId="0" fontId="3" fillId="0" borderId="0" xfId="62" applyFont="1" applyFill="1" applyBorder="1">
      <alignment/>
      <protection/>
    </xf>
    <xf numFmtId="188" fontId="3" fillId="0" borderId="0" xfId="0" applyNumberFormat="1" applyFont="1" applyFill="1" applyBorder="1" applyAlignment="1">
      <alignment horizontal="right" indent="2"/>
    </xf>
    <xf numFmtId="188" fontId="3" fillId="0" borderId="8" xfId="0" applyNumberFormat="1" applyFont="1" applyFill="1" applyBorder="1" applyAlignment="1">
      <alignment horizontal="right" indent="2"/>
    </xf>
    <xf numFmtId="0" fontId="4" fillId="0" borderId="11" xfId="0" applyFont="1" applyBorder="1" applyAlignment="1">
      <alignment horizontal="right" vertical="center" indent="1"/>
    </xf>
    <xf numFmtId="0" fontId="3" fillId="0" borderId="8" xfId="0" applyFont="1" applyFill="1" applyBorder="1" applyAlignment="1">
      <alignment horizontal="left" wrapText="1" indent="1"/>
    </xf>
    <xf numFmtId="3" fontId="3" fillId="0" borderId="8" xfId="0" applyNumberFormat="1" applyFont="1" applyBorder="1" applyAlignment="1">
      <alignment horizontal="right" indent="1"/>
    </xf>
    <xf numFmtId="0" fontId="3" fillId="0" borderId="0" xfId="0" applyFont="1" applyFill="1" applyAlignment="1">
      <alignment/>
    </xf>
    <xf numFmtId="0" fontId="8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 indent="3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188" fontId="1" fillId="0" borderId="0" xfId="0" applyNumberFormat="1" applyFont="1" applyFill="1" applyAlignment="1">
      <alignment/>
    </xf>
    <xf numFmtId="0" fontId="17" fillId="0" borderId="0" xfId="0" applyFont="1" applyBorder="1" applyAlignment="1">
      <alignment horizontal="left" vertical="justify" wrapText="1" indent="1"/>
    </xf>
    <xf numFmtId="3" fontId="17" fillId="0" borderId="0" xfId="0" applyNumberFormat="1" applyFont="1" applyBorder="1" applyAlignment="1">
      <alignment horizontal="left" wrapText="1" indent="1"/>
    </xf>
    <xf numFmtId="0" fontId="3" fillId="0" borderId="0" xfId="0" applyFont="1" applyBorder="1" applyAlignment="1">
      <alignment horizontal="left" indent="1"/>
    </xf>
    <xf numFmtId="0" fontId="3" fillId="0" borderId="0" xfId="0" applyFont="1" applyAlignment="1">
      <alignment horizontal="left"/>
    </xf>
    <xf numFmtId="0" fontId="9" fillId="0" borderId="0" xfId="62" applyFont="1" applyBorder="1" applyAlignment="1">
      <alignment horizontal="right"/>
      <protection/>
    </xf>
    <xf numFmtId="0" fontId="9" fillId="0" borderId="0" xfId="62" applyFont="1" applyFill="1" applyAlignment="1">
      <alignment horizontal="left"/>
      <protection/>
    </xf>
    <xf numFmtId="3" fontId="9" fillId="0" borderId="0" xfId="62" applyNumberFormat="1" applyFont="1" applyFill="1" applyBorder="1" applyAlignment="1">
      <alignment horizontal="right" indent="2"/>
      <protection/>
    </xf>
    <xf numFmtId="3" fontId="3" fillId="0" borderId="0" xfId="0" applyNumberFormat="1" applyFont="1" applyFill="1" applyAlignment="1">
      <alignment horizontal="left" indent="1"/>
    </xf>
    <xf numFmtId="1" fontId="3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 wrapText="1"/>
    </xf>
    <xf numFmtId="0" fontId="3" fillId="0" borderId="8" xfId="0" applyFont="1" applyBorder="1" applyAlignment="1">
      <alignment horizontal="left" indent="1"/>
    </xf>
    <xf numFmtId="3" fontId="3" fillId="0" borderId="0" xfId="0" applyNumberFormat="1" applyFont="1" applyBorder="1" applyAlignment="1">
      <alignment horizontal="left" vertical="justify" wrapText="1" indent="1"/>
    </xf>
    <xf numFmtId="0" fontId="1" fillId="0" borderId="0" xfId="0" applyFont="1" applyBorder="1" applyAlignment="1">
      <alignment horizontal="left" vertical="justify" wrapText="1" indent="1"/>
    </xf>
    <xf numFmtId="0" fontId="1" fillId="0" borderId="0" xfId="0" applyFont="1" applyBorder="1" applyAlignment="1">
      <alignment horizontal="left" vertical="justify" wrapText="1" indent="1"/>
    </xf>
    <xf numFmtId="0" fontId="4" fillId="0" borderId="0" xfId="0" applyFont="1" applyBorder="1" applyAlignment="1">
      <alignment horizontal="left" indent="2"/>
    </xf>
    <xf numFmtId="0" fontId="2" fillId="0" borderId="13" xfId="0" applyFont="1" applyFill="1" applyBorder="1" applyAlignment="1">
      <alignment horizontal="right" vertical="center" indent="2"/>
    </xf>
    <xf numFmtId="0" fontId="8" fillId="0" borderId="0" xfId="62" applyFont="1" applyFill="1" applyAlignment="1">
      <alignment horizontal="left"/>
      <protection/>
    </xf>
    <xf numFmtId="0" fontId="5" fillId="0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wrapText="1"/>
    </xf>
    <xf numFmtId="3" fontId="9" fillId="0" borderId="0" xfId="0" applyNumberFormat="1" applyFont="1" applyAlignment="1">
      <alignment/>
    </xf>
    <xf numFmtId="3" fontId="3" fillId="0" borderId="13" xfId="62" applyNumberFormat="1" applyFont="1" applyBorder="1" applyAlignment="1">
      <alignment horizontal="right" indent="2"/>
      <protection/>
    </xf>
    <xf numFmtId="3" fontId="4" fillId="0" borderId="0" xfId="62" applyNumberFormat="1" applyFont="1" applyAlignment="1">
      <alignment horizontal="right" indent="1"/>
      <protection/>
    </xf>
    <xf numFmtId="3" fontId="3" fillId="0" borderId="0" xfId="62" applyNumberFormat="1" applyFont="1" applyFill="1" applyAlignment="1">
      <alignment horizontal="right" indent="1"/>
      <protection/>
    </xf>
    <xf numFmtId="3" fontId="3" fillId="0" borderId="0" xfId="62" applyNumberFormat="1" applyFont="1" applyBorder="1" applyAlignment="1">
      <alignment horizontal="right" indent="1"/>
      <protection/>
    </xf>
    <xf numFmtId="0" fontId="3" fillId="0" borderId="8" xfId="62" applyFont="1" applyBorder="1" applyAlignment="1">
      <alignment horizontal="right" indent="1"/>
      <protection/>
    </xf>
    <xf numFmtId="3" fontId="1" fillId="0" borderId="0" xfId="0" applyNumberFormat="1" applyFont="1" applyBorder="1" applyAlignment="1">
      <alignment horizontal="right" indent="2"/>
    </xf>
    <xf numFmtId="3" fontId="1" fillId="0" borderId="0" xfId="0" applyNumberFormat="1" applyFont="1" applyFill="1" applyBorder="1" applyAlignment="1">
      <alignment horizontal="right" indent="2"/>
    </xf>
    <xf numFmtId="3" fontId="5" fillId="0" borderId="8" xfId="0" applyNumberFormat="1" applyFont="1" applyBorder="1" applyAlignment="1">
      <alignment horizontal="left" vertical="center" wrapText="1"/>
    </xf>
    <xf numFmtId="3" fontId="5" fillId="0" borderId="8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189" fontId="4" fillId="0" borderId="0" xfId="0" applyNumberFormat="1" applyFont="1" applyAlignment="1">
      <alignment horizontal="right" indent="1"/>
    </xf>
    <xf numFmtId="189" fontId="3" fillId="0" borderId="0" xfId="0" applyNumberFormat="1" applyFont="1" applyAlignment="1">
      <alignment horizontal="right" indent="1"/>
    </xf>
    <xf numFmtId="189" fontId="3" fillId="0" borderId="0" xfId="0" applyNumberFormat="1" applyFont="1" applyFill="1" applyAlignment="1">
      <alignment horizontal="right" indent="1"/>
    </xf>
    <xf numFmtId="189" fontId="5" fillId="0" borderId="0" xfId="0" applyNumberFormat="1" applyFont="1" applyAlignment="1">
      <alignment horizontal="right" indent="1"/>
    </xf>
    <xf numFmtId="189" fontId="3" fillId="0" borderId="0" xfId="0" applyNumberFormat="1" applyFont="1" applyBorder="1" applyAlignment="1">
      <alignment horizontal="right" indent="1"/>
    </xf>
    <xf numFmtId="189" fontId="3" fillId="0" borderId="0" xfId="0" applyNumberFormat="1" applyFont="1" applyFill="1" applyBorder="1" applyAlignment="1">
      <alignment horizontal="right" indent="1"/>
    </xf>
    <xf numFmtId="0" fontId="4" fillId="0" borderId="8" xfId="0" applyFont="1" applyBorder="1" applyAlignment="1">
      <alignment/>
    </xf>
    <xf numFmtId="0" fontId="3" fillId="0" borderId="8" xfId="0" applyFont="1" applyBorder="1" applyAlignment="1">
      <alignment horizontal="right" indent="1"/>
    </xf>
    <xf numFmtId="0" fontId="3" fillId="0" borderId="8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19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" fontId="4" fillId="0" borderId="11" xfId="0" applyNumberFormat="1" applyFont="1" applyBorder="1" applyAlignment="1">
      <alignment horizontal="right"/>
    </xf>
    <xf numFmtId="0" fontId="7" fillId="0" borderId="0" xfId="0" applyFont="1" applyAlignment="1">
      <alignment/>
    </xf>
    <xf numFmtId="3" fontId="17" fillId="0" borderId="0" xfId="0" applyNumberFormat="1" applyFont="1" applyAlignment="1">
      <alignment vertical="justify" wrapText="1"/>
    </xf>
    <xf numFmtId="3" fontId="17" fillId="0" borderId="0" xfId="0" applyNumberFormat="1" applyFont="1" applyAlignment="1">
      <alignment horizontal="left" vertical="justify" wrapText="1"/>
    </xf>
    <xf numFmtId="3" fontId="17" fillId="0" borderId="0" xfId="0" applyNumberFormat="1" applyFont="1" applyAlignment="1">
      <alignment horizontal="left" vertical="justify" wrapText="1" indent="1"/>
    </xf>
    <xf numFmtId="0" fontId="4" fillId="0" borderId="11" xfId="0" applyFont="1" applyBorder="1" applyAlignment="1">
      <alignment horizontal="right"/>
    </xf>
    <xf numFmtId="188" fontId="3" fillId="0" borderId="0" xfId="0" applyNumberFormat="1" applyFont="1" applyFill="1" applyAlignment="1">
      <alignment horizontal="right" indent="2"/>
    </xf>
    <xf numFmtId="189" fontId="5" fillId="0" borderId="0" xfId="0" applyNumberFormat="1" applyFont="1" applyAlignment="1">
      <alignment horizontal="right" indent="2"/>
    </xf>
    <xf numFmtId="189" fontId="5" fillId="0" borderId="0" xfId="0" applyNumberFormat="1" applyFont="1" applyBorder="1" applyAlignment="1">
      <alignment horizontal="right"/>
    </xf>
    <xf numFmtId="189" fontId="5" fillId="0" borderId="0" xfId="0" applyNumberFormat="1" applyFont="1" applyBorder="1" applyAlignment="1">
      <alignment/>
    </xf>
    <xf numFmtId="0" fontId="5" fillId="0" borderId="0" xfId="0" applyFont="1" applyAlignment="1">
      <alignment horizontal="right" indent="2"/>
    </xf>
    <xf numFmtId="0" fontId="5" fillId="0" borderId="0" xfId="0" applyFont="1" applyAlignment="1">
      <alignment horizontal="left" indent="3"/>
    </xf>
    <xf numFmtId="3" fontId="20" fillId="0" borderId="0" xfId="0" applyNumberFormat="1" applyFont="1" applyAlignment="1">
      <alignment horizontal="left" vertical="justify" wrapText="1"/>
    </xf>
    <xf numFmtId="189" fontId="3" fillId="0" borderId="0" xfId="0" applyNumberFormat="1" applyFont="1" applyFill="1" applyAlignment="1">
      <alignment horizontal="right" indent="2"/>
    </xf>
    <xf numFmtId="3" fontId="21" fillId="0" borderId="0" xfId="0" applyNumberFormat="1" applyFont="1" applyAlignment="1">
      <alignment wrapText="1"/>
    </xf>
    <xf numFmtId="3" fontId="5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vertical="center" wrapText="1"/>
    </xf>
    <xf numFmtId="3" fontId="5" fillId="0" borderId="8" xfId="0" applyNumberFormat="1" applyFont="1" applyBorder="1" applyAlignment="1">
      <alignment vertical="top" wrapText="1"/>
    </xf>
    <xf numFmtId="189" fontId="3" fillId="0" borderId="8" xfId="0" applyNumberFormat="1" applyFont="1" applyBorder="1" applyAlignment="1">
      <alignment horizontal="right" indent="2"/>
    </xf>
    <xf numFmtId="188" fontId="9" fillId="0" borderId="0" xfId="0" applyNumberFormat="1" applyFont="1" applyAlignment="1">
      <alignment/>
    </xf>
    <xf numFmtId="188" fontId="3" fillId="0" borderId="0" xfId="0" applyNumberFormat="1" applyFont="1" applyBorder="1" applyAlignment="1">
      <alignment horizontal="right" indent="1"/>
    </xf>
    <xf numFmtId="0" fontId="9" fillId="0" borderId="0" xfId="0" applyFont="1" applyAlignment="1">
      <alignment vertical="center"/>
    </xf>
    <xf numFmtId="3" fontId="5" fillId="0" borderId="8" xfId="0" applyNumberFormat="1" applyFont="1" applyBorder="1" applyAlignment="1">
      <alignment wrapText="1"/>
    </xf>
    <xf numFmtId="189" fontId="5" fillId="0" borderId="0" xfId="0" applyNumberFormat="1" applyFont="1" applyFill="1" applyAlignment="1">
      <alignment horizontal="right" indent="1"/>
    </xf>
    <xf numFmtId="0" fontId="9" fillId="0" borderId="8" xfId="0" applyFont="1" applyBorder="1" applyAlignment="1">
      <alignment/>
    </xf>
    <xf numFmtId="1" fontId="4" fillId="0" borderId="11" xfId="0" applyNumberFormat="1" applyFont="1" applyBorder="1" applyAlignment="1">
      <alignment horizontal="right" vertical="center" indent="1"/>
    </xf>
    <xf numFmtId="1" fontId="4" fillId="0" borderId="11" xfId="0" applyNumberFormat="1" applyFont="1" applyBorder="1" applyAlignment="1">
      <alignment vertical="center"/>
    </xf>
    <xf numFmtId="188" fontId="3" fillId="0" borderId="0" xfId="0" applyNumberFormat="1" applyFont="1" applyAlignment="1">
      <alignment horizontal="right" indent="1"/>
    </xf>
    <xf numFmtId="0" fontId="3" fillId="0" borderId="0" xfId="63" applyFont="1">
      <alignment/>
      <protection/>
    </xf>
    <xf numFmtId="0" fontId="4" fillId="0" borderId="11" xfId="63" applyFont="1" applyBorder="1" applyAlignment="1">
      <alignment horizontal="right" vertical="center" indent="1"/>
      <protection/>
    </xf>
    <xf numFmtId="0" fontId="4" fillId="0" borderId="8" xfId="63" applyFont="1" applyBorder="1" applyAlignment="1">
      <alignment horizontal="right" vertical="center" indent="1"/>
      <protection/>
    </xf>
    <xf numFmtId="0" fontId="4" fillId="0" borderId="0" xfId="63" applyFont="1" applyBorder="1" applyAlignment="1">
      <alignment horizontal="right" vertical="center" indent="1"/>
      <protection/>
    </xf>
    <xf numFmtId="0" fontId="4" fillId="0" borderId="0" xfId="63" applyFont="1">
      <alignment/>
      <protection/>
    </xf>
    <xf numFmtId="0" fontId="3" fillId="0" borderId="0" xfId="63" applyFont="1" applyBorder="1">
      <alignment/>
      <protection/>
    </xf>
    <xf numFmtId="189" fontId="4" fillId="0" borderId="0" xfId="63" applyNumberFormat="1" applyFont="1" applyAlignment="1">
      <alignment horizontal="right" indent="1"/>
      <protection/>
    </xf>
    <xf numFmtId="0" fontId="4" fillId="0" borderId="0" xfId="63" applyFont="1" applyBorder="1">
      <alignment/>
      <protection/>
    </xf>
    <xf numFmtId="189" fontId="3" fillId="0" borderId="0" xfId="63" applyNumberFormat="1" applyFont="1" applyAlignment="1">
      <alignment horizontal="right" indent="1"/>
      <protection/>
    </xf>
    <xf numFmtId="0" fontId="3" fillId="0" borderId="0" xfId="63" applyFont="1" applyBorder="1" applyAlignment="1">
      <alignment horizontal="left" indent="1"/>
      <protection/>
    </xf>
    <xf numFmtId="189" fontId="3" fillId="0" borderId="0" xfId="63" applyNumberFormat="1" applyFont="1" applyFill="1" applyAlignment="1">
      <alignment horizontal="right" indent="1"/>
      <protection/>
    </xf>
    <xf numFmtId="189" fontId="3" fillId="0" borderId="0" xfId="63" applyNumberFormat="1" applyFont="1" applyFill="1" applyBorder="1" applyAlignment="1">
      <alignment horizontal="right" indent="1"/>
      <protection/>
    </xf>
    <xf numFmtId="189" fontId="3" fillId="0" borderId="0" xfId="63" applyNumberFormat="1" applyFont="1" applyBorder="1" applyAlignment="1">
      <alignment horizontal="right" indent="1"/>
      <protection/>
    </xf>
    <xf numFmtId="189" fontId="4" fillId="0" borderId="0" xfId="63" applyNumberFormat="1" applyFont="1" applyBorder="1" applyAlignment="1">
      <alignment horizontal="right" indent="1"/>
      <protection/>
    </xf>
    <xf numFmtId="0" fontId="4" fillId="0" borderId="0" xfId="63" applyFont="1" applyBorder="1" applyAlignment="1">
      <alignment horizontal="right" indent="2"/>
      <protection/>
    </xf>
    <xf numFmtId="0" fontId="8" fillId="0" borderId="0" xfId="63" applyFont="1">
      <alignment/>
      <protection/>
    </xf>
    <xf numFmtId="0" fontId="3" fillId="0" borderId="0" xfId="63" applyFont="1" applyAlignment="1">
      <alignment horizontal="right" indent="2"/>
      <protection/>
    </xf>
    <xf numFmtId="0" fontId="4" fillId="0" borderId="11" xfId="63" applyFont="1" applyBorder="1" applyAlignment="1">
      <alignment horizontal="center"/>
      <protection/>
    </xf>
    <xf numFmtId="0" fontId="4" fillId="0" borderId="11" xfId="63" applyFont="1" applyBorder="1" applyAlignment="1">
      <alignment horizontal="right" indent="2"/>
      <protection/>
    </xf>
    <xf numFmtId="188" fontId="3" fillId="0" borderId="0" xfId="63" applyNumberFormat="1" applyFont="1">
      <alignment/>
      <protection/>
    </xf>
    <xf numFmtId="189" fontId="3" fillId="0" borderId="0" xfId="63" applyNumberFormat="1" applyFont="1">
      <alignment/>
      <protection/>
    </xf>
    <xf numFmtId="0" fontId="5" fillId="0" borderId="8" xfId="63" applyFont="1" applyBorder="1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9" fillId="0" borderId="0" xfId="57" applyFont="1">
      <alignment/>
      <protection/>
    </xf>
    <xf numFmtId="188" fontId="9" fillId="0" borderId="0" xfId="57" applyNumberFormat="1" applyFont="1">
      <alignment/>
      <protection/>
    </xf>
    <xf numFmtId="0" fontId="3" fillId="0" borderId="0" xfId="63" applyFont="1" applyAlignment="1">
      <alignment/>
      <protection/>
    </xf>
    <xf numFmtId="0" fontId="5" fillId="0" borderId="0" xfId="63" applyFont="1" applyAlignment="1">
      <alignment horizontal="left" vertical="center"/>
      <protection/>
    </xf>
    <xf numFmtId="0" fontId="3" fillId="0" borderId="0" xfId="63" applyFont="1" applyAlignment="1">
      <alignment horizontal="right" vertical="center"/>
      <protection/>
    </xf>
    <xf numFmtId="0" fontId="3" fillId="0" borderId="8" xfId="63" applyFont="1" applyBorder="1" applyAlignment="1">
      <alignment/>
      <protection/>
    </xf>
    <xf numFmtId="0" fontId="5" fillId="0" borderId="11" xfId="63" applyFont="1" applyBorder="1" applyAlignment="1">
      <alignment horizontal="center" vertical="top"/>
      <protection/>
    </xf>
    <xf numFmtId="0" fontId="3" fillId="0" borderId="13" xfId="63" applyFont="1" applyBorder="1" applyAlignment="1">
      <alignment horizontal="right" indent="1"/>
      <protection/>
    </xf>
    <xf numFmtId="0" fontId="3" fillId="0" borderId="0" xfId="63" applyFont="1" applyAlignment="1">
      <alignment horizontal="right" indent="1"/>
      <protection/>
    </xf>
    <xf numFmtId="189" fontId="4" fillId="0" borderId="0" xfId="63" applyNumberFormat="1" applyFont="1" applyFill="1" applyBorder="1" applyAlignment="1">
      <alignment horizontal="right" indent="1"/>
      <protection/>
    </xf>
    <xf numFmtId="189" fontId="4" fillId="0" borderId="0" xfId="63" applyNumberFormat="1" applyFont="1" applyFill="1" applyAlignment="1">
      <alignment horizontal="right" indent="1"/>
      <protection/>
    </xf>
    <xf numFmtId="0" fontId="4" fillId="0" borderId="0" xfId="57" applyFont="1" applyBorder="1" applyAlignment="1">
      <alignment horizontal="left"/>
      <protection/>
    </xf>
    <xf numFmtId="0" fontId="3" fillId="0" borderId="0" xfId="57" applyFont="1" applyBorder="1" applyAlignment="1">
      <alignment horizontal="left" wrapText="1"/>
      <protection/>
    </xf>
    <xf numFmtId="0" fontId="3" fillId="0" borderId="8" xfId="63" applyFont="1" applyBorder="1" applyAlignment="1">
      <alignment horizontal="right" indent="2"/>
      <protection/>
    </xf>
    <xf numFmtId="0" fontId="3" fillId="0" borderId="8" xfId="63" applyFont="1" applyFill="1" applyBorder="1" applyAlignment="1">
      <alignment horizontal="right" indent="1"/>
      <protection/>
    </xf>
    <xf numFmtId="0" fontId="3" fillId="0" borderId="8" xfId="63" applyFont="1" applyBorder="1" applyAlignment="1">
      <alignment horizontal="right" indent="1"/>
      <protection/>
    </xf>
    <xf numFmtId="0" fontId="3" fillId="0" borderId="8" xfId="63" applyFont="1" applyBorder="1">
      <alignment/>
      <protection/>
    </xf>
    <xf numFmtId="0" fontId="3" fillId="0" borderId="0" xfId="63" applyFont="1" applyFill="1" applyAlignment="1">
      <alignment horizontal="right" indent="1"/>
      <protection/>
    </xf>
    <xf numFmtId="0" fontId="3" fillId="0" borderId="0" xfId="63" applyFont="1" applyFill="1" applyAlignment="1">
      <alignment vertical="center"/>
      <protection/>
    </xf>
    <xf numFmtId="0" fontId="9" fillId="0" borderId="0" xfId="57" applyFont="1" applyAlignment="1">
      <alignment vertical="center"/>
      <protection/>
    </xf>
    <xf numFmtId="0" fontId="9" fillId="0" borderId="0" xfId="57" applyFont="1" applyAlignment="1">
      <alignment/>
      <protection/>
    </xf>
    <xf numFmtId="0" fontId="5" fillId="0" borderId="8" xfId="63" applyFont="1" applyBorder="1" applyAlignment="1">
      <alignment horizontal="left" vertical="center"/>
      <protection/>
    </xf>
    <xf numFmtId="0" fontId="3" fillId="0" borderId="8" xfId="63" applyFont="1" applyBorder="1" applyAlignment="1">
      <alignment horizontal="right" vertical="center"/>
      <protection/>
    </xf>
    <xf numFmtId="1" fontId="4" fillId="0" borderId="11" xfId="63" applyNumberFormat="1" applyFont="1" applyBorder="1">
      <alignment/>
      <protection/>
    </xf>
    <xf numFmtId="189" fontId="4" fillId="0" borderId="0" xfId="57" applyNumberFormat="1" applyFont="1" applyFill="1" applyBorder="1" applyAlignment="1">
      <alignment vertical="top" wrapText="1"/>
      <protection/>
    </xf>
    <xf numFmtId="189" fontId="4" fillId="0" borderId="0" xfId="57" applyNumberFormat="1" applyFont="1" applyFill="1" applyBorder="1" applyAlignment="1">
      <alignment horizontal="right" indent="1"/>
      <protection/>
    </xf>
    <xf numFmtId="0" fontId="4" fillId="0" borderId="0" xfId="57" applyFont="1" applyBorder="1" applyAlignment="1">
      <alignment horizontal="left" wrapText="1"/>
      <protection/>
    </xf>
    <xf numFmtId="188" fontId="3" fillId="0" borderId="0" xfId="76" applyNumberFormat="1" applyFont="1" applyFill="1" applyBorder="1" applyAlignment="1">
      <alignment horizontal="left" wrapText="1" indent="1"/>
      <protection/>
    </xf>
    <xf numFmtId="0" fontId="3" fillId="0" borderId="0" xfId="57" applyFont="1" applyBorder="1" applyAlignment="1">
      <alignment horizontal="left" indent="1"/>
      <protection/>
    </xf>
    <xf numFmtId="189" fontId="3" fillId="0" borderId="0" xfId="57" applyNumberFormat="1" applyFont="1" applyFill="1" applyBorder="1" applyAlignment="1">
      <alignment horizontal="right" indent="1"/>
      <protection/>
    </xf>
    <xf numFmtId="1" fontId="3" fillId="0" borderId="0" xfId="57" applyNumberFormat="1" applyFont="1" applyBorder="1" applyAlignment="1">
      <alignment horizontal="left" indent="1"/>
      <protection/>
    </xf>
    <xf numFmtId="1" fontId="9" fillId="0" borderId="0" xfId="57" applyNumberFormat="1" applyFont="1">
      <alignment/>
      <protection/>
    </xf>
    <xf numFmtId="0" fontId="9" fillId="0" borderId="0" xfId="57" applyFont="1" applyFill="1">
      <alignment/>
      <protection/>
    </xf>
    <xf numFmtId="188" fontId="3" fillId="0" borderId="0" xfId="75" applyNumberFormat="1" applyFont="1" applyFill="1" applyBorder="1" applyAlignment="1">
      <alignment horizontal="left" wrapText="1" indent="1"/>
      <protection/>
    </xf>
    <xf numFmtId="189" fontId="3" fillId="0" borderId="0" xfId="57" applyNumberFormat="1" applyFont="1" applyBorder="1" applyAlignment="1">
      <alignment horizontal="right" indent="1"/>
      <protection/>
    </xf>
    <xf numFmtId="188" fontId="3" fillId="0" borderId="0" xfId="60" applyNumberFormat="1" applyFont="1" applyFill="1" applyBorder="1" applyAlignment="1">
      <alignment horizontal="left" wrapText="1" indent="1"/>
      <protection/>
    </xf>
    <xf numFmtId="0" fontId="3" fillId="0" borderId="8" xfId="63" applyFont="1" applyFill="1" applyBorder="1">
      <alignment/>
      <protection/>
    </xf>
    <xf numFmtId="189" fontId="3" fillId="0" borderId="8" xfId="63" applyNumberFormat="1" applyFont="1" applyFill="1" applyBorder="1" applyAlignment="1">
      <alignment horizontal="right" indent="1"/>
      <protection/>
    </xf>
    <xf numFmtId="0" fontId="3" fillId="0" borderId="0" xfId="63" applyFont="1" applyFill="1" applyBorder="1">
      <alignment/>
      <protection/>
    </xf>
    <xf numFmtId="0" fontId="3" fillId="0" borderId="0" xfId="63" applyFont="1" applyFill="1" applyBorder="1" applyAlignment="1">
      <alignment horizontal="right" indent="1"/>
      <protection/>
    </xf>
    <xf numFmtId="0" fontId="3" fillId="0" borderId="0" xfId="63" applyFont="1" applyFill="1">
      <alignment/>
      <protection/>
    </xf>
    <xf numFmtId="0" fontId="5" fillId="0" borderId="11" xfId="63" applyFont="1" applyFill="1" applyBorder="1" applyAlignment="1">
      <alignment horizontal="center" vertical="top"/>
      <protection/>
    </xf>
    <xf numFmtId="0" fontId="4" fillId="0" borderId="11" xfId="63" applyFont="1" applyFill="1" applyBorder="1" applyAlignment="1">
      <alignment horizontal="right" vertical="center" indent="1"/>
      <protection/>
    </xf>
    <xf numFmtId="189" fontId="4" fillId="0" borderId="0" xfId="57" applyNumberFormat="1" applyFont="1" applyFill="1" applyBorder="1" applyAlignment="1">
      <alignment wrapText="1"/>
      <protection/>
    </xf>
    <xf numFmtId="189" fontId="4" fillId="0" borderId="0" xfId="57" applyNumberFormat="1" applyFont="1" applyBorder="1" applyAlignment="1">
      <alignment horizontal="right" indent="1"/>
      <protection/>
    </xf>
    <xf numFmtId="0" fontId="8" fillId="0" borderId="0" xfId="63" applyFont="1" applyAlignment="1">
      <alignment/>
      <protection/>
    </xf>
    <xf numFmtId="0" fontId="8" fillId="0" borderId="8" xfId="63" applyFont="1" applyBorder="1" applyAlignment="1">
      <alignment/>
      <protection/>
    </xf>
    <xf numFmtId="0" fontId="10" fillId="0" borderId="0" xfId="57" applyFont="1" applyBorder="1" applyAlignment="1">
      <alignment vertical="center"/>
      <protection/>
    </xf>
    <xf numFmtId="0" fontId="10" fillId="0" borderId="0" xfId="57" applyFont="1" applyAlignment="1">
      <alignment vertical="center"/>
      <protection/>
    </xf>
    <xf numFmtId="0" fontId="10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wrapText="1"/>
      <protection/>
    </xf>
    <xf numFmtId="1" fontId="4" fillId="0" borderId="11" xfId="63" applyNumberFormat="1" applyFont="1" applyBorder="1" applyAlignment="1">
      <alignment horizontal="right" vertical="center" indent="1"/>
      <protection/>
    </xf>
    <xf numFmtId="189" fontId="3" fillId="0" borderId="0" xfId="57" applyNumberFormat="1" applyFont="1" applyBorder="1" applyAlignment="1">
      <alignment horizontal="right"/>
      <protection/>
    </xf>
    <xf numFmtId="189" fontId="10" fillId="0" borderId="0" xfId="57" applyNumberFormat="1" applyFont="1" applyAlignment="1">
      <alignment horizontal="right"/>
      <protection/>
    </xf>
    <xf numFmtId="189" fontId="10" fillId="0" borderId="0" xfId="57" applyNumberFormat="1" applyFont="1" applyBorder="1" applyAlignment="1">
      <alignment horizontal="right"/>
      <protection/>
    </xf>
    <xf numFmtId="0" fontId="10" fillId="0" borderId="0" xfId="63" applyFont="1" applyAlignment="1">
      <alignment horizontal="left"/>
      <protection/>
    </xf>
    <xf numFmtId="0" fontId="8" fillId="0" borderId="0" xfId="63" applyFont="1" applyFill="1">
      <alignment/>
      <protection/>
    </xf>
    <xf numFmtId="0" fontId="4" fillId="0" borderId="11" xfId="63" applyFont="1" applyFill="1" applyBorder="1" applyAlignment="1">
      <alignment horizontal="center"/>
      <protection/>
    </xf>
    <xf numFmtId="0" fontId="4" fillId="0" borderId="0" xfId="63" applyFont="1" applyFill="1">
      <alignment/>
      <protection/>
    </xf>
    <xf numFmtId="0" fontId="10" fillId="0" borderId="0" xfId="57" applyFont="1" applyFill="1" applyAlignment="1">
      <alignment vertical="center"/>
      <protection/>
    </xf>
    <xf numFmtId="0" fontId="3" fillId="0" borderId="0" xfId="63" applyFont="1" applyFill="1" applyAlignment="1">
      <alignment horizontal="right" indent="2"/>
      <protection/>
    </xf>
    <xf numFmtId="0" fontId="19" fillId="0" borderId="0" xfId="63" applyFont="1" applyFill="1">
      <alignment/>
      <protection/>
    </xf>
    <xf numFmtId="188" fontId="3" fillId="0" borderId="0" xfId="63" applyNumberFormat="1" applyFont="1" applyFill="1">
      <alignment/>
      <protection/>
    </xf>
    <xf numFmtId="188" fontId="3" fillId="0" borderId="0" xfId="63" applyNumberFormat="1" applyFont="1" applyFill="1" applyAlignment="1">
      <alignment horizontal="right" indent="1"/>
      <protection/>
    </xf>
    <xf numFmtId="189" fontId="3" fillId="0" borderId="0" xfId="63" applyNumberFormat="1" applyFont="1" applyFill="1" applyAlignment="1">
      <alignment horizontal="right"/>
      <protection/>
    </xf>
    <xf numFmtId="0" fontId="3" fillId="0" borderId="8" xfId="63" applyFont="1" applyFill="1" applyBorder="1" applyAlignment="1">
      <alignment vertical="center"/>
      <protection/>
    </xf>
    <xf numFmtId="189" fontId="3" fillId="0" borderId="0" xfId="63" applyNumberFormat="1" applyFont="1" applyFill="1" applyAlignment="1">
      <alignment horizontal="right" indent="2"/>
      <protection/>
    </xf>
    <xf numFmtId="0" fontId="3" fillId="0" borderId="0" xfId="63" applyFont="1" applyFill="1" applyAlignment="1">
      <alignment horizontal="right"/>
      <protection/>
    </xf>
    <xf numFmtId="0" fontId="3" fillId="0" borderId="0" xfId="63" applyFont="1" applyFill="1" applyAlignment="1">
      <alignment/>
      <protection/>
    </xf>
    <xf numFmtId="0" fontId="8" fillId="0" borderId="0" xfId="63" applyFont="1" applyFill="1" applyAlignment="1">
      <alignment/>
      <protection/>
    </xf>
    <xf numFmtId="189" fontId="4" fillId="0" borderId="0" xfId="63" applyNumberFormat="1" applyFont="1" applyFill="1" applyAlignment="1">
      <alignment horizontal="right"/>
      <protection/>
    </xf>
    <xf numFmtId="0" fontId="3" fillId="0" borderId="0" xfId="63" applyFont="1" applyFill="1" applyBorder="1" applyAlignment="1">
      <alignment/>
      <protection/>
    </xf>
    <xf numFmtId="0" fontId="3" fillId="0" borderId="8" xfId="63" applyFont="1" applyFill="1" applyBorder="1" applyAlignment="1">
      <alignment/>
      <protection/>
    </xf>
    <xf numFmtId="0" fontId="22" fillId="0" borderId="0" xfId="57" applyFont="1" applyFill="1" applyBorder="1" applyAlignment="1">
      <alignment horizontal="left" vertical="top" wrapText="1" indent="1"/>
      <protection/>
    </xf>
    <xf numFmtId="0" fontId="3" fillId="0" borderId="0" xfId="63" applyFont="1" applyFill="1" applyBorder="1" applyAlignment="1">
      <alignment horizontal="right" indent="2"/>
      <protection/>
    </xf>
    <xf numFmtId="188" fontId="82" fillId="0" borderId="0" xfId="63" applyNumberFormat="1" applyFont="1" applyFill="1" applyAlignment="1">
      <alignment/>
      <protection/>
    </xf>
    <xf numFmtId="0" fontId="8" fillId="0" borderId="0" xfId="63" applyFont="1" applyFill="1" applyAlignment="1">
      <alignment vertical="center"/>
      <protection/>
    </xf>
    <xf numFmtId="0" fontId="10" fillId="0" borderId="0" xfId="63" applyFont="1" applyFill="1" applyAlignment="1">
      <alignment vertical="center"/>
      <protection/>
    </xf>
    <xf numFmtId="188" fontId="3" fillId="0" borderId="0" xfId="63" applyNumberFormat="1" applyFont="1" applyFill="1" applyBorder="1" applyAlignment="1">
      <alignment horizontal="right" indent="1"/>
      <protection/>
    </xf>
    <xf numFmtId="3" fontId="4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horizontal="left" wrapText="1"/>
    </xf>
    <xf numFmtId="3" fontId="3" fillId="0" borderId="0" xfId="0" applyNumberFormat="1" applyFont="1" applyBorder="1" applyAlignment="1">
      <alignment horizontal="left" wrapText="1" indent="1"/>
    </xf>
    <xf numFmtId="3" fontId="3" fillId="0" borderId="0" xfId="0" applyNumberFormat="1" applyFont="1" applyBorder="1" applyAlignment="1">
      <alignment/>
    </xf>
    <xf numFmtId="189" fontId="4" fillId="0" borderId="0" xfId="0" applyNumberFormat="1" applyFont="1" applyBorder="1" applyAlignment="1">
      <alignment horizontal="right" indent="1"/>
    </xf>
    <xf numFmtId="189" fontId="5" fillId="0" borderId="0" xfId="0" applyNumberFormat="1" applyFont="1" applyBorder="1" applyAlignment="1">
      <alignment horizontal="right" indent="1"/>
    </xf>
    <xf numFmtId="0" fontId="5" fillId="0" borderId="0" xfId="0" applyFont="1" applyBorder="1" applyAlignment="1">
      <alignment horizontal="left" indent="2"/>
    </xf>
    <xf numFmtId="0" fontId="17" fillId="0" borderId="8" xfId="0" applyFont="1" applyBorder="1" applyAlignment="1">
      <alignment/>
    </xf>
    <xf numFmtId="189" fontId="5" fillId="0" borderId="0" xfId="0" applyNumberFormat="1" applyFont="1" applyBorder="1" applyAlignment="1">
      <alignment horizontal="right" indent="2"/>
    </xf>
    <xf numFmtId="0" fontId="3" fillId="0" borderId="8" xfId="0" applyFont="1" applyBorder="1" applyAlignment="1">
      <alignment vertical="center" wrapText="1"/>
    </xf>
    <xf numFmtId="1" fontId="3" fillId="0" borderId="8" xfId="0" applyNumberFormat="1" applyFont="1" applyFill="1" applyBorder="1" applyAlignment="1">
      <alignment/>
    </xf>
    <xf numFmtId="0" fontId="17" fillId="0" borderId="8" xfId="0" applyFont="1" applyBorder="1" applyAlignment="1">
      <alignment/>
    </xf>
    <xf numFmtId="0" fontId="3" fillId="0" borderId="0" xfId="0" applyFont="1" applyBorder="1" applyAlignment="1">
      <alignment/>
    </xf>
    <xf numFmtId="1" fontId="17" fillId="0" borderId="8" xfId="0" applyNumberFormat="1" applyFont="1" applyFill="1" applyBorder="1" applyAlignment="1">
      <alignment/>
    </xf>
    <xf numFmtId="0" fontId="9" fillId="0" borderId="8" xfId="0" applyFont="1" applyBorder="1" applyAlignment="1">
      <alignment/>
    </xf>
    <xf numFmtId="0" fontId="5" fillId="0" borderId="0" xfId="63" applyFont="1" applyFill="1" applyAlignment="1">
      <alignment horizontal="center" vertical="center" wrapText="1"/>
      <protection/>
    </xf>
    <xf numFmtId="3" fontId="9" fillId="0" borderId="0" xfId="59" applyNumberFormat="1" applyFont="1" applyFill="1" applyBorder="1" applyAlignment="1">
      <alignment horizontal="left" indent="1"/>
      <protection/>
    </xf>
    <xf numFmtId="0" fontId="3" fillId="0" borderId="0" xfId="65" applyFont="1" applyFill="1" applyBorder="1" applyAlignment="1">
      <alignment horizontal="left" wrapText="1"/>
      <protection/>
    </xf>
    <xf numFmtId="0" fontId="4" fillId="0" borderId="0" xfId="63" applyFont="1" applyBorder="1" applyAlignment="1">
      <alignment wrapText="1"/>
      <protection/>
    </xf>
    <xf numFmtId="0" fontId="83" fillId="0" borderId="0" xfId="57" applyFont="1" applyFill="1" applyBorder="1" applyAlignment="1">
      <alignment wrapText="1"/>
      <protection/>
    </xf>
    <xf numFmtId="189" fontId="3" fillId="0" borderId="0" xfId="63" applyNumberFormat="1" applyFont="1" applyBorder="1" applyAlignment="1">
      <alignment horizontal="right"/>
      <protection/>
    </xf>
    <xf numFmtId="189" fontId="3" fillId="0" borderId="0" xfId="63" applyNumberFormat="1" applyFont="1" applyAlignment="1">
      <alignment horizontal="right"/>
      <protection/>
    </xf>
    <xf numFmtId="2" fontId="3" fillId="0" borderId="0" xfId="57" applyNumberFormat="1" applyFont="1" applyFill="1" applyBorder="1" applyAlignment="1">
      <alignment horizontal="left" wrapText="1" indent="1"/>
      <protection/>
    </xf>
    <xf numFmtId="0" fontId="3" fillId="0" borderId="13" xfId="63" applyFont="1" applyFill="1" applyBorder="1">
      <alignment/>
      <protection/>
    </xf>
    <xf numFmtId="0" fontId="4" fillId="0" borderId="0" xfId="63" applyFont="1" applyBorder="1" applyAlignment="1">
      <alignment/>
      <protection/>
    </xf>
    <xf numFmtId="0" fontId="4" fillId="0" borderId="0" xfId="63" applyFont="1" applyFill="1" applyBorder="1">
      <alignment/>
      <protection/>
    </xf>
    <xf numFmtId="189" fontId="4" fillId="0" borderId="0" xfId="63" applyNumberFormat="1" applyFont="1" applyFill="1" applyBorder="1" applyAlignment="1">
      <alignment horizontal="right"/>
      <protection/>
    </xf>
    <xf numFmtId="0" fontId="3" fillId="0" borderId="0" xfId="63" applyFont="1" applyFill="1" applyBorder="1" applyAlignment="1">
      <alignment horizontal="right"/>
      <protection/>
    </xf>
    <xf numFmtId="189" fontId="3" fillId="0" borderId="0" xfId="63" applyNumberFormat="1" applyFont="1" applyFill="1" applyBorder="1" applyAlignment="1">
      <alignment horizontal="right"/>
      <protection/>
    </xf>
    <xf numFmtId="0" fontId="3" fillId="0" borderId="13" xfId="63" applyFont="1" applyFill="1" applyBorder="1" applyAlignment="1">
      <alignment/>
      <protection/>
    </xf>
    <xf numFmtId="1" fontId="4" fillId="0" borderId="11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 indent="1"/>
    </xf>
    <xf numFmtId="0" fontId="4" fillId="0" borderId="8" xfId="0" applyFont="1" applyFill="1" applyBorder="1" applyAlignment="1">
      <alignment horizontal="right" vertical="center" indent="2"/>
    </xf>
    <xf numFmtId="0" fontId="10" fillId="0" borderId="0" xfId="63" applyFont="1" applyFill="1" applyAlignment="1">
      <alignment horizontal="center" vertical="center"/>
      <protection/>
    </xf>
    <xf numFmtId="0" fontId="10" fillId="0" borderId="0" xfId="63" applyFont="1" applyFill="1" applyAlignment="1">
      <alignment horizontal="left" vertical="center" indent="1"/>
      <protection/>
    </xf>
    <xf numFmtId="189" fontId="4" fillId="0" borderId="0" xfId="0" applyNumberFormat="1" applyFont="1" applyFill="1" applyAlignment="1">
      <alignment horizontal="right" indent="1"/>
    </xf>
    <xf numFmtId="189" fontId="3" fillId="0" borderId="0" xfId="63" applyNumberFormat="1" applyFont="1" applyFill="1">
      <alignment/>
      <protection/>
    </xf>
    <xf numFmtId="1" fontId="3" fillId="0" borderId="0" xfId="0" applyNumberFormat="1" applyFont="1" applyFill="1" applyBorder="1" applyAlignment="1">
      <alignment horizontal="left"/>
    </xf>
    <xf numFmtId="0" fontId="10" fillId="0" borderId="0" xfId="63" applyFont="1" applyFill="1" applyBorder="1" applyAlignment="1">
      <alignment/>
      <protection/>
    </xf>
    <xf numFmtId="188" fontId="4" fillId="0" borderId="0" xfId="63" applyNumberFormat="1" applyFont="1" applyFill="1" applyAlignment="1">
      <alignment horizontal="right" indent="1"/>
      <protection/>
    </xf>
    <xf numFmtId="189" fontId="3" fillId="0" borderId="8" xfId="0" applyNumberFormat="1" applyFont="1" applyFill="1" applyBorder="1" applyAlignment="1">
      <alignment horizontal="right" indent="1"/>
    </xf>
    <xf numFmtId="0" fontId="4" fillId="0" borderId="8" xfId="0" applyFont="1" applyBorder="1" applyAlignment="1">
      <alignment horizontal="right" vertical="center" indent="1"/>
    </xf>
    <xf numFmtId="0" fontId="4" fillId="0" borderId="8" xfId="0" applyFont="1" applyBorder="1" applyAlignment="1">
      <alignment horizontal="right" vertical="center" indent="2"/>
    </xf>
    <xf numFmtId="0" fontId="3" fillId="0" borderId="0" xfId="63" applyFont="1" applyAlignment="1">
      <alignment horizontal="left"/>
      <protection/>
    </xf>
    <xf numFmtId="189" fontId="3" fillId="0" borderId="0" xfId="63" applyNumberFormat="1" applyFont="1" applyAlignment="1">
      <alignment vertical="center"/>
      <protection/>
    </xf>
    <xf numFmtId="0" fontId="19" fillId="0" borderId="0" xfId="63" applyFont="1">
      <alignment/>
      <protection/>
    </xf>
    <xf numFmtId="0" fontId="21" fillId="0" borderId="0" xfId="63" applyFont="1">
      <alignment/>
      <protection/>
    </xf>
    <xf numFmtId="0" fontId="5" fillId="0" borderId="0" xfId="63" applyFont="1" applyAlignment="1">
      <alignment/>
      <protection/>
    </xf>
    <xf numFmtId="0" fontId="20" fillId="0" borderId="0" xfId="63" applyFont="1" applyAlignment="1">
      <alignment/>
      <protection/>
    </xf>
    <xf numFmtId="0" fontId="20" fillId="0" borderId="0" xfId="0" applyFont="1" applyAlignment="1">
      <alignment/>
    </xf>
    <xf numFmtId="0" fontId="32" fillId="0" borderId="0" xfId="0" applyFont="1" applyAlignment="1">
      <alignment/>
    </xf>
    <xf numFmtId="188" fontId="3" fillId="0" borderId="0" xfId="63" applyNumberFormat="1" applyFont="1" applyAlignment="1">
      <alignment/>
      <protection/>
    </xf>
    <xf numFmtId="0" fontId="5" fillId="0" borderId="8" xfId="63" applyFont="1" applyFill="1" applyBorder="1" applyAlignment="1">
      <alignment vertical="center"/>
      <protection/>
    </xf>
    <xf numFmtId="1" fontId="4" fillId="0" borderId="11" xfId="0" applyNumberFormat="1" applyFont="1" applyBorder="1" applyAlignment="1">
      <alignment horizontal="right" vertical="center" indent="2"/>
    </xf>
    <xf numFmtId="0" fontId="3" fillId="0" borderId="8" xfId="63" applyFont="1" applyBorder="1" applyAlignment="1">
      <alignment horizontal="left" indent="1"/>
      <protection/>
    </xf>
    <xf numFmtId="204" fontId="22" fillId="0" borderId="8" xfId="82" applyNumberFormat="1" applyFont="1" applyBorder="1" applyAlignment="1">
      <alignment horizontal="right" indent="2"/>
    </xf>
    <xf numFmtId="189" fontId="3" fillId="0" borderId="8" xfId="63" applyNumberFormat="1" applyFont="1" applyBorder="1" applyAlignment="1">
      <alignment horizontal="left" indent="2"/>
      <protection/>
    </xf>
    <xf numFmtId="0" fontId="3" fillId="0" borderId="0" xfId="63" applyFont="1" applyAlignment="1">
      <alignment horizontal="left" indent="2"/>
      <protection/>
    </xf>
    <xf numFmtId="0" fontId="3" fillId="0" borderId="0" xfId="63" applyFont="1" applyAlignment="1">
      <alignment horizontal="left" indent="1"/>
      <protection/>
    </xf>
    <xf numFmtId="0" fontId="3" fillId="0" borderId="0" xfId="63" applyFont="1" applyBorder="1" applyAlignment="1">
      <alignment horizontal="right" indent="2"/>
      <protection/>
    </xf>
    <xf numFmtId="0" fontId="3" fillId="0" borderId="0" xfId="63" applyFont="1" applyFill="1" applyAlignment="1">
      <alignment horizontal="center"/>
      <protection/>
    </xf>
    <xf numFmtId="0" fontId="5" fillId="0" borderId="0" xfId="63" applyFont="1" applyFill="1" applyBorder="1" applyAlignment="1">
      <alignment/>
      <protection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right" vertical="center" indent="1"/>
    </xf>
    <xf numFmtId="1" fontId="4" fillId="0" borderId="11" xfId="0" applyNumberFormat="1" applyFont="1" applyFill="1" applyBorder="1" applyAlignment="1">
      <alignment horizontal="right"/>
    </xf>
    <xf numFmtId="204" fontId="3" fillId="0" borderId="0" xfId="82" applyNumberFormat="1" applyFont="1" applyFill="1" applyAlignment="1">
      <alignment horizontal="right" indent="1"/>
    </xf>
    <xf numFmtId="189" fontId="17" fillId="0" borderId="8" xfId="63" applyNumberFormat="1" applyFont="1" applyFill="1" applyBorder="1" applyAlignment="1">
      <alignment horizontal="left" indent="1"/>
      <protection/>
    </xf>
    <xf numFmtId="204" fontId="3" fillId="0" borderId="8" xfId="82" applyNumberFormat="1" applyFont="1" applyFill="1" applyBorder="1" applyAlignment="1">
      <alignment horizontal="right" indent="1"/>
    </xf>
    <xf numFmtId="0" fontId="5" fillId="0" borderId="0" xfId="63" applyFont="1" applyBorder="1" applyAlignment="1">
      <alignment vertical="center"/>
      <protection/>
    </xf>
    <xf numFmtId="0" fontId="21" fillId="0" borderId="8" xfId="63" applyFont="1" applyFill="1" applyBorder="1" applyAlignment="1">
      <alignment horizontal="left" wrapText="1"/>
      <protection/>
    </xf>
    <xf numFmtId="0" fontId="17" fillId="0" borderId="11" xfId="63" applyFont="1" applyFill="1" applyBorder="1" applyAlignment="1">
      <alignment vertical="center" wrapText="1"/>
      <protection/>
    </xf>
    <xf numFmtId="0" fontId="4" fillId="0" borderId="11" xfId="63" applyNumberFormat="1" applyFont="1" applyFill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left" wrapText="1" indent="1"/>
      <protection/>
    </xf>
    <xf numFmtId="0" fontId="3" fillId="0" borderId="0" xfId="0" applyFont="1" applyFill="1" applyBorder="1" applyAlignment="1">
      <alignment horizontal="left" wrapText="1" indent="2"/>
    </xf>
    <xf numFmtId="0" fontId="3" fillId="0" borderId="0" xfId="63" applyFont="1" applyFill="1" applyAlignment="1">
      <alignment horizontal="left" wrapText="1" indent="1"/>
      <protection/>
    </xf>
    <xf numFmtId="0" fontId="3" fillId="0" borderId="0" xfId="0" applyFont="1" applyFill="1" applyBorder="1" applyAlignment="1">
      <alignment horizontal="left" indent="2"/>
    </xf>
    <xf numFmtId="0" fontId="17" fillId="0" borderId="8" xfId="63" applyFont="1" applyFill="1" applyBorder="1" applyAlignment="1">
      <alignment horizontal="left" wrapText="1" indent="1"/>
      <protection/>
    </xf>
    <xf numFmtId="189" fontId="3" fillId="0" borderId="8" xfId="0" applyNumberFormat="1" applyFont="1" applyFill="1" applyBorder="1" applyAlignment="1">
      <alignment horizontal="right" indent="2"/>
    </xf>
    <xf numFmtId="0" fontId="17" fillId="0" borderId="0" xfId="63" applyFont="1" applyFill="1" applyAlignment="1">
      <alignment horizontal="center"/>
      <protection/>
    </xf>
    <xf numFmtId="0" fontId="3" fillId="0" borderId="0" xfId="0" applyFont="1" applyFill="1" applyAlignment="1">
      <alignment horizontal="center"/>
    </xf>
    <xf numFmtId="189" fontId="10" fillId="0" borderId="8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3" fillId="0" borderId="11" xfId="63" applyFont="1" applyFill="1" applyBorder="1" applyAlignment="1">
      <alignment vertical="center" wrapText="1"/>
      <protection/>
    </xf>
    <xf numFmtId="0" fontId="4" fillId="0" borderId="8" xfId="0" applyFont="1" applyFill="1" applyBorder="1" applyAlignment="1">
      <alignment horizontal="left" wrapText="1"/>
    </xf>
    <xf numFmtId="0" fontId="3" fillId="0" borderId="0" xfId="63" applyFont="1" applyFill="1" applyBorder="1" applyAlignment="1">
      <alignment horizontal="left" wrapText="1"/>
      <protection/>
    </xf>
    <xf numFmtId="0" fontId="3" fillId="0" borderId="0" xfId="63" applyFont="1" applyFill="1" applyBorder="1" applyAlignment="1">
      <alignment horizontal="left" wrapText="1" indent="1"/>
      <protection/>
    </xf>
    <xf numFmtId="188" fontId="3" fillId="0" borderId="0" xfId="55" applyNumberFormat="1" applyFont="1" applyFill="1" applyBorder="1" applyAlignment="1">
      <alignment horizontal="left" wrapText="1" indent="1"/>
      <protection/>
    </xf>
    <xf numFmtId="0" fontId="3" fillId="0" borderId="8" xfId="63" applyFont="1" applyFill="1" applyBorder="1" applyAlignment="1">
      <alignment horizontal="left" wrapText="1" indent="1"/>
      <protection/>
    </xf>
    <xf numFmtId="204" fontId="3" fillId="0" borderId="8" xfId="82" applyNumberFormat="1" applyFont="1" applyFill="1" applyBorder="1" applyAlignment="1">
      <alignment horizontal="right" indent="2"/>
    </xf>
    <xf numFmtId="0" fontId="17" fillId="0" borderId="0" xfId="63" applyFont="1" applyFill="1" applyBorder="1" applyAlignment="1">
      <alignment horizontal="center"/>
      <protection/>
    </xf>
    <xf numFmtId="189" fontId="3" fillId="0" borderId="0" xfId="0" applyNumberFormat="1" applyFont="1" applyFill="1" applyBorder="1" applyAlignment="1">
      <alignment/>
    </xf>
    <xf numFmtId="0" fontId="3" fillId="0" borderId="0" xfId="63" applyFont="1" applyFill="1" applyBorder="1" applyAlignment="1">
      <alignment horizontal="left"/>
      <protection/>
    </xf>
    <xf numFmtId="0" fontId="5" fillId="0" borderId="8" xfId="63" applyFont="1" applyFill="1" applyBorder="1" applyAlignment="1">
      <alignment horizontal="left" vertical="center"/>
      <protection/>
    </xf>
    <xf numFmtId="188" fontId="3" fillId="0" borderId="8" xfId="63" applyNumberFormat="1" applyFont="1" applyFill="1" applyBorder="1" applyAlignment="1">
      <alignment horizontal="left" vertical="center"/>
      <protection/>
    </xf>
    <xf numFmtId="204" fontId="10" fillId="0" borderId="8" xfId="82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34" fillId="0" borderId="0" xfId="63" applyFont="1" applyFill="1" applyAlignment="1">
      <alignment/>
      <protection/>
    </xf>
    <xf numFmtId="0" fontId="21" fillId="0" borderId="0" xfId="63" applyFont="1" applyFill="1" applyAlignment="1">
      <alignment vertical="top"/>
      <protection/>
    </xf>
    <xf numFmtId="0" fontId="3" fillId="0" borderId="0" xfId="63" applyFont="1" applyFill="1" applyAlignment="1">
      <alignment vertical="top"/>
      <protection/>
    </xf>
    <xf numFmtId="0" fontId="8" fillId="0" borderId="8" xfId="63" applyFont="1" applyFill="1" applyBorder="1" applyAlignment="1">
      <alignment horizontal="left" vertical="top"/>
      <protection/>
    </xf>
    <xf numFmtId="0" fontId="3" fillId="0" borderId="11" xfId="63" applyFont="1" applyFill="1" applyBorder="1">
      <alignment/>
      <protection/>
    </xf>
    <xf numFmtId="0" fontId="4" fillId="0" borderId="11" xfId="63" applyNumberFormat="1" applyFont="1" applyFill="1" applyBorder="1" applyAlignment="1">
      <alignment horizontal="center" vertical="top" wrapText="1"/>
      <protection/>
    </xf>
    <xf numFmtId="0" fontId="4" fillId="0" borderId="8" xfId="0" applyFont="1" applyFill="1" applyBorder="1" applyAlignment="1">
      <alignment horizontal="left" vertical="center" indent="1"/>
    </xf>
    <xf numFmtId="49" fontId="3" fillId="0" borderId="0" xfId="55" applyNumberFormat="1" applyFont="1" applyFill="1" applyBorder="1" applyAlignment="1">
      <alignment wrapText="1"/>
      <protection/>
    </xf>
    <xf numFmtId="49" fontId="13" fillId="0" borderId="0" xfId="55" applyNumberFormat="1" applyFont="1" applyFill="1" applyBorder="1" applyAlignment="1">
      <alignment wrapText="1"/>
      <protection/>
    </xf>
    <xf numFmtId="0" fontId="3" fillId="0" borderId="0" xfId="63" applyFont="1" applyFill="1" applyAlignment="1">
      <alignment wrapText="1"/>
      <protection/>
    </xf>
    <xf numFmtId="0" fontId="3" fillId="0" borderId="0" xfId="0" applyFont="1" applyFill="1" applyAlignment="1">
      <alignment horizontal="left" wrapText="1"/>
    </xf>
    <xf numFmtId="188" fontId="3" fillId="0" borderId="0" xfId="55" applyNumberFormat="1" applyFont="1" applyFill="1" applyAlignment="1">
      <alignment wrapText="1"/>
      <protection/>
    </xf>
    <xf numFmtId="204" fontId="3" fillId="0" borderId="0" xfId="82" applyNumberFormat="1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left"/>
    </xf>
    <xf numFmtId="204" fontId="10" fillId="0" borderId="8" xfId="82" applyNumberFormat="1" applyFont="1" applyFill="1" applyBorder="1" applyAlignment="1">
      <alignment horizontal="right" vertical="center" indent="1"/>
    </xf>
    <xf numFmtId="0" fontId="3" fillId="0" borderId="11" xfId="63" applyFont="1" applyFill="1" applyBorder="1" applyAlignment="1">
      <alignment wrapText="1"/>
      <protection/>
    </xf>
    <xf numFmtId="0" fontId="17" fillId="0" borderId="11" xfId="63" applyFont="1" applyFill="1" applyBorder="1" applyAlignment="1">
      <alignment wrapText="1"/>
      <protection/>
    </xf>
    <xf numFmtId="0" fontId="3" fillId="0" borderId="0" xfId="63" applyFont="1" applyFill="1" applyAlignment="1">
      <alignment horizontal="left"/>
      <protection/>
    </xf>
    <xf numFmtId="0" fontId="3" fillId="0" borderId="0" xfId="63" applyFont="1" applyFill="1" applyAlignment="1">
      <alignment horizontal="left" wrapText="1"/>
      <protection/>
    </xf>
    <xf numFmtId="0" fontId="3" fillId="0" borderId="0" xfId="63" applyFont="1" applyFill="1" applyBorder="1" applyAlignment="1">
      <alignment wrapText="1"/>
      <protection/>
    </xf>
    <xf numFmtId="0" fontId="3" fillId="0" borderId="8" xfId="63" applyFont="1" applyFill="1" applyBorder="1" applyAlignment="1">
      <alignment wrapText="1"/>
      <protection/>
    </xf>
    <xf numFmtId="0" fontId="3" fillId="0" borderId="8" xfId="63" applyFont="1" applyFill="1" applyBorder="1" applyAlignment="1">
      <alignment horizontal="left" wrapText="1"/>
      <protection/>
    </xf>
    <xf numFmtId="0" fontId="3" fillId="0" borderId="0" xfId="63" applyNumberFormat="1" applyFont="1" applyFill="1" applyBorder="1" applyAlignment="1">
      <alignment horizontal="center"/>
      <protection/>
    </xf>
    <xf numFmtId="0" fontId="10" fillId="0" borderId="8" xfId="63" applyFont="1" applyFill="1" applyBorder="1" applyAlignment="1">
      <alignment horizontal="center"/>
      <protection/>
    </xf>
    <xf numFmtId="204" fontId="10" fillId="0" borderId="8" xfId="82" applyNumberFormat="1" applyFont="1" applyFill="1" applyBorder="1" applyAlignment="1">
      <alignment horizontal="right" indent="1"/>
    </xf>
    <xf numFmtId="0" fontId="10" fillId="0" borderId="8" xfId="0" applyFont="1" applyFill="1" applyBorder="1" applyAlignment="1">
      <alignment horizontal="center"/>
    </xf>
    <xf numFmtId="0" fontId="4" fillId="0" borderId="8" xfId="63" applyNumberFormat="1" applyFont="1" applyFill="1" applyBorder="1" applyAlignment="1">
      <alignment horizontal="center" vertical="top" wrapText="1"/>
      <protection/>
    </xf>
    <xf numFmtId="204" fontId="3" fillId="0" borderId="0" xfId="82" applyNumberFormat="1" applyFont="1" applyFill="1" applyAlignment="1">
      <alignment/>
    </xf>
    <xf numFmtId="188" fontId="19" fillId="0" borderId="0" xfId="63" applyNumberFormat="1" applyFont="1" applyFill="1">
      <alignment/>
      <protection/>
    </xf>
    <xf numFmtId="0" fontId="5" fillId="0" borderId="0" xfId="63" applyFont="1" applyFill="1" applyBorder="1" applyAlignment="1">
      <alignment horizontal="center"/>
      <protection/>
    </xf>
    <xf numFmtId="204" fontId="5" fillId="0" borderId="0" xfId="82" applyNumberFormat="1" applyFont="1" applyFill="1" applyBorder="1" applyAlignment="1">
      <alignment horizontal="right" indent="1"/>
    </xf>
    <xf numFmtId="204" fontId="5" fillId="0" borderId="8" xfId="82" applyNumberFormat="1" applyFont="1" applyFill="1" applyBorder="1" applyAlignment="1">
      <alignment horizontal="right" indent="1"/>
    </xf>
    <xf numFmtId="0" fontId="4" fillId="0" borderId="0" xfId="61" applyFont="1" applyFill="1" applyBorder="1" applyAlignment="1">
      <alignment horizontal="left" wrapText="1"/>
      <protection/>
    </xf>
    <xf numFmtId="0" fontId="3" fillId="0" borderId="0" xfId="63" applyFont="1" applyFill="1" applyBorder="1" applyAlignment="1">
      <alignment horizontal="left" indent="1"/>
      <protection/>
    </xf>
    <xf numFmtId="0" fontId="3" fillId="0" borderId="13" xfId="63" applyFont="1" applyFill="1" applyBorder="1" applyAlignment="1">
      <alignment horizontal="right"/>
      <protection/>
    </xf>
    <xf numFmtId="188" fontId="4" fillId="0" borderId="0" xfId="63" applyNumberFormat="1" applyFont="1" applyFill="1" applyBorder="1" applyAlignment="1">
      <alignment horizontal="right" indent="1"/>
      <protection/>
    </xf>
    <xf numFmtId="0" fontId="3" fillId="0" borderId="0" xfId="0" applyFont="1" applyFill="1" applyBorder="1" applyAlignment="1">
      <alignment horizontal="left" indent="1"/>
    </xf>
    <xf numFmtId="0" fontId="3" fillId="0" borderId="8" xfId="63" applyFont="1" applyFill="1" applyBorder="1" applyAlignment="1">
      <alignment horizontal="left" indent="1"/>
      <protection/>
    </xf>
    <xf numFmtId="1" fontId="3" fillId="0" borderId="0" xfId="0" applyNumberFormat="1" applyFont="1" applyBorder="1" applyAlignment="1">
      <alignment horizontal="left" wrapText="1" indent="1"/>
    </xf>
    <xf numFmtId="0" fontId="4" fillId="0" borderId="0" xfId="61" applyFont="1" applyBorder="1" applyAlignment="1">
      <alignment horizontal="left" wrapText="1"/>
      <protection/>
    </xf>
    <xf numFmtId="0" fontId="10" fillId="0" borderId="0" xfId="63" applyFont="1" applyAlignment="1">
      <alignment horizontal="left" wrapText="1"/>
      <protection/>
    </xf>
    <xf numFmtId="208" fontId="4" fillId="0" borderId="0" xfId="82" applyNumberFormat="1" applyFont="1" applyFill="1" applyBorder="1" applyAlignment="1">
      <alignment horizontal="right"/>
    </xf>
    <xf numFmtId="208" fontId="4" fillId="0" borderId="0" xfId="82" applyNumberFormat="1" applyFont="1" applyFill="1" applyAlignment="1">
      <alignment horizontal="right"/>
    </xf>
    <xf numFmtId="208" fontId="3" fillId="0" borderId="0" xfId="82" applyNumberFormat="1" applyFont="1" applyFill="1" applyBorder="1" applyAlignment="1">
      <alignment horizontal="right"/>
    </xf>
    <xf numFmtId="208" fontId="3" fillId="0" borderId="0" xfId="82" applyNumberFormat="1" applyFont="1" applyFill="1" applyAlignment="1">
      <alignment horizontal="right"/>
    </xf>
    <xf numFmtId="0" fontId="3" fillId="0" borderId="0" xfId="0" applyFont="1" applyBorder="1" applyAlignment="1">
      <alignment horizontal="left" indent="2"/>
    </xf>
    <xf numFmtId="208" fontId="3" fillId="0" borderId="0" xfId="82" applyNumberFormat="1" applyFont="1" applyFill="1" applyBorder="1" applyAlignment="1">
      <alignment horizontal="right" indent="1"/>
    </xf>
    <xf numFmtId="208" fontId="3" fillId="0" borderId="0" xfId="82" applyNumberFormat="1" applyFont="1" applyFill="1" applyAlignment="1">
      <alignment horizontal="right" indent="1"/>
    </xf>
    <xf numFmtId="0" fontId="4" fillId="0" borderId="0" xfId="0" applyFont="1" applyBorder="1" applyAlignment="1">
      <alignment horizontal="left" wrapText="1" indent="1"/>
    </xf>
    <xf numFmtId="0" fontId="5" fillId="0" borderId="0" xfId="63" applyFont="1" applyBorder="1" applyAlignment="1">
      <alignment horizontal="center"/>
      <protection/>
    </xf>
    <xf numFmtId="0" fontId="3" fillId="0" borderId="0" xfId="0" applyFont="1" applyBorder="1" applyAlignment="1">
      <alignment horizontal="left" wrapText="1" indent="2"/>
    </xf>
    <xf numFmtId="0" fontId="4" fillId="0" borderId="0" xfId="63" applyFont="1" applyFill="1" applyBorder="1" applyAlignment="1">
      <alignment horizontal="right" indent="2"/>
      <protection/>
    </xf>
    <xf numFmtId="0" fontId="5" fillId="0" borderId="0" xfId="63" applyFont="1" applyBorder="1" applyAlignment="1">
      <alignment horizontal="left" indent="2"/>
      <protection/>
    </xf>
    <xf numFmtId="0" fontId="5" fillId="0" borderId="0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horizontal="left" vertical="center" wrapText="1" indent="2"/>
    </xf>
    <xf numFmtId="0" fontId="5" fillId="0" borderId="0" xfId="63" applyFont="1" applyFill="1" applyBorder="1" applyAlignment="1">
      <alignment vertical="center"/>
      <protection/>
    </xf>
    <xf numFmtId="0" fontId="3" fillId="0" borderId="0" xfId="0" applyFont="1" applyFill="1" applyBorder="1" applyAlignment="1">
      <alignment horizontal="center" wrapText="1"/>
    </xf>
    <xf numFmtId="0" fontId="3" fillId="0" borderId="0" xfId="63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17" fillId="0" borderId="8" xfId="63" applyFont="1" applyFill="1" applyBorder="1" applyAlignment="1">
      <alignment horizontal="center"/>
      <protection/>
    </xf>
    <xf numFmtId="0" fontId="3" fillId="0" borderId="8" xfId="0" applyFont="1" applyFill="1" applyBorder="1" applyAlignment="1">
      <alignment horizontal="center"/>
    </xf>
    <xf numFmtId="0" fontId="3" fillId="0" borderId="8" xfId="63" applyFont="1" applyFill="1" applyBorder="1" applyAlignment="1">
      <alignment horizontal="center"/>
      <protection/>
    </xf>
    <xf numFmtId="208" fontId="3" fillId="0" borderId="8" xfId="82" applyNumberFormat="1" applyFont="1" applyFill="1" applyBorder="1" applyAlignment="1">
      <alignment horizontal="right" indent="2"/>
    </xf>
    <xf numFmtId="1" fontId="3" fillId="0" borderId="0" xfId="0" applyNumberFormat="1" applyFont="1" applyFill="1" applyBorder="1" applyAlignment="1">
      <alignment horizontal="left" indent="2"/>
    </xf>
    <xf numFmtId="208" fontId="3" fillId="0" borderId="8" xfId="82" applyNumberFormat="1" applyFont="1" applyFill="1" applyBorder="1" applyAlignment="1">
      <alignment horizontal="right" indent="1"/>
    </xf>
    <xf numFmtId="1" fontId="3" fillId="0" borderId="0" xfId="0" applyNumberFormat="1" applyFont="1" applyFill="1" applyBorder="1" applyAlignment="1">
      <alignment horizontal="left" wrapText="1" indent="1"/>
    </xf>
    <xf numFmtId="0" fontId="3" fillId="0" borderId="0" xfId="63" applyFont="1" applyFill="1" applyBorder="1" applyAlignment="1">
      <alignment horizontal="left" wrapText="1" indent="2"/>
      <protection/>
    </xf>
    <xf numFmtId="209" fontId="4" fillId="0" borderId="8" xfId="82" applyNumberFormat="1" applyFont="1" applyFill="1" applyBorder="1" applyAlignment="1">
      <alignment horizontal="right" vertical="center" indent="1"/>
    </xf>
    <xf numFmtId="0" fontId="3" fillId="0" borderId="8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8" xfId="63" applyNumberFormat="1" applyFont="1" applyFill="1" applyBorder="1" applyAlignment="1">
      <alignment horizontal="center"/>
      <protection/>
    </xf>
    <xf numFmtId="49" fontId="3" fillId="0" borderId="0" xfId="55" applyNumberFormat="1" applyFont="1" applyFill="1" applyBorder="1" applyAlignment="1">
      <alignment horizontal="left" wrapText="1"/>
      <protection/>
    </xf>
    <xf numFmtId="49" fontId="13" fillId="0" borderId="0" xfId="55" applyNumberFormat="1" applyFont="1" applyFill="1" applyBorder="1" applyAlignment="1">
      <alignment horizontal="left" wrapText="1"/>
      <protection/>
    </xf>
    <xf numFmtId="188" fontId="3" fillId="0" borderId="0" xfId="55" applyNumberFormat="1" applyFont="1" applyFill="1" applyBorder="1" applyAlignment="1">
      <alignment horizontal="left" wrapText="1"/>
      <protection/>
    </xf>
    <xf numFmtId="0" fontId="3" fillId="0" borderId="8" xfId="63" applyFont="1" applyFill="1" applyBorder="1" applyAlignment="1">
      <alignment horizontal="left"/>
      <protection/>
    </xf>
    <xf numFmtId="0" fontId="10" fillId="0" borderId="0" xfId="55" applyFont="1" applyFill="1" applyBorder="1" applyAlignment="1">
      <alignment wrapText="1"/>
      <protection/>
    </xf>
    <xf numFmtId="189" fontId="11" fillId="0" borderId="0" xfId="63" applyNumberFormat="1" applyFont="1" applyFill="1" applyBorder="1" applyAlignment="1">
      <alignment horizontal="right" indent="1"/>
      <protection/>
    </xf>
    <xf numFmtId="0" fontId="11" fillId="0" borderId="0" xfId="63" applyFont="1" applyFill="1">
      <alignment/>
      <protection/>
    </xf>
    <xf numFmtId="0" fontId="10" fillId="0" borderId="0" xfId="55" applyFont="1" applyFill="1" applyBorder="1" applyAlignment="1">
      <alignment horizontal="center" wrapText="1"/>
      <protection/>
    </xf>
    <xf numFmtId="189" fontId="36" fillId="0" borderId="8" xfId="63" applyNumberFormat="1" applyFont="1" applyFill="1" applyBorder="1">
      <alignment/>
      <protection/>
    </xf>
    <xf numFmtId="0" fontId="3" fillId="0" borderId="0" xfId="55" applyFont="1" applyFill="1" applyBorder="1" applyAlignment="1">
      <alignment horizontal="left" wrapText="1"/>
      <protection/>
    </xf>
    <xf numFmtId="189" fontId="36" fillId="0" borderId="0" xfId="63" applyNumberFormat="1" applyFont="1" applyFill="1" applyBorder="1">
      <alignment/>
      <protection/>
    </xf>
    <xf numFmtId="0" fontId="10" fillId="0" borderId="0" xfId="55" applyFont="1" applyFill="1" applyBorder="1" applyAlignment="1">
      <alignment vertical="top" wrapText="1"/>
      <protection/>
    </xf>
    <xf numFmtId="189" fontId="3" fillId="0" borderId="0" xfId="63" applyNumberFormat="1" applyFont="1" applyFill="1" applyBorder="1">
      <alignment/>
      <protection/>
    </xf>
    <xf numFmtId="0" fontId="4" fillId="0" borderId="0" xfId="55" applyFont="1" applyFill="1" applyBorder="1">
      <alignment/>
      <protection/>
    </xf>
    <xf numFmtId="0" fontId="5" fillId="0" borderId="0" xfId="55" applyFont="1" applyFill="1" applyBorder="1" applyAlignment="1">
      <alignment horizontal="left" indent="3"/>
      <protection/>
    </xf>
    <xf numFmtId="0" fontId="3" fillId="0" borderId="0" xfId="55" applyFont="1" applyFill="1" applyBorder="1" applyAlignment="1">
      <alignment horizontal="left" indent="1"/>
      <protection/>
    </xf>
    <xf numFmtId="0" fontId="3" fillId="0" borderId="8" xfId="55" applyFont="1" applyFill="1" applyBorder="1" applyAlignment="1">
      <alignment horizontal="left" wrapText="1"/>
      <protection/>
    </xf>
    <xf numFmtId="0" fontId="10" fillId="0" borderId="0" xfId="63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left" wrapText="1"/>
      <protection/>
    </xf>
    <xf numFmtId="1" fontId="3" fillId="0" borderId="0" xfId="55" applyNumberFormat="1" applyFont="1" applyFill="1" applyBorder="1" applyAlignment="1">
      <alignment horizontal="left" indent="1"/>
      <protection/>
    </xf>
    <xf numFmtId="1" fontId="17" fillId="0" borderId="0" xfId="55" applyNumberFormat="1" applyFont="1" applyFill="1" applyBorder="1" applyAlignment="1">
      <alignment horizontal="left" indent="1"/>
      <protection/>
    </xf>
    <xf numFmtId="0" fontId="11" fillId="0" borderId="0" xfId="63" applyFont="1" applyFill="1" applyBorder="1">
      <alignment/>
      <protection/>
    </xf>
    <xf numFmtId="0" fontId="33" fillId="0" borderId="0" xfId="63" applyFont="1" applyFill="1" applyBorder="1" applyAlignment="1">
      <alignment horizontal="center"/>
      <protection/>
    </xf>
    <xf numFmtId="0" fontId="27" fillId="0" borderId="0" xfId="62" applyFont="1" applyFill="1" applyBorder="1" applyAlignment="1">
      <alignment/>
      <protection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Border="1" applyAlignment="1">
      <alignment horizontal="left" vertical="justify" wrapText="1" indent="1"/>
    </xf>
    <xf numFmtId="0" fontId="3" fillId="0" borderId="0" xfId="0" applyFont="1" applyBorder="1" applyAlignment="1">
      <alignment horizontal="left" indent="2"/>
    </xf>
    <xf numFmtId="3" fontId="3" fillId="0" borderId="8" xfId="0" applyNumberFormat="1" applyFont="1" applyFill="1" applyBorder="1" applyAlignment="1">
      <alignment horizontal="right" indent="1"/>
    </xf>
    <xf numFmtId="3" fontId="4" fillId="0" borderId="13" xfId="0" applyNumberFormat="1" applyFont="1" applyFill="1" applyBorder="1" applyAlignment="1">
      <alignment horizontal="right" indent="3"/>
    </xf>
    <xf numFmtId="3" fontId="3" fillId="0" borderId="0" xfId="62" applyNumberFormat="1" applyFont="1" applyFill="1" applyBorder="1" applyAlignment="1">
      <alignment horizontal="right" indent="3"/>
      <protection/>
    </xf>
    <xf numFmtId="3" fontId="3" fillId="0" borderId="0" xfId="0" applyNumberFormat="1" applyFont="1" applyFill="1" applyBorder="1" applyAlignment="1">
      <alignment horizontal="right" indent="3"/>
    </xf>
    <xf numFmtId="188" fontId="3" fillId="0" borderId="0" xfId="0" applyNumberFormat="1" applyFont="1" applyBorder="1" applyAlignment="1">
      <alignment/>
    </xf>
    <xf numFmtId="0" fontId="4" fillId="0" borderId="0" xfId="62" applyFont="1" applyBorder="1" applyAlignment="1">
      <alignment/>
      <protection/>
    </xf>
    <xf numFmtId="0" fontId="3" fillId="0" borderId="0" xfId="62" applyFont="1" applyBorder="1" applyAlignment="1">
      <alignment horizontal="left" wrapText="1" indent="1"/>
      <protection/>
    </xf>
    <xf numFmtId="3" fontId="4" fillId="0" borderId="0" xfId="62" applyNumberFormat="1" applyFont="1" applyBorder="1" applyAlignment="1">
      <alignment horizontal="right" indent="1"/>
      <protection/>
    </xf>
    <xf numFmtId="0" fontId="5" fillId="0" borderId="0" xfId="0" applyFont="1" applyFill="1" applyBorder="1" applyAlignment="1">
      <alignment horizontal="left" wrapText="1" indent="3"/>
    </xf>
    <xf numFmtId="0" fontId="18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62" applyFont="1" applyFill="1" applyBorder="1" applyAlignment="1">
      <alignment/>
      <protection/>
    </xf>
    <xf numFmtId="0" fontId="4" fillId="0" borderId="0" xfId="62" applyFont="1" applyFill="1" applyAlignment="1">
      <alignment horizontal="left" wrapText="1"/>
      <protection/>
    </xf>
    <xf numFmtId="0" fontId="5" fillId="0" borderId="0" xfId="62" applyFont="1" applyFill="1" applyAlignment="1">
      <alignment horizontal="left" indent="3"/>
      <protection/>
    </xf>
    <xf numFmtId="0" fontId="3" fillId="0" borderId="0" xfId="62" applyFont="1" applyFill="1" applyAlignment="1">
      <alignment horizontal="left" indent="1"/>
      <protection/>
    </xf>
    <xf numFmtId="0" fontId="3" fillId="0" borderId="0" xfId="62" applyFont="1" applyFill="1" applyAlignment="1">
      <alignment horizontal="left" wrapText="1" indent="1"/>
      <protection/>
    </xf>
    <xf numFmtId="0" fontId="4" fillId="0" borderId="0" xfId="62" applyFont="1" applyFill="1" applyAlignment="1">
      <alignment horizontal="left" indent="1"/>
      <protection/>
    </xf>
    <xf numFmtId="0" fontId="3" fillId="0" borderId="8" xfId="62" applyFont="1" applyFill="1" applyBorder="1" applyAlignment="1">
      <alignment horizontal="left" indent="1"/>
      <protection/>
    </xf>
    <xf numFmtId="0" fontId="4" fillId="0" borderId="0" xfId="64" applyFont="1" applyFill="1" applyBorder="1" applyAlignment="1">
      <alignment horizontal="left"/>
      <protection/>
    </xf>
    <xf numFmtId="0" fontId="4" fillId="0" borderId="0" xfId="62" applyFont="1" applyFill="1" applyAlignment="1">
      <alignment horizontal="left"/>
      <protection/>
    </xf>
    <xf numFmtId="0" fontId="5" fillId="0" borderId="0" xfId="62" applyFont="1" applyFill="1" applyAlignment="1">
      <alignment horizontal="left" vertical="center" indent="2"/>
      <protection/>
    </xf>
    <xf numFmtId="0" fontId="5" fillId="0" borderId="0" xfId="62" applyFont="1" applyFill="1" applyBorder="1" applyAlignment="1">
      <alignment horizontal="left" vertical="center" indent="2"/>
      <protection/>
    </xf>
    <xf numFmtId="0" fontId="10" fillId="0" borderId="0" xfId="63" applyFont="1" applyFill="1" applyBorder="1" applyAlignment="1">
      <alignment wrapText="1"/>
      <protection/>
    </xf>
    <xf numFmtId="209" fontId="4" fillId="0" borderId="11" xfId="82" applyNumberFormat="1" applyFont="1" applyFill="1" applyBorder="1" applyAlignment="1">
      <alignment horizontal="right" vertical="center" indent="1"/>
    </xf>
    <xf numFmtId="188" fontId="9" fillId="0" borderId="0" xfId="0" applyNumberFormat="1" applyFont="1" applyAlignment="1">
      <alignment/>
    </xf>
    <xf numFmtId="0" fontId="7" fillId="0" borderId="0" xfId="63" applyFont="1" applyFill="1" applyBorder="1" applyAlignment="1">
      <alignment wrapText="1"/>
      <protection/>
    </xf>
    <xf numFmtId="0" fontId="8" fillId="0" borderId="0" xfId="63" applyFont="1" applyFill="1" applyAlignment="1">
      <alignment horizontal="left" indent="1"/>
      <protection/>
    </xf>
    <xf numFmtId="0" fontId="10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wrapText="1"/>
    </xf>
    <xf numFmtId="0" fontId="5" fillId="0" borderId="0" xfId="62" applyFont="1" applyFill="1" applyAlignment="1">
      <alignment horizontal="left"/>
      <protection/>
    </xf>
    <xf numFmtId="3" fontId="10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 indent="1"/>
    </xf>
    <xf numFmtId="0" fontId="4" fillId="0" borderId="0" xfId="0" applyFont="1" applyBorder="1" applyAlignment="1">
      <alignment horizontal="left" vertical="center" indent="1"/>
    </xf>
    <xf numFmtId="0" fontId="3" fillId="0" borderId="0" xfId="63" applyFont="1" applyBorder="1" applyAlignment="1">
      <alignment horizontal="right" indent="1"/>
      <protection/>
    </xf>
    <xf numFmtId="0" fontId="8" fillId="0" borderId="0" xfId="63" applyFont="1" applyFill="1" applyBorder="1" applyAlignment="1">
      <alignment wrapText="1"/>
      <protection/>
    </xf>
    <xf numFmtId="0" fontId="9" fillId="0" borderId="8" xfId="0" applyFont="1" applyFill="1" applyBorder="1" applyAlignment="1">
      <alignment horizontal="left" vertical="center" wrapText="1"/>
    </xf>
    <xf numFmtId="0" fontId="83" fillId="0" borderId="0" xfId="63" applyFont="1" applyFill="1" applyBorder="1" applyAlignment="1">
      <alignment horizontal="left" wrapText="1" indent="1"/>
      <protection/>
    </xf>
    <xf numFmtId="0" fontId="9" fillId="0" borderId="0" xfId="0" applyFont="1" applyFill="1" applyAlignment="1">
      <alignment/>
    </xf>
    <xf numFmtId="208" fontId="83" fillId="0" borderId="0" xfId="82" applyNumberFormat="1" applyFont="1" applyFill="1" applyAlignment="1">
      <alignment horizontal="right" indent="1"/>
    </xf>
    <xf numFmtId="204" fontId="9" fillId="0" borderId="0" xfId="82" applyNumberFormat="1" applyFont="1" applyFill="1" applyAlignment="1">
      <alignment/>
    </xf>
    <xf numFmtId="0" fontId="83" fillId="0" borderId="0" xfId="63" applyFont="1" applyFill="1" applyBorder="1" applyAlignment="1">
      <alignment horizontal="left" wrapText="1"/>
      <protection/>
    </xf>
    <xf numFmtId="208" fontId="83" fillId="0" borderId="0" xfId="82" applyNumberFormat="1" applyFont="1" applyFill="1" applyBorder="1" applyAlignment="1">
      <alignment horizontal="right" indent="1"/>
    </xf>
    <xf numFmtId="0" fontId="84" fillId="0" borderId="0" xfId="63" applyFont="1">
      <alignment/>
      <protection/>
    </xf>
    <xf numFmtId="210" fontId="3" fillId="0" borderId="0" xfId="82" applyNumberFormat="1" applyFont="1" applyFill="1" applyAlignment="1">
      <alignment horizontal="right" indent="1"/>
    </xf>
    <xf numFmtId="0" fontId="3" fillId="0" borderId="8" xfId="63" applyFont="1" applyBorder="1" applyAlignment="1">
      <alignment horizontal="center"/>
      <protection/>
    </xf>
    <xf numFmtId="0" fontId="10" fillId="0" borderId="0" xfId="57" applyFont="1" applyAlignment="1">
      <alignment horizontal="left" vertical="center"/>
      <protection/>
    </xf>
    <xf numFmtId="0" fontId="8" fillId="0" borderId="8" xfId="62" applyFont="1" applyFill="1" applyBorder="1" applyAlignment="1">
      <alignment/>
      <protection/>
    </xf>
    <xf numFmtId="0" fontId="8" fillId="0" borderId="0" xfId="62" applyFont="1" applyFill="1" applyAlignment="1">
      <alignment wrapText="1"/>
      <protection/>
    </xf>
    <xf numFmtId="0" fontId="8" fillId="0" borderId="0" xfId="63" applyFont="1" applyAlignment="1">
      <alignment wrapText="1"/>
      <protection/>
    </xf>
    <xf numFmtId="0" fontId="5" fillId="0" borderId="8" xfId="63" applyFont="1" applyBorder="1" applyAlignment="1">
      <alignment vertical="center" wrapText="1"/>
      <protection/>
    </xf>
    <xf numFmtId="0" fontId="4" fillId="0" borderId="11" xfId="0" applyFont="1" applyFill="1" applyBorder="1" applyAlignment="1">
      <alignment horizontal="right" vertical="center" indent="1"/>
    </xf>
    <xf numFmtId="192" fontId="3" fillId="0" borderId="0" xfId="62" applyNumberFormat="1" applyFont="1">
      <alignment/>
      <protection/>
    </xf>
    <xf numFmtId="0" fontId="8" fillId="0" borderId="0" xfId="63" applyFont="1" applyFill="1" applyBorder="1" applyAlignment="1">
      <alignment horizontal="left" wrapText="1"/>
      <protection/>
    </xf>
    <xf numFmtId="0" fontId="8" fillId="0" borderId="8" xfId="63" applyFont="1" applyBorder="1" applyAlignment="1">
      <alignment horizontal="left" vertical="top" wrapText="1"/>
      <protection/>
    </xf>
    <xf numFmtId="0" fontId="8" fillId="0" borderId="8" xfId="63" applyFont="1" applyFill="1" applyBorder="1" applyAlignment="1">
      <alignment horizontal="left" vertical="top" wrapText="1"/>
      <protection/>
    </xf>
    <xf numFmtId="0" fontId="8" fillId="0" borderId="0" xfId="57" applyFont="1" applyFill="1">
      <alignment/>
      <protection/>
    </xf>
    <xf numFmtId="0" fontId="5" fillId="0" borderId="0" xfId="57" applyFont="1" applyFill="1">
      <alignment/>
      <protection/>
    </xf>
    <xf numFmtId="0" fontId="3" fillId="0" borderId="11" xfId="57" applyFont="1" applyFill="1" applyBorder="1">
      <alignment/>
      <protection/>
    </xf>
    <xf numFmtId="0" fontId="6" fillId="0" borderId="0" xfId="57" applyFill="1">
      <alignment/>
      <protection/>
    </xf>
    <xf numFmtId="0" fontId="3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indent="1"/>
      <protection/>
    </xf>
    <xf numFmtId="0" fontId="10" fillId="0" borderId="0" xfId="57" applyFont="1" applyFill="1" applyBorder="1" applyAlignment="1">
      <alignment horizontal="center" vertical="center"/>
      <protection/>
    </xf>
    <xf numFmtId="189" fontId="82" fillId="0" borderId="0" xfId="63" applyNumberFormat="1" applyFont="1" applyFill="1" applyBorder="1" applyAlignment="1">
      <alignment horizontal="right" indent="1"/>
      <protection/>
    </xf>
    <xf numFmtId="189" fontId="82" fillId="0" borderId="0" xfId="63" applyNumberFormat="1" applyFont="1" applyFill="1" applyAlignment="1">
      <alignment horizontal="right" indent="1"/>
      <protection/>
    </xf>
    <xf numFmtId="0" fontId="4" fillId="0" borderId="0" xfId="57" applyFont="1" applyFill="1" applyBorder="1" applyAlignment="1">
      <alignment horizontal="left"/>
      <protection/>
    </xf>
    <xf numFmtId="0" fontId="4" fillId="0" borderId="0" xfId="57" applyFont="1" applyFill="1" applyBorder="1" applyAlignment="1">
      <alignment horizontal="left" wrapText="1"/>
      <protection/>
    </xf>
    <xf numFmtId="1" fontId="3" fillId="0" borderId="0" xfId="57" applyNumberFormat="1" applyFont="1" applyFill="1" applyBorder="1" applyAlignment="1">
      <alignment horizontal="left" indent="1"/>
      <protection/>
    </xf>
    <xf numFmtId="0" fontId="3" fillId="0" borderId="0" xfId="57" applyFont="1" applyFill="1" applyBorder="1" applyAlignment="1">
      <alignment horizontal="left" indent="1"/>
      <protection/>
    </xf>
    <xf numFmtId="0" fontId="10" fillId="0" borderId="0" xfId="57" applyFont="1" applyFill="1" applyBorder="1" applyAlignment="1">
      <alignment vertical="center"/>
      <protection/>
    </xf>
    <xf numFmtId="189" fontId="3" fillId="0" borderId="0" xfId="81" applyNumberFormat="1" applyFont="1" applyFill="1" applyBorder="1" applyAlignment="1">
      <alignment horizontal="right" indent="1"/>
    </xf>
    <xf numFmtId="0" fontId="4" fillId="0" borderId="0" xfId="57" applyFont="1" applyFill="1" applyBorder="1">
      <alignment/>
      <protection/>
    </xf>
    <xf numFmtId="0" fontId="8" fillId="0" borderId="0" xfId="63" applyFont="1" applyFill="1" applyBorder="1" applyAlignment="1">
      <alignment horizontal="left"/>
      <protection/>
    </xf>
    <xf numFmtId="0" fontId="4" fillId="0" borderId="11" xfId="63" applyFont="1" applyFill="1" applyBorder="1" applyAlignment="1">
      <alignment horizontal="right" indent="2"/>
      <protection/>
    </xf>
    <xf numFmtId="0" fontId="3" fillId="0" borderId="0" xfId="57" applyFont="1" applyFill="1" applyBorder="1" applyAlignment="1">
      <alignment horizontal="left" wrapText="1" indent="1"/>
      <protection/>
    </xf>
    <xf numFmtId="0" fontId="13" fillId="0" borderId="0" xfId="57" applyFont="1" applyFill="1" applyBorder="1" applyAlignment="1">
      <alignment horizontal="left" wrapText="1" indent="1"/>
      <protection/>
    </xf>
    <xf numFmtId="0" fontId="8" fillId="0" borderId="8" xfId="63" applyFont="1" applyFill="1" applyBorder="1" applyAlignment="1">
      <alignment horizontal="left"/>
      <protection/>
    </xf>
    <xf numFmtId="0" fontId="4" fillId="0" borderId="11" xfId="63" applyFont="1" applyFill="1" applyBorder="1" applyAlignment="1">
      <alignment horizontal="right" vertical="center"/>
      <protection/>
    </xf>
    <xf numFmtId="0" fontId="4" fillId="0" borderId="0" xfId="63" applyFont="1" applyFill="1" applyBorder="1" applyAlignment="1">
      <alignment wrapText="1"/>
      <protection/>
    </xf>
    <xf numFmtId="0" fontId="4" fillId="0" borderId="0" xfId="57" applyFont="1" applyFill="1" applyBorder="1" applyAlignment="1">
      <alignment horizontal="left" wrapText="1" indent="1"/>
      <protection/>
    </xf>
    <xf numFmtId="0" fontId="3" fillId="0" borderId="0" xfId="57" applyFont="1" applyFill="1" applyBorder="1" applyAlignment="1">
      <alignment horizontal="left" vertical="center" wrapText="1"/>
      <protection/>
    </xf>
    <xf numFmtId="0" fontId="4" fillId="0" borderId="0" xfId="63" applyFont="1" applyFill="1" applyBorder="1" applyAlignment="1">
      <alignment horizontal="right"/>
      <protection/>
    </xf>
    <xf numFmtId="0" fontId="4" fillId="0" borderId="0" xfId="63" applyFont="1" applyFill="1" applyAlignment="1">
      <alignment horizontal="right"/>
      <protection/>
    </xf>
    <xf numFmtId="188" fontId="3" fillId="0" borderId="0" xfId="63" applyNumberFormat="1" applyFont="1" applyFill="1" applyBorder="1" applyAlignment="1">
      <alignment horizontal="right"/>
      <protection/>
    </xf>
    <xf numFmtId="188" fontId="3" fillId="0" borderId="0" xfId="63" applyNumberFormat="1" applyFont="1" applyFill="1" applyAlignment="1">
      <alignment horizontal="right"/>
      <protection/>
    </xf>
    <xf numFmtId="0" fontId="21" fillId="0" borderId="0" xfId="63" applyFont="1" applyFill="1">
      <alignment/>
      <protection/>
    </xf>
    <xf numFmtId="0" fontId="4" fillId="0" borderId="11" xfId="57" applyFont="1" applyFill="1" applyBorder="1" applyAlignment="1">
      <alignment/>
      <protection/>
    </xf>
    <xf numFmtId="0" fontId="10" fillId="0" borderId="0" xfId="57" applyFont="1" applyFill="1" applyBorder="1" applyAlignment="1">
      <alignment horizontal="center"/>
      <protection/>
    </xf>
    <xf numFmtId="0" fontId="10" fillId="0" borderId="0" xfId="57" applyFont="1" applyFill="1" applyBorder="1" applyAlignment="1">
      <alignment/>
      <protection/>
    </xf>
    <xf numFmtId="0" fontId="10" fillId="0" borderId="0" xfId="57" applyFont="1" applyFill="1" applyAlignment="1">
      <alignment/>
      <protection/>
    </xf>
    <xf numFmtId="0" fontId="4" fillId="0" borderId="0" xfId="63" applyFont="1" applyFill="1" applyBorder="1" applyAlignment="1">
      <alignment/>
      <protection/>
    </xf>
    <xf numFmtId="189" fontId="4" fillId="0" borderId="0" xfId="63" applyNumberFormat="1" applyFont="1" applyFill="1" applyAlignment="1">
      <alignment/>
      <protection/>
    </xf>
    <xf numFmtId="189" fontId="4" fillId="0" borderId="0" xfId="63" applyNumberFormat="1" applyFont="1" applyFill="1" applyBorder="1" applyAlignment="1">
      <alignment/>
      <protection/>
    </xf>
    <xf numFmtId="0" fontId="4" fillId="0" borderId="0" xfId="57" applyFont="1" applyFill="1" applyBorder="1" applyAlignment="1">
      <alignment horizontal="left" indent="1"/>
      <protection/>
    </xf>
    <xf numFmtId="188" fontId="3" fillId="0" borderId="0" xfId="57" applyNumberFormat="1" applyFont="1" applyFill="1" applyBorder="1" applyAlignment="1">
      <alignment horizontal="left" wrapText="1"/>
      <protection/>
    </xf>
    <xf numFmtId="0" fontId="3" fillId="0" borderId="0" xfId="57" applyFont="1" applyFill="1" applyBorder="1" applyAlignment="1">
      <alignment horizontal="left" wrapText="1"/>
      <protection/>
    </xf>
    <xf numFmtId="0" fontId="3" fillId="0" borderId="0" xfId="57" applyFont="1" applyFill="1" applyBorder="1" applyAlignment="1">
      <alignment horizontal="left"/>
      <protection/>
    </xf>
    <xf numFmtId="0" fontId="10" fillId="0" borderId="0" xfId="57" applyFont="1" applyFill="1" applyAlignment="1">
      <alignment horizontal="left" indent="1"/>
      <protection/>
    </xf>
    <xf numFmtId="3" fontId="4" fillId="0" borderId="0" xfId="63" applyNumberFormat="1" applyFont="1" applyFill="1" applyBorder="1" applyAlignment="1">
      <alignment horizontal="right"/>
      <protection/>
    </xf>
    <xf numFmtId="3" fontId="4" fillId="0" borderId="0" xfId="63" applyNumberFormat="1" applyFont="1" applyFill="1" applyAlignment="1">
      <alignment horizontal="right"/>
      <protection/>
    </xf>
    <xf numFmtId="188" fontId="4" fillId="0" borderId="0" xfId="63" applyNumberFormat="1" applyFont="1" applyFill="1" applyBorder="1" applyAlignment="1">
      <alignment horizontal="right"/>
      <protection/>
    </xf>
    <xf numFmtId="188" fontId="4" fillId="0" borderId="0" xfId="63" applyNumberFormat="1" applyFont="1" applyFill="1" applyAlignment="1">
      <alignment horizontal="right"/>
      <protection/>
    </xf>
    <xf numFmtId="189" fontId="3" fillId="0" borderId="0" xfId="63" applyNumberFormat="1" applyFont="1" applyFill="1" applyAlignment="1">
      <alignment/>
      <protection/>
    </xf>
    <xf numFmtId="189" fontId="3" fillId="0" borderId="0" xfId="63" applyNumberFormat="1" applyFont="1" applyFill="1" applyBorder="1" applyAlignment="1">
      <alignment/>
      <protection/>
    </xf>
    <xf numFmtId="0" fontId="3" fillId="0" borderId="0" xfId="57" applyFont="1" applyFill="1" applyBorder="1" applyAlignment="1">
      <alignment horizontal="left" indent="2"/>
      <protection/>
    </xf>
    <xf numFmtId="0" fontId="22" fillId="0" borderId="8" xfId="57" applyFont="1" applyFill="1" applyBorder="1" applyAlignment="1">
      <alignment horizontal="left" vertical="top" wrapText="1" indent="1"/>
      <protection/>
    </xf>
    <xf numFmtId="0" fontId="3" fillId="0" borderId="8" xfId="63" applyFont="1" applyFill="1" applyBorder="1" applyAlignment="1">
      <alignment horizontal="right" indent="2"/>
      <protection/>
    </xf>
    <xf numFmtId="0" fontId="5" fillId="0" borderId="0" xfId="63" applyFont="1" applyFill="1" applyAlignment="1">
      <alignment horizontal="left" vertical="center"/>
      <protection/>
    </xf>
    <xf numFmtId="0" fontId="5" fillId="0" borderId="0" xfId="63" applyFont="1" applyFill="1" applyAlignment="1">
      <alignment horizontal="center" vertical="center"/>
      <protection/>
    </xf>
    <xf numFmtId="0" fontId="5" fillId="0" borderId="0" xfId="57" applyFont="1" applyFill="1" applyBorder="1" applyAlignment="1">
      <alignment horizontal="left" indent="2"/>
      <protection/>
    </xf>
    <xf numFmtId="0" fontId="4" fillId="0" borderId="0" xfId="57" applyFont="1" applyFill="1" applyBorder="1" applyAlignment="1">
      <alignment wrapText="1"/>
      <protection/>
    </xf>
    <xf numFmtId="188" fontId="3" fillId="0" borderId="0" xfId="57" applyNumberFormat="1" applyFont="1" applyFill="1" applyBorder="1" applyAlignment="1">
      <alignment horizontal="left" wrapText="1" indent="1"/>
      <protection/>
    </xf>
    <xf numFmtId="189" fontId="3" fillId="0" borderId="8" xfId="63" applyNumberFormat="1" applyFont="1" applyFill="1" applyBorder="1" applyAlignment="1">
      <alignment horizontal="right" indent="2"/>
      <protection/>
    </xf>
    <xf numFmtId="0" fontId="3" fillId="0" borderId="8" xfId="63" applyFont="1" applyFill="1" applyBorder="1" applyAlignment="1">
      <alignment horizontal="right"/>
      <protection/>
    </xf>
    <xf numFmtId="0" fontId="21" fillId="0" borderId="0" xfId="63" applyFont="1" applyFill="1" applyAlignment="1">
      <alignment horizontal="left" vertical="center"/>
      <protection/>
    </xf>
    <xf numFmtId="0" fontId="30" fillId="0" borderId="13" xfId="63" applyFont="1" applyFill="1" applyBorder="1">
      <alignment/>
      <protection/>
    </xf>
    <xf numFmtId="0" fontId="30" fillId="0" borderId="0" xfId="63" applyFont="1" applyFill="1">
      <alignment/>
      <protection/>
    </xf>
    <xf numFmtId="0" fontId="4" fillId="0" borderId="0" xfId="57" applyFont="1" applyFill="1" applyBorder="1" applyAlignment="1">
      <alignment/>
      <protection/>
    </xf>
    <xf numFmtId="3" fontId="3" fillId="0" borderId="0" xfId="57" applyNumberFormat="1" applyFont="1" applyFill="1" applyBorder="1" applyAlignment="1">
      <alignment wrapText="1"/>
      <protection/>
    </xf>
    <xf numFmtId="3" fontId="3" fillId="0" borderId="0" xfId="57" applyNumberFormat="1" applyFont="1" applyFill="1" applyBorder="1" applyAlignment="1">
      <alignment horizontal="left"/>
      <protection/>
    </xf>
    <xf numFmtId="3" fontId="3" fillId="0" borderId="0" xfId="57" applyNumberFormat="1" applyFont="1" applyFill="1" applyBorder="1" applyAlignment="1">
      <alignment horizontal="left" wrapText="1"/>
      <protection/>
    </xf>
    <xf numFmtId="0" fontId="3" fillId="0" borderId="0" xfId="57" applyFont="1" applyFill="1" applyBorder="1" applyAlignment="1">
      <alignment wrapText="1"/>
      <protection/>
    </xf>
    <xf numFmtId="0" fontId="3" fillId="0" borderId="0" xfId="57" applyFont="1" applyFill="1" applyBorder="1" applyAlignment="1">
      <alignment/>
      <protection/>
    </xf>
    <xf numFmtId="1" fontId="3" fillId="0" borderId="0" xfId="57" applyNumberFormat="1" applyFont="1" applyFill="1" applyBorder="1" applyAlignment="1">
      <alignment/>
      <protection/>
    </xf>
    <xf numFmtId="1" fontId="3" fillId="0" borderId="0" xfId="57" applyNumberFormat="1" applyFont="1" applyFill="1" applyBorder="1" applyAlignment="1">
      <alignment wrapText="1"/>
      <protection/>
    </xf>
    <xf numFmtId="0" fontId="30" fillId="0" borderId="8" xfId="63" applyFont="1" applyFill="1" applyBorder="1">
      <alignment/>
      <protection/>
    </xf>
    <xf numFmtId="189" fontId="4" fillId="0" borderId="8" xfId="57" applyNumberFormat="1" applyFont="1" applyFill="1" applyBorder="1" applyAlignment="1">
      <alignment horizontal="right" indent="2"/>
      <protection/>
    </xf>
    <xf numFmtId="0" fontId="3" fillId="0" borderId="8" xfId="57" applyFont="1" applyFill="1" applyBorder="1" applyAlignment="1">
      <alignment vertical="center" wrapText="1"/>
      <protection/>
    </xf>
    <xf numFmtId="0" fontId="3" fillId="0" borderId="0" xfId="57" applyFont="1" applyFill="1" applyBorder="1" applyAlignment="1">
      <alignment vertical="center" wrapText="1"/>
      <protection/>
    </xf>
    <xf numFmtId="1" fontId="5" fillId="0" borderId="0" xfId="57" applyNumberFormat="1" applyFont="1" applyFill="1" applyBorder="1" applyAlignment="1">
      <alignment horizontal="center" vertical="center"/>
      <protection/>
    </xf>
    <xf numFmtId="0" fontId="15" fillId="0" borderId="0" xfId="63" applyFont="1" applyFill="1" applyAlignment="1">
      <alignment horizontal="center" vertical="center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5" fillId="0" borderId="13" xfId="63" applyFont="1" applyFill="1" applyBorder="1" applyAlignment="1">
      <alignment horizontal="center" vertical="top"/>
      <protection/>
    </xf>
    <xf numFmtId="0" fontId="31" fillId="0" borderId="13" xfId="63" applyFont="1" applyFill="1" applyBorder="1" applyAlignment="1">
      <alignment horizontal="right" vertical="center" indent="2"/>
      <protection/>
    </xf>
    <xf numFmtId="0" fontId="31" fillId="0" borderId="0" xfId="63" applyFont="1" applyFill="1" applyBorder="1" applyAlignment="1">
      <alignment horizontal="right" vertical="center" indent="2"/>
      <protection/>
    </xf>
    <xf numFmtId="0" fontId="4" fillId="0" borderId="13" xfId="63" applyFont="1" applyFill="1" applyBorder="1" applyAlignment="1">
      <alignment horizontal="right" indent="2"/>
      <protection/>
    </xf>
    <xf numFmtId="3" fontId="4" fillId="0" borderId="0" xfId="63" applyNumberFormat="1" applyFont="1" applyFill="1" applyBorder="1" applyAlignment="1">
      <alignment horizontal="right" indent="1"/>
      <protection/>
    </xf>
    <xf numFmtId="3" fontId="4" fillId="0" borderId="0" xfId="63" applyNumberFormat="1" applyFont="1" applyFill="1" applyAlignment="1">
      <alignment horizontal="right" indent="1"/>
      <protection/>
    </xf>
    <xf numFmtId="0" fontId="30" fillId="0" borderId="8" xfId="63" applyFont="1" applyFill="1" applyBorder="1" applyAlignment="1">
      <alignment horizontal="right" indent="2"/>
      <protection/>
    </xf>
    <xf numFmtId="0" fontId="3" fillId="0" borderId="0" xfId="63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horizontal="left" wrapText="1"/>
      <protection/>
    </xf>
    <xf numFmtId="0" fontId="4" fillId="0" borderId="0" xfId="63" applyFont="1" applyFill="1" applyBorder="1" applyAlignment="1">
      <alignment horizontal="right" indent="1"/>
      <protection/>
    </xf>
    <xf numFmtId="0" fontId="5" fillId="0" borderId="0" xfId="63" applyFont="1" applyFill="1" applyBorder="1" applyAlignment="1">
      <alignment horizontal="left" indent="2"/>
      <protection/>
    </xf>
    <xf numFmtId="0" fontId="4" fillId="0" borderId="0" xfId="63" applyFont="1" applyFill="1" applyAlignment="1">
      <alignment horizontal="right" indent="1"/>
      <protection/>
    </xf>
    <xf numFmtId="188" fontId="3" fillId="0" borderId="0" xfId="57" applyNumberFormat="1" applyFont="1" applyFill="1" applyAlignment="1">
      <alignment horizontal="right" indent="1"/>
      <protection/>
    </xf>
    <xf numFmtId="188" fontId="3" fillId="0" borderId="0" xfId="57" applyNumberFormat="1" applyFont="1" applyFill="1" applyBorder="1" applyAlignment="1">
      <alignment horizontal="right" indent="1"/>
      <protection/>
    </xf>
    <xf numFmtId="0" fontId="19" fillId="0" borderId="0" xfId="63" applyFont="1" applyFill="1" applyAlignment="1">
      <alignment vertical="top"/>
      <protection/>
    </xf>
    <xf numFmtId="0" fontId="21" fillId="0" borderId="8" xfId="63" applyFont="1" applyFill="1" applyBorder="1" applyAlignment="1">
      <alignment horizontal="left" vertical="center" wrapText="1"/>
      <protection/>
    </xf>
    <xf numFmtId="189" fontId="3" fillId="0" borderId="0" xfId="57" applyNumberFormat="1" applyFont="1" applyFill="1" applyAlignment="1">
      <alignment horizontal="right" indent="1"/>
      <protection/>
    </xf>
    <xf numFmtId="49" fontId="3" fillId="0" borderId="0" xfId="55" applyNumberFormat="1" applyFont="1" applyFill="1" applyBorder="1" applyAlignment="1">
      <alignment horizontal="left" wrapText="1" indent="1"/>
      <protection/>
    </xf>
    <xf numFmtId="49" fontId="3" fillId="0" borderId="0" xfId="58" applyNumberFormat="1" applyFont="1" applyFill="1" applyBorder="1" applyAlignment="1">
      <alignment horizontal="left" wrapText="1" indent="1"/>
      <protection/>
    </xf>
    <xf numFmtId="49" fontId="13" fillId="0" borderId="0" xfId="55" applyNumberFormat="1" applyFont="1" applyFill="1" applyBorder="1" applyAlignment="1">
      <alignment horizontal="left" wrapText="1" indent="1"/>
      <protection/>
    </xf>
    <xf numFmtId="49" fontId="83" fillId="0" borderId="0" xfId="55" applyNumberFormat="1" applyFont="1" applyFill="1" applyBorder="1" applyAlignment="1">
      <alignment horizontal="left" wrapText="1" indent="1"/>
      <protection/>
    </xf>
    <xf numFmtId="0" fontId="5" fillId="0" borderId="0" xfId="63" applyFont="1" applyFill="1" applyBorder="1" applyAlignment="1">
      <alignment horizontal="left" vertical="center"/>
      <protection/>
    </xf>
    <xf numFmtId="0" fontId="8" fillId="0" borderId="0" xfId="63" applyFont="1" applyFill="1" applyAlignment="1">
      <alignment horizontal="left" indent="4"/>
      <protection/>
    </xf>
    <xf numFmtId="0" fontId="5" fillId="0" borderId="0" xfId="63" applyFont="1" applyFill="1" applyBorder="1" applyAlignment="1">
      <alignment horizontal="left" vertical="center" indent="4"/>
      <protection/>
    </xf>
    <xf numFmtId="0" fontId="8" fillId="0" borderId="0" xfId="82" applyNumberFormat="1" applyFont="1" applyFill="1" applyAlignment="1">
      <alignment horizontal="left" vertical="center" indent="6"/>
    </xf>
    <xf numFmtId="204" fontId="5" fillId="0" borderId="0" xfId="82" applyNumberFormat="1" applyFont="1" applyFill="1" applyBorder="1" applyAlignment="1">
      <alignment horizontal="right"/>
    </xf>
    <xf numFmtId="204" fontId="3" fillId="0" borderId="0" xfId="82" applyNumberFormat="1" applyFont="1" applyFill="1" applyBorder="1" applyAlignment="1">
      <alignment vertical="center"/>
    </xf>
    <xf numFmtId="208" fontId="83" fillId="0" borderId="0" xfId="82" applyNumberFormat="1" applyFont="1" applyFill="1" applyAlignment="1">
      <alignment horizontal="right"/>
    </xf>
    <xf numFmtId="188" fontId="3" fillId="0" borderId="0" xfId="63" applyNumberFormat="1" applyFont="1" applyBorder="1" applyAlignment="1">
      <alignment horizontal="right" indent="1"/>
      <protection/>
    </xf>
    <xf numFmtId="189" fontId="4" fillId="0" borderId="0" xfId="54" applyNumberFormat="1" applyFont="1" applyFill="1" applyAlignment="1">
      <alignment horizontal="right" indent="1"/>
      <protection/>
    </xf>
    <xf numFmtId="189" fontId="4" fillId="0" borderId="0" xfId="54" applyNumberFormat="1" applyFont="1" applyFill="1" applyBorder="1" applyAlignment="1">
      <alignment horizontal="right" indent="1"/>
      <protection/>
    </xf>
    <xf numFmtId="189" fontId="3" fillId="0" borderId="0" xfId="54" applyNumberFormat="1" applyFont="1" applyFill="1" applyAlignment="1">
      <alignment horizontal="right" indent="1"/>
      <protection/>
    </xf>
    <xf numFmtId="189" fontId="3" fillId="0" borderId="0" xfId="54" applyNumberFormat="1" applyFont="1" applyFill="1" applyBorder="1" applyAlignment="1">
      <alignment horizontal="right" indent="1"/>
      <protection/>
    </xf>
    <xf numFmtId="188" fontId="3" fillId="0" borderId="0" xfId="0" applyNumberFormat="1" applyFont="1" applyFill="1" applyBorder="1" applyAlignment="1">
      <alignment horizontal="right" indent="1"/>
    </xf>
    <xf numFmtId="188" fontId="3" fillId="0" borderId="0" xfId="54" applyNumberFormat="1" applyFont="1" applyFill="1" applyBorder="1" applyAlignment="1">
      <alignment horizontal="right" indent="1"/>
      <protection/>
    </xf>
    <xf numFmtId="0" fontId="4" fillId="0" borderId="0" xfId="0" applyFont="1" applyFill="1" applyBorder="1" applyAlignment="1">
      <alignment horizontal="right" indent="1"/>
    </xf>
    <xf numFmtId="0" fontId="5" fillId="0" borderId="0" xfId="63" applyFont="1" applyFill="1" applyBorder="1" applyAlignment="1">
      <alignment horizontal="left" vertical="center" indent="1"/>
      <protection/>
    </xf>
    <xf numFmtId="0" fontId="8" fillId="0" borderId="0" xfId="63" applyFont="1" applyAlignment="1">
      <alignment vertical="center"/>
      <protection/>
    </xf>
    <xf numFmtId="0" fontId="8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5" fillId="0" borderId="0" xfId="0" applyFont="1" applyAlignment="1">
      <alignment vertical="top"/>
    </xf>
    <xf numFmtId="1" fontId="4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 indent="2"/>
    </xf>
    <xf numFmtId="0" fontId="10" fillId="0" borderId="0" xfId="63" applyFont="1" applyBorder="1" applyAlignment="1">
      <alignment horizontal="center"/>
      <protection/>
    </xf>
    <xf numFmtId="0" fontId="10" fillId="0" borderId="0" xfId="57" applyFont="1" applyFill="1" applyAlignment="1">
      <alignment horizontal="center" vertical="center" wrapText="1"/>
      <protection/>
    </xf>
    <xf numFmtId="0" fontId="4" fillId="0" borderId="11" xfId="57" applyFont="1" applyFill="1" applyBorder="1" applyAlignment="1">
      <alignment horizontal="right" vertical="center" indent="1"/>
      <protection/>
    </xf>
    <xf numFmtId="0" fontId="4" fillId="0" borderId="0" xfId="63" applyFont="1" applyFill="1" applyBorder="1" applyAlignment="1">
      <alignment horizontal="center"/>
      <protection/>
    </xf>
    <xf numFmtId="0" fontId="4" fillId="0" borderId="0" xfId="63" applyFont="1" applyFill="1" applyBorder="1" applyAlignment="1">
      <alignment horizontal="right" vertical="center" indent="1"/>
      <protection/>
    </xf>
    <xf numFmtId="0" fontId="4" fillId="0" borderId="0" xfId="63" applyFont="1" applyFill="1" applyBorder="1" applyAlignment="1">
      <alignment horizontal="right" vertical="center"/>
      <protection/>
    </xf>
    <xf numFmtId="0" fontId="5" fillId="0" borderId="0" xfId="57" applyFont="1" applyFill="1" applyBorder="1" applyAlignment="1">
      <alignment horizontal="center"/>
      <protection/>
    </xf>
    <xf numFmtId="0" fontId="4" fillId="0" borderId="13" xfId="63" applyFont="1" applyFill="1" applyBorder="1" applyAlignment="1">
      <alignment horizontal="center"/>
      <protection/>
    </xf>
    <xf numFmtId="0" fontId="4" fillId="0" borderId="13" xfId="63" applyFont="1" applyFill="1" applyBorder="1" applyAlignment="1">
      <alignment horizontal="right" vertical="center" indent="1"/>
      <protection/>
    </xf>
    <xf numFmtId="189" fontId="11" fillId="0" borderId="0" xfId="63" applyNumberFormat="1" applyFont="1" applyFill="1" applyBorder="1" applyAlignment="1">
      <alignment horizontal="right"/>
      <protection/>
    </xf>
    <xf numFmtId="0" fontId="4" fillId="0" borderId="0" xfId="63" applyFont="1" applyBorder="1" applyAlignment="1">
      <alignment horizontal="center"/>
      <protection/>
    </xf>
    <xf numFmtId="1" fontId="4" fillId="0" borderId="0" xfId="63" applyNumberFormat="1" applyFont="1" applyBorder="1" applyAlignment="1">
      <alignment horizontal="right" vertical="center" indent="1"/>
      <protection/>
    </xf>
    <xf numFmtId="1" fontId="4" fillId="0" borderId="0" xfId="63" applyNumberFormat="1" applyFont="1" applyBorder="1">
      <alignment/>
      <protection/>
    </xf>
    <xf numFmtId="0" fontId="8" fillId="0" borderId="8" xfId="63" applyFont="1" applyBorder="1" applyAlignment="1">
      <alignment horizontal="left" vertical="top" wrapText="1" indent="3"/>
      <protection/>
    </xf>
    <xf numFmtId="0" fontId="5" fillId="0" borderId="0" xfId="63" applyFont="1" applyAlignment="1">
      <alignment horizontal="left" vertical="center" indent="1"/>
      <protection/>
    </xf>
    <xf numFmtId="189" fontId="4" fillId="0" borderId="0" xfId="57" applyNumberFormat="1" applyFont="1" applyFill="1" applyBorder="1" applyAlignment="1">
      <alignment horizontal="right"/>
      <protection/>
    </xf>
    <xf numFmtId="189" fontId="3" fillId="0" borderId="0" xfId="57" applyNumberFormat="1" applyFont="1" applyFill="1" applyBorder="1" applyAlignment="1">
      <alignment horizontal="right"/>
      <protection/>
    </xf>
    <xf numFmtId="189" fontId="4" fillId="0" borderId="0" xfId="63" applyNumberFormat="1" applyFont="1" applyAlignment="1">
      <alignment horizontal="right"/>
      <protection/>
    </xf>
    <xf numFmtId="189" fontId="4" fillId="0" borderId="0" xfId="63" applyNumberFormat="1" applyFont="1" applyBorder="1" applyAlignment="1">
      <alignment horizontal="right"/>
      <protection/>
    </xf>
    <xf numFmtId="0" fontId="5" fillId="0" borderId="0" xfId="57" applyFont="1" applyFill="1" applyAlignment="1">
      <alignment horizontal="left"/>
      <protection/>
    </xf>
    <xf numFmtId="0" fontId="3" fillId="0" borderId="0" xfId="57" applyFont="1" applyFill="1">
      <alignment/>
      <protection/>
    </xf>
    <xf numFmtId="0" fontId="5" fillId="0" borderId="0" xfId="57" applyFont="1" applyFill="1" applyBorder="1" applyAlignment="1">
      <alignment horizontal="left"/>
      <protection/>
    </xf>
    <xf numFmtId="0" fontId="5" fillId="0" borderId="8" xfId="57" applyFont="1" applyFill="1" applyBorder="1" applyAlignment="1">
      <alignment/>
      <protection/>
    </xf>
    <xf numFmtId="189" fontId="4" fillId="0" borderId="0" xfId="57" applyNumberFormat="1" applyFont="1" applyFill="1" applyAlignment="1">
      <alignment horizontal="right"/>
      <protection/>
    </xf>
    <xf numFmtId="189" fontId="3" fillId="0" borderId="0" xfId="57" applyNumberFormat="1" applyFont="1" applyFill="1" applyAlignment="1">
      <alignment horizontal="right"/>
      <protection/>
    </xf>
    <xf numFmtId="189" fontId="83" fillId="0" borderId="0" xfId="57" applyNumberFormat="1" applyFont="1" applyFill="1" applyBorder="1" applyAlignment="1">
      <alignment horizontal="right"/>
      <protection/>
    </xf>
    <xf numFmtId="2" fontId="3" fillId="0" borderId="0" xfId="57" applyNumberFormat="1" applyFont="1" applyFill="1" applyBorder="1" applyAlignment="1">
      <alignment horizontal="left" indent="1"/>
      <protection/>
    </xf>
    <xf numFmtId="189" fontId="83" fillId="0" borderId="0" xfId="63" applyNumberFormat="1" applyFont="1" applyFill="1" applyBorder="1" applyAlignment="1">
      <alignment horizontal="right"/>
      <protection/>
    </xf>
    <xf numFmtId="1" fontId="4" fillId="0" borderId="11" xfId="63" applyNumberFormat="1" applyFont="1" applyFill="1" applyBorder="1" applyAlignment="1">
      <alignment horizontal="right" indent="2"/>
      <protection/>
    </xf>
    <xf numFmtId="0" fontId="3" fillId="0" borderId="8" xfId="57" applyFont="1" applyFill="1" applyBorder="1">
      <alignment/>
      <protection/>
    </xf>
    <xf numFmtId="189" fontId="3" fillId="0" borderId="8" xfId="57" applyNumberFormat="1" applyFont="1" applyFill="1" applyBorder="1">
      <alignment/>
      <protection/>
    </xf>
    <xf numFmtId="0" fontId="3" fillId="0" borderId="8" xfId="57" applyNumberFormat="1" applyFont="1" applyFill="1" applyBorder="1">
      <alignment/>
      <protection/>
    </xf>
    <xf numFmtId="0" fontId="3" fillId="0" borderId="8" xfId="57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0" fontId="3" fillId="0" borderId="0" xfId="57" applyFont="1" applyFill="1" applyAlignment="1">
      <alignment horizontal="left"/>
      <protection/>
    </xf>
    <xf numFmtId="0" fontId="83" fillId="0" borderId="0" xfId="57" applyFont="1" applyFill="1" applyBorder="1" applyAlignment="1">
      <alignment horizontal="left" wrapText="1"/>
      <protection/>
    </xf>
    <xf numFmtId="1" fontId="3" fillId="0" borderId="0" xfId="57" applyNumberFormat="1" applyFont="1" applyFill="1" applyBorder="1" applyAlignment="1">
      <alignment horizontal="left" wrapText="1" indent="1"/>
      <protection/>
    </xf>
    <xf numFmtId="0" fontId="4" fillId="0" borderId="0" xfId="57" applyFont="1" applyFill="1" applyBorder="1" applyAlignment="1">
      <alignment horizontal="right" vertical="center"/>
      <protection/>
    </xf>
    <xf numFmtId="0" fontId="4" fillId="0" borderId="0" xfId="57" applyFont="1" applyFill="1" applyBorder="1" applyAlignment="1">
      <alignment horizontal="right" vertical="center" indent="1"/>
      <protection/>
    </xf>
    <xf numFmtId="1" fontId="4" fillId="0" borderId="0" xfId="63" applyNumberFormat="1" applyFont="1" applyFill="1" applyBorder="1" applyAlignment="1">
      <alignment horizontal="right" indent="2"/>
      <protection/>
    </xf>
    <xf numFmtId="0" fontId="5" fillId="0" borderId="0" xfId="63" applyFont="1" applyFill="1" applyAlignment="1">
      <alignment vertical="center"/>
      <protection/>
    </xf>
    <xf numFmtId="0" fontId="4" fillId="0" borderId="0" xfId="65" applyFont="1" applyFill="1" applyBorder="1" applyAlignment="1">
      <alignment wrapText="1"/>
      <protection/>
    </xf>
    <xf numFmtId="0" fontId="3" fillId="0" borderId="0" xfId="65" applyFont="1" applyFill="1" applyBorder="1">
      <alignment/>
      <protection/>
    </xf>
    <xf numFmtId="0" fontId="3" fillId="0" borderId="0" xfId="63" applyFont="1" applyFill="1" applyBorder="1" applyAlignment="1">
      <alignment vertical="center" wrapText="1"/>
      <protection/>
    </xf>
    <xf numFmtId="0" fontId="3" fillId="0" borderId="8" xfId="57" applyFont="1" applyFill="1" applyBorder="1" applyAlignment="1">
      <alignment wrapText="1"/>
      <protection/>
    </xf>
    <xf numFmtId="189" fontId="3" fillId="0" borderId="8" xfId="63" applyNumberFormat="1" applyFont="1" applyFill="1" applyBorder="1">
      <alignment/>
      <protection/>
    </xf>
    <xf numFmtId="0" fontId="3" fillId="0" borderId="0" xfId="57" applyFont="1" applyFill="1" applyAlignment="1">
      <alignment wrapText="1"/>
      <protection/>
    </xf>
    <xf numFmtId="1" fontId="4" fillId="0" borderId="11" xfId="63" applyNumberFormat="1" applyFont="1" applyFill="1" applyBorder="1" applyAlignment="1">
      <alignment horizontal="right" vertical="center" indent="1"/>
      <protection/>
    </xf>
    <xf numFmtId="1" fontId="4" fillId="0" borderId="13" xfId="63" applyNumberFormat="1" applyFont="1" applyFill="1" applyBorder="1" applyAlignment="1">
      <alignment horizontal="right" vertical="center" indent="1"/>
      <protection/>
    </xf>
    <xf numFmtId="1" fontId="4" fillId="0" borderId="13" xfId="63" applyNumberFormat="1" applyFont="1" applyFill="1" applyBorder="1" applyAlignment="1">
      <alignment horizontal="right" indent="2"/>
      <protection/>
    </xf>
    <xf numFmtId="0" fontId="3" fillId="0" borderId="0" xfId="65" applyFont="1" applyFill="1" applyBorder="1" applyAlignment="1">
      <alignment horizontal="left"/>
      <protection/>
    </xf>
    <xf numFmtId="0" fontId="8" fillId="0" borderId="8" xfId="63" applyFont="1" applyFill="1" applyBorder="1" applyAlignment="1">
      <alignment horizontal="left" wrapText="1"/>
      <protection/>
    </xf>
    <xf numFmtId="0" fontId="8" fillId="0" borderId="8" xfId="63" applyFont="1" applyFill="1" applyBorder="1" applyAlignment="1">
      <alignment horizontal="left" wrapText="1" indent="6"/>
      <protection/>
    </xf>
    <xf numFmtId="0" fontId="8" fillId="0" borderId="0" xfId="63" applyFont="1" applyFill="1" applyAlignment="1">
      <alignment vertical="top" wrapText="1"/>
      <protection/>
    </xf>
    <xf numFmtId="0" fontId="4" fillId="0" borderId="8" xfId="63" applyFont="1" applyFill="1" applyBorder="1" applyAlignment="1">
      <alignment horizontal="right" vertical="center" indent="1"/>
      <protection/>
    </xf>
    <xf numFmtId="0" fontId="3" fillId="0" borderId="0" xfId="72" applyNumberFormat="1" applyFont="1" applyFill="1" applyAlignment="1">
      <alignment horizontal="right"/>
    </xf>
    <xf numFmtId="0" fontId="3" fillId="0" borderId="0" xfId="72" applyNumberFormat="1" applyFont="1" applyFill="1" applyAlignment="1">
      <alignment/>
    </xf>
    <xf numFmtId="0" fontId="10" fillId="0" borderId="0" xfId="63" applyFont="1" applyFill="1" applyBorder="1" applyAlignment="1">
      <alignment horizontal="center" vertical="center" wrapText="1"/>
      <protection/>
    </xf>
    <xf numFmtId="0" fontId="10" fillId="0" borderId="0" xfId="63" applyFont="1" applyFill="1" applyBorder="1" applyAlignment="1">
      <alignment vertical="center" wrapText="1"/>
      <protection/>
    </xf>
    <xf numFmtId="49" fontId="3" fillId="0" borderId="0" xfId="63" applyNumberFormat="1" applyFont="1" applyFill="1" applyBorder="1">
      <alignment/>
      <protection/>
    </xf>
    <xf numFmtId="0" fontId="3" fillId="0" borderId="0" xfId="72" applyNumberFormat="1" applyFont="1" applyFill="1" applyBorder="1" applyAlignment="1">
      <alignment/>
    </xf>
    <xf numFmtId="188" fontId="4" fillId="0" borderId="0" xfId="72" applyNumberFormat="1" applyFont="1" applyFill="1" applyBorder="1" applyAlignment="1">
      <alignment/>
    </xf>
    <xf numFmtId="2" fontId="4" fillId="0" borderId="0" xfId="63" applyNumberFormat="1" applyFont="1" applyFill="1" applyBorder="1">
      <alignment/>
      <protection/>
    </xf>
    <xf numFmtId="188" fontId="3" fillId="0" borderId="0" xfId="72" applyNumberFormat="1" applyFont="1" applyFill="1" applyAlignment="1">
      <alignment/>
    </xf>
    <xf numFmtId="0" fontId="4" fillId="0" borderId="8" xfId="63" applyFont="1" applyFill="1" applyBorder="1" applyAlignment="1">
      <alignment horizontal="center"/>
      <protection/>
    </xf>
    <xf numFmtId="189" fontId="4" fillId="0" borderId="8" xfId="63" applyNumberFormat="1" applyFont="1" applyFill="1" applyBorder="1" applyAlignment="1">
      <alignment horizontal="right" vertical="center" indent="1"/>
      <protection/>
    </xf>
    <xf numFmtId="3" fontId="26" fillId="0" borderId="0" xfId="59" applyNumberFormat="1" applyFont="1" applyFill="1" applyBorder="1" applyAlignment="1">
      <alignment horizontal="left"/>
      <protection/>
    </xf>
    <xf numFmtId="1" fontId="4" fillId="0" borderId="0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right" vertical="center" indent="1"/>
    </xf>
    <xf numFmtId="1" fontId="4" fillId="0" borderId="13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horizontal="right" vertical="center" indent="2"/>
    </xf>
    <xf numFmtId="0" fontId="4" fillId="0" borderId="0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3" fillId="0" borderId="0" xfId="0" applyFont="1" applyFill="1" applyAlignment="1">
      <alignment horizontal="right" indent="1"/>
    </xf>
    <xf numFmtId="0" fontId="3" fillId="0" borderId="0" xfId="0" applyFont="1" applyFill="1" applyBorder="1" applyAlignment="1">
      <alignment horizontal="right" indent="1"/>
    </xf>
    <xf numFmtId="0" fontId="4" fillId="0" borderId="13" xfId="0" applyFont="1" applyBorder="1" applyAlignment="1">
      <alignment horizontal="right" vertical="center" indent="1"/>
    </xf>
    <xf numFmtId="189" fontId="3" fillId="0" borderId="0" xfId="0" applyNumberFormat="1" applyFont="1" applyAlignment="1">
      <alignment horizontal="right"/>
    </xf>
    <xf numFmtId="189" fontId="3" fillId="0" borderId="0" xfId="0" applyNumberFormat="1" applyFont="1" applyBorder="1" applyAlignment="1">
      <alignment horizontal="right"/>
    </xf>
    <xf numFmtId="189" fontId="3" fillId="0" borderId="0" xfId="0" applyNumberFormat="1" applyFont="1" applyFill="1" applyAlignment="1">
      <alignment horizontal="right"/>
    </xf>
    <xf numFmtId="189" fontId="3" fillId="0" borderId="0" xfId="0" applyNumberFormat="1" applyFont="1" applyFill="1" applyBorder="1" applyAlignment="1">
      <alignment horizontal="right"/>
    </xf>
    <xf numFmtId="0" fontId="4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88" fontId="3" fillId="0" borderId="0" xfId="0" applyNumberFormat="1" applyFont="1" applyFill="1" applyAlignment="1">
      <alignment horizontal="right" indent="1"/>
    </xf>
    <xf numFmtId="1" fontId="4" fillId="0" borderId="0" xfId="0" applyNumberFormat="1" applyFont="1" applyFill="1" applyBorder="1" applyAlignment="1">
      <alignment horizontal="right" indent="1"/>
    </xf>
    <xf numFmtId="1" fontId="3" fillId="0" borderId="0" xfId="0" applyNumberFormat="1" applyFont="1" applyBorder="1" applyAlignment="1">
      <alignment horizontal="right" indent="1"/>
    </xf>
    <xf numFmtId="1" fontId="4" fillId="0" borderId="0" xfId="0" applyNumberFormat="1" applyFont="1" applyBorder="1" applyAlignment="1">
      <alignment horizontal="right" indent="1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6"/>
    </xf>
    <xf numFmtId="0" fontId="3" fillId="0" borderId="0" xfId="0" applyFont="1" applyFill="1" applyBorder="1" applyAlignment="1">
      <alignment horizontal="left" vertical="center" wrapText="1" indent="1"/>
    </xf>
    <xf numFmtId="188" fontId="4" fillId="0" borderId="0" xfId="0" applyNumberFormat="1" applyFont="1" applyBorder="1" applyAlignment="1">
      <alignment horizontal="right" indent="1"/>
    </xf>
    <xf numFmtId="0" fontId="4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indent="1"/>
    </xf>
    <xf numFmtId="1" fontId="3" fillId="0" borderId="0" xfId="0" applyNumberFormat="1" applyFont="1" applyFill="1" applyBorder="1" applyAlignment="1">
      <alignment horizontal="right" indent="1"/>
    </xf>
    <xf numFmtId="0" fontId="4" fillId="0" borderId="13" xfId="0" applyFont="1" applyBorder="1" applyAlignment="1">
      <alignment horizontal="center"/>
    </xf>
    <xf numFmtId="0" fontId="3" fillId="0" borderId="0" xfId="62" applyFont="1" applyFill="1" applyBorder="1" applyAlignment="1">
      <alignment horizontal="right" indent="1"/>
      <protection/>
    </xf>
    <xf numFmtId="1" fontId="3" fillId="0" borderId="0" xfId="62" applyNumberFormat="1" applyFont="1" applyFill="1" applyBorder="1" applyAlignment="1">
      <alignment horizontal="right" indent="1"/>
      <protection/>
    </xf>
    <xf numFmtId="0" fontId="4" fillId="0" borderId="0" xfId="0" applyFont="1" applyFill="1" applyBorder="1" applyAlignment="1">
      <alignment horizontal="right" vertical="center" indent="1"/>
    </xf>
    <xf numFmtId="0" fontId="4" fillId="0" borderId="13" xfId="0" applyFont="1" applyFill="1" applyBorder="1" applyAlignment="1">
      <alignment horizontal="right" vertical="center" indent="1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89" fontId="4" fillId="0" borderId="0" xfId="0" applyNumberFormat="1" applyFont="1" applyFill="1" applyBorder="1" applyAlignment="1">
      <alignment horizontal="right" indent="1"/>
    </xf>
    <xf numFmtId="188" fontId="3" fillId="0" borderId="0" xfId="62" applyNumberFormat="1" applyFont="1" applyBorder="1" applyAlignment="1">
      <alignment horizontal="right" indent="1"/>
      <protection/>
    </xf>
    <xf numFmtId="0" fontId="4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right" vertical="center" indent="2"/>
    </xf>
    <xf numFmtId="0" fontId="18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indent="2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left" wrapText="1" indent="2"/>
    </xf>
    <xf numFmtId="3" fontId="3" fillId="0" borderId="0" xfId="0" applyNumberFormat="1" applyFont="1" applyFill="1" applyAlignment="1">
      <alignment horizontal="left" wrapText="1" inden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justify" wrapText="1"/>
    </xf>
    <xf numFmtId="3" fontId="4" fillId="0" borderId="13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0" xfId="62" applyNumberFormat="1" applyFont="1" applyFill="1" applyBorder="1" applyAlignment="1">
      <alignment horizontal="right"/>
      <protection/>
    </xf>
    <xf numFmtId="0" fontId="2" fillId="0" borderId="11" xfId="0" applyFont="1" applyFill="1" applyBorder="1" applyAlignment="1">
      <alignment horizontal="right" vertical="center" indent="1"/>
    </xf>
    <xf numFmtId="3" fontId="4" fillId="0" borderId="0" xfId="62" applyNumberFormat="1" applyFont="1" applyFill="1" applyBorder="1" applyAlignment="1">
      <alignment horizontal="right" indent="1"/>
      <protection/>
    </xf>
    <xf numFmtId="188" fontId="3" fillId="0" borderId="0" xfId="0" applyNumberFormat="1" applyFont="1" applyBorder="1" applyAlignment="1">
      <alignment horizontal="right" indent="1"/>
    </xf>
    <xf numFmtId="188" fontId="3" fillId="0" borderId="0" xfId="0" applyNumberFormat="1" applyFont="1" applyFill="1" applyBorder="1" applyAlignment="1">
      <alignment horizontal="right" indent="1"/>
    </xf>
    <xf numFmtId="188" fontId="3" fillId="0" borderId="13" xfId="0" applyNumberFormat="1" applyFont="1" applyBorder="1" applyAlignment="1">
      <alignment horizontal="right" indent="1"/>
    </xf>
    <xf numFmtId="0" fontId="2" fillId="0" borderId="0" xfId="0" applyFont="1" applyFill="1" applyBorder="1" applyAlignment="1">
      <alignment horizontal="right" vertical="center" indent="1"/>
    </xf>
    <xf numFmtId="0" fontId="3" fillId="0" borderId="0" xfId="0" applyFont="1" applyBorder="1" applyAlignment="1">
      <alignment horizontal="right" indent="1"/>
    </xf>
    <xf numFmtId="0" fontId="2" fillId="0" borderId="0" xfId="0" applyFont="1" applyBorder="1" applyAlignment="1">
      <alignment horizontal="right" indent="1"/>
    </xf>
    <xf numFmtId="0" fontId="3" fillId="0" borderId="0" xfId="0" applyFont="1" applyAlignment="1">
      <alignment horizontal="right" indent="1"/>
    </xf>
    <xf numFmtId="0" fontId="3" fillId="0" borderId="0" xfId="0" applyFont="1" applyFill="1" applyBorder="1" applyAlignment="1">
      <alignment horizontal="right" indent="1"/>
    </xf>
    <xf numFmtId="0" fontId="4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 vertical="center" indent="1"/>
    </xf>
    <xf numFmtId="0" fontId="5" fillId="0" borderId="0" xfId="0" applyFont="1" applyBorder="1" applyAlignment="1">
      <alignment horizontal="right" indent="1"/>
    </xf>
    <xf numFmtId="0" fontId="5" fillId="0" borderId="0" xfId="0" applyFont="1" applyFill="1" applyBorder="1" applyAlignment="1">
      <alignment horizontal="right" indent="1"/>
    </xf>
    <xf numFmtId="0" fontId="5" fillId="0" borderId="0" xfId="0" applyFont="1" applyAlignment="1">
      <alignment horizontal="left" wrapText="1" indent="4"/>
    </xf>
    <xf numFmtId="0" fontId="5" fillId="0" borderId="0" xfId="0" applyFont="1" applyFill="1" applyAlignment="1">
      <alignment horizontal="left" wrapText="1" indent="4"/>
    </xf>
    <xf numFmtId="0" fontId="5" fillId="0" borderId="0" xfId="0" applyFont="1" applyFill="1" applyAlignment="1">
      <alignment horizontal="left" wrapText="1" indent="5"/>
    </xf>
    <xf numFmtId="0" fontId="3" fillId="0" borderId="0" xfId="62" applyFont="1" applyFill="1" applyBorder="1" applyAlignment="1">
      <alignment horizontal="left"/>
      <protection/>
    </xf>
    <xf numFmtId="0" fontId="3" fillId="0" borderId="0" xfId="62" applyFont="1" applyFill="1" applyBorder="1" applyAlignment="1">
      <alignment horizontal="left" wrapText="1"/>
      <protection/>
    </xf>
    <xf numFmtId="1" fontId="4" fillId="0" borderId="12" xfId="62" applyNumberFormat="1" applyFont="1" applyFill="1" applyBorder="1" applyAlignment="1">
      <alignment horizontal="right" vertical="center" wrapText="1" indent="1"/>
      <protection/>
    </xf>
    <xf numFmtId="0" fontId="3" fillId="0" borderId="0" xfId="62" applyFont="1" applyFill="1" applyAlignment="1">
      <alignment horizontal="right" indent="1"/>
      <protection/>
    </xf>
    <xf numFmtId="0" fontId="3" fillId="0" borderId="8" xfId="62" applyFont="1" applyFill="1" applyBorder="1" applyAlignment="1">
      <alignment horizontal="right" indent="1"/>
      <protection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3" fillId="0" borderId="8" xfId="62" applyFont="1" applyFill="1" applyBorder="1" applyAlignment="1">
      <alignment/>
      <protection/>
    </xf>
    <xf numFmtId="3" fontId="3" fillId="0" borderId="8" xfId="0" applyNumberFormat="1" applyFont="1" applyFill="1" applyBorder="1" applyAlignment="1">
      <alignment horizontal="right"/>
    </xf>
    <xf numFmtId="3" fontId="3" fillId="0" borderId="8" xfId="62" applyNumberFormat="1" applyFont="1" applyFill="1" applyBorder="1" applyAlignment="1">
      <alignment horizontal="right"/>
      <protection/>
    </xf>
    <xf numFmtId="3" fontId="3" fillId="0" borderId="8" xfId="62" applyNumberFormat="1" applyFont="1" applyFill="1" applyBorder="1" applyAlignment="1">
      <alignment horizontal="right" indent="3"/>
      <protection/>
    </xf>
    <xf numFmtId="0" fontId="3" fillId="0" borderId="8" xfId="0" applyFont="1" applyBorder="1" applyAlignment="1">
      <alignment horizontal="left" wrapText="1" indent="1"/>
    </xf>
    <xf numFmtId="188" fontId="3" fillId="0" borderId="8" xfId="0" applyNumberFormat="1" applyFont="1" applyBorder="1" applyAlignment="1">
      <alignment horizontal="right" indent="1"/>
    </xf>
    <xf numFmtId="189" fontId="83" fillId="0" borderId="0" xfId="63" applyNumberFormat="1" applyFont="1" applyFill="1" applyBorder="1" applyAlignment="1">
      <alignment horizontal="right" indent="1"/>
      <protection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3" fillId="0" borderId="0" xfId="63" applyFont="1" applyBorder="1" applyAlignment="1">
      <alignment/>
      <protection/>
    </xf>
    <xf numFmtId="188" fontId="3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/>
    </xf>
    <xf numFmtId="188" fontId="3" fillId="0" borderId="0" xfId="57" applyNumberFormat="1" applyFont="1" applyFill="1">
      <alignment/>
      <protection/>
    </xf>
    <xf numFmtId="204" fontId="22" fillId="0" borderId="8" xfId="82" applyNumberFormat="1" applyFont="1" applyFill="1" applyBorder="1" applyAlignment="1">
      <alignment horizontal="right" indent="2"/>
    </xf>
    <xf numFmtId="188" fontId="3" fillId="0" borderId="0" xfId="62" applyNumberFormat="1" applyFont="1" applyFill="1" applyBorder="1" applyAlignment="1">
      <alignment horizontal="right" indent="1"/>
      <protection/>
    </xf>
    <xf numFmtId="4" fontId="3" fillId="0" borderId="0" xfId="63" applyNumberFormat="1" applyFont="1">
      <alignment/>
      <protection/>
    </xf>
    <xf numFmtId="189" fontId="5" fillId="0" borderId="0" xfId="0" applyNumberFormat="1" applyFont="1" applyFill="1" applyBorder="1" applyAlignment="1">
      <alignment horizontal="right" indent="1"/>
    </xf>
    <xf numFmtId="0" fontId="10" fillId="0" borderId="0" xfId="57" applyFont="1" applyBorder="1" applyAlignment="1">
      <alignment horizontal="right" vertical="center"/>
      <protection/>
    </xf>
    <xf numFmtId="0" fontId="5" fillId="0" borderId="0" xfId="0" applyFont="1" applyBorder="1" applyAlignment="1">
      <alignment horizontal="left" vertical="center" wrapText="1" indent="3"/>
    </xf>
    <xf numFmtId="0" fontId="5" fillId="0" borderId="0" xfId="0" applyFont="1" applyBorder="1" applyAlignment="1">
      <alignment horizontal="left" vertical="center" wrapText="1" indent="2"/>
    </xf>
    <xf numFmtId="1" fontId="4" fillId="0" borderId="0" xfId="0" applyNumberFormat="1" applyFont="1" applyBorder="1" applyAlignment="1">
      <alignment horizontal="right" vertical="center" indent="2"/>
    </xf>
    <xf numFmtId="1" fontId="4" fillId="0" borderId="0" xfId="0" applyNumberFormat="1" applyFont="1" applyBorder="1" applyAlignment="1">
      <alignment horizontal="right" vertical="center" indent="1"/>
    </xf>
    <xf numFmtId="189" fontId="4" fillId="0" borderId="0" xfId="82" applyNumberFormat="1" applyFont="1" applyFill="1" applyAlignment="1">
      <alignment horizontal="right"/>
    </xf>
    <xf numFmtId="189" fontId="4" fillId="0" borderId="0" xfId="82" applyNumberFormat="1" applyFont="1" applyFill="1" applyBorder="1" applyAlignment="1">
      <alignment horizontal="right"/>
    </xf>
    <xf numFmtId="189" fontId="3" fillId="0" borderId="0" xfId="82" applyNumberFormat="1" applyFont="1" applyFill="1" applyAlignment="1">
      <alignment horizontal="right"/>
    </xf>
    <xf numFmtId="189" fontId="3" fillId="0" borderId="0" xfId="82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 indent="1"/>
    </xf>
    <xf numFmtId="0" fontId="4" fillId="0" borderId="0" xfId="63" applyFont="1" applyBorder="1" applyAlignment="1">
      <alignment horizontal="left" indent="1"/>
      <protection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right" vertical="center" indent="1"/>
    </xf>
    <xf numFmtId="1" fontId="4" fillId="0" borderId="0" xfId="0" applyNumberFormat="1" applyFont="1" applyFill="1" applyBorder="1" applyAlignment="1">
      <alignment horizontal="right"/>
    </xf>
    <xf numFmtId="0" fontId="17" fillId="0" borderId="0" xfId="63" applyFont="1" applyFill="1" applyBorder="1" applyAlignment="1">
      <alignment vertical="center" wrapText="1"/>
      <protection/>
    </xf>
    <xf numFmtId="0" fontId="4" fillId="0" borderId="0" xfId="63" applyNumberFormat="1" applyFont="1" applyFill="1" applyBorder="1" applyAlignment="1">
      <alignment horizontal="center" vertical="center" wrapText="1"/>
      <protection/>
    </xf>
    <xf numFmtId="0" fontId="4" fillId="0" borderId="0" xfId="63" applyNumberFormat="1" applyFont="1" applyFill="1" applyBorder="1" applyAlignment="1">
      <alignment horizontal="center" vertical="top" wrapText="1"/>
      <protection/>
    </xf>
    <xf numFmtId="0" fontId="4" fillId="0" borderId="0" xfId="0" applyFont="1" applyFill="1" applyBorder="1" applyAlignment="1">
      <alignment horizontal="left" vertical="center" indent="1"/>
    </xf>
    <xf numFmtId="209" fontId="4" fillId="0" borderId="0" xfId="82" applyNumberFormat="1" applyFont="1" applyFill="1" applyBorder="1" applyAlignment="1">
      <alignment horizontal="right" vertical="center" indent="1"/>
    </xf>
    <xf numFmtId="0" fontId="17" fillId="0" borderId="0" xfId="63" applyFont="1" applyFill="1" applyBorder="1" applyAlignment="1">
      <alignment wrapText="1"/>
      <protection/>
    </xf>
    <xf numFmtId="0" fontId="5" fillId="0" borderId="0" xfId="0" applyFont="1" applyFill="1" applyAlignment="1">
      <alignment/>
    </xf>
    <xf numFmtId="0" fontId="20" fillId="0" borderId="8" xfId="63" applyFont="1" applyFill="1" applyBorder="1" applyAlignment="1">
      <alignment horizontal="left" vertical="center"/>
      <protection/>
    </xf>
    <xf numFmtId="0" fontId="10" fillId="0" borderId="0" xfId="55" applyFont="1" applyFill="1" applyBorder="1" applyAlignment="1">
      <alignment horizontal="left" vertical="center"/>
      <protection/>
    </xf>
    <xf numFmtId="0" fontId="10" fillId="0" borderId="0" xfId="57" applyFont="1" applyFill="1" applyBorder="1" applyAlignment="1">
      <alignment horizontal="left" vertical="center"/>
      <protection/>
    </xf>
    <xf numFmtId="204" fontId="5" fillId="0" borderId="8" xfId="82" applyNumberFormat="1" applyFont="1" applyFill="1" applyBorder="1" applyAlignment="1">
      <alignment vertical="center"/>
    </xf>
    <xf numFmtId="188" fontId="3" fillId="0" borderId="0" xfId="0" applyNumberFormat="1" applyFont="1" applyBorder="1" applyAlignment="1">
      <alignment horizontal="right"/>
    </xf>
    <xf numFmtId="188" fontId="3" fillId="0" borderId="0" xfId="63" applyNumberFormat="1" applyFont="1" applyFill="1" applyBorder="1">
      <alignment/>
      <protection/>
    </xf>
    <xf numFmtId="3" fontId="3" fillId="0" borderId="8" xfId="62" applyNumberFormat="1" applyFont="1" applyFill="1" applyBorder="1" applyAlignment="1">
      <alignment horizontal="right" indent="1"/>
      <protection/>
    </xf>
    <xf numFmtId="189" fontId="3" fillId="0" borderId="0" xfId="0" applyNumberFormat="1" applyFont="1" applyFill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14" xfId="62" applyFont="1" applyFill="1" applyBorder="1" applyAlignment="1">
      <alignment horizontal="center" vertical="center"/>
      <protection/>
    </xf>
    <xf numFmtId="0" fontId="10" fillId="0" borderId="15" xfId="62" applyFont="1" applyFill="1" applyBorder="1" applyAlignment="1">
      <alignment horizontal="center" vertical="center"/>
      <protection/>
    </xf>
    <xf numFmtId="0" fontId="10" fillId="0" borderId="16" xfId="62" applyFont="1" applyFill="1" applyBorder="1" applyAlignment="1">
      <alignment horizontal="center" vertical="center"/>
      <protection/>
    </xf>
    <xf numFmtId="0" fontId="4" fillId="0" borderId="17" xfId="62" applyFont="1" applyFill="1" applyBorder="1" applyAlignment="1">
      <alignment horizontal="center" wrapText="1"/>
      <protection/>
    </xf>
    <xf numFmtId="0" fontId="4" fillId="0" borderId="13" xfId="62" applyFont="1" applyFill="1" applyBorder="1" applyAlignment="1">
      <alignment horizontal="center" wrapText="1"/>
      <protection/>
    </xf>
    <xf numFmtId="0" fontId="4" fillId="0" borderId="18" xfId="62" applyFont="1" applyFill="1" applyBorder="1" applyAlignment="1">
      <alignment horizontal="center" wrapText="1"/>
      <protection/>
    </xf>
    <xf numFmtId="0" fontId="10" fillId="0" borderId="19" xfId="62" applyFont="1" applyFill="1" applyBorder="1" applyAlignment="1">
      <alignment horizontal="center" wrapText="1"/>
      <protection/>
    </xf>
    <xf numFmtId="0" fontId="10" fillId="0" borderId="0" xfId="62" applyFont="1" applyFill="1" applyBorder="1" applyAlignment="1">
      <alignment horizontal="center" wrapText="1"/>
      <protection/>
    </xf>
    <xf numFmtId="0" fontId="10" fillId="0" borderId="20" xfId="62" applyFont="1" applyFill="1" applyBorder="1" applyAlignment="1">
      <alignment horizontal="center" wrapText="1"/>
      <protection/>
    </xf>
    <xf numFmtId="0" fontId="8" fillId="0" borderId="0" xfId="62" applyFont="1" applyFill="1" applyAlignment="1">
      <alignment horizontal="left" wrapText="1"/>
      <protection/>
    </xf>
    <xf numFmtId="0" fontId="8" fillId="0" borderId="0" xfId="62" applyFont="1" applyFill="1" applyAlignment="1">
      <alignment horizontal="left" wrapText="1" indent="7"/>
      <protection/>
    </xf>
    <xf numFmtId="0" fontId="5" fillId="0" borderId="0" xfId="62" applyFont="1" applyFill="1" applyAlignment="1">
      <alignment horizontal="center"/>
      <protection/>
    </xf>
    <xf numFmtId="0" fontId="22" fillId="0" borderId="18" xfId="62" applyFont="1" applyFill="1" applyBorder="1" applyAlignment="1">
      <alignment horizontal="center"/>
      <protection/>
    </xf>
    <xf numFmtId="0" fontId="22" fillId="0" borderId="20" xfId="62" applyFont="1" applyFill="1" applyBorder="1" applyAlignment="1">
      <alignment horizontal="center"/>
      <protection/>
    </xf>
    <xf numFmtId="0" fontId="22" fillId="0" borderId="21" xfId="62" applyFont="1" applyFill="1" applyBorder="1" applyAlignment="1">
      <alignment horizontal="center"/>
      <protection/>
    </xf>
    <xf numFmtId="0" fontId="1" fillId="0" borderId="17" xfId="62" applyFont="1" applyFill="1" applyBorder="1" applyAlignment="1">
      <alignment horizontal="center"/>
      <protection/>
    </xf>
    <xf numFmtId="0" fontId="1" fillId="0" borderId="19" xfId="62" applyFont="1" applyFill="1" applyBorder="1" applyAlignment="1">
      <alignment horizontal="center"/>
      <protection/>
    </xf>
    <xf numFmtId="0" fontId="1" fillId="0" borderId="22" xfId="62" applyFont="1" applyFill="1" applyBorder="1" applyAlignment="1">
      <alignment horizontal="center"/>
      <protection/>
    </xf>
    <xf numFmtId="0" fontId="4" fillId="0" borderId="17" xfId="62" applyFont="1" applyFill="1" applyBorder="1" applyAlignment="1">
      <alignment horizontal="center" vertical="center"/>
      <protection/>
    </xf>
    <xf numFmtId="0" fontId="4" fillId="0" borderId="13" xfId="62" applyFont="1" applyFill="1" applyBorder="1" applyAlignment="1">
      <alignment horizontal="center" vertical="center"/>
      <protection/>
    </xf>
    <xf numFmtId="0" fontId="4" fillId="0" borderId="18" xfId="62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5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 wrapText="1"/>
    </xf>
    <xf numFmtId="3" fontId="5" fillId="0" borderId="8" xfId="0" applyNumberFormat="1" applyFont="1" applyBorder="1" applyAlignment="1">
      <alignment horizontal="left" vertical="center" wrapText="1"/>
    </xf>
    <xf numFmtId="3" fontId="8" fillId="0" borderId="0" xfId="0" applyNumberFormat="1" applyFont="1" applyAlignment="1">
      <alignment horizontal="left" wrapText="1"/>
    </xf>
    <xf numFmtId="0" fontId="5" fillId="0" borderId="8" xfId="0" applyFont="1" applyBorder="1" applyAlignment="1">
      <alignment horizontal="left" vertical="center" wrapText="1"/>
    </xf>
    <xf numFmtId="3" fontId="5" fillId="0" borderId="8" xfId="0" applyNumberFormat="1" applyFont="1" applyBorder="1" applyAlignment="1">
      <alignment horizontal="left" vertical="top" wrapText="1"/>
    </xf>
    <xf numFmtId="3" fontId="21" fillId="0" borderId="0" xfId="0" applyNumberFormat="1" applyFont="1" applyAlignment="1">
      <alignment horizontal="left" wrapText="1"/>
    </xf>
    <xf numFmtId="0" fontId="10" fillId="0" borderId="0" xfId="57" applyFont="1" applyBorder="1" applyAlignment="1">
      <alignment horizontal="right" vertical="center"/>
      <protection/>
    </xf>
    <xf numFmtId="0" fontId="10" fillId="0" borderId="0" xfId="57" applyFont="1" applyBorder="1" applyAlignment="1">
      <alignment horizontal="center" vertical="center"/>
      <protection/>
    </xf>
    <xf numFmtId="0" fontId="8" fillId="0" borderId="0" xfId="63" applyFont="1" applyFill="1" applyAlignment="1">
      <alignment horizontal="left" wrapText="1"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10" fillId="0" borderId="0" xfId="57" applyFont="1" applyFill="1" applyAlignment="1">
      <alignment horizontal="center" vertical="center" wrapText="1"/>
      <protection/>
    </xf>
    <xf numFmtId="0" fontId="8" fillId="0" borderId="0" xfId="63" applyFont="1" applyFill="1" applyBorder="1" applyAlignment="1">
      <alignment horizontal="left" wrapText="1"/>
      <protection/>
    </xf>
    <xf numFmtId="0" fontId="8" fillId="0" borderId="0" xfId="57" applyFont="1" applyFill="1" applyAlignment="1">
      <alignment horizontal="left" wrapText="1"/>
      <protection/>
    </xf>
    <xf numFmtId="0" fontId="8" fillId="0" borderId="0" xfId="63" applyFont="1" applyAlignment="1">
      <alignment horizontal="left" wrapText="1"/>
      <protection/>
    </xf>
    <xf numFmtId="0" fontId="10" fillId="0" borderId="0" xfId="57" applyFont="1" applyBorder="1" applyAlignment="1">
      <alignment horizontal="center" vertical="center" wrapText="1"/>
      <protection/>
    </xf>
    <xf numFmtId="0" fontId="10" fillId="0" borderId="0" xfId="57" applyFont="1" applyAlignment="1">
      <alignment horizontal="center" vertical="center" wrapText="1"/>
      <protection/>
    </xf>
    <xf numFmtId="0" fontId="10" fillId="0" borderId="0" xfId="63" applyFont="1" applyAlignment="1">
      <alignment horizontal="center" vertical="center" wrapText="1"/>
      <protection/>
    </xf>
    <xf numFmtId="0" fontId="8" fillId="0" borderId="0" xfId="63" applyFont="1" applyBorder="1" applyAlignment="1">
      <alignment horizontal="left" vertical="top" wrapText="1"/>
      <protection/>
    </xf>
    <xf numFmtId="0" fontId="10" fillId="0" borderId="0" xfId="63" applyFont="1" applyAlignment="1">
      <alignment horizontal="left"/>
      <protection/>
    </xf>
    <xf numFmtId="0" fontId="8" fillId="0" borderId="0" xfId="63" applyFont="1" applyBorder="1" applyAlignment="1">
      <alignment horizontal="left" wrapText="1"/>
      <protection/>
    </xf>
    <xf numFmtId="0" fontId="10" fillId="0" borderId="0" xfId="55" applyFont="1" applyFill="1" applyBorder="1" applyAlignment="1">
      <alignment horizontal="center" vertical="center" wrapText="1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10" fillId="0" borderId="0" xfId="55" applyFont="1" applyFill="1" applyBorder="1" applyAlignment="1">
      <alignment horizontal="center" wrapText="1"/>
      <protection/>
    </xf>
    <xf numFmtId="0" fontId="10" fillId="0" borderId="0" xfId="63" applyFont="1" applyFill="1" applyBorder="1" applyAlignment="1">
      <alignment horizontal="center"/>
      <protection/>
    </xf>
    <xf numFmtId="0" fontId="10" fillId="0" borderId="20" xfId="55" applyFont="1" applyFill="1" applyBorder="1" applyAlignment="1">
      <alignment horizontal="center" vertical="center" wrapText="1"/>
      <protection/>
    </xf>
    <xf numFmtId="0" fontId="8" fillId="0" borderId="8" xfId="63" applyFont="1" applyFill="1" applyBorder="1" applyAlignment="1">
      <alignment horizontal="left" vertical="top" wrapText="1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8" fillId="0" borderId="0" xfId="63" applyFont="1" applyFill="1" applyAlignment="1">
      <alignment horizontal="left" vertical="center" wrapText="1"/>
      <protection/>
    </xf>
    <xf numFmtId="0" fontId="29" fillId="0" borderId="0" xfId="63" applyFont="1" applyFill="1" applyAlignment="1">
      <alignment horizontal="left" vertical="top" wrapText="1"/>
      <protection/>
    </xf>
    <xf numFmtId="0" fontId="7" fillId="0" borderId="0" xfId="63" applyFont="1" applyFill="1" applyAlignment="1">
      <alignment horizontal="left" vertical="top" wrapText="1"/>
      <protection/>
    </xf>
    <xf numFmtId="0" fontId="10" fillId="0" borderId="0" xfId="57" applyFont="1" applyFill="1" applyBorder="1" applyAlignment="1">
      <alignment horizontal="right"/>
      <protection/>
    </xf>
    <xf numFmtId="0" fontId="10" fillId="0" borderId="0" xfId="57" applyFont="1" applyFill="1" applyBorder="1" applyAlignment="1">
      <alignment horizontal="right" vertical="center"/>
      <protection/>
    </xf>
    <xf numFmtId="0" fontId="10" fillId="0" borderId="0" xfId="57" applyFont="1" applyFill="1" applyAlignment="1">
      <alignment/>
      <protection/>
    </xf>
    <xf numFmtId="0" fontId="10" fillId="0" borderId="0" xfId="57" applyFont="1" applyFill="1" applyAlignment="1">
      <alignment horizontal="center" vertical="center"/>
      <protection/>
    </xf>
    <xf numFmtId="0" fontId="10" fillId="0" borderId="0" xfId="57" applyFont="1" applyFill="1" applyAlignment="1">
      <alignment horizontal="center" vertical="top" wrapText="1"/>
      <protection/>
    </xf>
    <xf numFmtId="0" fontId="10" fillId="0" borderId="20" xfId="57" applyFont="1" applyFill="1" applyBorder="1" applyAlignment="1">
      <alignment horizontal="center" vertical="center"/>
      <protection/>
    </xf>
    <xf numFmtId="0" fontId="8" fillId="0" borderId="0" xfId="63" applyFont="1" applyFill="1" applyAlignment="1">
      <alignment horizontal="left" vertical="top" wrapText="1"/>
      <protection/>
    </xf>
    <xf numFmtId="0" fontId="10" fillId="0" borderId="0" xfId="63" applyFont="1" applyFill="1" applyAlignment="1">
      <alignment horizontal="center" vertical="center" wrapText="1"/>
      <protection/>
    </xf>
    <xf numFmtId="0" fontId="10" fillId="0" borderId="0" xfId="63" applyFont="1" applyBorder="1" applyAlignment="1">
      <alignment horizontal="center"/>
      <protection/>
    </xf>
    <xf numFmtId="0" fontId="8" fillId="0" borderId="0" xfId="63" applyFont="1" applyAlignment="1">
      <alignment horizontal="center" wrapText="1"/>
      <protection/>
    </xf>
    <xf numFmtId="0" fontId="5" fillId="0" borderId="8" xfId="63" applyFont="1" applyBorder="1" applyAlignment="1">
      <alignment horizontal="center" vertical="center" wrapText="1"/>
      <protection/>
    </xf>
    <xf numFmtId="0" fontId="7" fillId="0" borderId="13" xfId="63" applyFont="1" applyFill="1" applyBorder="1" applyAlignment="1">
      <alignment horizontal="left" wrapText="1"/>
      <protection/>
    </xf>
    <xf numFmtId="0" fontId="3" fillId="0" borderId="13" xfId="63" applyFont="1" applyFill="1" applyBorder="1" applyAlignment="1">
      <alignment horizontal="center"/>
      <protection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GDP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" xfId="58"/>
    <cellStyle name="Обычный_2.MSP trud" xfId="59"/>
    <cellStyle name="Обычный_B" xfId="60"/>
    <cellStyle name="Обычный_MSP otrasl_1" xfId="61"/>
    <cellStyle name="Обычный_MSP trud1" xfId="62"/>
    <cellStyle name="Обычный_MSP trud1 2" xfId="63"/>
    <cellStyle name="Обычный_SP otrasl" xfId="64"/>
    <cellStyle name="Обычный_Публ.СЭЗ" xfId="65"/>
    <cellStyle name="Followed Hyperlink" xfId="66"/>
    <cellStyle name="Плохой" xfId="67"/>
    <cellStyle name="полужирный" xfId="68"/>
    <cellStyle name="Пояснение" xfId="69"/>
    <cellStyle name="Примечание" xfId="70"/>
    <cellStyle name="Percent" xfId="71"/>
    <cellStyle name="Процентный 2" xfId="72"/>
    <cellStyle name="Связанная ячейка" xfId="73"/>
    <cellStyle name="Текст предупреждения" xfId="74"/>
    <cellStyle name="ТЕКСТ_A" xfId="75"/>
    <cellStyle name="ТЕКСТ_B" xfId="76"/>
    <cellStyle name="Тысячи [0]_1эксК" xfId="77"/>
    <cellStyle name="Тысячи_1эксК" xfId="78"/>
    <cellStyle name="Comma" xfId="79"/>
    <cellStyle name="Comma [0]" xfId="80"/>
    <cellStyle name="Финансовый 2" xfId="81"/>
    <cellStyle name="Финансовый 3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externalLink" Target="externalLinks/externalLink1.xml" /><Relationship Id="rId56" Type="http://schemas.openxmlformats.org/officeDocument/2006/relationships/externalLink" Target="externalLinks/externalLink2.xml" /><Relationship Id="rId5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'2.14-2.15'!$A$5</c:f>
              <c:strCache>
                <c:ptCount val="1"/>
                <c:pt idx="0">
                  <c:v>Бардыгы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'2.14-2.15'!$B$2:$D$3</c:f>
            </c:multiLvlStrRef>
          </c:cat>
          <c:val>
            <c:numRef>
              <c:f>'2.14-2.15'!$B$5:$D$5</c:f>
            </c:numRef>
          </c:val>
        </c:ser>
        <c:ser>
          <c:idx val="0"/>
          <c:order val="1"/>
          <c:tx>
            <c:strRef>
              <c:f>'2.14-2.15'!$A$6</c:f>
              <c:strCache>
                <c:ptCount val="1"/>
                <c:pt idx="0">
                  <c:v>Айыл-чарбасы, токой чарбасы жана 
 балык уулоочулук</c:v>
                </c:pt>
              </c:strCache>
            </c:strRef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'2.14-2.15'!$B$2:$D$3</c:f>
            </c:multiLvlStrRef>
          </c:cat>
          <c:val>
            <c:numRef>
              <c:f>'2.14-2.15'!$B$6:$D$6</c:f>
            </c:numRef>
          </c:val>
        </c:ser>
        <c:gapWidth val="100"/>
        <c:axId val="15878354"/>
        <c:axId val="8687459"/>
      </c:barChart>
      <c:catAx>
        <c:axId val="158783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8687459"/>
        <c:crosses val="autoZero"/>
        <c:auto val="0"/>
        <c:lblOffset val="100"/>
        <c:tickLblSkip val="1"/>
        <c:noMultiLvlLbl val="0"/>
      </c:catAx>
      <c:valAx>
        <c:axId val="868745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8783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</a:defRPr>
          </a:pPr>
        </a:p>
      </c:txPr>
    </c:title>
    <c:plotArea>
      <c:layout/>
      <c:pieChart>
        <c:varyColors val="0"/>
        <c:ser>
          <c:idx val="0"/>
          <c:order val="0"/>
          <c:tx>
            <c:strRef>
              <c:f>'[1]данные'!$B$10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solidFill>
                          <a:srgbClr val="000000"/>
                        </a:solidFill>
                      </a:rPr>
                      <a:t>Узбекис-тан
9,3%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'[1]данные'!$A$11:$A$18</c:f>
              <c:strCache>
                <c:ptCount val="8"/>
                <c:pt idx="0">
                  <c:v>Казакстан </c:v>
                </c:pt>
                <c:pt idx="1">
                  <c:v>АКШ</c:v>
                </c:pt>
                <c:pt idx="2">
                  <c:v>Россия</c:v>
                </c:pt>
                <c:pt idx="3">
                  <c:v>Кытай</c:v>
                </c:pt>
                <c:pt idx="4">
                  <c:v>Јзбекстан</c:v>
                </c:pt>
                <c:pt idx="5">
                  <c:v>Тіркия</c:v>
                </c:pt>
                <c:pt idx="6">
                  <c:v>Башка ¼лк¼л¼р</c:v>
                </c:pt>
              </c:strCache>
            </c:strRef>
          </c:cat>
          <c:val>
            <c:numRef>
              <c:f>'[1]данные'!$B$11:$B$18</c:f>
              <c:numCache>
                <c:ptCount val="8"/>
                <c:pt idx="0">
                  <c:v>26.2</c:v>
                </c:pt>
                <c:pt idx="2">
                  <c:v>31</c:v>
                </c:pt>
                <c:pt idx="3">
                  <c:v>3.4</c:v>
                </c:pt>
                <c:pt idx="4">
                  <c:v>19.5</c:v>
                </c:pt>
                <c:pt idx="5">
                  <c:v>1.2</c:v>
                </c:pt>
                <c:pt idx="6">
                  <c:v>18.7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</a:defRPr>
          </a:pPr>
        </a:p>
      </c:txPr>
    </c:title>
    <c:plotArea>
      <c:layout/>
      <c:pieChart>
        <c:varyColors val="0"/>
        <c:ser>
          <c:idx val="0"/>
          <c:order val="0"/>
          <c:tx>
            <c:strRef>
              <c:f>'[1]данные'!$B$20</c:f>
              <c:strCache>
                <c:ptCount val="1"/>
                <c:pt idx="0">
                  <c:v>9,4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Узбекис-
тан
4,1%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'[1]данные'!$A$21:$A$27</c:f>
              <c:strCache>
                <c:ptCount val="7"/>
                <c:pt idx="0">
                  <c:v>АКШ</c:v>
                </c:pt>
                <c:pt idx="1">
                  <c:v>Россия</c:v>
                </c:pt>
                <c:pt idx="2">
                  <c:v>Кытай</c:v>
                </c:pt>
                <c:pt idx="3">
                  <c:v>Јзбекстан</c:v>
                </c:pt>
                <c:pt idx="4">
                  <c:v>Тіркия</c:v>
                </c:pt>
                <c:pt idx="5">
                  <c:v>Башка ¼лк¼л¼р</c:v>
                </c:pt>
              </c:strCache>
            </c:strRef>
          </c:cat>
          <c:val>
            <c:numRef>
              <c:f>'[1]данные'!$B$21:$B$27</c:f>
              <c:numCache>
                <c:ptCount val="7"/>
                <c:pt idx="0">
                  <c:v>7.5</c:v>
                </c:pt>
                <c:pt idx="1">
                  <c:v>44.9</c:v>
                </c:pt>
                <c:pt idx="2">
                  <c:v>11</c:v>
                </c:pt>
                <c:pt idx="3">
                  <c:v>1.9</c:v>
                </c:pt>
                <c:pt idx="4">
                  <c:v>2.1</c:v>
                </c:pt>
                <c:pt idx="5">
                  <c:v>23.2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3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76200</xdr:colOff>
      <xdr:row>3</xdr:row>
      <xdr:rowOff>9525</xdr:rowOff>
    </xdr:from>
    <xdr:to>
      <xdr:col>10</xdr:col>
      <xdr:colOff>495300</xdr:colOff>
      <xdr:row>28</xdr:row>
      <xdr:rowOff>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657225"/>
          <a:ext cx="737235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10</xdr:col>
      <xdr:colOff>704850</xdr:colOff>
      <xdr:row>52</xdr:row>
      <xdr:rowOff>47625</xdr:rowOff>
    </xdr:to>
    <xdr:pic>
      <xdr:nvPicPr>
        <xdr:cNvPr id="5" name="Рисунок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581650"/>
          <a:ext cx="7658100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SY\BIZNES\&#1055;&#1091;&#1073;&#1083;&#1080;&#1082;&#1072;&#1094;&#1080;&#1103;_&#1057;&#1055;\&#1057;&#1073;&#1086;&#1088;&#1085;&#1080;&#1082;_&#1057;&#1055;_2014-2018\&#1057;&#1073;&#1086;&#1088;&#1085;&#1080;&#1082;_&#1057;&#1055;_2014-2018%20&#1075;&#1086;&#1090;&#1086;&#1074;&#1042;&#1069;&#1044;\&#1057;&#1073;&#1086;&#1088;&#1085;&#1080;&#1082;%20_&#1057;&#1055;%20&#1042;&#1069;&#1044;%202014-2018\&#1057;&#1055;%20&#1042;&#1069;&#1044;%202014-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график 6.3_6.4 "/>
      <sheetName val="6.5"/>
      <sheetName val="6.6"/>
      <sheetName val="6.7"/>
      <sheetName val="6.8"/>
      <sheetName val="6.9"/>
      <sheetName val="6.10"/>
      <sheetName val="6.11"/>
      <sheetName val="6.12"/>
      <sheetName val="данные (2)"/>
      <sheetName val="данные"/>
      <sheetName val="Отчет о совместимости"/>
    </sheetNames>
    <sheetDataSet>
      <sheetData sheetId="12">
        <row r="10">
          <cell r="B10">
            <v>2011</v>
          </cell>
        </row>
        <row r="11">
          <cell r="A11" t="str">
            <v>Казакстан </v>
          </cell>
          <cell r="B11">
            <v>26.2</v>
          </cell>
        </row>
        <row r="12">
          <cell r="A12" t="str">
            <v>АКШ</v>
          </cell>
        </row>
        <row r="13">
          <cell r="A13" t="str">
            <v>Россия</v>
          </cell>
          <cell r="B13">
            <v>31</v>
          </cell>
        </row>
        <row r="14">
          <cell r="A14" t="str">
            <v>Кытай</v>
          </cell>
          <cell r="B14">
            <v>3.4</v>
          </cell>
        </row>
        <row r="15">
          <cell r="A15" t="str">
            <v>Јзбекстан</v>
          </cell>
          <cell r="B15">
            <v>19.5</v>
          </cell>
        </row>
        <row r="16">
          <cell r="A16" t="str">
            <v>Тіркия</v>
          </cell>
          <cell r="B16">
            <v>1.2</v>
          </cell>
        </row>
        <row r="17">
          <cell r="A17" t="str">
            <v>Башка ¼лк¼л¼р</v>
          </cell>
          <cell r="B17">
            <v>18.7</v>
          </cell>
        </row>
        <row r="20">
          <cell r="B20">
            <v>9.4</v>
          </cell>
        </row>
        <row r="21">
          <cell r="A21" t="str">
            <v>АКШ</v>
          </cell>
          <cell r="B21">
            <v>7.5</v>
          </cell>
        </row>
        <row r="22">
          <cell r="A22" t="str">
            <v>Россия</v>
          </cell>
          <cell r="B22">
            <v>44.9</v>
          </cell>
        </row>
        <row r="23">
          <cell r="A23" t="str">
            <v>Кытай</v>
          </cell>
          <cell r="B23">
            <v>11</v>
          </cell>
        </row>
        <row r="24">
          <cell r="A24" t="str">
            <v>Јзбекстан</v>
          </cell>
          <cell r="B24">
            <v>1.9</v>
          </cell>
        </row>
        <row r="25">
          <cell r="A25" t="str">
            <v>Тіркия</v>
          </cell>
          <cell r="B25">
            <v>2.1</v>
          </cell>
        </row>
        <row r="26">
          <cell r="A26" t="str">
            <v>Башка ¼лк¼л¼р</v>
          </cell>
          <cell r="B26">
            <v>23.2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данные (2)"/>
      <sheetName val="2.14-2.15"/>
      <sheetName val="6.4 структур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O41" sqref="O41"/>
    </sheetView>
  </sheetViews>
  <sheetFormatPr defaultColWidth="9.00390625" defaultRowHeight="12.75"/>
  <cols>
    <col min="1" max="1" width="26.00390625" style="115" customWidth="1"/>
    <col min="2" max="3" width="9.875" style="15" hidden="1" customWidth="1"/>
    <col min="4" max="5" width="10.00390625" style="15" hidden="1" customWidth="1"/>
    <col min="6" max="10" width="10.00390625" style="15" customWidth="1"/>
    <col min="11" max="11" width="24.375" style="15" customWidth="1"/>
    <col min="12" max="12" width="9.375" style="15" customWidth="1"/>
    <col min="13" max="13" width="12.50390625" style="15" customWidth="1"/>
    <col min="14" max="16384" width="9.375" style="15" customWidth="1"/>
  </cols>
  <sheetData>
    <row r="1" spans="1:12" ht="18" customHeight="1">
      <c r="A1" s="958" t="s">
        <v>583</v>
      </c>
      <c r="B1" s="75"/>
      <c r="I1" s="75" t="s">
        <v>584</v>
      </c>
      <c r="J1" s="75"/>
      <c r="K1" s="75"/>
      <c r="L1" s="75"/>
    </row>
    <row r="2" ht="10.5" customHeight="1" thickBot="1">
      <c r="A2" s="634" t="s">
        <v>266</v>
      </c>
    </row>
    <row r="3" spans="1:11" s="9" customFormat="1" ht="18" customHeight="1" thickBot="1">
      <c r="A3" s="114"/>
      <c r="B3" s="241">
        <v>2014</v>
      </c>
      <c r="C3" s="241">
        <v>2015</v>
      </c>
      <c r="D3" s="241">
        <v>2016</v>
      </c>
      <c r="E3" s="241">
        <v>2017</v>
      </c>
      <c r="F3" s="241">
        <v>2018</v>
      </c>
      <c r="G3" s="241">
        <v>2019</v>
      </c>
      <c r="H3" s="241">
        <v>2020</v>
      </c>
      <c r="I3" s="241">
        <v>2021</v>
      </c>
      <c r="J3" s="241">
        <v>2022</v>
      </c>
      <c r="K3" s="99"/>
    </row>
    <row r="4" spans="1:11" s="9" customFormat="1" ht="18" customHeight="1">
      <c r="A4" s="910"/>
      <c r="B4" s="800"/>
      <c r="C4" s="800"/>
      <c r="D4" s="800"/>
      <c r="E4" s="800"/>
      <c r="F4" s="800"/>
      <c r="G4" s="800"/>
      <c r="H4" s="800"/>
      <c r="I4" s="800"/>
      <c r="J4" s="800"/>
      <c r="K4" s="203"/>
    </row>
    <row r="5" spans="1:11" s="947" customFormat="1" ht="15" customHeight="1">
      <c r="A5" s="996" t="s">
        <v>585</v>
      </c>
      <c r="B5" s="996"/>
      <c r="C5" s="996"/>
      <c r="D5" s="996"/>
      <c r="F5" s="203"/>
      <c r="G5" s="203"/>
      <c r="I5" s="996" t="s">
        <v>586</v>
      </c>
      <c r="J5" s="996"/>
      <c r="K5" s="996"/>
    </row>
    <row r="6" spans="1:11" s="947" customFormat="1" ht="9" customHeight="1">
      <c r="A6" s="654"/>
      <c r="B6" s="203"/>
      <c r="F6" s="203"/>
      <c r="G6" s="203"/>
      <c r="H6" s="203"/>
      <c r="I6" s="203"/>
      <c r="J6" s="203"/>
      <c r="K6" s="654"/>
    </row>
    <row r="7" spans="1:11" ht="15" customHeight="1">
      <c r="A7" s="66" t="s">
        <v>587</v>
      </c>
      <c r="B7" s="944">
        <v>3022</v>
      </c>
      <c r="C7" s="945">
        <v>3138</v>
      </c>
      <c r="D7" s="945">
        <v>3173</v>
      </c>
      <c r="E7" s="945">
        <v>3107</v>
      </c>
      <c r="F7" s="944">
        <v>3177</v>
      </c>
      <c r="G7" s="944">
        <v>3476</v>
      </c>
      <c r="H7" s="944">
        <v>3393</v>
      </c>
      <c r="I7" s="944">
        <v>3208</v>
      </c>
      <c r="J7" s="944">
        <v>3516</v>
      </c>
      <c r="K7" s="66" t="s">
        <v>588</v>
      </c>
    </row>
    <row r="8" spans="1:11" ht="40.5" customHeight="1">
      <c r="A8" s="292" t="s">
        <v>589</v>
      </c>
      <c r="B8" s="944">
        <v>59799.9</v>
      </c>
      <c r="C8" s="945">
        <v>59262</v>
      </c>
      <c r="D8" s="945">
        <v>59563</v>
      </c>
      <c r="E8" s="945">
        <v>59953</v>
      </c>
      <c r="F8" s="944">
        <v>62659</v>
      </c>
      <c r="G8" s="944">
        <v>64954</v>
      </c>
      <c r="H8" s="944">
        <v>61429</v>
      </c>
      <c r="I8" s="944">
        <v>60419</v>
      </c>
      <c r="J8" s="944">
        <v>56576</v>
      </c>
      <c r="K8" s="292" t="s">
        <v>590</v>
      </c>
    </row>
    <row r="9" spans="1:11" ht="40.5" customHeight="1">
      <c r="A9" s="148" t="s">
        <v>650</v>
      </c>
      <c r="B9" s="880">
        <v>727.1</v>
      </c>
      <c r="C9" s="879">
        <v>1573.3</v>
      </c>
      <c r="D9" s="879">
        <v>814</v>
      </c>
      <c r="E9" s="879">
        <v>616.8</v>
      </c>
      <c r="F9" s="880">
        <v>851.7</v>
      </c>
      <c r="G9" s="880">
        <v>1076.9</v>
      </c>
      <c r="H9" s="880">
        <v>537.6</v>
      </c>
      <c r="I9" s="880">
        <v>1006.1</v>
      </c>
      <c r="J9" s="880">
        <v>1202.6</v>
      </c>
      <c r="K9" s="635" t="s">
        <v>957</v>
      </c>
    </row>
    <row r="10" spans="1:14" ht="40.5" customHeight="1">
      <c r="A10" s="635" t="s">
        <v>964</v>
      </c>
      <c r="B10" s="880">
        <v>59439.2</v>
      </c>
      <c r="C10" s="879">
        <v>70100.8</v>
      </c>
      <c r="D10" s="879">
        <v>70451.2</v>
      </c>
      <c r="E10" s="879">
        <v>85474.8</v>
      </c>
      <c r="F10" s="880">
        <v>90658.7</v>
      </c>
      <c r="G10" s="880">
        <v>101904.1</v>
      </c>
      <c r="H10" s="880">
        <v>78472.9</v>
      </c>
      <c r="I10" s="880">
        <v>62860.9</v>
      </c>
      <c r="J10" s="880">
        <v>39791.3</v>
      </c>
      <c r="K10" s="635" t="s">
        <v>963</v>
      </c>
      <c r="N10" s="180"/>
    </row>
    <row r="11" spans="1:13" ht="27" customHeight="1">
      <c r="A11" s="635" t="s">
        <v>1026</v>
      </c>
      <c r="B11" s="880">
        <v>84039.3</v>
      </c>
      <c r="C11" s="879">
        <v>91513.7</v>
      </c>
      <c r="D11" s="879">
        <v>106797.1</v>
      </c>
      <c r="E11" s="879">
        <v>124376.3</v>
      </c>
      <c r="F11" s="880">
        <v>132528.2</v>
      </c>
      <c r="G11" s="880">
        <v>141494.6</v>
      </c>
      <c r="H11" s="880">
        <v>156701</v>
      </c>
      <c r="I11" s="880">
        <v>176851.4</v>
      </c>
      <c r="J11" s="880">
        <v>116104.5</v>
      </c>
      <c r="K11" s="635" t="s">
        <v>591</v>
      </c>
      <c r="M11" s="180"/>
    </row>
    <row r="12" spans="1:13" ht="27" customHeight="1">
      <c r="A12" s="635" t="s">
        <v>962</v>
      </c>
      <c r="B12" s="880">
        <v>438</v>
      </c>
      <c r="C12" s="879">
        <v>317</v>
      </c>
      <c r="D12" s="881">
        <v>410.4</v>
      </c>
      <c r="E12" s="881">
        <v>492.2</v>
      </c>
      <c r="F12" s="882">
        <v>502.4</v>
      </c>
      <c r="G12" s="882">
        <v>405.1</v>
      </c>
      <c r="H12" s="882">
        <v>443.8</v>
      </c>
      <c r="I12" s="882">
        <v>632.6</v>
      </c>
      <c r="J12" s="882">
        <v>623.4</v>
      </c>
      <c r="K12" s="635" t="s">
        <v>961</v>
      </c>
      <c r="M12" s="180"/>
    </row>
    <row r="13" spans="1:11" ht="27" customHeight="1">
      <c r="A13" s="635" t="s">
        <v>960</v>
      </c>
      <c r="B13" s="880">
        <v>2209.2</v>
      </c>
      <c r="C13" s="879">
        <v>1592.5</v>
      </c>
      <c r="D13" s="879">
        <v>1419.6</v>
      </c>
      <c r="E13" s="879">
        <v>1336.8</v>
      </c>
      <c r="F13" s="880">
        <v>1786</v>
      </c>
      <c r="G13" s="880">
        <v>1419.7</v>
      </c>
      <c r="H13" s="880">
        <v>1263.5</v>
      </c>
      <c r="I13" s="880">
        <v>1601.1</v>
      </c>
      <c r="J13" s="880">
        <v>2494.5</v>
      </c>
      <c r="K13" s="635" t="s">
        <v>959</v>
      </c>
    </row>
    <row r="14" spans="1:11" ht="12" customHeight="1">
      <c r="A14" s="216"/>
      <c r="B14" s="66"/>
      <c r="F14" s="66"/>
      <c r="G14" s="66"/>
      <c r="H14" s="66"/>
      <c r="I14" s="66"/>
      <c r="J14" s="66"/>
      <c r="K14" s="66"/>
    </row>
    <row r="15" spans="1:11" s="947" customFormat="1" ht="15" customHeight="1">
      <c r="A15" s="956" t="s">
        <v>655</v>
      </c>
      <c r="B15" s="956"/>
      <c r="C15" s="956"/>
      <c r="D15" s="956"/>
      <c r="E15" s="956"/>
      <c r="F15" s="957"/>
      <c r="I15" s="955" t="s">
        <v>592</v>
      </c>
      <c r="J15" s="955"/>
      <c r="K15" s="955"/>
    </row>
    <row r="16" spans="1:10" ht="9" customHeight="1">
      <c r="A16" s="636"/>
      <c r="B16" s="66"/>
      <c r="F16" s="66"/>
      <c r="G16" s="66"/>
      <c r="H16" s="66"/>
      <c r="I16" s="66"/>
      <c r="J16" s="66"/>
    </row>
    <row r="17" spans="1:11" ht="12">
      <c r="A17" s="66" t="s">
        <v>587</v>
      </c>
      <c r="B17" s="880">
        <v>109.2</v>
      </c>
      <c r="C17" s="879">
        <v>103.8</v>
      </c>
      <c r="D17" s="879">
        <v>101.1</v>
      </c>
      <c r="E17" s="879">
        <v>97.9</v>
      </c>
      <c r="F17" s="880">
        <v>102.3</v>
      </c>
      <c r="G17" s="880">
        <v>109.4</v>
      </c>
      <c r="H17" s="880">
        <v>97.6</v>
      </c>
      <c r="I17" s="880">
        <v>94.5</v>
      </c>
      <c r="J17" s="880">
        <v>109.6</v>
      </c>
      <c r="K17" s="66" t="s">
        <v>588</v>
      </c>
    </row>
    <row r="18" spans="1:11" ht="36.75" customHeight="1">
      <c r="A18" s="292" t="s">
        <v>593</v>
      </c>
      <c r="B18" s="880">
        <v>99.7</v>
      </c>
      <c r="C18" s="879">
        <v>99.1</v>
      </c>
      <c r="D18" s="879">
        <v>100.5</v>
      </c>
      <c r="E18" s="879">
        <v>100.7</v>
      </c>
      <c r="F18" s="880">
        <v>104.5</v>
      </c>
      <c r="G18" s="880">
        <v>103.7</v>
      </c>
      <c r="H18" s="880">
        <v>94.6</v>
      </c>
      <c r="I18" s="880">
        <v>98.4</v>
      </c>
      <c r="J18" s="880">
        <v>93.6</v>
      </c>
      <c r="K18" s="292" t="s">
        <v>594</v>
      </c>
    </row>
    <row r="19" spans="1:13" ht="31.5" customHeight="1">
      <c r="A19" s="635" t="s">
        <v>651</v>
      </c>
      <c r="B19" s="946">
        <v>75.4</v>
      </c>
      <c r="C19" s="125">
        <v>216.4</v>
      </c>
      <c r="D19" s="125">
        <v>51.7</v>
      </c>
      <c r="E19" s="125">
        <v>75.8</v>
      </c>
      <c r="F19" s="946">
        <v>138.1</v>
      </c>
      <c r="G19" s="946">
        <v>126.4</v>
      </c>
      <c r="H19" s="946">
        <v>49.9</v>
      </c>
      <c r="I19" s="946">
        <v>187.2</v>
      </c>
      <c r="J19" s="946">
        <v>119.5</v>
      </c>
      <c r="K19" s="635" t="s">
        <v>595</v>
      </c>
      <c r="M19" s="170"/>
    </row>
    <row r="20" spans="1:11" ht="36" customHeight="1">
      <c r="A20" s="635" t="s">
        <v>1077</v>
      </c>
      <c r="B20" s="946">
        <v>126.6</v>
      </c>
      <c r="C20" s="125">
        <v>114.5</v>
      </c>
      <c r="D20" s="125">
        <v>99.9</v>
      </c>
      <c r="E20" s="125">
        <v>120.6</v>
      </c>
      <c r="F20" s="946">
        <v>105.1</v>
      </c>
      <c r="G20" s="946">
        <v>111.1</v>
      </c>
      <c r="H20" s="946">
        <v>76.7</v>
      </c>
      <c r="I20" s="946">
        <v>75.4</v>
      </c>
      <c r="J20" s="992">
        <v>58</v>
      </c>
      <c r="K20" s="635" t="s">
        <v>596</v>
      </c>
    </row>
    <row r="21" spans="1:11" ht="16.5" customHeight="1">
      <c r="A21" s="248" t="s">
        <v>573</v>
      </c>
      <c r="B21" s="880">
        <v>84.3</v>
      </c>
      <c r="C21" s="879">
        <v>74.2</v>
      </c>
      <c r="D21" s="879">
        <v>129.5</v>
      </c>
      <c r="E21" s="879">
        <v>119.9</v>
      </c>
      <c r="F21" s="880">
        <v>102.1</v>
      </c>
      <c r="G21" s="880">
        <v>80.6</v>
      </c>
      <c r="H21" s="880">
        <v>109.5</v>
      </c>
      <c r="I21" s="880">
        <v>142.5</v>
      </c>
      <c r="J21" s="880">
        <v>98.6</v>
      </c>
      <c r="K21" s="248" t="s">
        <v>573</v>
      </c>
    </row>
    <row r="22" spans="1:12" ht="16.5" customHeight="1">
      <c r="A22" s="248" t="s">
        <v>574</v>
      </c>
      <c r="B22" s="880">
        <v>92.3</v>
      </c>
      <c r="C22" s="879">
        <v>75.2</v>
      </c>
      <c r="D22" s="879">
        <v>89.1</v>
      </c>
      <c r="E22" s="879">
        <v>94.2</v>
      </c>
      <c r="F22" s="880">
        <v>133.6</v>
      </c>
      <c r="G22" s="880">
        <v>79.5</v>
      </c>
      <c r="H22" s="880">
        <v>89</v>
      </c>
      <c r="I22" s="880">
        <v>126.7</v>
      </c>
      <c r="J22" s="880">
        <v>155.8</v>
      </c>
      <c r="K22" s="248" t="s">
        <v>574</v>
      </c>
      <c r="L22" s="180"/>
    </row>
    <row r="23" spans="1:11" ht="12" customHeight="1">
      <c r="A23" s="66"/>
      <c r="B23" s="66"/>
      <c r="F23" s="66"/>
      <c r="G23" s="66"/>
      <c r="H23" s="66"/>
      <c r="I23" s="66"/>
      <c r="J23" s="66"/>
      <c r="K23" s="66"/>
    </row>
    <row r="24" spans="1:11" s="947" customFormat="1" ht="15" customHeight="1">
      <c r="A24" s="956" t="s">
        <v>686</v>
      </c>
      <c r="B24" s="956"/>
      <c r="C24" s="956"/>
      <c r="D24" s="956"/>
      <c r="E24" s="956"/>
      <c r="F24" s="956"/>
      <c r="G24" s="957"/>
      <c r="I24" s="955" t="s">
        <v>597</v>
      </c>
      <c r="J24" s="955"/>
      <c r="K24" s="955"/>
    </row>
    <row r="25" spans="1:11" ht="9" customHeight="1">
      <c r="A25" s="66"/>
      <c r="B25" s="66"/>
      <c r="F25" s="66"/>
      <c r="G25" s="66"/>
      <c r="H25" s="66"/>
      <c r="I25" s="66"/>
      <c r="J25" s="66"/>
      <c r="K25" s="66"/>
    </row>
    <row r="26" spans="1:11" ht="37.5" customHeight="1">
      <c r="A26" s="635" t="s">
        <v>1077</v>
      </c>
      <c r="B26" s="880">
        <v>55.1</v>
      </c>
      <c r="C26" s="879">
        <v>55.1</v>
      </c>
      <c r="D26" s="879">
        <v>52</v>
      </c>
      <c r="E26" s="879">
        <v>58.9</v>
      </c>
      <c r="F26" s="880">
        <v>59.9</v>
      </c>
      <c r="G26" s="880">
        <v>62.8</v>
      </c>
      <c r="H26" s="880">
        <v>63.7</v>
      </c>
      <c r="I26" s="880">
        <v>51.2</v>
      </c>
      <c r="J26" s="880">
        <v>28.5</v>
      </c>
      <c r="K26" s="635" t="s">
        <v>596</v>
      </c>
    </row>
    <row r="27" spans="1:11" ht="27" customHeight="1">
      <c r="A27" s="635" t="s">
        <v>598</v>
      </c>
      <c r="B27" s="880">
        <v>49.1</v>
      </c>
      <c r="C27" s="879">
        <v>50.6</v>
      </c>
      <c r="D27" s="879">
        <v>50.9</v>
      </c>
      <c r="E27" s="879">
        <v>52.4</v>
      </c>
      <c r="F27" s="880">
        <v>51.5</v>
      </c>
      <c r="G27" s="880">
        <v>49.8</v>
      </c>
      <c r="H27" s="880">
        <v>48.2</v>
      </c>
      <c r="I27" s="880">
        <v>47.7</v>
      </c>
      <c r="J27" s="880">
        <v>26.6</v>
      </c>
      <c r="K27" s="635" t="s">
        <v>599</v>
      </c>
    </row>
    <row r="28" spans="1:11" ht="15.75" customHeight="1">
      <c r="A28" s="248" t="s">
        <v>573</v>
      </c>
      <c r="B28" s="880">
        <v>23.3</v>
      </c>
      <c r="C28" s="881">
        <v>21.4</v>
      </c>
      <c r="D28" s="881">
        <v>26.1</v>
      </c>
      <c r="E28" s="881">
        <v>27.9</v>
      </c>
      <c r="F28" s="882">
        <v>27.4</v>
      </c>
      <c r="G28" s="882">
        <v>20.4</v>
      </c>
      <c r="H28" s="882">
        <v>22.5</v>
      </c>
      <c r="I28" s="882">
        <v>23</v>
      </c>
      <c r="J28" s="882">
        <v>27.6</v>
      </c>
      <c r="K28" s="248" t="s">
        <v>573</v>
      </c>
    </row>
    <row r="29" spans="1:11" ht="15.75" customHeight="1">
      <c r="A29" s="248" t="s">
        <v>574</v>
      </c>
      <c r="B29" s="880">
        <v>38.5</v>
      </c>
      <c r="C29" s="881">
        <v>38.3</v>
      </c>
      <c r="D29" s="881">
        <v>35.5</v>
      </c>
      <c r="E29" s="881">
        <v>29.7</v>
      </c>
      <c r="F29" s="882">
        <v>33.7</v>
      </c>
      <c r="G29" s="882">
        <v>28.5</v>
      </c>
      <c r="H29" s="882">
        <v>34</v>
      </c>
      <c r="I29" s="882">
        <v>28.7</v>
      </c>
      <c r="J29" s="882">
        <v>25.4</v>
      </c>
      <c r="K29" s="248" t="s">
        <v>574</v>
      </c>
    </row>
    <row r="30" spans="1:11" ht="9" customHeight="1" thickBot="1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</row>
    <row r="31" spans="1:11" ht="15" customHeight="1">
      <c r="A31" s="299" t="s">
        <v>958</v>
      </c>
      <c r="K31" s="299" t="s">
        <v>600</v>
      </c>
    </row>
  </sheetData>
  <sheetProtection/>
  <mergeCells count="2">
    <mergeCell ref="A5:D5"/>
    <mergeCell ref="I5:K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&amp;C24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6.875" style="145" customWidth="1"/>
    <col min="2" max="5" width="10.00390625" style="145" hidden="1" customWidth="1"/>
    <col min="6" max="10" width="10.00390625" style="145" customWidth="1"/>
    <col min="11" max="11" width="45.875" style="145" customWidth="1"/>
    <col min="12" max="16384" width="9.375" style="145" customWidth="1"/>
  </cols>
  <sheetData>
    <row r="1" spans="1:11" s="72" customFormat="1" ht="60" customHeight="1">
      <c r="A1" s="1040" t="s">
        <v>898</v>
      </c>
      <c r="B1" s="1040"/>
      <c r="C1" s="1040"/>
      <c r="D1" s="1040"/>
      <c r="E1" s="1040"/>
      <c r="F1" s="1040"/>
      <c r="G1" s="1040"/>
      <c r="H1" s="1040"/>
      <c r="I1" s="1040" t="s">
        <v>1037</v>
      </c>
      <c r="J1" s="1040"/>
      <c r="K1" s="1040"/>
    </row>
    <row r="2" spans="1:11" ht="12" customHeight="1" thickBot="1">
      <c r="A2" s="76"/>
      <c r="B2" s="185"/>
      <c r="C2" s="185"/>
      <c r="D2" s="185"/>
      <c r="E2" s="185"/>
      <c r="F2" s="185"/>
      <c r="G2" s="185"/>
      <c r="H2" s="185"/>
      <c r="I2" s="185"/>
      <c r="J2" s="185"/>
      <c r="K2" s="186"/>
    </row>
    <row r="3" spans="1:11" ht="18" customHeight="1" thickBot="1">
      <c r="A3" s="187"/>
      <c r="B3" s="34">
        <v>2014</v>
      </c>
      <c r="C3" s="34">
        <v>2015</v>
      </c>
      <c r="D3" s="677">
        <v>2016</v>
      </c>
      <c r="E3" s="677">
        <v>2017</v>
      </c>
      <c r="F3" s="677">
        <v>2018</v>
      </c>
      <c r="G3" s="677">
        <v>2019</v>
      </c>
      <c r="H3" s="677">
        <v>2020</v>
      </c>
      <c r="I3" s="677">
        <v>2021</v>
      </c>
      <c r="J3" s="677">
        <v>2022</v>
      </c>
      <c r="K3" s="34"/>
    </row>
    <row r="4" spans="1:11" ht="9" customHeight="1">
      <c r="A4" s="903"/>
      <c r="B4" s="230"/>
      <c r="C4" s="230"/>
      <c r="D4" s="230"/>
      <c r="E4" s="230"/>
      <c r="F4" s="230"/>
      <c r="G4" s="230"/>
      <c r="H4" s="230"/>
      <c r="I4" s="230"/>
      <c r="J4" s="230"/>
      <c r="K4" s="230"/>
    </row>
    <row r="5" spans="1:15" s="72" customFormat="1" ht="13.5" customHeight="1">
      <c r="A5" s="1038" t="s">
        <v>65</v>
      </c>
      <c r="B5" s="1038"/>
      <c r="C5" s="1038"/>
      <c r="D5" s="1038"/>
      <c r="E5" s="657"/>
      <c r="F5" s="657"/>
      <c r="G5" s="657"/>
      <c r="H5" s="1038" t="s">
        <v>64</v>
      </c>
      <c r="I5" s="1038"/>
      <c r="J5" s="1038"/>
      <c r="K5" s="1038"/>
      <c r="L5" s="122"/>
      <c r="M5" s="122"/>
      <c r="N5" s="122"/>
      <c r="O5" s="122"/>
    </row>
    <row r="6" spans="1:14" s="72" customFormat="1" ht="13.5" customHeight="1">
      <c r="A6" s="87" t="s">
        <v>51</v>
      </c>
      <c r="B6" s="62">
        <v>1899</v>
      </c>
      <c r="C6" s="62">
        <v>1085</v>
      </c>
      <c r="D6" s="223">
        <v>1042</v>
      </c>
      <c r="E6" s="223">
        <v>2270</v>
      </c>
      <c r="F6" s="223">
        <v>2833</v>
      </c>
      <c r="G6" s="223">
        <v>3509</v>
      </c>
      <c r="H6" s="223">
        <v>2357</v>
      </c>
      <c r="I6" s="223">
        <v>2333</v>
      </c>
      <c r="J6" s="223">
        <v>1779</v>
      </c>
      <c r="K6" s="85" t="s">
        <v>1</v>
      </c>
      <c r="L6" s="961"/>
      <c r="M6" s="919"/>
      <c r="N6" s="961"/>
    </row>
    <row r="7" spans="1:14" s="72" customFormat="1" ht="24">
      <c r="A7" s="57" t="s">
        <v>890</v>
      </c>
      <c r="B7" s="49">
        <v>44</v>
      </c>
      <c r="C7" s="49">
        <v>14</v>
      </c>
      <c r="D7" s="225">
        <v>9</v>
      </c>
      <c r="E7" s="225">
        <v>14</v>
      </c>
      <c r="F7" s="225">
        <v>18</v>
      </c>
      <c r="G7" s="225">
        <v>20</v>
      </c>
      <c r="H7" s="225">
        <v>11</v>
      </c>
      <c r="I7" s="225">
        <v>15</v>
      </c>
      <c r="J7" s="225">
        <v>15</v>
      </c>
      <c r="K7" s="57" t="s">
        <v>889</v>
      </c>
      <c r="L7" s="961"/>
      <c r="M7" s="920"/>
      <c r="N7" s="961"/>
    </row>
    <row r="8" spans="1:14" s="72" customFormat="1" ht="13.5" customHeight="1">
      <c r="A8" s="83" t="s">
        <v>258</v>
      </c>
      <c r="B8" s="49">
        <v>1067</v>
      </c>
      <c r="C8" s="49">
        <f>C10+C11+C13</f>
        <v>373</v>
      </c>
      <c r="D8" s="225">
        <f>D10+D11+D12+D13</f>
        <v>265</v>
      </c>
      <c r="E8" s="225">
        <v>1290</v>
      </c>
      <c r="F8" s="225">
        <f>F10+F11+F12+F13</f>
        <v>1543</v>
      </c>
      <c r="G8" s="225">
        <v>1634</v>
      </c>
      <c r="H8" s="225">
        <v>1289</v>
      </c>
      <c r="I8" s="225">
        <v>1342</v>
      </c>
      <c r="J8" s="225">
        <v>374</v>
      </c>
      <c r="K8" s="83" t="s">
        <v>2</v>
      </c>
      <c r="L8" s="961"/>
      <c r="M8" s="920"/>
      <c r="N8" s="961"/>
    </row>
    <row r="9" spans="1:14" s="72" customFormat="1" ht="12.75" customHeight="1">
      <c r="A9" s="129" t="s">
        <v>90</v>
      </c>
      <c r="B9" s="49"/>
      <c r="C9" s="49"/>
      <c r="D9" s="225"/>
      <c r="E9" s="225"/>
      <c r="F9" s="225"/>
      <c r="G9" s="225"/>
      <c r="H9" s="225"/>
      <c r="I9" s="225"/>
      <c r="J9" s="225"/>
      <c r="K9" s="129" t="s">
        <v>6</v>
      </c>
      <c r="L9" s="961"/>
      <c r="M9" s="920"/>
      <c r="N9" s="961"/>
    </row>
    <row r="10" spans="1:14" s="72" customFormat="1" ht="13.5" customHeight="1">
      <c r="A10" s="58" t="s">
        <v>75</v>
      </c>
      <c r="B10" s="49">
        <v>14</v>
      </c>
      <c r="C10" s="49">
        <v>27</v>
      </c>
      <c r="D10" s="225">
        <v>5</v>
      </c>
      <c r="E10" s="225">
        <v>274</v>
      </c>
      <c r="F10" s="225">
        <v>312</v>
      </c>
      <c r="G10" s="225">
        <v>407</v>
      </c>
      <c r="H10" s="225">
        <v>377</v>
      </c>
      <c r="I10" s="225">
        <v>377</v>
      </c>
      <c r="J10" s="225">
        <v>18</v>
      </c>
      <c r="K10" s="58" t="s">
        <v>67</v>
      </c>
      <c r="L10" s="961"/>
      <c r="M10" s="921"/>
      <c r="N10" s="961"/>
    </row>
    <row r="11" spans="1:14" s="72" customFormat="1" ht="13.5" customHeight="1">
      <c r="A11" s="58" t="s">
        <v>176</v>
      </c>
      <c r="B11" s="49">
        <v>1050</v>
      </c>
      <c r="C11" s="49">
        <v>341</v>
      </c>
      <c r="D11" s="225">
        <v>222</v>
      </c>
      <c r="E11" s="225">
        <v>976</v>
      </c>
      <c r="F11" s="225">
        <v>1204</v>
      </c>
      <c r="G11" s="225">
        <v>1174</v>
      </c>
      <c r="H11" s="225">
        <v>886</v>
      </c>
      <c r="I11" s="225">
        <v>941</v>
      </c>
      <c r="J11" s="225">
        <v>340</v>
      </c>
      <c r="K11" s="58" t="s">
        <v>68</v>
      </c>
      <c r="L11" s="961"/>
      <c r="M11" s="921"/>
      <c r="N11" s="961"/>
    </row>
    <row r="12" spans="1:14" s="72" customFormat="1" ht="25.5" customHeight="1">
      <c r="A12" s="81" t="s">
        <v>114</v>
      </c>
      <c r="B12" s="49" t="s">
        <v>48</v>
      </c>
      <c r="C12" s="49" t="s">
        <v>48</v>
      </c>
      <c r="D12" s="225">
        <v>6</v>
      </c>
      <c r="E12" s="225">
        <v>9</v>
      </c>
      <c r="F12" s="225">
        <v>23</v>
      </c>
      <c r="G12" s="225">
        <v>22</v>
      </c>
      <c r="H12" s="225">
        <v>23</v>
      </c>
      <c r="I12" s="225">
        <v>23</v>
      </c>
      <c r="J12" s="225">
        <v>15</v>
      </c>
      <c r="K12" s="58" t="s">
        <v>110</v>
      </c>
      <c r="L12" s="961"/>
      <c r="M12" s="921"/>
      <c r="N12" s="961"/>
    </row>
    <row r="13" spans="1:14" s="72" customFormat="1" ht="25.5" customHeight="1">
      <c r="A13" s="58" t="s">
        <v>230</v>
      </c>
      <c r="B13" s="49">
        <v>3</v>
      </c>
      <c r="C13" s="49">
        <v>5</v>
      </c>
      <c r="D13" s="225">
        <v>32</v>
      </c>
      <c r="E13" s="225">
        <v>31</v>
      </c>
      <c r="F13" s="225">
        <v>4</v>
      </c>
      <c r="G13" s="225">
        <v>31</v>
      </c>
      <c r="H13" s="225">
        <v>3</v>
      </c>
      <c r="I13" s="225">
        <v>1</v>
      </c>
      <c r="J13" s="225">
        <v>1</v>
      </c>
      <c r="K13" s="58" t="s">
        <v>191</v>
      </c>
      <c r="L13" s="961"/>
      <c r="M13" s="921"/>
      <c r="N13" s="961"/>
    </row>
    <row r="14" spans="1:14" s="72" customFormat="1" ht="12.75" customHeight="1">
      <c r="A14" s="83" t="s">
        <v>76</v>
      </c>
      <c r="B14" s="49">
        <v>226</v>
      </c>
      <c r="C14" s="49">
        <v>65</v>
      </c>
      <c r="D14" s="225">
        <v>55</v>
      </c>
      <c r="E14" s="225">
        <v>76</v>
      </c>
      <c r="F14" s="225">
        <v>372</v>
      </c>
      <c r="G14" s="225">
        <v>988</v>
      </c>
      <c r="H14" s="225">
        <v>397</v>
      </c>
      <c r="I14" s="225">
        <v>398</v>
      </c>
      <c r="J14" s="225">
        <v>815</v>
      </c>
      <c r="K14" s="83" t="s">
        <v>16</v>
      </c>
      <c r="L14" s="961"/>
      <c r="M14" s="921"/>
      <c r="N14" s="961"/>
    </row>
    <row r="15" spans="1:14" s="72" customFormat="1" ht="25.5" customHeight="1">
      <c r="A15" s="17" t="s">
        <v>237</v>
      </c>
      <c r="B15" s="49">
        <v>182</v>
      </c>
      <c r="C15" s="49">
        <v>171</v>
      </c>
      <c r="D15" s="225">
        <v>200</v>
      </c>
      <c r="E15" s="225">
        <v>217</v>
      </c>
      <c r="F15" s="225">
        <v>311</v>
      </c>
      <c r="G15" s="225">
        <v>336</v>
      </c>
      <c r="H15" s="225">
        <v>302</v>
      </c>
      <c r="I15" s="225">
        <v>259</v>
      </c>
      <c r="J15" s="225">
        <v>212</v>
      </c>
      <c r="K15" s="56" t="s">
        <v>822</v>
      </c>
      <c r="L15" s="961"/>
      <c r="M15" s="921"/>
      <c r="N15" s="961"/>
    </row>
    <row r="16" spans="1:14" s="72" customFormat="1" ht="12.75" customHeight="1">
      <c r="A16" s="83" t="s">
        <v>261</v>
      </c>
      <c r="B16" s="49">
        <v>19</v>
      </c>
      <c r="C16" s="49">
        <v>15</v>
      </c>
      <c r="D16" s="225">
        <v>17</v>
      </c>
      <c r="E16" s="225">
        <v>17</v>
      </c>
      <c r="F16" s="225">
        <v>40</v>
      </c>
      <c r="G16" s="225">
        <v>48</v>
      </c>
      <c r="H16" s="225">
        <v>20</v>
      </c>
      <c r="I16" s="225">
        <v>48</v>
      </c>
      <c r="J16" s="225">
        <v>31</v>
      </c>
      <c r="K16" s="83" t="s">
        <v>69</v>
      </c>
      <c r="L16" s="961"/>
      <c r="M16" s="921"/>
      <c r="N16" s="961"/>
    </row>
    <row r="17" spans="1:14" s="72" customFormat="1" ht="12.75" customHeight="1">
      <c r="A17" s="56" t="s">
        <v>77</v>
      </c>
      <c r="B17" s="49">
        <v>22</v>
      </c>
      <c r="C17" s="49">
        <v>21</v>
      </c>
      <c r="D17" s="225">
        <v>31</v>
      </c>
      <c r="E17" s="225">
        <v>54</v>
      </c>
      <c r="F17" s="225">
        <v>37</v>
      </c>
      <c r="G17" s="225">
        <v>42</v>
      </c>
      <c r="H17" s="225">
        <v>36</v>
      </c>
      <c r="I17" s="225">
        <v>28</v>
      </c>
      <c r="J17" s="225">
        <v>23</v>
      </c>
      <c r="K17" s="56" t="s">
        <v>70</v>
      </c>
      <c r="L17" s="961"/>
      <c r="M17" s="921"/>
      <c r="N17" s="961"/>
    </row>
    <row r="18" spans="1:14" s="72" customFormat="1" ht="12.75" customHeight="1">
      <c r="A18" s="83" t="s">
        <v>87</v>
      </c>
      <c r="B18" s="49">
        <v>36</v>
      </c>
      <c r="C18" s="49">
        <v>36</v>
      </c>
      <c r="D18" s="225">
        <v>42</v>
      </c>
      <c r="E18" s="225">
        <v>68</v>
      </c>
      <c r="F18" s="225">
        <v>66</v>
      </c>
      <c r="G18" s="225">
        <v>90</v>
      </c>
      <c r="H18" s="225">
        <v>71</v>
      </c>
      <c r="I18" s="225">
        <v>58</v>
      </c>
      <c r="J18" s="225">
        <v>125</v>
      </c>
      <c r="K18" s="83" t="s">
        <v>88</v>
      </c>
      <c r="L18" s="961"/>
      <c r="M18" s="921"/>
      <c r="N18" s="961"/>
    </row>
    <row r="19" spans="1:14" s="72" customFormat="1" ht="12.75" customHeight="1">
      <c r="A19" s="56" t="s">
        <v>78</v>
      </c>
      <c r="B19" s="49">
        <v>1</v>
      </c>
      <c r="C19" s="49" t="s">
        <v>19</v>
      </c>
      <c r="D19" s="225" t="s">
        <v>19</v>
      </c>
      <c r="E19" s="225">
        <v>3</v>
      </c>
      <c r="F19" s="225">
        <v>1</v>
      </c>
      <c r="G19" s="225" t="s">
        <v>19</v>
      </c>
      <c r="H19" s="225" t="s">
        <v>19</v>
      </c>
      <c r="I19" s="225" t="s">
        <v>19</v>
      </c>
      <c r="J19" s="225">
        <v>5</v>
      </c>
      <c r="K19" s="86" t="s">
        <v>81</v>
      </c>
      <c r="L19" s="961"/>
      <c r="M19" s="921"/>
      <c r="N19" s="961"/>
    </row>
    <row r="20" spans="1:14" s="72" customFormat="1" ht="12.75" customHeight="1">
      <c r="A20" s="83" t="s">
        <v>231</v>
      </c>
      <c r="B20" s="49">
        <v>44</v>
      </c>
      <c r="C20" s="49">
        <v>31</v>
      </c>
      <c r="D20" s="225">
        <v>37</v>
      </c>
      <c r="E20" s="225">
        <v>37</v>
      </c>
      <c r="F20" s="225">
        <v>26</v>
      </c>
      <c r="G20" s="225">
        <v>52</v>
      </c>
      <c r="H20" s="225">
        <v>43</v>
      </c>
      <c r="I20" s="225">
        <v>38</v>
      </c>
      <c r="J20" s="225">
        <v>38</v>
      </c>
      <c r="K20" s="83" t="s">
        <v>82</v>
      </c>
      <c r="L20" s="961"/>
      <c r="M20" s="921"/>
      <c r="N20" s="961"/>
    </row>
    <row r="21" spans="1:14" s="72" customFormat="1" ht="25.5" customHeight="1">
      <c r="A21" s="56" t="s">
        <v>885</v>
      </c>
      <c r="B21" s="49">
        <v>228</v>
      </c>
      <c r="C21" s="49">
        <v>279</v>
      </c>
      <c r="D21" s="225">
        <v>322</v>
      </c>
      <c r="E21" s="225">
        <v>382</v>
      </c>
      <c r="F21" s="225">
        <v>342</v>
      </c>
      <c r="G21" s="225">
        <v>183</v>
      </c>
      <c r="H21" s="225">
        <v>138</v>
      </c>
      <c r="I21" s="225">
        <v>99</v>
      </c>
      <c r="J21" s="225">
        <v>102</v>
      </c>
      <c r="K21" s="56" t="s">
        <v>891</v>
      </c>
      <c r="L21" s="961"/>
      <c r="M21" s="921"/>
      <c r="N21" s="961"/>
    </row>
    <row r="22" spans="1:14" s="72" customFormat="1" ht="12.75" customHeight="1">
      <c r="A22" s="56" t="s">
        <v>256</v>
      </c>
      <c r="B22" s="49">
        <v>7</v>
      </c>
      <c r="C22" s="49">
        <v>41</v>
      </c>
      <c r="D22" s="225">
        <v>26</v>
      </c>
      <c r="E22" s="225">
        <v>67</v>
      </c>
      <c r="F22" s="225">
        <v>26</v>
      </c>
      <c r="G22" s="225">
        <v>48</v>
      </c>
      <c r="H22" s="225">
        <v>14</v>
      </c>
      <c r="I22" s="225">
        <v>17</v>
      </c>
      <c r="J22" s="225">
        <v>3</v>
      </c>
      <c r="K22" s="56" t="s">
        <v>83</v>
      </c>
      <c r="L22" s="961"/>
      <c r="M22" s="921"/>
      <c r="N22" s="961"/>
    </row>
    <row r="23" spans="1:14" s="72" customFormat="1" ht="12.75" customHeight="1">
      <c r="A23" s="83" t="s">
        <v>164</v>
      </c>
      <c r="B23" s="49">
        <v>5</v>
      </c>
      <c r="C23" s="49">
        <v>4</v>
      </c>
      <c r="D23" s="225">
        <v>8</v>
      </c>
      <c r="E23" s="225">
        <v>9</v>
      </c>
      <c r="F23" s="225">
        <v>12</v>
      </c>
      <c r="G23" s="225">
        <v>12</v>
      </c>
      <c r="H23" s="225">
        <v>5</v>
      </c>
      <c r="I23" s="225">
        <v>6</v>
      </c>
      <c r="J23" s="225">
        <v>4</v>
      </c>
      <c r="K23" s="83" t="s">
        <v>84</v>
      </c>
      <c r="L23" s="961"/>
      <c r="M23" s="921"/>
      <c r="N23" s="961"/>
    </row>
    <row r="24" spans="1:14" s="72" customFormat="1" ht="25.5" customHeight="1">
      <c r="A24" s="56" t="s">
        <v>165</v>
      </c>
      <c r="B24" s="49">
        <v>5</v>
      </c>
      <c r="C24" s="49">
        <v>10</v>
      </c>
      <c r="D24" s="225">
        <v>23</v>
      </c>
      <c r="E24" s="225">
        <v>29</v>
      </c>
      <c r="F24" s="225">
        <v>24</v>
      </c>
      <c r="G24" s="225">
        <v>39</v>
      </c>
      <c r="H24" s="225">
        <v>26</v>
      </c>
      <c r="I24" s="225">
        <v>21</v>
      </c>
      <c r="J24" s="225">
        <v>25</v>
      </c>
      <c r="K24" s="56" t="s">
        <v>886</v>
      </c>
      <c r="L24" s="961"/>
      <c r="M24" s="921"/>
      <c r="N24" s="961"/>
    </row>
    <row r="25" spans="1:14" s="72" customFormat="1" ht="12.75" customHeight="1">
      <c r="A25" s="83" t="s">
        <v>232</v>
      </c>
      <c r="B25" s="49">
        <v>8</v>
      </c>
      <c r="C25" s="49">
        <v>22</v>
      </c>
      <c r="D25" s="225">
        <v>3</v>
      </c>
      <c r="E25" s="225">
        <v>2</v>
      </c>
      <c r="F25" s="225">
        <v>7</v>
      </c>
      <c r="G25" s="225">
        <v>15</v>
      </c>
      <c r="H25" s="225">
        <v>1</v>
      </c>
      <c r="I25" s="225">
        <v>1</v>
      </c>
      <c r="J25" s="225">
        <v>4</v>
      </c>
      <c r="K25" s="83" t="s">
        <v>85</v>
      </c>
      <c r="L25" s="961"/>
      <c r="M25" s="921"/>
      <c r="N25" s="961"/>
    </row>
    <row r="26" spans="1:14" s="72" customFormat="1" ht="12.75" customHeight="1">
      <c r="A26" s="83" t="s">
        <v>167</v>
      </c>
      <c r="B26" s="49">
        <v>5</v>
      </c>
      <c r="C26" s="49">
        <v>3</v>
      </c>
      <c r="D26" s="225">
        <v>4</v>
      </c>
      <c r="E26" s="225">
        <v>5</v>
      </c>
      <c r="F26" s="225">
        <v>8</v>
      </c>
      <c r="G26" s="225">
        <v>2</v>
      </c>
      <c r="H26" s="225">
        <v>4</v>
      </c>
      <c r="I26" s="225">
        <v>3</v>
      </c>
      <c r="J26" s="225">
        <v>3</v>
      </c>
      <c r="K26" s="83" t="s">
        <v>86</v>
      </c>
      <c r="L26" s="961"/>
      <c r="M26" s="961"/>
      <c r="N26" s="961"/>
    </row>
    <row r="27" spans="1:11" ht="9" customHeight="1" thickBot="1">
      <c r="A27" s="188"/>
      <c r="B27" s="189"/>
      <c r="C27" s="189"/>
      <c r="D27" s="189"/>
      <c r="E27" s="189"/>
      <c r="F27" s="189"/>
      <c r="G27" s="189"/>
      <c r="H27" s="189"/>
      <c r="I27" s="189"/>
      <c r="J27" s="189"/>
      <c r="K27" s="190"/>
    </row>
    <row r="28" spans="1:11" ht="12">
      <c r="A28" s="246"/>
      <c r="B28" s="169"/>
      <c r="C28" s="169"/>
      <c r="D28" s="169"/>
      <c r="E28" s="169"/>
      <c r="F28" s="169"/>
      <c r="G28" s="169"/>
      <c r="H28" s="169"/>
      <c r="I28" s="169"/>
      <c r="J28" s="169"/>
      <c r="K28" s="191"/>
    </row>
    <row r="29" spans="1:11" s="134" customFormat="1" ht="18" customHeight="1" thickBot="1">
      <c r="A29" s="209" t="s">
        <v>147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3" t="s">
        <v>146</v>
      </c>
    </row>
    <row r="30" spans="1:11" ht="18" customHeight="1" thickBot="1">
      <c r="A30" s="187"/>
      <c r="B30" s="34">
        <v>2014</v>
      </c>
      <c r="C30" s="34">
        <v>2015</v>
      </c>
      <c r="D30" s="677">
        <v>2016</v>
      </c>
      <c r="E30" s="677">
        <v>2017</v>
      </c>
      <c r="F30" s="677">
        <v>2018</v>
      </c>
      <c r="G30" s="677">
        <v>2019</v>
      </c>
      <c r="H30" s="677">
        <v>2020</v>
      </c>
      <c r="I30" s="677">
        <v>2021</v>
      </c>
      <c r="J30" s="677">
        <v>2022</v>
      </c>
      <c r="K30" s="187"/>
    </row>
    <row r="31" spans="1:11" ht="9" customHeight="1">
      <c r="A31" s="194"/>
      <c r="B31" s="230"/>
      <c r="C31" s="69"/>
      <c r="D31" s="69"/>
      <c r="E31" s="69"/>
      <c r="F31" s="230"/>
      <c r="G31" s="69"/>
      <c r="H31" s="69"/>
      <c r="I31" s="69"/>
      <c r="J31" s="69"/>
      <c r="K31" s="194"/>
    </row>
    <row r="32" spans="1:15" s="904" customFormat="1" ht="12.75" customHeight="1">
      <c r="A32" s="1039" t="s">
        <v>158</v>
      </c>
      <c r="B32" s="1039"/>
      <c r="C32" s="1039"/>
      <c r="D32" s="1039"/>
      <c r="E32" s="905"/>
      <c r="F32" s="905"/>
      <c r="G32" s="905"/>
      <c r="H32" s="1039" t="s">
        <v>47</v>
      </c>
      <c r="I32" s="1039"/>
      <c r="J32" s="1039"/>
      <c r="K32" s="1039"/>
      <c r="L32" s="122"/>
      <c r="M32" s="122"/>
      <c r="N32" s="122"/>
      <c r="O32" s="122"/>
    </row>
    <row r="33" spans="2:10" ht="9" customHeight="1">
      <c r="B33" s="194"/>
      <c r="C33" s="194"/>
      <c r="D33" s="194"/>
      <c r="E33" s="194"/>
      <c r="F33" s="194"/>
      <c r="G33" s="194"/>
      <c r="H33" s="194"/>
      <c r="I33" s="194"/>
      <c r="J33" s="194"/>
    </row>
    <row r="34" spans="1:14" ht="13.5" customHeight="1">
      <c r="A34" s="87" t="s">
        <v>51</v>
      </c>
      <c r="B34" s="226">
        <v>3.2</v>
      </c>
      <c r="C34" s="226">
        <f>C6/'2.7-2.8'!C5*100</f>
        <v>1.8</v>
      </c>
      <c r="D34" s="906">
        <f>D6/'2.7-2.8'!D5*100</f>
        <v>1.7</v>
      </c>
      <c r="E34" s="906">
        <f>E6/'2.7-2.8'!E5*100</f>
        <v>3.8</v>
      </c>
      <c r="F34" s="906">
        <f>F6/'2.7-2.8'!$F$5*100</f>
        <v>4.5</v>
      </c>
      <c r="G34" s="906">
        <v>5.4</v>
      </c>
      <c r="H34" s="906">
        <v>3.8</v>
      </c>
      <c r="I34" s="906">
        <v>3.9</v>
      </c>
      <c r="J34" s="906">
        <v>3.1</v>
      </c>
      <c r="K34" s="85" t="s">
        <v>1</v>
      </c>
      <c r="M34" s="961"/>
      <c r="N34" s="995"/>
    </row>
    <row r="35" spans="1:14" ht="25.5" customHeight="1">
      <c r="A35" s="57" t="s">
        <v>890</v>
      </c>
      <c r="B35" s="109">
        <v>12</v>
      </c>
      <c r="C35" s="109">
        <f>C7/'2.7-2.8'!C6*100</f>
        <v>3.3</v>
      </c>
      <c r="D35" s="288">
        <f>D7/'2.7-2.8'!D6*100</f>
        <v>2.3</v>
      </c>
      <c r="E35" s="288">
        <f>E7/'2.7-2.8'!E6*100</f>
        <v>3.5</v>
      </c>
      <c r="F35" s="288">
        <f>F7/'2.7-2.8'!F6*100</f>
        <v>5.9</v>
      </c>
      <c r="G35" s="288">
        <v>5.6</v>
      </c>
      <c r="H35" s="288">
        <v>3.3</v>
      </c>
      <c r="I35" s="288">
        <v>4.8</v>
      </c>
      <c r="J35" s="288">
        <v>5</v>
      </c>
      <c r="K35" s="57" t="s">
        <v>889</v>
      </c>
      <c r="M35" s="961"/>
      <c r="N35" s="995"/>
    </row>
    <row r="36" spans="1:14" ht="15" customHeight="1">
      <c r="A36" s="83" t="s">
        <v>258</v>
      </c>
      <c r="B36" s="109">
        <v>3.2</v>
      </c>
      <c r="C36" s="109">
        <f>C8/'2.7-2.8'!C7*100</f>
        <v>1.1</v>
      </c>
      <c r="D36" s="288">
        <f>D8/'2.7-2.8'!D7*100</f>
        <v>0.8</v>
      </c>
      <c r="E36" s="288">
        <f>E8/'2.7-2.8'!E7*100</f>
        <v>3.7</v>
      </c>
      <c r="F36" s="288">
        <f>F8/'2.7-2.8'!F7*100</f>
        <v>4.3</v>
      </c>
      <c r="G36" s="288">
        <v>4.4</v>
      </c>
      <c r="H36" s="288">
        <v>3.6</v>
      </c>
      <c r="I36" s="288">
        <v>4</v>
      </c>
      <c r="J36" s="288">
        <v>1.5</v>
      </c>
      <c r="K36" s="83" t="s">
        <v>2</v>
      </c>
      <c r="M36" s="961"/>
      <c r="N36" s="995"/>
    </row>
    <row r="37" spans="1:14" ht="13.5" customHeight="1">
      <c r="A37" s="129" t="s">
        <v>90</v>
      </c>
      <c r="B37" s="109"/>
      <c r="C37" s="109"/>
      <c r="D37" s="288"/>
      <c r="E37" s="288"/>
      <c r="F37" s="288"/>
      <c r="G37" s="288"/>
      <c r="H37" s="288"/>
      <c r="I37" s="288"/>
      <c r="J37" s="288"/>
      <c r="K37" s="129" t="s">
        <v>6</v>
      </c>
      <c r="M37" s="961"/>
      <c r="N37" s="995"/>
    </row>
    <row r="38" spans="1:14" ht="15" customHeight="1">
      <c r="A38" s="58" t="s">
        <v>75</v>
      </c>
      <c r="B38" s="109">
        <v>0.1</v>
      </c>
      <c r="C38" s="109">
        <f>C10/'2.7-2.8'!C9*100</f>
        <v>0.6</v>
      </c>
      <c r="D38" s="288">
        <f>D10/'2.7-2.8'!D9*100</f>
        <v>0.1</v>
      </c>
      <c r="E38" s="288">
        <f>E10/'2.7-2.8'!E9*100</f>
        <v>4.3</v>
      </c>
      <c r="F38" s="288">
        <f>F10/'2.7-2.8'!F9*100</f>
        <v>4.8</v>
      </c>
      <c r="G38" s="288">
        <v>6.5</v>
      </c>
      <c r="H38" s="288">
        <v>5.7</v>
      </c>
      <c r="I38" s="288">
        <v>8.3</v>
      </c>
      <c r="J38" s="288">
        <v>0.3</v>
      </c>
      <c r="K38" s="58" t="s">
        <v>67</v>
      </c>
      <c r="M38" s="961"/>
      <c r="N38" s="995"/>
    </row>
    <row r="39" spans="1:14" ht="15" customHeight="1">
      <c r="A39" s="58" t="s">
        <v>176</v>
      </c>
      <c r="B39" s="109">
        <v>9.6</v>
      </c>
      <c r="C39" s="109">
        <f>C11/'2.7-2.8'!C10*100</f>
        <v>1.9</v>
      </c>
      <c r="D39" s="288">
        <f>D11/'2.7-2.8'!D10*100</f>
        <v>1.3</v>
      </c>
      <c r="E39" s="288">
        <f>E11/'2.7-2.8'!E10*100</f>
        <v>5.8</v>
      </c>
      <c r="F39" s="288">
        <f>F11/'2.7-2.8'!F10*100</f>
        <v>6.7</v>
      </c>
      <c r="G39" s="288">
        <v>6.1</v>
      </c>
      <c r="H39" s="288">
        <v>4.8</v>
      </c>
      <c r="I39" s="288">
        <v>5</v>
      </c>
      <c r="J39" s="288">
        <v>2.1</v>
      </c>
      <c r="K39" s="58" t="s">
        <v>68</v>
      </c>
      <c r="M39" s="961"/>
      <c r="N39" s="995"/>
    </row>
    <row r="40" spans="1:14" ht="25.5" customHeight="1">
      <c r="A40" s="81" t="s">
        <v>115</v>
      </c>
      <c r="B40" s="109" t="s">
        <v>48</v>
      </c>
      <c r="C40" s="109" t="s">
        <v>48</v>
      </c>
      <c r="D40" s="288">
        <f>D12/'2.7-2.8'!D11*100</f>
        <v>0.1</v>
      </c>
      <c r="E40" s="288">
        <f>E12/'2.7-2.8'!E11*100</f>
        <v>0.1</v>
      </c>
      <c r="F40" s="288">
        <f>F12/'2.7-2.8'!F11*100</f>
        <v>0.2</v>
      </c>
      <c r="G40" s="288">
        <v>0.2</v>
      </c>
      <c r="H40" s="288">
        <v>0.2</v>
      </c>
      <c r="I40" s="288">
        <v>0.2</v>
      </c>
      <c r="J40" s="288">
        <v>0.4</v>
      </c>
      <c r="K40" s="58" t="s">
        <v>110</v>
      </c>
      <c r="M40" s="961"/>
      <c r="N40" s="995"/>
    </row>
    <row r="41" spans="1:14" ht="25.5" customHeight="1">
      <c r="A41" s="58" t="s">
        <v>230</v>
      </c>
      <c r="B41" s="109">
        <v>2.8</v>
      </c>
      <c r="C41" s="109">
        <f>C13/'2.7-2.8'!C12*100</f>
        <v>2.8</v>
      </c>
      <c r="D41" s="288">
        <f>D13/'2.7-2.8'!D12*100</f>
        <v>20.6</v>
      </c>
      <c r="E41" s="288">
        <f>E13/'2.7-2.8'!E12*100</f>
        <v>20.9</v>
      </c>
      <c r="F41" s="288">
        <f>F13/'2.7-2.8'!F12*100</f>
        <v>2.8</v>
      </c>
      <c r="G41" s="288">
        <v>23.5</v>
      </c>
      <c r="H41" s="288">
        <v>3.3</v>
      </c>
      <c r="I41" s="288">
        <v>0.7</v>
      </c>
      <c r="J41" s="288">
        <v>0.8</v>
      </c>
      <c r="K41" s="58" t="s">
        <v>191</v>
      </c>
      <c r="M41" s="961"/>
      <c r="N41" s="995"/>
    </row>
    <row r="42" spans="1:14" ht="15" customHeight="1">
      <c r="A42" s="83" t="s">
        <v>76</v>
      </c>
      <c r="B42" s="109">
        <v>9.7</v>
      </c>
      <c r="C42" s="109">
        <f>C14/'2.7-2.8'!C13*100</f>
        <v>2.4</v>
      </c>
      <c r="D42" s="288">
        <f>D14/'2.7-2.8'!D13*100</f>
        <v>1.9</v>
      </c>
      <c r="E42" s="288">
        <f>E14/'2.7-2.8'!E13*100</f>
        <v>2</v>
      </c>
      <c r="F42" s="288">
        <f>F14/'2.7-2.8'!F13*100</f>
        <v>8.6</v>
      </c>
      <c r="G42" s="288">
        <v>24.3</v>
      </c>
      <c r="H42" s="288">
        <v>17.1</v>
      </c>
      <c r="I42" s="288">
        <v>16.4</v>
      </c>
      <c r="J42" s="288">
        <v>33.7</v>
      </c>
      <c r="K42" s="83" t="s">
        <v>16</v>
      </c>
      <c r="M42" s="961"/>
      <c r="N42" s="995"/>
    </row>
    <row r="43" spans="1:14" ht="25.5" customHeight="1">
      <c r="A43" s="17" t="s">
        <v>643</v>
      </c>
      <c r="B43" s="109">
        <v>1.6</v>
      </c>
      <c r="C43" s="109">
        <f>C15/'2.7-2.8'!C14*100</f>
        <v>1.4</v>
      </c>
      <c r="D43" s="288">
        <f>D15/'2.7-2.8'!D14*100</f>
        <v>1.6</v>
      </c>
      <c r="E43" s="288">
        <f>E15/'2.7-2.8'!E14*100</f>
        <v>2</v>
      </c>
      <c r="F43" s="288">
        <f>F15/'2.7-2.8'!F14*100</f>
        <v>2.6</v>
      </c>
      <c r="G43" s="288">
        <v>2.7</v>
      </c>
      <c r="H43" s="288">
        <v>2.5</v>
      </c>
      <c r="I43" s="288">
        <v>2.1</v>
      </c>
      <c r="J43" s="288">
        <v>1.5</v>
      </c>
      <c r="K43" s="56" t="s">
        <v>109</v>
      </c>
      <c r="M43" s="961"/>
      <c r="N43" s="995"/>
    </row>
    <row r="44" spans="1:14" ht="15" customHeight="1">
      <c r="A44" s="83" t="s">
        <v>261</v>
      </c>
      <c r="B44" s="109">
        <v>0.9</v>
      </c>
      <c r="C44" s="109">
        <f>C16/'2.7-2.8'!C15*100</f>
        <v>1.7</v>
      </c>
      <c r="D44" s="288">
        <f>D16/'2.7-2.8'!D15*100</f>
        <v>2.2</v>
      </c>
      <c r="E44" s="288">
        <f>E16/'2.7-2.8'!E15*100</f>
        <v>2.3</v>
      </c>
      <c r="F44" s="288">
        <f>F16/'2.7-2.8'!F15*100</f>
        <v>4.8</v>
      </c>
      <c r="G44" s="288">
        <v>5.8</v>
      </c>
      <c r="H44" s="288">
        <v>2</v>
      </c>
      <c r="I44" s="288">
        <v>3.9</v>
      </c>
      <c r="J44" s="288">
        <v>1</v>
      </c>
      <c r="K44" s="83" t="s">
        <v>69</v>
      </c>
      <c r="M44" s="961"/>
      <c r="N44" s="995"/>
    </row>
    <row r="45" spans="1:14" ht="15" customHeight="1">
      <c r="A45" s="56" t="s">
        <v>77</v>
      </c>
      <c r="B45" s="109">
        <v>1.7</v>
      </c>
      <c r="C45" s="109">
        <f>C17/'2.7-2.8'!C16*100</f>
        <v>1.7</v>
      </c>
      <c r="D45" s="288">
        <f>D17/'2.7-2.8'!D16*100</f>
        <v>2.6</v>
      </c>
      <c r="E45" s="288">
        <f>E17/'2.7-2.8'!E16*100</f>
        <v>5</v>
      </c>
      <c r="F45" s="288">
        <f>F17/'2.7-2.8'!F16*100</f>
        <v>3.4</v>
      </c>
      <c r="G45" s="288">
        <v>2.9</v>
      </c>
      <c r="H45" s="288">
        <v>3.8</v>
      </c>
      <c r="I45" s="288">
        <v>2.2</v>
      </c>
      <c r="J45" s="288">
        <v>1.1</v>
      </c>
      <c r="K45" s="56" t="s">
        <v>70</v>
      </c>
      <c r="M45" s="961"/>
      <c r="N45" s="995"/>
    </row>
    <row r="46" spans="1:14" ht="15" customHeight="1">
      <c r="A46" s="83" t="s">
        <v>87</v>
      </c>
      <c r="B46" s="109">
        <v>1.2</v>
      </c>
      <c r="C46" s="109">
        <f>C18/'2.7-2.8'!C17*100</f>
        <v>1.2</v>
      </c>
      <c r="D46" s="288">
        <f>D18/'2.7-2.8'!D17*100</f>
        <v>1.5</v>
      </c>
      <c r="E46" s="288">
        <f>E18/'2.7-2.8'!E17*100</f>
        <v>2.5</v>
      </c>
      <c r="F46" s="288">
        <f>F18/'2.7-2.8'!F17*100</f>
        <v>2.3</v>
      </c>
      <c r="G46" s="288">
        <v>3.3</v>
      </c>
      <c r="H46" s="288">
        <v>2.6</v>
      </c>
      <c r="I46" s="288">
        <v>2</v>
      </c>
      <c r="J46" s="288">
        <v>3.6</v>
      </c>
      <c r="K46" s="83" t="s">
        <v>88</v>
      </c>
      <c r="M46" s="961"/>
      <c r="N46" s="995"/>
    </row>
    <row r="47" spans="1:14" ht="15" customHeight="1">
      <c r="A47" s="56" t="s">
        <v>78</v>
      </c>
      <c r="B47" s="109">
        <v>0.7</v>
      </c>
      <c r="C47" s="109" t="s">
        <v>19</v>
      </c>
      <c r="D47" s="288" t="s">
        <v>19</v>
      </c>
      <c r="E47" s="288">
        <f>E19/'2.7-2.8'!E18*100</f>
        <v>3</v>
      </c>
      <c r="F47" s="288">
        <f>F19/'2.7-2.8'!F18*100</f>
        <v>1</v>
      </c>
      <c r="G47" s="288" t="s">
        <v>19</v>
      </c>
      <c r="H47" s="288" t="s">
        <v>19</v>
      </c>
      <c r="I47" s="288" t="s">
        <v>19</v>
      </c>
      <c r="J47" s="288">
        <v>2.6</v>
      </c>
      <c r="K47" s="86" t="s">
        <v>81</v>
      </c>
      <c r="M47" s="961"/>
      <c r="N47" s="995"/>
    </row>
    <row r="48" spans="1:14" ht="15" customHeight="1">
      <c r="A48" s="83" t="s">
        <v>231</v>
      </c>
      <c r="B48" s="109">
        <v>4.5</v>
      </c>
      <c r="C48" s="109">
        <f>C20/'2.7-2.8'!C19*100</f>
        <v>2.9</v>
      </c>
      <c r="D48" s="288">
        <f>D20/'2.7-2.8'!D19*100</f>
        <v>4.5</v>
      </c>
      <c r="E48" s="288">
        <f>E20/'2.7-2.8'!E19*100</f>
        <v>5.2</v>
      </c>
      <c r="F48" s="288">
        <f>F20/'2.7-2.8'!F19*100</f>
        <v>4</v>
      </c>
      <c r="G48" s="288">
        <v>6.6</v>
      </c>
      <c r="H48" s="288">
        <v>5.1</v>
      </c>
      <c r="I48" s="288">
        <v>4.6</v>
      </c>
      <c r="J48" s="288">
        <v>5.1</v>
      </c>
      <c r="K48" s="83" t="s">
        <v>82</v>
      </c>
      <c r="M48" s="961"/>
      <c r="N48" s="995"/>
    </row>
    <row r="49" spans="1:14" ht="25.5" customHeight="1">
      <c r="A49" s="56" t="s">
        <v>885</v>
      </c>
      <c r="B49" s="109">
        <v>7</v>
      </c>
      <c r="C49" s="109">
        <f>C21/'2.7-2.8'!C20*100</f>
        <v>10.9</v>
      </c>
      <c r="D49" s="288">
        <f>D21/'2.7-2.8'!D20*100</f>
        <v>15.9</v>
      </c>
      <c r="E49" s="288">
        <f>E21/'2.7-2.8'!E20*100</f>
        <v>15.1</v>
      </c>
      <c r="F49" s="288">
        <f>F21/'2.7-2.8'!F20*100</f>
        <v>13.5</v>
      </c>
      <c r="G49" s="288">
        <v>8</v>
      </c>
      <c r="H49" s="288">
        <v>6.6</v>
      </c>
      <c r="I49" s="288">
        <v>5.9</v>
      </c>
      <c r="J49" s="288">
        <v>5.7</v>
      </c>
      <c r="K49" s="56" t="s">
        <v>891</v>
      </c>
      <c r="M49" s="961"/>
      <c r="N49" s="995"/>
    </row>
    <row r="50" spans="1:14" ht="15" customHeight="1">
      <c r="A50" s="56" t="s">
        <v>255</v>
      </c>
      <c r="B50" s="109">
        <v>0.8</v>
      </c>
      <c r="C50" s="109">
        <f>C22/'2.7-2.8'!C21*100</f>
        <v>3.8</v>
      </c>
      <c r="D50" s="288">
        <f>D22/'2.7-2.8'!D21*100</f>
        <v>2.4</v>
      </c>
      <c r="E50" s="288">
        <f>E22/'2.7-2.8'!E21*100</f>
        <v>5.1</v>
      </c>
      <c r="F50" s="288">
        <f>F22/'2.7-2.8'!F21*100</f>
        <v>2.2</v>
      </c>
      <c r="G50" s="288">
        <v>3.5</v>
      </c>
      <c r="H50" s="288">
        <v>1.2</v>
      </c>
      <c r="I50" s="288">
        <v>1.3</v>
      </c>
      <c r="J50" s="288">
        <v>0.3</v>
      </c>
      <c r="K50" s="56" t="s">
        <v>83</v>
      </c>
      <c r="M50" s="961"/>
      <c r="N50" s="995"/>
    </row>
    <row r="51" spans="1:14" ht="15" customHeight="1">
      <c r="A51" s="83" t="s">
        <v>164</v>
      </c>
      <c r="B51" s="109">
        <v>4</v>
      </c>
      <c r="C51" s="109">
        <f>C23/'2.7-2.8'!C22*100</f>
        <v>3.4</v>
      </c>
      <c r="D51" s="288">
        <f>D23/'2.7-2.8'!D22*100</f>
        <v>6</v>
      </c>
      <c r="E51" s="288">
        <f>E23/'2.7-2.8'!E22*100</f>
        <v>6</v>
      </c>
      <c r="F51" s="288">
        <f>F23/'2.7-2.8'!F22*100</f>
        <v>7.5</v>
      </c>
      <c r="G51" s="288">
        <v>6.7</v>
      </c>
      <c r="H51" s="288">
        <v>3</v>
      </c>
      <c r="I51" s="288">
        <v>4.1</v>
      </c>
      <c r="J51" s="288">
        <v>2.8</v>
      </c>
      <c r="K51" s="83" t="s">
        <v>84</v>
      </c>
      <c r="M51" s="961"/>
      <c r="N51" s="995"/>
    </row>
    <row r="52" spans="1:14" ht="25.5" customHeight="1">
      <c r="A52" s="56" t="s">
        <v>165</v>
      </c>
      <c r="B52" s="109">
        <v>1</v>
      </c>
      <c r="C52" s="109">
        <f>C24/'2.7-2.8'!C23*100</f>
        <v>1.7</v>
      </c>
      <c r="D52" s="288">
        <f>D24/'2.7-2.8'!D23*100</f>
        <v>3.5</v>
      </c>
      <c r="E52" s="288">
        <f>E24/'2.7-2.8'!E23*100</f>
        <v>4.3</v>
      </c>
      <c r="F52" s="288">
        <f>F24/'2.7-2.8'!F23*100</f>
        <v>2.5</v>
      </c>
      <c r="G52" s="288">
        <v>3.3</v>
      </c>
      <c r="H52" s="288">
        <v>2.2</v>
      </c>
      <c r="I52" s="288">
        <v>1.5</v>
      </c>
      <c r="J52" s="288">
        <v>1.4</v>
      </c>
      <c r="K52" s="56" t="s">
        <v>825</v>
      </c>
      <c r="M52" s="961"/>
      <c r="N52" s="995"/>
    </row>
    <row r="53" spans="1:14" ht="15" customHeight="1">
      <c r="A53" s="83" t="s">
        <v>232</v>
      </c>
      <c r="B53" s="109">
        <v>2.3</v>
      </c>
      <c r="C53" s="109">
        <f>C25/'2.7-2.8'!C24*100</f>
        <v>14.7</v>
      </c>
      <c r="D53" s="288">
        <f>D25/'2.7-2.8'!D24*100</f>
        <v>0.9</v>
      </c>
      <c r="E53" s="288">
        <f>E25/'2.7-2.8'!E24*100</f>
        <v>0.9</v>
      </c>
      <c r="F53" s="288">
        <f>F25/'2.7-2.8'!F24*100</f>
        <v>5</v>
      </c>
      <c r="G53" s="288">
        <v>10.1</v>
      </c>
      <c r="H53" s="288">
        <v>0.8</v>
      </c>
      <c r="I53" s="288">
        <v>0.7</v>
      </c>
      <c r="J53" s="288">
        <v>2.5</v>
      </c>
      <c r="K53" s="83" t="s">
        <v>85</v>
      </c>
      <c r="M53" s="961"/>
      <c r="N53" s="995"/>
    </row>
    <row r="54" spans="1:14" ht="15" customHeight="1">
      <c r="A54" s="83" t="s">
        <v>167</v>
      </c>
      <c r="B54" s="109">
        <v>7.8</v>
      </c>
      <c r="C54" s="109">
        <f>C26/'2.7-2.8'!C25*100</f>
        <v>5.7</v>
      </c>
      <c r="D54" s="288">
        <f>D26/'2.7-2.8'!D25*100</f>
        <v>8.9</v>
      </c>
      <c r="E54" s="288">
        <f>E26/'2.7-2.8'!E25*100</f>
        <v>12.8</v>
      </c>
      <c r="F54" s="288">
        <f>F26/'2.7-2.8'!F25*100</f>
        <v>21.1</v>
      </c>
      <c r="G54" s="288">
        <v>3.8</v>
      </c>
      <c r="H54" s="288">
        <v>9.3</v>
      </c>
      <c r="I54" s="288">
        <v>4.2</v>
      </c>
      <c r="J54" s="288">
        <v>3.7</v>
      </c>
      <c r="K54" s="83" t="s">
        <v>86</v>
      </c>
      <c r="M54" s="961"/>
      <c r="N54" s="995"/>
    </row>
    <row r="55" spans="1:11" ht="9" customHeight="1" thickBot="1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</row>
    <row r="56" ht="12">
      <c r="A56" s="124"/>
    </row>
  </sheetData>
  <sheetProtection/>
  <mergeCells count="6">
    <mergeCell ref="A5:D5"/>
    <mergeCell ref="H5:K5"/>
    <mergeCell ref="H32:K32"/>
    <mergeCell ref="A32:D32"/>
    <mergeCell ref="I1:K1"/>
    <mergeCell ref="A1:H1"/>
  </mergeCells>
  <printOptions/>
  <pageMargins left="0.7874015748031497" right="0.5905511811023623" top="0.7874015748031497" bottom="0.7874015748031497" header="0.5118110236220472" footer="0.5118110236220472"/>
  <pageSetup firstPageNumber="39" useFirstPageNumber="1" horizontalDpi="600" verticalDpi="600" orientation="landscape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7.875" style="72" customWidth="1"/>
    <col min="2" max="3" width="8.875" style="145" hidden="1" customWidth="1"/>
    <col min="4" max="5" width="9.875" style="145" hidden="1" customWidth="1"/>
    <col min="6" max="10" width="9.875" style="145" customWidth="1"/>
    <col min="11" max="11" width="46.875" style="72" customWidth="1"/>
    <col min="12" max="16384" width="9.375" style="145" customWidth="1"/>
  </cols>
  <sheetData>
    <row r="1" spans="1:11" s="72" customFormat="1" ht="49.5" customHeight="1">
      <c r="A1" s="1018" t="s">
        <v>895</v>
      </c>
      <c r="B1" s="1018"/>
      <c r="C1" s="1018"/>
      <c r="D1" s="1018"/>
      <c r="E1" s="1018"/>
      <c r="F1" s="1018"/>
      <c r="G1" s="1018"/>
      <c r="H1" s="215"/>
      <c r="J1" s="1018" t="s">
        <v>896</v>
      </c>
      <c r="K1" s="1018"/>
    </row>
    <row r="2" spans="1:11" s="72" customFormat="1" ht="15" customHeight="1" thickBot="1">
      <c r="A2" s="270" t="s">
        <v>882</v>
      </c>
      <c r="B2" s="103"/>
      <c r="C2" s="52"/>
      <c r="D2" s="52"/>
      <c r="J2" s="270" t="s">
        <v>638</v>
      </c>
      <c r="K2" s="103"/>
    </row>
    <row r="3" spans="1:11" s="144" customFormat="1" ht="18" customHeight="1" thickBot="1">
      <c r="A3" s="195"/>
      <c r="B3" s="34">
        <v>2014</v>
      </c>
      <c r="C3" s="34">
        <v>2015</v>
      </c>
      <c r="D3" s="677">
        <v>2016</v>
      </c>
      <c r="E3" s="677">
        <v>2017</v>
      </c>
      <c r="F3" s="677">
        <v>2018</v>
      </c>
      <c r="G3" s="677">
        <v>2019</v>
      </c>
      <c r="H3" s="677">
        <v>2020</v>
      </c>
      <c r="I3" s="677">
        <v>2021</v>
      </c>
      <c r="J3" s="677">
        <v>2022</v>
      </c>
      <c r="K3" s="197"/>
    </row>
    <row r="4" spans="1:11" ht="9" customHeight="1">
      <c r="A4" s="901"/>
      <c r="B4" s="230"/>
      <c r="C4" s="230"/>
      <c r="D4" s="900"/>
      <c r="E4" s="900"/>
      <c r="F4" s="900"/>
      <c r="G4" s="900"/>
      <c r="H4" s="900"/>
      <c r="I4" s="900"/>
      <c r="J4" s="900"/>
      <c r="K4" s="902"/>
    </row>
    <row r="5" spans="1:11" s="23" customFormat="1" ht="12.75" customHeight="1">
      <c r="A5" s="87" t="s">
        <v>51</v>
      </c>
      <c r="B5" s="62">
        <v>1196</v>
      </c>
      <c r="C5" s="62">
        <v>1160.7</v>
      </c>
      <c r="D5" s="223">
        <v>1174</v>
      </c>
      <c r="E5" s="223">
        <v>1036</v>
      </c>
      <c r="F5" s="223">
        <v>1018</v>
      </c>
      <c r="G5" s="223">
        <v>1066</v>
      </c>
      <c r="H5" s="223">
        <v>827</v>
      </c>
      <c r="I5" s="223">
        <v>952</v>
      </c>
      <c r="J5" s="223">
        <v>1046</v>
      </c>
      <c r="K5" s="87" t="s">
        <v>1</v>
      </c>
    </row>
    <row r="6" spans="1:11" s="23" customFormat="1" ht="25.5" customHeight="1">
      <c r="A6" s="57" t="s">
        <v>890</v>
      </c>
      <c r="B6" s="31">
        <v>2</v>
      </c>
      <c r="C6" s="31">
        <v>2</v>
      </c>
      <c r="D6" s="224">
        <v>8</v>
      </c>
      <c r="E6" s="224">
        <v>3</v>
      </c>
      <c r="F6" s="877">
        <v>1</v>
      </c>
      <c r="G6" s="877" t="s">
        <v>19</v>
      </c>
      <c r="H6" s="877" t="s">
        <v>19</v>
      </c>
      <c r="I6" s="877">
        <v>3</v>
      </c>
      <c r="J6" s="877">
        <v>3</v>
      </c>
      <c r="K6" s="57" t="s">
        <v>889</v>
      </c>
    </row>
    <row r="7" spans="1:11" s="23" customFormat="1" ht="13.5" customHeight="1">
      <c r="A7" s="83" t="s">
        <v>258</v>
      </c>
      <c r="B7" s="31">
        <v>196</v>
      </c>
      <c r="C7" s="31">
        <f>C9+C10+C11+C12</f>
        <v>191</v>
      </c>
      <c r="D7" s="224">
        <v>266</v>
      </c>
      <c r="E7" s="224">
        <v>176</v>
      </c>
      <c r="F7" s="224">
        <v>212</v>
      </c>
      <c r="G7" s="224">
        <v>252</v>
      </c>
      <c r="H7" s="224">
        <v>126</v>
      </c>
      <c r="I7" s="224">
        <v>131</v>
      </c>
      <c r="J7" s="224">
        <v>186</v>
      </c>
      <c r="K7" s="101" t="s">
        <v>2</v>
      </c>
    </row>
    <row r="8" spans="1:11" s="72" customFormat="1" ht="12.75" customHeight="1">
      <c r="A8" s="129" t="s">
        <v>90</v>
      </c>
      <c r="B8" s="49"/>
      <c r="C8" s="49"/>
      <c r="D8" s="225"/>
      <c r="E8" s="225"/>
      <c r="F8" s="225"/>
      <c r="G8" s="225"/>
      <c r="H8" s="225"/>
      <c r="I8" s="225"/>
      <c r="J8" s="225"/>
      <c r="K8" s="129" t="s">
        <v>6</v>
      </c>
    </row>
    <row r="9" spans="1:11" s="23" customFormat="1" ht="13.5" customHeight="1">
      <c r="A9" s="59" t="s">
        <v>75</v>
      </c>
      <c r="B9" s="227">
        <v>10</v>
      </c>
      <c r="C9" s="227">
        <v>28.2</v>
      </c>
      <c r="D9" s="898">
        <v>77.5</v>
      </c>
      <c r="E9" s="898">
        <v>5</v>
      </c>
      <c r="F9" s="897">
        <v>33</v>
      </c>
      <c r="G9" s="897">
        <v>54</v>
      </c>
      <c r="H9" s="897">
        <v>41</v>
      </c>
      <c r="I9" s="897">
        <v>30</v>
      </c>
      <c r="J9" s="897">
        <v>49</v>
      </c>
      <c r="K9" s="59" t="s">
        <v>67</v>
      </c>
    </row>
    <row r="10" spans="1:11" s="23" customFormat="1" ht="13.5" customHeight="1">
      <c r="A10" s="58" t="s">
        <v>176</v>
      </c>
      <c r="B10" s="227">
        <v>174</v>
      </c>
      <c r="C10" s="227">
        <v>153.4</v>
      </c>
      <c r="D10" s="898">
        <v>184.7</v>
      </c>
      <c r="E10" s="898">
        <v>166</v>
      </c>
      <c r="F10" s="898">
        <v>174</v>
      </c>
      <c r="G10" s="898">
        <v>193</v>
      </c>
      <c r="H10" s="898">
        <v>83</v>
      </c>
      <c r="I10" s="898">
        <v>100</v>
      </c>
      <c r="J10" s="898">
        <v>135</v>
      </c>
      <c r="K10" s="58" t="s">
        <v>68</v>
      </c>
    </row>
    <row r="11" spans="1:11" s="23" customFormat="1" ht="25.5" customHeight="1">
      <c r="A11" s="60" t="s">
        <v>114</v>
      </c>
      <c r="B11" s="227">
        <v>12</v>
      </c>
      <c r="C11" s="227">
        <v>8.9</v>
      </c>
      <c r="D11" s="898">
        <v>3.6</v>
      </c>
      <c r="E11" s="898">
        <v>4</v>
      </c>
      <c r="F11" s="898">
        <v>5</v>
      </c>
      <c r="G11" s="898">
        <v>5</v>
      </c>
      <c r="H11" s="898">
        <v>2</v>
      </c>
      <c r="I11" s="898">
        <v>1</v>
      </c>
      <c r="J11" s="898">
        <v>2</v>
      </c>
      <c r="K11" s="60" t="s">
        <v>110</v>
      </c>
    </row>
    <row r="12" spans="1:11" s="23" customFormat="1" ht="25.5" customHeight="1">
      <c r="A12" s="58" t="s">
        <v>178</v>
      </c>
      <c r="B12" s="31" t="s">
        <v>48</v>
      </c>
      <c r="C12" s="31">
        <v>0.5</v>
      </c>
      <c r="D12" s="224" t="s">
        <v>19</v>
      </c>
      <c r="E12" s="224">
        <v>1</v>
      </c>
      <c r="F12" s="898" t="s">
        <v>48</v>
      </c>
      <c r="G12" s="898" t="s">
        <v>48</v>
      </c>
      <c r="H12" s="898" t="s">
        <v>48</v>
      </c>
      <c r="I12" s="898" t="s">
        <v>48</v>
      </c>
      <c r="J12" s="898" t="s">
        <v>48</v>
      </c>
      <c r="K12" s="58" t="s">
        <v>151</v>
      </c>
    </row>
    <row r="13" spans="1:11" s="23" customFormat="1" ht="13.5" customHeight="1">
      <c r="A13" s="86" t="s">
        <v>76</v>
      </c>
      <c r="B13" s="227">
        <v>25</v>
      </c>
      <c r="C13" s="227">
        <v>13.5</v>
      </c>
      <c r="D13" s="898">
        <v>20.9</v>
      </c>
      <c r="E13" s="898">
        <v>30</v>
      </c>
      <c r="F13" s="224">
        <v>40.1</v>
      </c>
      <c r="G13" s="224">
        <v>54</v>
      </c>
      <c r="H13" s="224">
        <v>64</v>
      </c>
      <c r="I13" s="224">
        <v>94</v>
      </c>
      <c r="J13" s="224">
        <v>117</v>
      </c>
      <c r="K13" s="86" t="s">
        <v>16</v>
      </c>
    </row>
    <row r="14" spans="1:11" s="23" customFormat="1" ht="25.5" customHeight="1">
      <c r="A14" s="17" t="s">
        <v>237</v>
      </c>
      <c r="B14" s="227">
        <v>435.8</v>
      </c>
      <c r="C14" s="227">
        <v>444.7</v>
      </c>
      <c r="D14" s="898">
        <v>429.6</v>
      </c>
      <c r="E14" s="898">
        <v>377.4</v>
      </c>
      <c r="F14" s="898">
        <v>319</v>
      </c>
      <c r="G14" s="898">
        <v>323</v>
      </c>
      <c r="H14" s="898">
        <v>249</v>
      </c>
      <c r="I14" s="898">
        <v>275</v>
      </c>
      <c r="J14" s="898">
        <v>317</v>
      </c>
      <c r="K14" s="56" t="s">
        <v>822</v>
      </c>
    </row>
    <row r="15" spans="1:11" s="23" customFormat="1" ht="13.5" customHeight="1">
      <c r="A15" s="83" t="s">
        <v>261</v>
      </c>
      <c r="B15" s="227">
        <v>58.1</v>
      </c>
      <c r="C15" s="227">
        <v>40</v>
      </c>
      <c r="D15" s="898">
        <v>45.8</v>
      </c>
      <c r="E15" s="898">
        <v>32.9</v>
      </c>
      <c r="F15" s="898">
        <v>37</v>
      </c>
      <c r="G15" s="898">
        <v>37</v>
      </c>
      <c r="H15" s="898">
        <v>36</v>
      </c>
      <c r="I15" s="898">
        <v>55</v>
      </c>
      <c r="J15" s="898">
        <v>26</v>
      </c>
      <c r="K15" s="56" t="s">
        <v>69</v>
      </c>
    </row>
    <row r="16" spans="1:11" s="23" customFormat="1" ht="13.5" customHeight="1">
      <c r="A16" s="56" t="s">
        <v>77</v>
      </c>
      <c r="B16" s="227">
        <v>39.4</v>
      </c>
      <c r="C16" s="227">
        <v>52.5</v>
      </c>
      <c r="D16" s="898">
        <v>46.9</v>
      </c>
      <c r="E16" s="898">
        <v>52.3</v>
      </c>
      <c r="F16" s="898">
        <v>43</v>
      </c>
      <c r="G16" s="898">
        <v>19</v>
      </c>
      <c r="H16" s="898">
        <v>6</v>
      </c>
      <c r="I16" s="898">
        <v>10</v>
      </c>
      <c r="J16" s="898">
        <v>11</v>
      </c>
      <c r="K16" s="56" t="s">
        <v>70</v>
      </c>
    </row>
    <row r="17" spans="1:11" s="23" customFormat="1" ht="13.5" customHeight="1">
      <c r="A17" s="86" t="s">
        <v>87</v>
      </c>
      <c r="B17" s="227">
        <v>131.1</v>
      </c>
      <c r="C17" s="227">
        <v>111.2</v>
      </c>
      <c r="D17" s="898">
        <v>82.2</v>
      </c>
      <c r="E17" s="898">
        <v>71</v>
      </c>
      <c r="F17" s="898">
        <v>67</v>
      </c>
      <c r="G17" s="898">
        <v>69</v>
      </c>
      <c r="H17" s="898">
        <v>56</v>
      </c>
      <c r="I17" s="898">
        <v>74</v>
      </c>
      <c r="J17" s="898">
        <v>116</v>
      </c>
      <c r="K17" s="86" t="s">
        <v>89</v>
      </c>
    </row>
    <row r="18" spans="1:11" s="23" customFormat="1" ht="13.5" customHeight="1">
      <c r="A18" s="86" t="s">
        <v>78</v>
      </c>
      <c r="B18" s="227">
        <v>4</v>
      </c>
      <c r="C18" s="227">
        <v>3</v>
      </c>
      <c r="D18" s="898">
        <v>3</v>
      </c>
      <c r="E18" s="898">
        <v>2</v>
      </c>
      <c r="F18" s="898">
        <v>1.9</v>
      </c>
      <c r="G18" s="898">
        <v>4</v>
      </c>
      <c r="H18" s="898">
        <v>3</v>
      </c>
      <c r="I18" s="898">
        <v>2</v>
      </c>
      <c r="J18" s="898">
        <v>9</v>
      </c>
      <c r="K18" s="86" t="s">
        <v>81</v>
      </c>
    </row>
    <row r="19" spans="1:11" s="23" customFormat="1" ht="13.5" customHeight="1">
      <c r="A19" s="83" t="s">
        <v>231</v>
      </c>
      <c r="B19" s="227">
        <v>61.8</v>
      </c>
      <c r="C19" s="227">
        <v>70</v>
      </c>
      <c r="D19" s="898">
        <v>61.8</v>
      </c>
      <c r="E19" s="898">
        <v>39</v>
      </c>
      <c r="F19" s="898">
        <v>28</v>
      </c>
      <c r="G19" s="898">
        <v>48</v>
      </c>
      <c r="H19" s="898">
        <v>44</v>
      </c>
      <c r="I19" s="898">
        <v>45</v>
      </c>
      <c r="J19" s="898">
        <v>36</v>
      </c>
      <c r="K19" s="86" t="s">
        <v>82</v>
      </c>
    </row>
    <row r="20" spans="1:11" s="23" customFormat="1" ht="25.5" customHeight="1">
      <c r="A20" s="56" t="s">
        <v>885</v>
      </c>
      <c r="B20" s="227">
        <v>129.1</v>
      </c>
      <c r="C20" s="227">
        <v>115.6</v>
      </c>
      <c r="D20" s="898">
        <v>92.4</v>
      </c>
      <c r="E20" s="898">
        <v>112</v>
      </c>
      <c r="F20" s="898">
        <v>79</v>
      </c>
      <c r="G20" s="898">
        <v>87</v>
      </c>
      <c r="H20" s="898">
        <v>151</v>
      </c>
      <c r="I20" s="898">
        <v>163</v>
      </c>
      <c r="J20" s="898">
        <v>52</v>
      </c>
      <c r="K20" s="56" t="s">
        <v>891</v>
      </c>
    </row>
    <row r="21" spans="1:11" s="23" customFormat="1" ht="12.75" customHeight="1">
      <c r="A21" s="56" t="s">
        <v>255</v>
      </c>
      <c r="B21" s="227">
        <v>31</v>
      </c>
      <c r="C21" s="227">
        <v>29.9</v>
      </c>
      <c r="D21" s="898">
        <v>14</v>
      </c>
      <c r="E21" s="898">
        <v>30.8</v>
      </c>
      <c r="F21" s="898">
        <v>42</v>
      </c>
      <c r="G21" s="898">
        <v>29</v>
      </c>
      <c r="H21" s="898">
        <v>14</v>
      </c>
      <c r="I21" s="898">
        <v>17</v>
      </c>
      <c r="J21" s="898">
        <v>27</v>
      </c>
      <c r="K21" s="56" t="s">
        <v>83</v>
      </c>
    </row>
    <row r="22" spans="1:11" s="23" customFormat="1" ht="13.5" customHeight="1">
      <c r="A22" s="86" t="s">
        <v>164</v>
      </c>
      <c r="B22" s="227">
        <v>20.7</v>
      </c>
      <c r="C22" s="227">
        <v>4.8</v>
      </c>
      <c r="D22" s="898">
        <v>4.5</v>
      </c>
      <c r="E22" s="898">
        <v>2.4</v>
      </c>
      <c r="F22" s="898" t="s">
        <v>48</v>
      </c>
      <c r="G22" s="898">
        <v>4</v>
      </c>
      <c r="H22" s="898">
        <v>4</v>
      </c>
      <c r="I22" s="898">
        <v>7</v>
      </c>
      <c r="J22" s="898">
        <v>7</v>
      </c>
      <c r="K22" s="86" t="s">
        <v>84</v>
      </c>
    </row>
    <row r="23" spans="1:11" s="23" customFormat="1" ht="25.5" customHeight="1">
      <c r="A23" s="56" t="s">
        <v>165</v>
      </c>
      <c r="B23" s="227">
        <v>41.8</v>
      </c>
      <c r="C23" s="227">
        <v>56.2</v>
      </c>
      <c r="D23" s="898">
        <v>71</v>
      </c>
      <c r="E23" s="898">
        <v>96.5</v>
      </c>
      <c r="F23" s="898">
        <v>141</v>
      </c>
      <c r="G23" s="898">
        <v>130</v>
      </c>
      <c r="H23" s="898">
        <v>71</v>
      </c>
      <c r="I23" s="898">
        <v>71</v>
      </c>
      <c r="J23" s="898">
        <v>134</v>
      </c>
      <c r="K23" s="56" t="s">
        <v>886</v>
      </c>
    </row>
    <row r="24" spans="1:11" s="23" customFormat="1" ht="13.5" customHeight="1">
      <c r="A24" s="83" t="s">
        <v>232</v>
      </c>
      <c r="B24" s="227">
        <v>20</v>
      </c>
      <c r="C24" s="227">
        <v>26.3</v>
      </c>
      <c r="D24" s="898">
        <v>23.1</v>
      </c>
      <c r="E24" s="898">
        <v>9.5</v>
      </c>
      <c r="F24" s="898">
        <v>7</v>
      </c>
      <c r="G24" s="898">
        <v>10</v>
      </c>
      <c r="H24" s="898">
        <v>3</v>
      </c>
      <c r="I24" s="898">
        <v>5</v>
      </c>
      <c r="J24" s="898">
        <v>5</v>
      </c>
      <c r="K24" s="86" t="s">
        <v>85</v>
      </c>
    </row>
    <row r="25" spans="1:11" s="23" customFormat="1" ht="13.5" customHeight="1">
      <c r="A25" s="86" t="s">
        <v>167</v>
      </c>
      <c r="B25" s="200" t="s">
        <v>48</v>
      </c>
      <c r="C25" s="200" t="s">
        <v>19</v>
      </c>
      <c r="D25" s="895">
        <v>5</v>
      </c>
      <c r="E25" s="895">
        <v>1</v>
      </c>
      <c r="F25" s="898" t="s">
        <v>48</v>
      </c>
      <c r="G25" s="898" t="s">
        <v>48</v>
      </c>
      <c r="H25" s="898" t="s">
        <v>48</v>
      </c>
      <c r="I25" s="898" t="s">
        <v>48</v>
      </c>
      <c r="J25" s="898" t="s">
        <v>48</v>
      </c>
      <c r="K25" s="86" t="s">
        <v>86</v>
      </c>
    </row>
    <row r="26" spans="1:11" s="23" customFormat="1" ht="9" customHeight="1" thickBot="1">
      <c r="A26" s="110"/>
      <c r="B26" s="32"/>
      <c r="C26" s="32"/>
      <c r="D26" s="32"/>
      <c r="E26" s="32"/>
      <c r="F26" s="32"/>
      <c r="G26" s="32"/>
      <c r="H26" s="32"/>
      <c r="I26" s="32"/>
      <c r="J26" s="32"/>
      <c r="K26" s="110"/>
    </row>
    <row r="27" spans="1:11" ht="12" customHeight="1">
      <c r="A27" s="56"/>
      <c r="B27" s="227"/>
      <c r="C27" s="227"/>
      <c r="D27" s="227"/>
      <c r="E27" s="227"/>
      <c r="F27" s="227"/>
      <c r="G27" s="227"/>
      <c r="H27" s="227"/>
      <c r="I27" s="227"/>
      <c r="J27" s="227"/>
      <c r="K27" s="56"/>
    </row>
    <row r="28" spans="1:11" s="135" customFormat="1" ht="33" customHeight="1">
      <c r="A28" s="1019" t="s">
        <v>253</v>
      </c>
      <c r="B28" s="1019"/>
      <c r="C28" s="1019"/>
      <c r="D28" s="1019"/>
      <c r="E28" s="1019"/>
      <c r="F28" s="1019"/>
      <c r="J28" s="1019" t="s">
        <v>897</v>
      </c>
      <c r="K28" s="1019"/>
    </row>
    <row r="29" spans="1:11" s="144" customFormat="1" ht="15" customHeight="1" thickBot="1">
      <c r="A29" s="134" t="s">
        <v>684</v>
      </c>
      <c r="B29" s="135"/>
      <c r="C29" s="135"/>
      <c r="D29" s="135"/>
      <c r="E29" s="135"/>
      <c r="F29" s="135"/>
      <c r="J29" s="134" t="s">
        <v>155</v>
      </c>
      <c r="K29" s="135"/>
    </row>
    <row r="30" spans="1:11" ht="18" customHeight="1" thickBot="1">
      <c r="A30" s="195"/>
      <c r="B30" s="34">
        <v>2014</v>
      </c>
      <c r="C30" s="34">
        <v>2015</v>
      </c>
      <c r="D30" s="677">
        <v>2016</v>
      </c>
      <c r="E30" s="677">
        <v>2017</v>
      </c>
      <c r="F30" s="677">
        <v>2018</v>
      </c>
      <c r="G30" s="677">
        <v>2019</v>
      </c>
      <c r="H30" s="677">
        <v>2020</v>
      </c>
      <c r="I30" s="677">
        <v>2021</v>
      </c>
      <c r="J30" s="677">
        <v>2022</v>
      </c>
      <c r="K30" s="197"/>
    </row>
    <row r="31" spans="1:11" ht="12" customHeight="1">
      <c r="A31" s="901"/>
      <c r="B31" s="230"/>
      <c r="C31" s="230"/>
      <c r="D31" s="900"/>
      <c r="E31" s="900"/>
      <c r="F31" s="900"/>
      <c r="G31" s="900"/>
      <c r="H31" s="900"/>
      <c r="I31" s="900"/>
      <c r="J31" s="900"/>
      <c r="K31" s="902"/>
    </row>
    <row r="32" spans="1:11" ht="15" customHeight="1">
      <c r="A32" s="85" t="s">
        <v>52</v>
      </c>
      <c r="B32" s="62">
        <v>1196</v>
      </c>
      <c r="C32" s="62">
        <v>1160.7</v>
      </c>
      <c r="D32" s="223">
        <v>1174</v>
      </c>
      <c r="E32" s="223">
        <v>1036</v>
      </c>
      <c r="F32" s="223">
        <v>1018</v>
      </c>
      <c r="G32" s="223">
        <v>1066</v>
      </c>
      <c r="H32" s="223">
        <v>827</v>
      </c>
      <c r="I32" s="223">
        <v>952</v>
      </c>
      <c r="J32" s="223">
        <v>1046</v>
      </c>
      <c r="K32" s="93" t="s">
        <v>7</v>
      </c>
    </row>
    <row r="33" spans="1:11" ht="15" customHeight="1">
      <c r="A33" s="95" t="s">
        <v>53</v>
      </c>
      <c r="B33" s="49">
        <v>3</v>
      </c>
      <c r="C33" s="49">
        <v>3</v>
      </c>
      <c r="D33" s="225">
        <v>2</v>
      </c>
      <c r="E33" s="225">
        <v>2</v>
      </c>
      <c r="F33" s="225">
        <v>1</v>
      </c>
      <c r="G33" s="225">
        <v>3</v>
      </c>
      <c r="H33" s="225">
        <v>3</v>
      </c>
      <c r="I33" s="225">
        <v>2</v>
      </c>
      <c r="J33" s="225">
        <v>3</v>
      </c>
      <c r="K33" s="95" t="s">
        <v>8</v>
      </c>
    </row>
    <row r="34" spans="1:11" ht="15" customHeight="1">
      <c r="A34" s="95" t="s">
        <v>54</v>
      </c>
      <c r="B34" s="49">
        <v>13</v>
      </c>
      <c r="C34" s="49">
        <v>27</v>
      </c>
      <c r="D34" s="225">
        <v>82</v>
      </c>
      <c r="E34" s="225">
        <v>8</v>
      </c>
      <c r="F34" s="225">
        <v>42</v>
      </c>
      <c r="G34" s="225">
        <v>55</v>
      </c>
      <c r="H34" s="225">
        <v>45</v>
      </c>
      <c r="I34" s="225">
        <v>33</v>
      </c>
      <c r="J34" s="225">
        <v>65</v>
      </c>
      <c r="K34" s="96" t="s">
        <v>49</v>
      </c>
    </row>
    <row r="35" spans="1:11" ht="15" customHeight="1">
      <c r="A35" s="95" t="s">
        <v>168</v>
      </c>
      <c r="B35" s="49">
        <v>3</v>
      </c>
      <c r="C35" s="49">
        <v>4</v>
      </c>
      <c r="D35" s="225">
        <v>23</v>
      </c>
      <c r="E35" s="225">
        <v>24</v>
      </c>
      <c r="F35" s="225">
        <v>21</v>
      </c>
      <c r="G35" s="225">
        <v>2</v>
      </c>
      <c r="H35" s="225">
        <v>1</v>
      </c>
      <c r="I35" s="225">
        <v>9</v>
      </c>
      <c r="J35" s="225">
        <v>16</v>
      </c>
      <c r="K35" s="96" t="s">
        <v>50</v>
      </c>
    </row>
    <row r="36" spans="1:11" ht="15" customHeight="1">
      <c r="A36" s="95" t="s">
        <v>55</v>
      </c>
      <c r="B36" s="49" t="s">
        <v>48</v>
      </c>
      <c r="C36" s="49" t="s">
        <v>48</v>
      </c>
      <c r="D36" s="225" t="s">
        <v>48</v>
      </c>
      <c r="E36" s="225">
        <v>2</v>
      </c>
      <c r="F36" s="225">
        <v>2</v>
      </c>
      <c r="G36" s="225">
        <v>2</v>
      </c>
      <c r="H36" s="225">
        <v>5</v>
      </c>
      <c r="I36" s="225">
        <v>5</v>
      </c>
      <c r="J36" s="225">
        <v>4</v>
      </c>
      <c r="K36" s="96" t="s">
        <v>9</v>
      </c>
    </row>
    <row r="37" spans="1:11" ht="15" customHeight="1">
      <c r="A37" s="95" t="s">
        <v>56</v>
      </c>
      <c r="B37" s="49">
        <v>1</v>
      </c>
      <c r="C37" s="49" t="s">
        <v>48</v>
      </c>
      <c r="D37" s="225" t="s">
        <v>48</v>
      </c>
      <c r="E37" s="225" t="s">
        <v>19</v>
      </c>
      <c r="F37" s="225">
        <v>2</v>
      </c>
      <c r="G37" s="225">
        <v>2</v>
      </c>
      <c r="H37" s="225">
        <v>1</v>
      </c>
      <c r="I37" s="225" t="s">
        <v>19</v>
      </c>
      <c r="J37" s="225">
        <v>2</v>
      </c>
      <c r="K37" s="96" t="s">
        <v>10</v>
      </c>
    </row>
    <row r="38" spans="1:11" ht="15" customHeight="1">
      <c r="A38" s="95" t="s">
        <v>57</v>
      </c>
      <c r="B38" s="49">
        <v>3</v>
      </c>
      <c r="C38" s="49">
        <v>20</v>
      </c>
      <c r="D38" s="225">
        <v>6</v>
      </c>
      <c r="E38" s="225">
        <v>7</v>
      </c>
      <c r="F38" s="225">
        <v>5</v>
      </c>
      <c r="G38" s="225">
        <v>3</v>
      </c>
      <c r="H38" s="225">
        <v>2</v>
      </c>
      <c r="I38" s="225">
        <v>12</v>
      </c>
      <c r="J38" s="225">
        <v>15</v>
      </c>
      <c r="K38" s="96" t="s">
        <v>11</v>
      </c>
    </row>
    <row r="39" spans="1:11" ht="15" customHeight="1">
      <c r="A39" s="127" t="s">
        <v>183</v>
      </c>
      <c r="B39" s="49">
        <v>235</v>
      </c>
      <c r="C39" s="49">
        <v>196</v>
      </c>
      <c r="D39" s="225">
        <v>198</v>
      </c>
      <c r="E39" s="225">
        <v>125</v>
      </c>
      <c r="F39" s="225">
        <v>75</v>
      </c>
      <c r="G39" s="225">
        <v>102</v>
      </c>
      <c r="H39" s="225">
        <v>45</v>
      </c>
      <c r="I39" s="225">
        <v>42</v>
      </c>
      <c r="J39" s="225">
        <v>35</v>
      </c>
      <c r="K39" s="96" t="s">
        <v>12</v>
      </c>
    </row>
    <row r="40" spans="1:11" ht="15" customHeight="1">
      <c r="A40" s="95" t="s">
        <v>58</v>
      </c>
      <c r="B40" s="49">
        <v>930</v>
      </c>
      <c r="C40" s="49">
        <v>908</v>
      </c>
      <c r="D40" s="225">
        <v>853</v>
      </c>
      <c r="E40" s="225">
        <v>860</v>
      </c>
      <c r="F40" s="225">
        <v>863</v>
      </c>
      <c r="G40" s="225">
        <v>888</v>
      </c>
      <c r="H40" s="225">
        <v>720</v>
      </c>
      <c r="I40" s="225">
        <v>843</v>
      </c>
      <c r="J40" s="225">
        <v>900</v>
      </c>
      <c r="K40" s="97" t="s">
        <v>17</v>
      </c>
    </row>
    <row r="41" spans="1:11" ht="15" customHeight="1">
      <c r="A41" s="95" t="s">
        <v>59</v>
      </c>
      <c r="B41" s="49">
        <v>2</v>
      </c>
      <c r="C41" s="49">
        <v>2</v>
      </c>
      <c r="D41" s="225">
        <v>6</v>
      </c>
      <c r="E41" s="225">
        <v>4</v>
      </c>
      <c r="F41" s="225">
        <v>4</v>
      </c>
      <c r="G41" s="225">
        <v>6</v>
      </c>
      <c r="H41" s="225">
        <v>3</v>
      </c>
      <c r="I41" s="225">
        <v>4</v>
      </c>
      <c r="J41" s="225">
        <v>4</v>
      </c>
      <c r="K41" s="97" t="s">
        <v>18</v>
      </c>
    </row>
    <row r="42" spans="1:11" ht="27.75" customHeight="1">
      <c r="A42" s="128" t="s">
        <v>903</v>
      </c>
      <c r="B42" s="49">
        <v>6</v>
      </c>
      <c r="C42" s="49">
        <v>1</v>
      </c>
      <c r="D42" s="225">
        <v>4</v>
      </c>
      <c r="E42" s="225">
        <v>4</v>
      </c>
      <c r="F42" s="225">
        <v>3</v>
      </c>
      <c r="G42" s="225">
        <v>3</v>
      </c>
      <c r="H42" s="225">
        <v>2</v>
      </c>
      <c r="I42" s="225">
        <v>2</v>
      </c>
      <c r="J42" s="225">
        <v>2</v>
      </c>
      <c r="K42" s="631" t="s">
        <v>844</v>
      </c>
    </row>
    <row r="43" spans="1:11" ht="9" customHeight="1" thickBot="1">
      <c r="A43" s="94"/>
      <c r="B43" s="189"/>
      <c r="C43" s="189"/>
      <c r="D43" s="189"/>
      <c r="E43" s="189"/>
      <c r="F43" s="189"/>
      <c r="G43" s="189"/>
      <c r="H43" s="189"/>
      <c r="I43" s="189"/>
      <c r="J43" s="189"/>
      <c r="K43" s="94"/>
    </row>
    <row r="44" spans="1:10" ht="13.5">
      <c r="A44" s="198"/>
      <c r="B44" s="30"/>
      <c r="C44" s="30"/>
      <c r="D44" s="30"/>
      <c r="E44" s="30"/>
      <c r="F44" s="30"/>
      <c r="G44" s="30"/>
      <c r="H44" s="30"/>
      <c r="I44" s="30"/>
      <c r="J44" s="30"/>
    </row>
    <row r="45" spans="2:10" ht="12">
      <c r="B45" s="35"/>
      <c r="C45" s="35"/>
      <c r="D45" s="35"/>
      <c r="F45" s="35"/>
      <c r="G45" s="35"/>
      <c r="H45" s="35"/>
      <c r="I45" s="35"/>
      <c r="J45" s="35"/>
    </row>
    <row r="46" spans="2:10" ht="12">
      <c r="B46" s="35"/>
      <c r="C46" s="35"/>
      <c r="D46" s="35"/>
      <c r="E46" s="35"/>
      <c r="F46" s="35"/>
      <c r="G46" s="35"/>
      <c r="H46" s="35"/>
      <c r="I46" s="35"/>
      <c r="J46" s="35"/>
    </row>
    <row r="47" spans="2:10" ht="12">
      <c r="B47" s="35"/>
      <c r="C47" s="35"/>
      <c r="D47" s="35"/>
      <c r="E47" s="35"/>
      <c r="F47" s="35"/>
      <c r="G47" s="35"/>
      <c r="H47" s="35"/>
      <c r="I47" s="35"/>
      <c r="J47" s="35"/>
    </row>
    <row r="48" spans="2:10" ht="12">
      <c r="B48" s="35"/>
      <c r="C48" s="35"/>
      <c r="D48" s="35"/>
      <c r="E48" s="35"/>
      <c r="F48" s="35"/>
      <c r="G48" s="35"/>
      <c r="H48" s="35"/>
      <c r="I48" s="35"/>
      <c r="J48" s="35"/>
    </row>
    <row r="49" spans="2:10" ht="12">
      <c r="B49" s="35"/>
      <c r="C49" s="35"/>
      <c r="D49" s="35"/>
      <c r="E49" s="35"/>
      <c r="F49" s="35"/>
      <c r="G49" s="35"/>
      <c r="H49" s="35"/>
      <c r="I49" s="35"/>
      <c r="J49" s="35"/>
    </row>
  </sheetData>
  <sheetProtection/>
  <mergeCells count="4">
    <mergeCell ref="J1:K1"/>
    <mergeCell ref="A1:G1"/>
    <mergeCell ref="J28:K28"/>
    <mergeCell ref="A28:F28"/>
  </mergeCells>
  <printOptions/>
  <pageMargins left="0.7874015748031497" right="0.5905511811023623" top="0.7874015748031497" bottom="0.7874015748031497" header="0.4330708661417323" footer="0.5118110236220472"/>
  <pageSetup firstPageNumber="41" useFirstPageNumber="1" horizontalDpi="600" verticalDpi="600" orientation="landscape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7.875" style="89" customWidth="1"/>
    <col min="2" max="3" width="0" style="15" hidden="1" customWidth="1"/>
    <col min="4" max="5" width="9.875" style="15" hidden="1" customWidth="1"/>
    <col min="6" max="10" width="9.875" style="15" customWidth="1"/>
    <col min="11" max="11" width="46.875" style="89" customWidth="1"/>
    <col min="12" max="16384" width="9.375" style="15" customWidth="1"/>
  </cols>
  <sheetData>
    <row r="1" spans="1:12" s="89" customFormat="1" ht="49.5" customHeight="1">
      <c r="A1" s="1018" t="s">
        <v>893</v>
      </c>
      <c r="B1" s="1018"/>
      <c r="C1" s="1018"/>
      <c r="D1" s="1018"/>
      <c r="E1" s="1018"/>
      <c r="F1" s="1018"/>
      <c r="G1" s="1018"/>
      <c r="I1" s="1018" t="s">
        <v>894</v>
      </c>
      <c r="J1" s="1018"/>
      <c r="K1" s="1018"/>
      <c r="L1" s="215"/>
    </row>
    <row r="2" spans="1:11" s="89" customFormat="1" ht="15" customHeight="1" thickBot="1">
      <c r="A2" s="130" t="s">
        <v>882</v>
      </c>
      <c r="D2" s="130"/>
      <c r="I2" s="889" t="s">
        <v>155</v>
      </c>
      <c r="J2" s="130"/>
      <c r="K2" s="143"/>
    </row>
    <row r="3" spans="1:11" s="9" customFormat="1" ht="18" customHeight="1" thickBot="1">
      <c r="A3" s="99"/>
      <c r="B3" s="38">
        <v>2014</v>
      </c>
      <c r="C3" s="38">
        <v>2015</v>
      </c>
      <c r="D3" s="241">
        <v>2016</v>
      </c>
      <c r="E3" s="241">
        <v>2017</v>
      </c>
      <c r="F3" s="241">
        <v>2018</v>
      </c>
      <c r="G3" s="241">
        <v>2019</v>
      </c>
      <c r="H3" s="241">
        <v>2020</v>
      </c>
      <c r="I3" s="241">
        <v>2021</v>
      </c>
      <c r="J3" s="241">
        <v>2022</v>
      </c>
      <c r="K3" s="99"/>
    </row>
    <row r="4" spans="1:11" s="9" customFormat="1" ht="9" customHeight="1">
      <c r="A4" s="883"/>
      <c r="B4" s="873"/>
      <c r="C4" s="873"/>
      <c r="D4" s="878"/>
      <c r="E4" s="878"/>
      <c r="F4" s="878"/>
      <c r="G4" s="878"/>
      <c r="H4" s="878"/>
      <c r="I4" s="878"/>
      <c r="J4" s="878"/>
      <c r="K4" s="883"/>
    </row>
    <row r="5" spans="1:12" ht="13.5" customHeight="1">
      <c r="A5" s="87" t="s">
        <v>51</v>
      </c>
      <c r="B5" s="220">
        <v>2976</v>
      </c>
      <c r="C5" s="220">
        <v>1888.5</v>
      </c>
      <c r="D5" s="234">
        <v>1362</v>
      </c>
      <c r="E5" s="234">
        <v>1508</v>
      </c>
      <c r="F5" s="223">
        <v>1913</v>
      </c>
      <c r="G5" s="223">
        <v>3323</v>
      </c>
      <c r="H5" s="223">
        <v>1378</v>
      </c>
      <c r="I5" s="223">
        <v>1609</v>
      </c>
      <c r="J5" s="223">
        <v>1988</v>
      </c>
      <c r="K5" s="87" t="s">
        <v>1</v>
      </c>
      <c r="L5" s="171"/>
    </row>
    <row r="6" spans="1:12" s="14" customFormat="1" ht="25.5" customHeight="1">
      <c r="A6" s="57" t="s">
        <v>890</v>
      </c>
      <c r="B6" s="50" t="s">
        <v>48</v>
      </c>
      <c r="C6" s="50">
        <v>3</v>
      </c>
      <c r="D6" s="235">
        <v>1</v>
      </c>
      <c r="E6" s="235" t="s">
        <v>19</v>
      </c>
      <c r="F6" s="235">
        <v>2</v>
      </c>
      <c r="G6" s="235">
        <v>5</v>
      </c>
      <c r="H6" s="235">
        <v>4</v>
      </c>
      <c r="I6" s="235">
        <v>4</v>
      </c>
      <c r="J6" s="235">
        <v>8</v>
      </c>
      <c r="K6" s="57" t="s">
        <v>889</v>
      </c>
      <c r="L6" s="171"/>
    </row>
    <row r="7" spans="1:12" s="14" customFormat="1" ht="13.5" customHeight="1">
      <c r="A7" s="83" t="s">
        <v>258</v>
      </c>
      <c r="B7" s="53">
        <v>683</v>
      </c>
      <c r="C7" s="53">
        <f>C9+C10+C11+C12</f>
        <v>633</v>
      </c>
      <c r="D7" s="224">
        <v>529</v>
      </c>
      <c r="E7" s="276">
        <f>E9+E10+E11</f>
        <v>525</v>
      </c>
      <c r="F7" s="235">
        <v>548</v>
      </c>
      <c r="G7" s="235">
        <v>481</v>
      </c>
      <c r="H7" s="235">
        <v>393</v>
      </c>
      <c r="I7" s="235">
        <v>445</v>
      </c>
      <c r="J7" s="235">
        <v>219</v>
      </c>
      <c r="K7" s="101" t="s">
        <v>2</v>
      </c>
      <c r="L7" s="171"/>
    </row>
    <row r="8" spans="1:11" s="72" customFormat="1" ht="12.75" customHeight="1">
      <c r="A8" s="129" t="s">
        <v>90</v>
      </c>
      <c r="B8" s="49"/>
      <c r="C8" s="49"/>
      <c r="D8" s="225"/>
      <c r="E8" s="225"/>
      <c r="F8" s="225"/>
      <c r="G8" s="225"/>
      <c r="H8" s="225"/>
      <c r="I8" s="225"/>
      <c r="J8" s="225"/>
      <c r="K8" s="129" t="s">
        <v>6</v>
      </c>
    </row>
    <row r="9" spans="1:12" s="14" customFormat="1" ht="13.5" customHeight="1">
      <c r="A9" s="59" t="s">
        <v>75</v>
      </c>
      <c r="B9" s="31">
        <v>44</v>
      </c>
      <c r="C9" s="31">
        <v>8.9</v>
      </c>
      <c r="D9" s="224">
        <v>111</v>
      </c>
      <c r="E9" s="276">
        <v>60</v>
      </c>
      <c r="F9" s="276">
        <v>115</v>
      </c>
      <c r="G9" s="276">
        <v>9</v>
      </c>
      <c r="H9" s="276">
        <v>5</v>
      </c>
      <c r="I9" s="276">
        <v>5</v>
      </c>
      <c r="J9" s="276">
        <v>7</v>
      </c>
      <c r="K9" s="59" t="s">
        <v>67</v>
      </c>
      <c r="L9" s="171"/>
    </row>
    <row r="10" spans="1:12" s="14" customFormat="1" ht="13.5" customHeight="1">
      <c r="A10" s="58" t="s">
        <v>176</v>
      </c>
      <c r="B10" s="31">
        <v>483</v>
      </c>
      <c r="C10" s="31">
        <v>424.9</v>
      </c>
      <c r="D10" s="224">
        <v>286</v>
      </c>
      <c r="E10" s="224">
        <v>458</v>
      </c>
      <c r="F10" s="276">
        <v>420</v>
      </c>
      <c r="G10" s="276">
        <v>412</v>
      </c>
      <c r="H10" s="276">
        <v>310</v>
      </c>
      <c r="I10" s="276">
        <v>363</v>
      </c>
      <c r="J10" s="276">
        <v>194</v>
      </c>
      <c r="K10" s="58" t="s">
        <v>68</v>
      </c>
      <c r="L10" s="171"/>
    </row>
    <row r="11" spans="1:12" s="14" customFormat="1" ht="25.5" customHeight="1">
      <c r="A11" s="60" t="s">
        <v>114</v>
      </c>
      <c r="B11" s="53">
        <v>156</v>
      </c>
      <c r="C11" s="53">
        <v>156.7</v>
      </c>
      <c r="D11" s="276">
        <v>132</v>
      </c>
      <c r="E11" s="224">
        <v>7</v>
      </c>
      <c r="F11" s="276">
        <v>13</v>
      </c>
      <c r="G11" s="276">
        <v>60</v>
      </c>
      <c r="H11" s="276">
        <v>77</v>
      </c>
      <c r="I11" s="276">
        <v>76</v>
      </c>
      <c r="J11" s="276">
        <v>17</v>
      </c>
      <c r="K11" s="60" t="s">
        <v>110</v>
      </c>
      <c r="L11" s="171"/>
    </row>
    <row r="12" spans="1:12" s="14" customFormat="1" ht="25.5" customHeight="1">
      <c r="A12" s="58" t="s">
        <v>178</v>
      </c>
      <c r="B12" s="31" t="s">
        <v>48</v>
      </c>
      <c r="C12" s="31">
        <v>42.2</v>
      </c>
      <c r="D12" s="224" t="s">
        <v>19</v>
      </c>
      <c r="E12" s="276" t="s">
        <v>19</v>
      </c>
      <c r="F12" s="224" t="s">
        <v>48</v>
      </c>
      <c r="G12" s="224" t="s">
        <v>48</v>
      </c>
      <c r="H12" s="224">
        <v>1</v>
      </c>
      <c r="I12" s="224">
        <v>1</v>
      </c>
      <c r="J12" s="224">
        <v>1</v>
      </c>
      <c r="K12" s="58" t="s">
        <v>151</v>
      </c>
      <c r="L12" s="171"/>
    </row>
    <row r="13" spans="1:12" s="14" customFormat="1" ht="13.5" customHeight="1">
      <c r="A13" s="86" t="s">
        <v>76</v>
      </c>
      <c r="B13" s="53">
        <v>167</v>
      </c>
      <c r="C13" s="53">
        <v>130.5</v>
      </c>
      <c r="D13" s="276">
        <v>26</v>
      </c>
      <c r="E13" s="224">
        <v>59</v>
      </c>
      <c r="F13" s="224">
        <v>67</v>
      </c>
      <c r="G13" s="224">
        <v>65</v>
      </c>
      <c r="H13" s="224">
        <v>452</v>
      </c>
      <c r="I13" s="224">
        <v>449</v>
      </c>
      <c r="J13" s="224">
        <v>776</v>
      </c>
      <c r="K13" s="86" t="s">
        <v>16</v>
      </c>
      <c r="L13" s="171"/>
    </row>
    <row r="14" spans="1:12" s="14" customFormat="1" ht="24">
      <c r="A14" s="17" t="s">
        <v>237</v>
      </c>
      <c r="B14" s="31">
        <v>517</v>
      </c>
      <c r="C14" s="31">
        <v>207</v>
      </c>
      <c r="D14" s="224">
        <v>115</v>
      </c>
      <c r="E14" s="276">
        <v>124</v>
      </c>
      <c r="F14" s="276">
        <v>114</v>
      </c>
      <c r="G14" s="276">
        <v>127</v>
      </c>
      <c r="H14" s="276">
        <v>96</v>
      </c>
      <c r="I14" s="276">
        <v>185</v>
      </c>
      <c r="J14" s="276">
        <v>118</v>
      </c>
      <c r="K14" s="56" t="s">
        <v>822</v>
      </c>
      <c r="L14" s="171"/>
    </row>
    <row r="15" spans="1:12" s="14" customFormat="1" ht="13.5" customHeight="1">
      <c r="A15" s="83" t="s">
        <v>261</v>
      </c>
      <c r="B15" s="53">
        <v>209.5</v>
      </c>
      <c r="C15" s="53">
        <v>122</v>
      </c>
      <c r="D15" s="276">
        <v>113</v>
      </c>
      <c r="E15" s="224">
        <v>75</v>
      </c>
      <c r="F15" s="224">
        <v>110</v>
      </c>
      <c r="G15" s="224">
        <v>132</v>
      </c>
      <c r="H15" s="224">
        <v>101</v>
      </c>
      <c r="I15" s="224">
        <v>46</v>
      </c>
      <c r="J15" s="224">
        <v>119</v>
      </c>
      <c r="K15" s="56" t="s">
        <v>69</v>
      </c>
      <c r="L15" s="171"/>
    </row>
    <row r="16" spans="1:12" s="14" customFormat="1" ht="13.5" customHeight="1">
      <c r="A16" s="56" t="s">
        <v>77</v>
      </c>
      <c r="B16" s="53">
        <v>8</v>
      </c>
      <c r="C16" s="53">
        <v>10</v>
      </c>
      <c r="D16" s="276">
        <v>7</v>
      </c>
      <c r="E16" s="276">
        <v>10</v>
      </c>
      <c r="F16" s="276">
        <v>3</v>
      </c>
      <c r="G16" s="276">
        <v>15</v>
      </c>
      <c r="H16" s="276">
        <v>12</v>
      </c>
      <c r="I16" s="276">
        <v>12</v>
      </c>
      <c r="J16" s="276">
        <v>43</v>
      </c>
      <c r="K16" s="56" t="s">
        <v>70</v>
      </c>
      <c r="L16" s="171"/>
    </row>
    <row r="17" spans="1:12" s="14" customFormat="1" ht="13.5" customHeight="1">
      <c r="A17" s="86" t="s">
        <v>87</v>
      </c>
      <c r="B17" s="31">
        <v>273</v>
      </c>
      <c r="C17" s="31">
        <v>349</v>
      </c>
      <c r="D17" s="224">
        <v>370</v>
      </c>
      <c r="E17" s="276">
        <v>444</v>
      </c>
      <c r="F17" s="224">
        <v>788</v>
      </c>
      <c r="G17" s="224">
        <v>2046</v>
      </c>
      <c r="H17" s="224">
        <v>233</v>
      </c>
      <c r="I17" s="224">
        <v>369</v>
      </c>
      <c r="J17" s="224">
        <v>654</v>
      </c>
      <c r="K17" s="86" t="s">
        <v>89</v>
      </c>
      <c r="L17" s="171"/>
    </row>
    <row r="18" spans="1:12" s="14" customFormat="1" ht="13.5" customHeight="1">
      <c r="A18" s="86" t="s">
        <v>78</v>
      </c>
      <c r="B18" s="53">
        <v>1</v>
      </c>
      <c r="C18" s="53">
        <v>1</v>
      </c>
      <c r="D18" s="276">
        <v>1</v>
      </c>
      <c r="E18" s="224">
        <v>1</v>
      </c>
      <c r="F18" s="224">
        <v>4</v>
      </c>
      <c r="G18" s="224">
        <v>4</v>
      </c>
      <c r="H18" s="224" t="s">
        <v>48</v>
      </c>
      <c r="I18" s="224" t="s">
        <v>48</v>
      </c>
      <c r="J18" s="224">
        <v>3</v>
      </c>
      <c r="K18" s="86" t="s">
        <v>81</v>
      </c>
      <c r="L18" s="171"/>
    </row>
    <row r="19" spans="1:12" s="14" customFormat="1" ht="13.5" customHeight="1">
      <c r="A19" s="83" t="s">
        <v>231</v>
      </c>
      <c r="B19" s="53">
        <v>24</v>
      </c>
      <c r="C19" s="53">
        <v>16</v>
      </c>
      <c r="D19" s="276">
        <v>9</v>
      </c>
      <c r="E19" s="276">
        <v>3</v>
      </c>
      <c r="F19" s="224">
        <v>4</v>
      </c>
      <c r="G19" s="224">
        <v>6</v>
      </c>
      <c r="H19" s="224">
        <v>2</v>
      </c>
      <c r="I19" s="224">
        <v>7</v>
      </c>
      <c r="J19" s="224">
        <v>17</v>
      </c>
      <c r="K19" s="86" t="s">
        <v>82</v>
      </c>
      <c r="L19" s="171"/>
    </row>
    <row r="20" spans="1:12" s="14" customFormat="1" ht="25.5" customHeight="1">
      <c r="A20" s="56" t="s">
        <v>885</v>
      </c>
      <c r="B20" s="53">
        <v>890</v>
      </c>
      <c r="C20" s="53">
        <v>253.3</v>
      </c>
      <c r="D20" s="276">
        <v>82</v>
      </c>
      <c r="E20" s="276">
        <v>71</v>
      </c>
      <c r="F20" s="224">
        <v>228</v>
      </c>
      <c r="G20" s="224">
        <v>309</v>
      </c>
      <c r="H20" s="224">
        <v>39</v>
      </c>
      <c r="I20" s="224">
        <v>42</v>
      </c>
      <c r="J20" s="224">
        <v>25</v>
      </c>
      <c r="K20" s="56" t="s">
        <v>891</v>
      </c>
      <c r="L20" s="171"/>
    </row>
    <row r="21" spans="1:12" s="14" customFormat="1" ht="13.5" customHeight="1">
      <c r="A21" s="56" t="s">
        <v>255</v>
      </c>
      <c r="B21" s="53">
        <v>3</v>
      </c>
      <c r="C21" s="53">
        <v>2</v>
      </c>
      <c r="D21" s="276">
        <v>3</v>
      </c>
      <c r="E21" s="276">
        <v>146</v>
      </c>
      <c r="F21" s="224">
        <v>6</v>
      </c>
      <c r="G21" s="224">
        <v>90</v>
      </c>
      <c r="H21" s="224">
        <v>1</v>
      </c>
      <c r="I21" s="224" t="s">
        <v>48</v>
      </c>
      <c r="J21" s="224" t="s">
        <v>48</v>
      </c>
      <c r="K21" s="56" t="s">
        <v>83</v>
      </c>
      <c r="L21" s="171"/>
    </row>
    <row r="22" spans="1:12" s="14" customFormat="1" ht="16.5" customHeight="1">
      <c r="A22" s="86" t="s">
        <v>164</v>
      </c>
      <c r="B22" s="53">
        <v>5</v>
      </c>
      <c r="C22" s="53">
        <v>4</v>
      </c>
      <c r="D22" s="276">
        <v>4</v>
      </c>
      <c r="E22" s="276">
        <v>2</v>
      </c>
      <c r="F22" s="276">
        <v>2</v>
      </c>
      <c r="G22" s="276">
        <v>2</v>
      </c>
      <c r="H22" s="276">
        <v>2</v>
      </c>
      <c r="I22" s="276">
        <v>3</v>
      </c>
      <c r="J22" s="276">
        <v>2</v>
      </c>
      <c r="K22" s="86" t="s">
        <v>84</v>
      </c>
      <c r="L22" s="171"/>
    </row>
    <row r="23" spans="1:12" s="14" customFormat="1" ht="25.5" customHeight="1">
      <c r="A23" s="56" t="s">
        <v>165</v>
      </c>
      <c r="B23" s="53">
        <v>70</v>
      </c>
      <c r="C23" s="53">
        <v>94</v>
      </c>
      <c r="D23" s="276">
        <v>100</v>
      </c>
      <c r="E23" s="276">
        <v>45</v>
      </c>
      <c r="F23" s="276">
        <v>34</v>
      </c>
      <c r="G23" s="276">
        <v>41</v>
      </c>
      <c r="H23" s="276">
        <v>43</v>
      </c>
      <c r="I23" s="276">
        <v>47</v>
      </c>
      <c r="J23" s="276">
        <v>4</v>
      </c>
      <c r="K23" s="56" t="s">
        <v>886</v>
      </c>
      <c r="L23" s="171"/>
    </row>
    <row r="24" spans="1:12" s="14" customFormat="1" ht="13.5" customHeight="1">
      <c r="A24" s="83" t="s">
        <v>232</v>
      </c>
      <c r="B24" s="53">
        <v>123</v>
      </c>
      <c r="C24" s="53">
        <v>64</v>
      </c>
      <c r="D24" s="276">
        <v>2</v>
      </c>
      <c r="E24" s="276" t="s">
        <v>19</v>
      </c>
      <c r="F24" s="276" t="s">
        <v>19</v>
      </c>
      <c r="G24" s="276" t="s">
        <v>48</v>
      </c>
      <c r="H24" s="276" t="s">
        <v>48</v>
      </c>
      <c r="I24" s="276" t="s">
        <v>48</v>
      </c>
      <c r="J24" s="276" t="s">
        <v>48</v>
      </c>
      <c r="K24" s="86" t="s">
        <v>85</v>
      </c>
      <c r="L24" s="171"/>
    </row>
    <row r="25" spans="1:12" s="14" customFormat="1" ht="13.5" customHeight="1">
      <c r="A25" s="86" t="s">
        <v>167</v>
      </c>
      <c r="B25" s="53">
        <v>2</v>
      </c>
      <c r="C25" s="53" t="s">
        <v>19</v>
      </c>
      <c r="D25" s="276" t="s">
        <v>19</v>
      </c>
      <c r="E25" s="276">
        <v>3</v>
      </c>
      <c r="F25" s="276">
        <v>3</v>
      </c>
      <c r="G25" s="276" t="s">
        <v>48</v>
      </c>
      <c r="H25" s="276" t="s">
        <v>48</v>
      </c>
      <c r="I25" s="276" t="s">
        <v>48</v>
      </c>
      <c r="J25" s="276" t="s">
        <v>48</v>
      </c>
      <c r="K25" s="86" t="s">
        <v>86</v>
      </c>
      <c r="L25" s="171"/>
    </row>
    <row r="26" spans="1:12" s="14" customFormat="1" ht="9" customHeight="1" thickBot="1">
      <c r="A26" s="111"/>
      <c r="B26" s="71"/>
      <c r="C26" s="71"/>
      <c r="D26" s="71"/>
      <c r="E26" s="71"/>
      <c r="F26" s="71"/>
      <c r="G26" s="71"/>
      <c r="H26" s="71"/>
      <c r="I26" s="71"/>
      <c r="J26" s="71"/>
      <c r="K26" s="111"/>
      <c r="L26" s="171"/>
    </row>
    <row r="27" spans="1:12" s="14" customFormat="1" ht="9.75" customHeight="1">
      <c r="A27" s="112"/>
      <c r="B27" s="273"/>
      <c r="C27" s="273"/>
      <c r="D27" s="273"/>
      <c r="E27" s="273"/>
      <c r="F27" s="273"/>
      <c r="G27" s="273"/>
      <c r="H27" s="273"/>
      <c r="I27" s="273"/>
      <c r="J27" s="273"/>
      <c r="K27" s="112"/>
      <c r="L27" s="171"/>
    </row>
    <row r="28" spans="1:15" s="89" customFormat="1" ht="49.5" customHeight="1">
      <c r="A28" s="1018" t="s">
        <v>892</v>
      </c>
      <c r="B28" s="1018"/>
      <c r="C28" s="1018"/>
      <c r="D28" s="1018"/>
      <c r="E28" s="1018"/>
      <c r="F28" s="1018"/>
      <c r="G28" s="1018"/>
      <c r="I28" s="1018" t="s">
        <v>888</v>
      </c>
      <c r="J28" s="1018"/>
      <c r="K28" s="1018"/>
      <c r="L28" s="171"/>
      <c r="O28" s="125"/>
    </row>
    <row r="29" spans="1:12" s="143" customFormat="1" ht="15" customHeight="1" thickBot="1">
      <c r="A29" s="130" t="s">
        <v>882</v>
      </c>
      <c r="I29" s="131" t="s">
        <v>688</v>
      </c>
      <c r="J29" s="130"/>
      <c r="L29" s="171"/>
    </row>
    <row r="30" spans="1:12" s="9" customFormat="1" ht="18" customHeight="1" thickBot="1">
      <c r="A30" s="102"/>
      <c r="B30" s="38">
        <v>2014</v>
      </c>
      <c r="C30" s="38">
        <v>2015</v>
      </c>
      <c r="D30" s="241">
        <v>2016</v>
      </c>
      <c r="E30" s="241">
        <v>2017</v>
      </c>
      <c r="F30" s="241">
        <v>2018</v>
      </c>
      <c r="G30" s="241">
        <v>2019</v>
      </c>
      <c r="H30" s="241">
        <v>2020</v>
      </c>
      <c r="I30" s="241">
        <v>2021</v>
      </c>
      <c r="J30" s="241">
        <v>2022</v>
      </c>
      <c r="K30" s="102"/>
      <c r="L30" s="171"/>
    </row>
    <row r="31" spans="1:12" s="9" customFormat="1" ht="12" customHeight="1">
      <c r="A31" s="622"/>
      <c r="B31" s="873"/>
      <c r="C31" s="873"/>
      <c r="D31" s="878"/>
      <c r="E31" s="878"/>
      <c r="F31" s="878"/>
      <c r="G31" s="878"/>
      <c r="H31" s="878"/>
      <c r="I31" s="878"/>
      <c r="J31" s="878"/>
      <c r="K31" s="622"/>
      <c r="L31" s="171"/>
    </row>
    <row r="32" spans="1:12" ht="15" customHeight="1">
      <c r="A32" s="88" t="s">
        <v>52</v>
      </c>
      <c r="B32" s="220">
        <v>2976</v>
      </c>
      <c r="C32" s="220">
        <v>1888.5</v>
      </c>
      <c r="D32" s="223">
        <v>1362</v>
      </c>
      <c r="E32" s="234">
        <v>1508</v>
      </c>
      <c r="F32" s="234">
        <v>1913</v>
      </c>
      <c r="G32" s="234">
        <v>3323</v>
      </c>
      <c r="H32" s="234">
        <v>1378</v>
      </c>
      <c r="I32" s="234">
        <v>1609</v>
      </c>
      <c r="J32" s="223">
        <v>1988</v>
      </c>
      <c r="K32" s="88" t="s">
        <v>7</v>
      </c>
      <c r="L32" s="171"/>
    </row>
    <row r="33" spans="1:12" ht="13.5" customHeight="1">
      <c r="A33" s="78" t="s">
        <v>53</v>
      </c>
      <c r="B33" s="49">
        <v>166</v>
      </c>
      <c r="C33" s="49">
        <v>160</v>
      </c>
      <c r="D33" s="225">
        <v>79</v>
      </c>
      <c r="E33" s="225">
        <v>5</v>
      </c>
      <c r="F33" s="225">
        <v>5</v>
      </c>
      <c r="G33" s="225">
        <v>2</v>
      </c>
      <c r="H33" s="225">
        <v>2</v>
      </c>
      <c r="I33" s="225">
        <v>2</v>
      </c>
      <c r="J33" s="225">
        <v>2</v>
      </c>
      <c r="K33" s="78" t="s">
        <v>8</v>
      </c>
      <c r="L33" s="171"/>
    </row>
    <row r="34" spans="1:12" ht="13.5" customHeight="1">
      <c r="A34" s="79" t="s">
        <v>54</v>
      </c>
      <c r="B34" s="49">
        <v>65</v>
      </c>
      <c r="C34" s="49">
        <v>42</v>
      </c>
      <c r="D34" s="225">
        <v>19</v>
      </c>
      <c r="E34" s="225">
        <v>19</v>
      </c>
      <c r="F34" s="225">
        <v>27</v>
      </c>
      <c r="G34" s="225">
        <v>16</v>
      </c>
      <c r="H34" s="225">
        <v>9</v>
      </c>
      <c r="I34" s="225">
        <v>11</v>
      </c>
      <c r="J34" s="225">
        <v>9</v>
      </c>
      <c r="K34" s="79" t="s">
        <v>49</v>
      </c>
      <c r="L34" s="171"/>
    </row>
    <row r="35" spans="1:12" ht="13.5" customHeight="1">
      <c r="A35" s="79" t="s">
        <v>168</v>
      </c>
      <c r="B35" s="49">
        <v>77</v>
      </c>
      <c r="C35" s="49">
        <v>9</v>
      </c>
      <c r="D35" s="225">
        <v>11</v>
      </c>
      <c r="E35" s="225">
        <v>99</v>
      </c>
      <c r="F35" s="225">
        <v>91</v>
      </c>
      <c r="G35" s="225">
        <v>128</v>
      </c>
      <c r="H35" s="225">
        <v>77</v>
      </c>
      <c r="I35" s="225">
        <v>133</v>
      </c>
      <c r="J35" s="225">
        <v>9</v>
      </c>
      <c r="K35" s="79" t="s">
        <v>50</v>
      </c>
      <c r="L35" s="171"/>
    </row>
    <row r="36" spans="1:12" ht="13.5" customHeight="1">
      <c r="A36" s="79" t="s">
        <v>55</v>
      </c>
      <c r="B36" s="49" t="s">
        <v>19</v>
      </c>
      <c r="C36" s="49">
        <v>3</v>
      </c>
      <c r="D36" s="225">
        <v>3</v>
      </c>
      <c r="E36" s="225">
        <v>1</v>
      </c>
      <c r="F36" s="225">
        <v>1</v>
      </c>
      <c r="G36" s="225">
        <v>29</v>
      </c>
      <c r="H36" s="225" t="s">
        <v>48</v>
      </c>
      <c r="I36" s="225" t="s">
        <v>48</v>
      </c>
      <c r="J36" s="225" t="s">
        <v>19</v>
      </c>
      <c r="K36" s="79" t="s">
        <v>9</v>
      </c>
      <c r="L36" s="171"/>
    </row>
    <row r="37" spans="1:12" ht="13.5" customHeight="1">
      <c r="A37" s="79" t="s">
        <v>56</v>
      </c>
      <c r="B37" s="49">
        <v>554</v>
      </c>
      <c r="C37" s="49">
        <v>299</v>
      </c>
      <c r="D37" s="225">
        <v>107</v>
      </c>
      <c r="E37" s="225">
        <v>62</v>
      </c>
      <c r="F37" s="225">
        <v>129</v>
      </c>
      <c r="G37" s="225">
        <v>112</v>
      </c>
      <c r="H37" s="225">
        <v>92</v>
      </c>
      <c r="I37" s="225">
        <v>25</v>
      </c>
      <c r="J37" s="225">
        <v>11</v>
      </c>
      <c r="K37" s="79" t="s">
        <v>10</v>
      </c>
      <c r="L37" s="171"/>
    </row>
    <row r="38" spans="1:12" ht="13.5" customHeight="1">
      <c r="A38" s="79" t="s">
        <v>57</v>
      </c>
      <c r="B38" s="49">
        <v>4</v>
      </c>
      <c r="C38" s="49">
        <v>3</v>
      </c>
      <c r="D38" s="225">
        <v>33</v>
      </c>
      <c r="E38" s="225">
        <v>31</v>
      </c>
      <c r="F38" s="225">
        <v>20</v>
      </c>
      <c r="G38" s="225">
        <v>40</v>
      </c>
      <c r="H38" s="225">
        <v>12</v>
      </c>
      <c r="I38" s="225">
        <v>27</v>
      </c>
      <c r="J38" s="225">
        <v>11</v>
      </c>
      <c r="K38" s="79" t="s">
        <v>11</v>
      </c>
      <c r="L38" s="171"/>
    </row>
    <row r="39" spans="1:12" ht="13.5" customHeight="1">
      <c r="A39" s="127" t="s">
        <v>183</v>
      </c>
      <c r="B39" s="49">
        <v>1166</v>
      </c>
      <c r="C39" s="49">
        <v>490</v>
      </c>
      <c r="D39" s="225">
        <v>396</v>
      </c>
      <c r="E39" s="225">
        <v>363</v>
      </c>
      <c r="F39" s="225">
        <v>331</v>
      </c>
      <c r="G39" s="225">
        <v>234</v>
      </c>
      <c r="H39" s="225">
        <v>188</v>
      </c>
      <c r="I39" s="225">
        <v>198</v>
      </c>
      <c r="J39" s="225">
        <v>146</v>
      </c>
      <c r="K39" s="79" t="s">
        <v>12</v>
      </c>
      <c r="L39" s="171"/>
    </row>
    <row r="40" spans="1:12" ht="13.5" customHeight="1">
      <c r="A40" s="80" t="s">
        <v>58</v>
      </c>
      <c r="B40" s="49">
        <v>922</v>
      </c>
      <c r="C40" s="49">
        <v>860</v>
      </c>
      <c r="D40" s="225">
        <v>688</v>
      </c>
      <c r="E40" s="225">
        <v>904</v>
      </c>
      <c r="F40" s="225">
        <v>1273</v>
      </c>
      <c r="G40" s="225">
        <v>2728</v>
      </c>
      <c r="H40" s="225">
        <v>961</v>
      </c>
      <c r="I40" s="225">
        <v>1177</v>
      </c>
      <c r="J40" s="225">
        <v>1764</v>
      </c>
      <c r="K40" s="80" t="s">
        <v>17</v>
      </c>
      <c r="L40" s="171"/>
    </row>
    <row r="41" spans="1:12" ht="13.5" customHeight="1">
      <c r="A41" s="80" t="s">
        <v>59</v>
      </c>
      <c r="B41" s="49">
        <v>11</v>
      </c>
      <c r="C41" s="49">
        <v>10</v>
      </c>
      <c r="D41" s="225">
        <v>13</v>
      </c>
      <c r="E41" s="225">
        <v>18</v>
      </c>
      <c r="F41" s="225">
        <v>23</v>
      </c>
      <c r="G41" s="225">
        <v>22</v>
      </c>
      <c r="H41" s="225">
        <v>35</v>
      </c>
      <c r="I41" s="225">
        <v>22</v>
      </c>
      <c r="J41" s="225">
        <v>24</v>
      </c>
      <c r="K41" s="80" t="s">
        <v>18</v>
      </c>
      <c r="L41" s="171"/>
    </row>
    <row r="42" spans="1:12" ht="27.75" customHeight="1">
      <c r="A42" s="128" t="s">
        <v>903</v>
      </c>
      <c r="B42" s="49">
        <v>11</v>
      </c>
      <c r="C42" s="49">
        <v>12.6</v>
      </c>
      <c r="D42" s="225">
        <v>13</v>
      </c>
      <c r="E42" s="225">
        <v>6</v>
      </c>
      <c r="F42" s="225">
        <v>13</v>
      </c>
      <c r="G42" s="225">
        <v>12</v>
      </c>
      <c r="H42" s="225">
        <v>2</v>
      </c>
      <c r="I42" s="225">
        <v>14</v>
      </c>
      <c r="J42" s="225">
        <v>12</v>
      </c>
      <c r="K42" s="631" t="s">
        <v>844</v>
      </c>
      <c r="L42" s="171"/>
    </row>
    <row r="43" spans="1:12" ht="8.25" customHeight="1" thickBot="1">
      <c r="A43" s="54"/>
      <c r="B43" s="174"/>
      <c r="C43" s="174"/>
      <c r="D43" s="174"/>
      <c r="E43" s="174"/>
      <c r="F43" s="174"/>
      <c r="G43" s="174"/>
      <c r="H43" s="174"/>
      <c r="I43" s="174"/>
      <c r="J43" s="174"/>
      <c r="K43" s="54"/>
      <c r="L43" s="171"/>
    </row>
    <row r="44" spans="2:10" ht="12">
      <c r="B44" s="44"/>
      <c r="C44" s="44"/>
      <c r="D44" s="44"/>
      <c r="E44" s="44"/>
      <c r="F44" s="44"/>
      <c r="G44" s="44"/>
      <c r="H44" s="44"/>
      <c r="I44" s="44"/>
      <c r="J44" s="44"/>
    </row>
    <row r="45" spans="2:10" ht="12">
      <c r="B45" s="44"/>
      <c r="C45" s="44"/>
      <c r="D45" s="44"/>
      <c r="E45" s="44"/>
      <c r="F45" s="44"/>
      <c r="G45" s="44"/>
      <c r="H45" s="44"/>
      <c r="I45" s="44"/>
      <c r="J45" s="44"/>
    </row>
    <row r="46" spans="2:10" ht="12">
      <c r="B46" s="44"/>
      <c r="C46" s="44"/>
      <c r="D46" s="44"/>
      <c r="E46" s="44"/>
      <c r="F46" s="44"/>
      <c r="G46" s="44"/>
      <c r="H46" s="44"/>
      <c r="I46" s="44"/>
      <c r="J46" s="44"/>
    </row>
    <row r="47" spans="2:10" ht="12">
      <c r="B47" s="44"/>
      <c r="C47" s="44"/>
      <c r="D47" s="44"/>
      <c r="E47" s="44"/>
      <c r="F47" s="44"/>
      <c r="G47" s="44"/>
      <c r="H47" s="44"/>
      <c r="I47" s="44"/>
      <c r="J47" s="44"/>
    </row>
    <row r="48" spans="2:10" ht="12">
      <c r="B48" s="44"/>
      <c r="C48" s="44"/>
      <c r="D48" s="44"/>
      <c r="E48" s="44"/>
      <c r="F48" s="44"/>
      <c r="G48" s="44"/>
      <c r="H48" s="44"/>
      <c r="I48" s="44"/>
      <c r="J48" s="44"/>
    </row>
    <row r="49" spans="2:10" ht="12">
      <c r="B49" s="44"/>
      <c r="C49" s="44"/>
      <c r="D49" s="44"/>
      <c r="E49" s="44"/>
      <c r="F49" s="44"/>
      <c r="G49" s="44"/>
      <c r="H49" s="44"/>
      <c r="I49" s="44"/>
      <c r="J49" s="44"/>
    </row>
    <row r="50" spans="2:10" ht="12">
      <c r="B50" s="44"/>
      <c r="C50" s="44"/>
      <c r="D50" s="44"/>
      <c r="E50" s="44"/>
      <c r="F50" s="44"/>
      <c r="G50" s="44"/>
      <c r="H50" s="44"/>
      <c r="I50" s="44"/>
      <c r="J50" s="44"/>
    </row>
    <row r="51" spans="2:10" ht="12">
      <c r="B51" s="44"/>
      <c r="C51" s="44"/>
      <c r="D51" s="44"/>
      <c r="E51" s="44"/>
      <c r="F51" s="44"/>
      <c r="G51" s="44"/>
      <c r="H51" s="44"/>
      <c r="I51" s="44"/>
      <c r="J51" s="44"/>
    </row>
    <row r="52" spans="2:10" ht="12">
      <c r="B52" s="44"/>
      <c r="C52" s="44"/>
      <c r="D52" s="44"/>
      <c r="E52" s="44"/>
      <c r="F52" s="44"/>
      <c r="G52" s="44"/>
      <c r="H52" s="44"/>
      <c r="I52" s="44"/>
      <c r="J52" s="44"/>
    </row>
    <row r="53" spans="2:10" ht="12">
      <c r="B53" s="44"/>
      <c r="C53" s="44"/>
      <c r="D53" s="44"/>
      <c r="E53" s="44"/>
      <c r="F53" s="44"/>
      <c r="G53" s="44"/>
      <c r="H53" s="44"/>
      <c r="I53" s="44"/>
      <c r="J53" s="44"/>
    </row>
    <row r="54" spans="2:10" ht="12">
      <c r="B54" s="44"/>
      <c r="C54" s="44"/>
      <c r="D54" s="44"/>
      <c r="E54" s="44"/>
      <c r="F54" s="44"/>
      <c r="G54" s="44"/>
      <c r="H54" s="44"/>
      <c r="I54" s="44"/>
      <c r="J54" s="44"/>
    </row>
    <row r="55" spans="2:10" ht="12">
      <c r="B55" s="44"/>
      <c r="C55" s="44"/>
      <c r="D55" s="44"/>
      <c r="E55" s="44"/>
      <c r="F55" s="44"/>
      <c r="G55" s="44"/>
      <c r="H55" s="44"/>
      <c r="I55" s="44"/>
      <c r="J55" s="44"/>
    </row>
    <row r="56" spans="2:10" ht="12">
      <c r="B56" s="44"/>
      <c r="C56" s="44"/>
      <c r="D56" s="44"/>
      <c r="E56" s="44"/>
      <c r="F56" s="44"/>
      <c r="G56" s="44"/>
      <c r="H56" s="44"/>
      <c r="I56" s="44"/>
      <c r="J56" s="44"/>
    </row>
    <row r="57" spans="2:10" ht="12">
      <c r="B57" s="44"/>
      <c r="C57" s="44"/>
      <c r="D57" s="44"/>
      <c r="E57" s="44"/>
      <c r="F57" s="44"/>
      <c r="G57" s="44"/>
      <c r="H57" s="44"/>
      <c r="I57" s="44"/>
      <c r="J57" s="44"/>
    </row>
    <row r="58" spans="2:10" ht="12">
      <c r="B58" s="44"/>
      <c r="C58" s="44"/>
      <c r="D58" s="44"/>
      <c r="E58" s="44"/>
      <c r="F58" s="44"/>
      <c r="G58" s="44"/>
      <c r="H58" s="44"/>
      <c r="I58" s="44"/>
      <c r="J58" s="44"/>
    </row>
    <row r="59" spans="2:10" ht="12">
      <c r="B59" s="44"/>
      <c r="C59" s="44"/>
      <c r="D59" s="44"/>
      <c r="E59" s="44"/>
      <c r="F59" s="44"/>
      <c r="G59" s="44"/>
      <c r="H59" s="44"/>
      <c r="I59" s="44"/>
      <c r="J59" s="44"/>
    </row>
    <row r="60" spans="2:10" ht="12">
      <c r="B60" s="44"/>
      <c r="C60" s="44"/>
      <c r="D60" s="44"/>
      <c r="E60" s="44"/>
      <c r="F60" s="44"/>
      <c r="G60" s="44"/>
      <c r="H60" s="44"/>
      <c r="I60" s="44"/>
      <c r="J60" s="44"/>
    </row>
    <row r="61" spans="2:10" ht="12">
      <c r="B61" s="44"/>
      <c r="C61" s="44"/>
      <c r="D61" s="44"/>
      <c r="E61" s="44"/>
      <c r="F61" s="44"/>
      <c r="G61" s="44"/>
      <c r="H61" s="44"/>
      <c r="I61" s="44"/>
      <c r="J61" s="44"/>
    </row>
    <row r="62" spans="2:10" ht="12">
      <c r="B62" s="44"/>
      <c r="C62" s="44"/>
      <c r="D62" s="44"/>
      <c r="E62" s="44"/>
      <c r="F62" s="44"/>
      <c r="G62" s="44"/>
      <c r="H62" s="44"/>
      <c r="I62" s="44"/>
      <c r="J62" s="44"/>
    </row>
    <row r="63" spans="2:10" ht="12">
      <c r="B63" s="44"/>
      <c r="C63" s="44"/>
      <c r="D63" s="44"/>
      <c r="E63" s="44"/>
      <c r="F63" s="44"/>
      <c r="G63" s="44"/>
      <c r="H63" s="44"/>
      <c r="I63" s="44"/>
      <c r="J63" s="44"/>
    </row>
    <row r="64" spans="2:10" ht="12">
      <c r="B64" s="44"/>
      <c r="C64" s="44"/>
      <c r="D64" s="44"/>
      <c r="E64" s="44"/>
      <c r="F64" s="44"/>
      <c r="G64" s="44"/>
      <c r="H64" s="44"/>
      <c r="I64" s="44"/>
      <c r="J64" s="44"/>
    </row>
    <row r="65" spans="2:10" ht="12">
      <c r="B65" s="44"/>
      <c r="C65" s="44"/>
      <c r="D65" s="44"/>
      <c r="E65" s="44"/>
      <c r="F65" s="44"/>
      <c r="G65" s="44"/>
      <c r="H65" s="44"/>
      <c r="I65" s="44"/>
      <c r="J65" s="44"/>
    </row>
    <row r="66" spans="2:10" ht="12">
      <c r="B66" s="44"/>
      <c r="C66" s="44"/>
      <c r="D66" s="44"/>
      <c r="E66" s="44"/>
      <c r="F66" s="44"/>
      <c r="G66" s="44"/>
      <c r="H66" s="44"/>
      <c r="I66" s="44"/>
      <c r="J66" s="44"/>
    </row>
    <row r="67" spans="2:10" ht="12">
      <c r="B67" s="44"/>
      <c r="C67" s="44"/>
      <c r="D67" s="44"/>
      <c r="E67" s="44"/>
      <c r="F67" s="44"/>
      <c r="G67" s="44"/>
      <c r="H67" s="44"/>
      <c r="I67" s="44"/>
      <c r="J67" s="44"/>
    </row>
    <row r="68" spans="2:10" ht="12">
      <c r="B68" s="44"/>
      <c r="C68" s="44"/>
      <c r="D68" s="44"/>
      <c r="E68" s="44"/>
      <c r="F68" s="44"/>
      <c r="G68" s="44"/>
      <c r="H68" s="44"/>
      <c r="I68" s="44"/>
      <c r="J68" s="44"/>
    </row>
    <row r="69" spans="2:10" ht="12">
      <c r="B69" s="44"/>
      <c r="C69" s="44"/>
      <c r="D69" s="44"/>
      <c r="E69" s="44"/>
      <c r="F69" s="44"/>
      <c r="G69" s="44"/>
      <c r="H69" s="44"/>
      <c r="I69" s="44"/>
      <c r="J69" s="44"/>
    </row>
    <row r="70" spans="2:10" ht="12">
      <c r="B70" s="44"/>
      <c r="C70" s="44"/>
      <c r="D70" s="44"/>
      <c r="E70" s="44"/>
      <c r="F70" s="44"/>
      <c r="G70" s="44"/>
      <c r="H70" s="44"/>
      <c r="I70" s="44"/>
      <c r="J70" s="44"/>
    </row>
    <row r="71" spans="2:10" ht="12">
      <c r="B71" s="44"/>
      <c r="C71" s="44"/>
      <c r="D71" s="44"/>
      <c r="E71" s="44"/>
      <c r="F71" s="44"/>
      <c r="G71" s="44"/>
      <c r="H71" s="44"/>
      <c r="I71" s="44"/>
      <c r="J71" s="44"/>
    </row>
    <row r="72" spans="2:10" ht="12">
      <c r="B72" s="44"/>
      <c r="C72" s="44"/>
      <c r="D72" s="44"/>
      <c r="E72" s="44"/>
      <c r="F72" s="44"/>
      <c r="G72" s="44"/>
      <c r="H72" s="44"/>
      <c r="I72" s="44"/>
      <c r="J72" s="44"/>
    </row>
    <row r="73" spans="2:10" ht="12">
      <c r="B73" s="44"/>
      <c r="C73" s="44"/>
      <c r="D73" s="44"/>
      <c r="E73" s="44"/>
      <c r="F73" s="44"/>
      <c r="G73" s="44"/>
      <c r="H73" s="44"/>
      <c r="I73" s="44"/>
      <c r="J73" s="44"/>
    </row>
    <row r="74" spans="2:10" ht="12">
      <c r="B74" s="44"/>
      <c r="C74" s="44"/>
      <c r="D74" s="44"/>
      <c r="E74" s="44"/>
      <c r="F74" s="44"/>
      <c r="G74" s="44"/>
      <c r="H74" s="44"/>
      <c r="I74" s="44"/>
      <c r="J74" s="44"/>
    </row>
  </sheetData>
  <sheetProtection/>
  <mergeCells count="4">
    <mergeCell ref="I1:K1"/>
    <mergeCell ref="A1:G1"/>
    <mergeCell ref="I28:K28"/>
    <mergeCell ref="A28:G28"/>
  </mergeCells>
  <printOptions/>
  <pageMargins left="0.7874015748031497" right="0.5905511811023623" top="0.7874015748031497" bottom="0.7874015748031497" header="0.5118110236220472" footer="0.5118110236220472"/>
  <pageSetup firstPageNumber="43" useFirstPageNumber="1" horizontalDpi="600" verticalDpi="600" orientation="landscape" paperSize="9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5.875" style="15" customWidth="1"/>
    <col min="2" max="3" width="9.00390625" style="15" hidden="1" customWidth="1"/>
    <col min="4" max="5" width="9.875" style="15" hidden="1" customWidth="1"/>
    <col min="6" max="10" width="9.875" style="15" customWidth="1"/>
    <col min="11" max="11" width="45.875" style="15" customWidth="1"/>
    <col min="12" max="12" width="14.375" style="145" customWidth="1"/>
    <col min="13" max="13" width="11.875" style="145" customWidth="1"/>
    <col min="14" max="17" width="9.375" style="145" customWidth="1"/>
    <col min="18" max="16384" width="9.375" style="15" customWidth="1"/>
  </cols>
  <sheetData>
    <row r="1" spans="1:13" ht="48" customHeight="1">
      <c r="A1" s="1018" t="s">
        <v>254</v>
      </c>
      <c r="B1" s="1018"/>
      <c r="C1" s="1018"/>
      <c r="D1" s="1018"/>
      <c r="E1" s="1018"/>
      <c r="F1" s="1018"/>
      <c r="G1" s="1018"/>
      <c r="J1" s="1018" t="s">
        <v>887</v>
      </c>
      <c r="K1" s="1018"/>
      <c r="L1" s="103"/>
      <c r="M1" s="103"/>
    </row>
    <row r="2" spans="1:13" ht="15" customHeight="1" thickBot="1">
      <c r="A2" s="130" t="s">
        <v>226</v>
      </c>
      <c r="B2" s="199"/>
      <c r="D2" s="75"/>
      <c r="J2" s="138" t="s">
        <v>227</v>
      </c>
      <c r="K2" s="138"/>
      <c r="L2" s="103"/>
      <c r="M2" s="103"/>
    </row>
    <row r="3" spans="1:17" s="9" customFormat="1" ht="18" customHeight="1" thickBot="1">
      <c r="A3" s="16"/>
      <c r="B3" s="38">
        <v>2014</v>
      </c>
      <c r="C3" s="38">
        <v>2015</v>
      </c>
      <c r="D3" s="241">
        <v>2016</v>
      </c>
      <c r="E3" s="241">
        <v>2017</v>
      </c>
      <c r="F3" s="241">
        <v>2018</v>
      </c>
      <c r="G3" s="241">
        <v>2019</v>
      </c>
      <c r="H3" s="241">
        <v>2020</v>
      </c>
      <c r="I3" s="241">
        <v>2021</v>
      </c>
      <c r="J3" s="241">
        <v>2022</v>
      </c>
      <c r="K3" s="38"/>
      <c r="L3" s="69"/>
      <c r="M3" s="69"/>
      <c r="N3" s="144"/>
      <c r="O3" s="144"/>
      <c r="P3" s="144"/>
      <c r="Q3" s="144"/>
    </row>
    <row r="4" spans="1:17" s="9" customFormat="1" ht="9" customHeight="1">
      <c r="A4" s="896"/>
      <c r="B4" s="873"/>
      <c r="C4" s="873"/>
      <c r="D4" s="878"/>
      <c r="E4" s="878"/>
      <c r="F4" s="878"/>
      <c r="G4" s="878"/>
      <c r="H4" s="878"/>
      <c r="I4" s="878"/>
      <c r="J4" s="878"/>
      <c r="K4" s="873"/>
      <c r="L4" s="69"/>
      <c r="M4" s="69"/>
      <c r="N4" s="144"/>
      <c r="O4" s="144"/>
      <c r="P4" s="144"/>
      <c r="Q4" s="144"/>
    </row>
    <row r="5" spans="1:16" ht="13.5" customHeight="1">
      <c r="A5" s="9" t="s">
        <v>51</v>
      </c>
      <c r="B5" s="221">
        <v>20</v>
      </c>
      <c r="C5" s="221">
        <f>'2.7-2.8'!D5/'2.2'!C5</f>
        <v>19</v>
      </c>
      <c r="D5" s="888">
        <v>19</v>
      </c>
      <c r="E5" s="888">
        <v>19</v>
      </c>
      <c r="F5" s="888">
        <f>'2.7-2.8'!F5/'2.2'!F5</f>
        <v>20</v>
      </c>
      <c r="G5" s="888">
        <v>19</v>
      </c>
      <c r="H5" s="888">
        <v>18</v>
      </c>
      <c r="I5" s="888">
        <v>19</v>
      </c>
      <c r="J5" s="888">
        <v>16</v>
      </c>
      <c r="K5" s="9" t="s">
        <v>1</v>
      </c>
      <c r="L5" s="261"/>
      <c r="M5" s="261"/>
      <c r="N5" s="261"/>
      <c r="O5" s="261"/>
      <c r="P5" s="261"/>
    </row>
    <row r="6" spans="1:16" ht="24.75" customHeight="1">
      <c r="A6" s="57" t="s">
        <v>604</v>
      </c>
      <c r="B6" s="229">
        <v>8</v>
      </c>
      <c r="C6" s="229">
        <f>'2.7-2.8'!C6/'2.2'!C6</f>
        <v>9</v>
      </c>
      <c r="D6" s="887">
        <v>8</v>
      </c>
      <c r="E6" s="887">
        <v>8</v>
      </c>
      <c r="F6" s="887">
        <f>'2.7-2.8'!F6/'2.2'!F6</f>
        <v>6</v>
      </c>
      <c r="G6" s="887">
        <v>7</v>
      </c>
      <c r="H6" s="887">
        <v>8</v>
      </c>
      <c r="I6" s="887">
        <v>7</v>
      </c>
      <c r="J6" s="887">
        <v>7</v>
      </c>
      <c r="K6" s="57" t="s">
        <v>763</v>
      </c>
      <c r="L6" s="261"/>
      <c r="M6" s="261"/>
      <c r="N6" s="261"/>
      <c r="O6" s="261"/>
      <c r="P6" s="261"/>
    </row>
    <row r="7" spans="1:16" ht="13.5" customHeight="1">
      <c r="A7" s="83" t="s">
        <v>258</v>
      </c>
      <c r="B7" s="229">
        <v>57</v>
      </c>
      <c r="C7" s="229">
        <v>53</v>
      </c>
      <c r="D7" s="887">
        <v>58</v>
      </c>
      <c r="E7" s="887">
        <v>63</v>
      </c>
      <c r="F7" s="887">
        <f>'2.7-2.8'!F7/'2.2'!F7</f>
        <v>64</v>
      </c>
      <c r="G7" s="887">
        <v>62</v>
      </c>
      <c r="H7" s="887">
        <v>60</v>
      </c>
      <c r="I7" s="887">
        <v>58</v>
      </c>
      <c r="J7" s="887">
        <v>49</v>
      </c>
      <c r="K7" s="14" t="s">
        <v>2</v>
      </c>
      <c r="L7" s="261"/>
      <c r="M7" s="261"/>
      <c r="N7" s="261"/>
      <c r="O7" s="261"/>
      <c r="P7" s="261"/>
    </row>
    <row r="8" spans="1:11" s="72" customFormat="1" ht="12.75" customHeight="1">
      <c r="A8" s="129" t="s">
        <v>90</v>
      </c>
      <c r="B8" s="49"/>
      <c r="C8" s="49"/>
      <c r="D8" s="225"/>
      <c r="E8" s="225"/>
      <c r="F8" s="225"/>
      <c r="G8" s="225"/>
      <c r="H8" s="225"/>
      <c r="I8" s="225"/>
      <c r="J8" s="225"/>
      <c r="K8" s="129" t="s">
        <v>6</v>
      </c>
    </row>
    <row r="9" spans="1:16" s="145" customFormat="1" ht="13.5" customHeight="1">
      <c r="A9" s="260" t="s">
        <v>75</v>
      </c>
      <c r="B9" s="200">
        <v>50</v>
      </c>
      <c r="C9" s="200">
        <v>41</v>
      </c>
      <c r="D9" s="895">
        <v>84</v>
      </c>
      <c r="E9" s="895">
        <v>116</v>
      </c>
      <c r="F9" s="887">
        <f>'2.7-2.8'!F9/'2.2'!F9</f>
        <v>117</v>
      </c>
      <c r="G9" s="887">
        <v>91</v>
      </c>
      <c r="H9" s="887">
        <v>99</v>
      </c>
      <c r="I9" s="887">
        <v>69</v>
      </c>
      <c r="J9" s="887">
        <v>83</v>
      </c>
      <c r="K9" s="260" t="s">
        <v>67</v>
      </c>
      <c r="L9" s="261"/>
      <c r="M9" s="261"/>
      <c r="N9" s="261"/>
      <c r="O9" s="261"/>
      <c r="P9" s="261"/>
    </row>
    <row r="10" spans="1:16" ht="13.5" customHeight="1">
      <c r="A10" s="58" t="s">
        <v>176</v>
      </c>
      <c r="B10" s="229">
        <v>38</v>
      </c>
      <c r="C10" s="229">
        <v>35</v>
      </c>
      <c r="D10" s="887">
        <v>35</v>
      </c>
      <c r="E10" s="887">
        <v>36</v>
      </c>
      <c r="F10" s="887">
        <f>'2.7-2.8'!F10/'2.2'!F10</f>
        <v>38</v>
      </c>
      <c r="G10" s="887">
        <v>39</v>
      </c>
      <c r="H10" s="887">
        <v>37</v>
      </c>
      <c r="I10" s="887">
        <v>39</v>
      </c>
      <c r="J10" s="887">
        <v>38</v>
      </c>
      <c r="K10" s="58" t="s">
        <v>68</v>
      </c>
      <c r="L10" s="261"/>
      <c r="M10" s="261"/>
      <c r="N10" s="261"/>
      <c r="O10" s="261"/>
      <c r="P10" s="261"/>
    </row>
    <row r="11" spans="1:16" ht="24.75" customHeight="1">
      <c r="A11" s="81" t="s">
        <v>114</v>
      </c>
      <c r="B11" s="229">
        <v>726</v>
      </c>
      <c r="C11" s="229">
        <v>799</v>
      </c>
      <c r="D11" s="887">
        <v>847</v>
      </c>
      <c r="E11" s="887">
        <v>694</v>
      </c>
      <c r="F11" s="887">
        <f>'2.7-2.8'!F11/'2.2'!F11</f>
        <v>547</v>
      </c>
      <c r="G11" s="887">
        <v>532</v>
      </c>
      <c r="H11" s="887">
        <v>479</v>
      </c>
      <c r="I11" s="887">
        <v>451</v>
      </c>
      <c r="J11" s="887">
        <v>208</v>
      </c>
      <c r="K11" s="58" t="s">
        <v>110</v>
      </c>
      <c r="L11" s="261"/>
      <c r="M11" s="261"/>
      <c r="N11" s="261"/>
      <c r="O11" s="261"/>
      <c r="P11" s="261"/>
    </row>
    <row r="12" spans="1:16" ht="24.75" customHeight="1">
      <c r="A12" s="58" t="s">
        <v>177</v>
      </c>
      <c r="B12" s="229">
        <v>10</v>
      </c>
      <c r="C12" s="229">
        <v>18</v>
      </c>
      <c r="D12" s="887">
        <v>14</v>
      </c>
      <c r="E12" s="887">
        <v>16</v>
      </c>
      <c r="F12" s="887">
        <f>'2.7-2.8'!F12/'2.2'!F12</f>
        <v>18</v>
      </c>
      <c r="G12" s="887">
        <v>15</v>
      </c>
      <c r="H12" s="887">
        <v>8</v>
      </c>
      <c r="I12" s="887">
        <v>16</v>
      </c>
      <c r="J12" s="887">
        <v>17</v>
      </c>
      <c r="K12" s="58" t="s">
        <v>883</v>
      </c>
      <c r="L12" s="261"/>
      <c r="M12" s="261"/>
      <c r="N12" s="261"/>
      <c r="O12" s="261"/>
      <c r="P12" s="261"/>
    </row>
    <row r="13" spans="1:16" ht="13.5" customHeight="1">
      <c r="A13" s="55" t="s">
        <v>76</v>
      </c>
      <c r="B13" s="229">
        <v>10</v>
      </c>
      <c r="C13" s="229">
        <v>12</v>
      </c>
      <c r="D13" s="887">
        <v>12</v>
      </c>
      <c r="E13" s="887">
        <v>15</v>
      </c>
      <c r="F13" s="887">
        <f>'2.7-2.8'!F13/'2.2'!F13</f>
        <v>18</v>
      </c>
      <c r="G13" s="887">
        <v>17</v>
      </c>
      <c r="H13" s="887">
        <v>10</v>
      </c>
      <c r="I13" s="887">
        <v>12</v>
      </c>
      <c r="J13" s="887">
        <v>12</v>
      </c>
      <c r="K13" s="55" t="s">
        <v>16</v>
      </c>
      <c r="L13" s="261"/>
      <c r="M13" s="261"/>
      <c r="N13" s="261"/>
      <c r="O13" s="261"/>
      <c r="P13" s="261"/>
    </row>
    <row r="14" spans="1:16" ht="25.5" customHeight="1">
      <c r="A14" s="17" t="s">
        <v>237</v>
      </c>
      <c r="B14" s="229">
        <v>11</v>
      </c>
      <c r="C14" s="229">
        <v>11</v>
      </c>
      <c r="D14" s="887">
        <v>11</v>
      </c>
      <c r="E14" s="887">
        <v>10</v>
      </c>
      <c r="F14" s="887">
        <f>'2.7-2.8'!F14/'2.2'!F14</f>
        <v>11</v>
      </c>
      <c r="G14" s="887">
        <v>10</v>
      </c>
      <c r="H14" s="887">
        <v>10</v>
      </c>
      <c r="I14" s="887">
        <v>11</v>
      </c>
      <c r="J14" s="887">
        <v>10</v>
      </c>
      <c r="K14" s="56" t="s">
        <v>822</v>
      </c>
      <c r="L14" s="261"/>
      <c r="M14" s="261"/>
      <c r="N14" s="261"/>
      <c r="O14" s="261"/>
      <c r="P14" s="261"/>
    </row>
    <row r="15" spans="1:16" ht="13.5" customHeight="1">
      <c r="A15" s="83" t="s">
        <v>261</v>
      </c>
      <c r="B15" s="229">
        <v>13</v>
      </c>
      <c r="C15" s="229">
        <v>5</v>
      </c>
      <c r="D15" s="887">
        <v>5</v>
      </c>
      <c r="E15" s="887">
        <v>5</v>
      </c>
      <c r="F15" s="887">
        <f>'2.7-2.8'!F15/'2.2'!F15</f>
        <v>5</v>
      </c>
      <c r="G15" s="887">
        <v>5</v>
      </c>
      <c r="H15" s="887">
        <v>6</v>
      </c>
      <c r="I15" s="887">
        <v>8</v>
      </c>
      <c r="J15" s="887">
        <v>16</v>
      </c>
      <c r="K15" s="56" t="s">
        <v>69</v>
      </c>
      <c r="L15" s="261"/>
      <c r="M15" s="261"/>
      <c r="N15" s="261"/>
      <c r="O15" s="261"/>
      <c r="P15" s="261"/>
    </row>
    <row r="16" spans="1:16" ht="13.5" customHeight="1">
      <c r="A16" s="56" t="s">
        <v>77</v>
      </c>
      <c r="B16" s="229">
        <v>16</v>
      </c>
      <c r="C16" s="229">
        <v>15</v>
      </c>
      <c r="D16" s="887">
        <v>14</v>
      </c>
      <c r="E16" s="887">
        <v>13</v>
      </c>
      <c r="F16" s="887">
        <f>'2.7-2.8'!F16/'2.2'!F16</f>
        <v>12</v>
      </c>
      <c r="G16" s="887">
        <v>14</v>
      </c>
      <c r="H16" s="887">
        <v>9</v>
      </c>
      <c r="I16" s="887">
        <v>14</v>
      </c>
      <c r="J16" s="887">
        <v>21</v>
      </c>
      <c r="K16" s="56" t="s">
        <v>70</v>
      </c>
      <c r="L16" s="261"/>
      <c r="M16" s="261"/>
      <c r="N16" s="261"/>
      <c r="O16" s="261"/>
      <c r="P16" s="261"/>
    </row>
    <row r="17" spans="1:16" ht="13.5" customHeight="1">
      <c r="A17" s="55" t="s">
        <v>87</v>
      </c>
      <c r="B17" s="229">
        <v>22</v>
      </c>
      <c r="C17" s="229">
        <v>22</v>
      </c>
      <c r="D17" s="887">
        <v>21</v>
      </c>
      <c r="E17" s="887">
        <v>21</v>
      </c>
      <c r="F17" s="887">
        <f>'2.7-2.8'!F17/'2.2'!F17</f>
        <v>21</v>
      </c>
      <c r="G17" s="887">
        <v>20</v>
      </c>
      <c r="H17" s="887">
        <v>19</v>
      </c>
      <c r="I17" s="887">
        <v>23</v>
      </c>
      <c r="J17" s="887">
        <v>20</v>
      </c>
      <c r="K17" s="55" t="s">
        <v>88</v>
      </c>
      <c r="L17" s="261"/>
      <c r="M17" s="261"/>
      <c r="N17" s="261"/>
      <c r="O17" s="261"/>
      <c r="P17" s="261"/>
    </row>
    <row r="18" spans="1:16" ht="13.5" customHeight="1">
      <c r="A18" s="56" t="s">
        <v>78</v>
      </c>
      <c r="B18" s="229">
        <v>4</v>
      </c>
      <c r="C18" s="229">
        <v>3</v>
      </c>
      <c r="D18" s="887">
        <v>4</v>
      </c>
      <c r="E18" s="887">
        <v>4</v>
      </c>
      <c r="F18" s="887">
        <f>'2.7-2.8'!F18/'2.2'!F18</f>
        <v>3</v>
      </c>
      <c r="G18" s="887">
        <v>2</v>
      </c>
      <c r="H18" s="887">
        <v>2</v>
      </c>
      <c r="I18" s="887">
        <v>5</v>
      </c>
      <c r="J18" s="887">
        <v>4</v>
      </c>
      <c r="K18" s="55" t="s">
        <v>81</v>
      </c>
      <c r="L18" s="261"/>
      <c r="M18" s="261"/>
      <c r="N18" s="261"/>
      <c r="O18" s="261"/>
      <c r="P18" s="261"/>
    </row>
    <row r="19" spans="1:16" ht="13.5" customHeight="1">
      <c r="A19" s="83" t="s">
        <v>231</v>
      </c>
      <c r="B19" s="229">
        <v>7</v>
      </c>
      <c r="C19" s="229">
        <v>8</v>
      </c>
      <c r="D19" s="887">
        <v>6</v>
      </c>
      <c r="E19" s="887">
        <v>6</v>
      </c>
      <c r="F19" s="887">
        <f>'2.7-2.8'!F19/'2.2'!F19</f>
        <v>6</v>
      </c>
      <c r="G19" s="887">
        <v>6</v>
      </c>
      <c r="H19" s="887">
        <v>6</v>
      </c>
      <c r="I19" s="887">
        <v>6</v>
      </c>
      <c r="J19" s="887">
        <v>5</v>
      </c>
      <c r="K19" s="55" t="s">
        <v>82</v>
      </c>
      <c r="L19" s="261"/>
      <c r="M19" s="261"/>
      <c r="N19" s="261"/>
      <c r="O19" s="261"/>
      <c r="P19" s="261"/>
    </row>
    <row r="20" spans="1:16" ht="25.5" customHeight="1">
      <c r="A20" s="56" t="s">
        <v>885</v>
      </c>
      <c r="B20" s="229">
        <v>9</v>
      </c>
      <c r="C20" s="229">
        <v>8</v>
      </c>
      <c r="D20" s="887">
        <v>5</v>
      </c>
      <c r="E20" s="887">
        <v>6</v>
      </c>
      <c r="F20" s="887">
        <f>'2.7-2.8'!F20/'2.2'!F20</f>
        <v>6</v>
      </c>
      <c r="G20" s="887">
        <v>5</v>
      </c>
      <c r="H20" s="887">
        <v>5</v>
      </c>
      <c r="I20" s="887">
        <v>5</v>
      </c>
      <c r="J20" s="887">
        <v>5</v>
      </c>
      <c r="K20" s="56" t="s">
        <v>884</v>
      </c>
      <c r="L20" s="261"/>
      <c r="M20" s="261"/>
      <c r="N20" s="261"/>
      <c r="O20" s="261"/>
      <c r="P20" s="261"/>
    </row>
    <row r="21" spans="1:16" ht="13.5" customHeight="1">
      <c r="A21" s="56" t="s">
        <v>255</v>
      </c>
      <c r="B21" s="229">
        <v>8</v>
      </c>
      <c r="C21" s="229">
        <v>8</v>
      </c>
      <c r="D21" s="887">
        <v>9</v>
      </c>
      <c r="E21" s="887">
        <v>10</v>
      </c>
      <c r="F21" s="887">
        <f>'2.7-2.8'!F21/'2.2'!F21</f>
        <v>9</v>
      </c>
      <c r="G21" s="887">
        <v>9</v>
      </c>
      <c r="H21" s="887">
        <v>9</v>
      </c>
      <c r="I21" s="887">
        <v>11</v>
      </c>
      <c r="J21" s="887">
        <v>8</v>
      </c>
      <c r="K21" s="56" t="s">
        <v>83</v>
      </c>
      <c r="L21" s="261"/>
      <c r="M21" s="261"/>
      <c r="N21" s="261"/>
      <c r="O21" s="261"/>
      <c r="P21" s="261"/>
    </row>
    <row r="22" spans="1:16" ht="13.5" customHeight="1">
      <c r="A22" s="86" t="s">
        <v>164</v>
      </c>
      <c r="B22" s="229">
        <v>3</v>
      </c>
      <c r="C22" s="229">
        <v>3</v>
      </c>
      <c r="D22" s="887">
        <v>3</v>
      </c>
      <c r="E22" s="887">
        <v>4</v>
      </c>
      <c r="F22" s="887">
        <f>'2.7-2.8'!F22/'2.2'!F22</f>
        <v>4</v>
      </c>
      <c r="G22" s="887">
        <v>4</v>
      </c>
      <c r="H22" s="887">
        <v>3</v>
      </c>
      <c r="I22" s="887">
        <v>3</v>
      </c>
      <c r="J22" s="887">
        <v>3</v>
      </c>
      <c r="K22" s="55" t="s">
        <v>84</v>
      </c>
      <c r="L22" s="261"/>
      <c r="M22" s="261"/>
      <c r="N22" s="261"/>
      <c r="O22" s="261"/>
      <c r="P22" s="261"/>
    </row>
    <row r="23" spans="1:16" ht="25.5" customHeight="1">
      <c r="A23" s="56" t="s">
        <v>165</v>
      </c>
      <c r="B23" s="229">
        <v>11</v>
      </c>
      <c r="C23" s="229">
        <v>12</v>
      </c>
      <c r="D23" s="887">
        <v>13</v>
      </c>
      <c r="E23" s="887">
        <v>13</v>
      </c>
      <c r="F23" s="887">
        <f>'2.7-2.8'!F23/'2.2'!F23</f>
        <v>15</v>
      </c>
      <c r="G23" s="887">
        <v>16</v>
      </c>
      <c r="H23" s="887">
        <v>17</v>
      </c>
      <c r="I23" s="887">
        <v>18</v>
      </c>
      <c r="J23" s="887">
        <v>26</v>
      </c>
      <c r="K23" s="56" t="s">
        <v>886</v>
      </c>
      <c r="L23" s="261"/>
      <c r="M23" s="261"/>
      <c r="N23" s="261"/>
      <c r="O23" s="261"/>
      <c r="P23" s="261"/>
    </row>
    <row r="24" spans="1:16" ht="13.5" customHeight="1">
      <c r="A24" s="83" t="s">
        <v>232</v>
      </c>
      <c r="B24" s="229">
        <v>9</v>
      </c>
      <c r="C24" s="229">
        <v>4</v>
      </c>
      <c r="D24" s="887">
        <v>8</v>
      </c>
      <c r="E24" s="887">
        <v>7</v>
      </c>
      <c r="F24" s="887">
        <f>'2.7-2.8'!F24/'2.2'!F24</f>
        <v>4</v>
      </c>
      <c r="G24" s="887">
        <v>4</v>
      </c>
      <c r="H24" s="887">
        <v>4</v>
      </c>
      <c r="I24" s="887">
        <v>4</v>
      </c>
      <c r="J24" s="887">
        <v>4</v>
      </c>
      <c r="K24" s="55" t="s">
        <v>85</v>
      </c>
      <c r="L24" s="261"/>
      <c r="M24" s="261"/>
      <c r="N24" s="261"/>
      <c r="O24" s="261"/>
      <c r="P24" s="261"/>
    </row>
    <row r="25" spans="1:16" ht="13.5" customHeight="1">
      <c r="A25" s="208" t="s">
        <v>167</v>
      </c>
      <c r="B25" s="200">
        <v>3</v>
      </c>
      <c r="C25" s="229">
        <v>3</v>
      </c>
      <c r="D25" s="887">
        <v>3</v>
      </c>
      <c r="E25" s="887">
        <v>2</v>
      </c>
      <c r="F25" s="887">
        <f>'2.7-2.8'!F25/'2.2'!F25</f>
        <v>3</v>
      </c>
      <c r="G25" s="887">
        <v>3</v>
      </c>
      <c r="H25" s="887">
        <v>3</v>
      </c>
      <c r="I25" s="887">
        <v>4</v>
      </c>
      <c r="J25" s="887">
        <v>5</v>
      </c>
      <c r="K25" s="55" t="s">
        <v>86</v>
      </c>
      <c r="L25" s="261"/>
      <c r="M25" s="261"/>
      <c r="N25" s="261"/>
      <c r="O25" s="261"/>
      <c r="P25" s="261"/>
    </row>
    <row r="26" spans="1:16" ht="9" customHeight="1" thickBot="1">
      <c r="A26" s="175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94"/>
      <c r="M26" s="194"/>
      <c r="N26" s="261"/>
      <c r="O26" s="261"/>
      <c r="P26" s="261"/>
    </row>
    <row r="27" spans="4:10" ht="12">
      <c r="D27" s="176"/>
      <c r="F27" s="66"/>
      <c r="G27" s="66"/>
      <c r="H27" s="66"/>
      <c r="I27" s="66"/>
      <c r="J27" s="66"/>
    </row>
  </sheetData>
  <sheetProtection/>
  <mergeCells count="2">
    <mergeCell ref="A1:G1"/>
    <mergeCell ref="J1:K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&amp;C45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50.625" style="72" customWidth="1"/>
    <col min="2" max="5" width="9.50390625" style="145" hidden="1" customWidth="1"/>
    <col min="6" max="10" width="9.50390625" style="145" customWidth="1"/>
    <col min="11" max="11" width="48.875" style="72" customWidth="1"/>
    <col min="12" max="16384" width="9.375" style="145" customWidth="1"/>
  </cols>
  <sheetData>
    <row r="1" spans="1:11" s="72" customFormat="1" ht="48" customHeight="1">
      <c r="A1" s="1019" t="s">
        <v>881</v>
      </c>
      <c r="B1" s="1019"/>
      <c r="C1" s="1019"/>
      <c r="D1" s="1019"/>
      <c r="E1" s="1019"/>
      <c r="F1" s="1019"/>
      <c r="G1" s="1019"/>
      <c r="J1" s="1019" t="s">
        <v>880</v>
      </c>
      <c r="K1" s="1019"/>
    </row>
    <row r="2" spans="1:11" s="72" customFormat="1" ht="15" customHeight="1" thickBot="1">
      <c r="A2" s="134" t="s">
        <v>882</v>
      </c>
      <c r="B2" s="103"/>
      <c r="D2" s="52"/>
      <c r="J2" s="134" t="s">
        <v>155</v>
      </c>
      <c r="K2" s="103"/>
    </row>
    <row r="3" spans="1:11" s="144" customFormat="1" ht="18" customHeight="1" thickBot="1">
      <c r="A3" s="197"/>
      <c r="B3" s="677">
        <v>2014</v>
      </c>
      <c r="C3" s="677">
        <v>2015</v>
      </c>
      <c r="D3" s="677">
        <v>2016</v>
      </c>
      <c r="E3" s="677">
        <v>2017</v>
      </c>
      <c r="F3" s="677">
        <v>2018</v>
      </c>
      <c r="G3" s="677">
        <v>2019</v>
      </c>
      <c r="H3" s="677">
        <v>2020</v>
      </c>
      <c r="I3" s="677">
        <v>2021</v>
      </c>
      <c r="J3" s="677">
        <v>2022</v>
      </c>
      <c r="K3" s="197"/>
    </row>
    <row r="4" spans="1:11" s="144" customFormat="1" ht="6" customHeight="1">
      <c r="A4" s="893"/>
      <c r="B4" s="69"/>
      <c r="C4" s="69"/>
      <c r="D4" s="69"/>
      <c r="E4" s="69"/>
      <c r="F4" s="69"/>
      <c r="G4" s="69"/>
      <c r="H4" s="69"/>
      <c r="I4" s="69"/>
      <c r="J4" s="69"/>
      <c r="K4" s="893"/>
    </row>
    <row r="5" spans="1:11" ht="12" customHeight="1">
      <c r="A5" s="205" t="s">
        <v>258</v>
      </c>
      <c r="B5" s="223">
        <f>B7+B12+B20+B23</f>
        <v>33037</v>
      </c>
      <c r="C5" s="223">
        <f>C7+C12+C20+C23</f>
        <v>33436</v>
      </c>
      <c r="D5" s="223">
        <v>34055</v>
      </c>
      <c r="E5" s="223">
        <f>E7+E12+E20+E23</f>
        <v>34437</v>
      </c>
      <c r="F5" s="223">
        <v>35651</v>
      </c>
      <c r="G5" s="223">
        <v>36944</v>
      </c>
      <c r="H5" s="223">
        <v>36120</v>
      </c>
      <c r="I5" s="223">
        <v>33909</v>
      </c>
      <c r="J5" s="223">
        <v>25594</v>
      </c>
      <c r="K5" s="113" t="s">
        <v>2</v>
      </c>
    </row>
    <row r="6" spans="1:11" ht="12" customHeight="1">
      <c r="A6" s="206" t="s">
        <v>90</v>
      </c>
      <c r="B6" s="894"/>
      <c r="C6" s="894"/>
      <c r="D6" s="894"/>
      <c r="E6" s="894"/>
      <c r="F6" s="894"/>
      <c r="G6" s="894"/>
      <c r="H6" s="894"/>
      <c r="I6" s="894"/>
      <c r="J6" s="894"/>
      <c r="K6" s="249" t="s">
        <v>6</v>
      </c>
    </row>
    <row r="7" spans="1:11" ht="12" customHeight="1">
      <c r="A7" s="205" t="s">
        <v>94</v>
      </c>
      <c r="B7" s="223">
        <v>3274</v>
      </c>
      <c r="C7" s="223">
        <v>4438.6</v>
      </c>
      <c r="D7" s="223">
        <v>5823</v>
      </c>
      <c r="E7" s="223">
        <v>6355</v>
      </c>
      <c r="F7" s="223">
        <v>6527</v>
      </c>
      <c r="G7" s="223">
        <v>6261</v>
      </c>
      <c r="H7" s="223">
        <v>6623</v>
      </c>
      <c r="I7" s="223">
        <v>4533</v>
      </c>
      <c r="J7" s="223">
        <v>5424</v>
      </c>
      <c r="K7" s="113" t="s">
        <v>67</v>
      </c>
    </row>
    <row r="8" spans="1:11" ht="12" customHeight="1">
      <c r="A8" s="206" t="s">
        <v>93</v>
      </c>
      <c r="B8" s="225"/>
      <c r="C8" s="225"/>
      <c r="D8" s="225"/>
      <c r="E8" s="225"/>
      <c r="F8" s="225"/>
      <c r="G8" s="225"/>
      <c r="H8" s="225"/>
      <c r="I8" s="225"/>
      <c r="J8" s="225"/>
      <c r="K8" s="249" t="s">
        <v>3</v>
      </c>
    </row>
    <row r="9" spans="1:11" ht="12" customHeight="1">
      <c r="A9" s="81" t="s">
        <v>182</v>
      </c>
      <c r="B9" s="225">
        <v>49</v>
      </c>
      <c r="C9" s="225">
        <v>90</v>
      </c>
      <c r="D9" s="225">
        <v>124</v>
      </c>
      <c r="E9" s="225">
        <v>132</v>
      </c>
      <c r="F9" s="225">
        <v>88</v>
      </c>
      <c r="G9" s="225">
        <v>121</v>
      </c>
      <c r="H9" s="225">
        <v>83</v>
      </c>
      <c r="I9" s="225">
        <v>231</v>
      </c>
      <c r="J9" s="225">
        <v>376</v>
      </c>
      <c r="K9" s="106" t="s">
        <v>92</v>
      </c>
    </row>
    <row r="10" spans="1:11" ht="12.75" customHeight="1">
      <c r="A10" s="81" t="s">
        <v>174</v>
      </c>
      <c r="B10" s="225">
        <v>2241</v>
      </c>
      <c r="C10" s="225">
        <v>2395.9</v>
      </c>
      <c r="D10" s="225">
        <v>2380</v>
      </c>
      <c r="E10" s="225">
        <v>2378</v>
      </c>
      <c r="F10" s="225">
        <v>2473</v>
      </c>
      <c r="G10" s="225">
        <v>2492</v>
      </c>
      <c r="H10" s="225">
        <v>2477</v>
      </c>
      <c r="I10" s="225">
        <v>204</v>
      </c>
      <c r="J10" s="225">
        <v>223</v>
      </c>
      <c r="K10" s="106" t="s">
        <v>976</v>
      </c>
    </row>
    <row r="11" spans="1:11" ht="12" customHeight="1">
      <c r="A11" s="81" t="s">
        <v>95</v>
      </c>
      <c r="B11" s="225">
        <v>816</v>
      </c>
      <c r="C11" s="225">
        <v>1812.8</v>
      </c>
      <c r="D11" s="225">
        <v>3247</v>
      </c>
      <c r="E11" s="225">
        <v>3762</v>
      </c>
      <c r="F11" s="225">
        <v>3569</v>
      </c>
      <c r="G11" s="225">
        <v>3541</v>
      </c>
      <c r="H11" s="225">
        <v>3959</v>
      </c>
      <c r="I11" s="225">
        <v>3990</v>
      </c>
      <c r="J11" s="225">
        <v>4717</v>
      </c>
      <c r="K11" s="106" t="s">
        <v>96</v>
      </c>
    </row>
    <row r="12" spans="1:11" ht="12" customHeight="1">
      <c r="A12" s="205" t="s">
        <v>176</v>
      </c>
      <c r="B12" s="223">
        <v>18770</v>
      </c>
      <c r="C12" s="223">
        <v>17641.9</v>
      </c>
      <c r="D12" s="223">
        <v>17068</v>
      </c>
      <c r="E12" s="223">
        <v>16835</v>
      </c>
      <c r="F12" s="223">
        <v>18043</v>
      </c>
      <c r="G12" s="223">
        <v>19374</v>
      </c>
      <c r="H12" s="223">
        <v>18396</v>
      </c>
      <c r="I12" s="223">
        <v>18850</v>
      </c>
      <c r="J12" s="223">
        <v>16510</v>
      </c>
      <c r="K12" s="113" t="s">
        <v>13</v>
      </c>
    </row>
    <row r="13" spans="1:11" ht="12" customHeight="1">
      <c r="A13" s="206" t="s">
        <v>93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49" t="s">
        <v>3</v>
      </c>
    </row>
    <row r="14" spans="1:11" ht="24" customHeight="1">
      <c r="A14" s="81" t="s">
        <v>179</v>
      </c>
      <c r="B14" s="225">
        <v>4102</v>
      </c>
      <c r="C14" s="225">
        <v>4036.8</v>
      </c>
      <c r="D14" s="225">
        <v>4064.6</v>
      </c>
      <c r="E14" s="225">
        <v>3904</v>
      </c>
      <c r="F14" s="225">
        <v>3901</v>
      </c>
      <c r="G14" s="225">
        <v>3728</v>
      </c>
      <c r="H14" s="225">
        <v>3531</v>
      </c>
      <c r="I14" s="225">
        <v>3138</v>
      </c>
      <c r="J14" s="225">
        <v>3668</v>
      </c>
      <c r="K14" s="106" t="s">
        <v>113</v>
      </c>
    </row>
    <row r="15" spans="1:11" ht="36">
      <c r="A15" s="81" t="s">
        <v>873</v>
      </c>
      <c r="B15" s="225">
        <v>920</v>
      </c>
      <c r="C15" s="225">
        <v>688.9</v>
      </c>
      <c r="D15" s="225">
        <v>821.2</v>
      </c>
      <c r="E15" s="225">
        <v>694</v>
      </c>
      <c r="F15" s="225">
        <v>693</v>
      </c>
      <c r="G15" s="225">
        <v>721</v>
      </c>
      <c r="H15" s="225">
        <v>993</v>
      </c>
      <c r="I15" s="225">
        <v>1408</v>
      </c>
      <c r="J15" s="225">
        <v>1876</v>
      </c>
      <c r="K15" s="106" t="s">
        <v>874</v>
      </c>
    </row>
    <row r="16" spans="1:11" ht="24" customHeight="1">
      <c r="A16" s="81" t="s">
        <v>180</v>
      </c>
      <c r="B16" s="225">
        <v>884</v>
      </c>
      <c r="C16" s="225">
        <v>793.9</v>
      </c>
      <c r="D16" s="225">
        <v>789.8</v>
      </c>
      <c r="E16" s="225">
        <v>694</v>
      </c>
      <c r="F16" s="225">
        <v>663</v>
      </c>
      <c r="G16" s="225">
        <v>602</v>
      </c>
      <c r="H16" s="225">
        <v>578</v>
      </c>
      <c r="I16" s="225">
        <v>576</v>
      </c>
      <c r="J16" s="225">
        <v>521</v>
      </c>
      <c r="K16" s="106" t="s">
        <v>111</v>
      </c>
    </row>
    <row r="17" spans="1:11" ht="24" customHeight="1">
      <c r="A17" s="217" t="s">
        <v>250</v>
      </c>
      <c r="B17" s="225">
        <v>5208</v>
      </c>
      <c r="C17" s="225">
        <v>5003.7</v>
      </c>
      <c r="D17" s="225">
        <v>4372.3</v>
      </c>
      <c r="E17" s="225">
        <v>4474</v>
      </c>
      <c r="F17" s="225">
        <v>5030</v>
      </c>
      <c r="G17" s="225">
        <v>5546</v>
      </c>
      <c r="H17" s="225">
        <v>5069</v>
      </c>
      <c r="I17" s="225">
        <v>5129</v>
      </c>
      <c r="J17" s="225">
        <v>5114</v>
      </c>
      <c r="K17" s="891" t="s">
        <v>143</v>
      </c>
    </row>
    <row r="18" spans="1:11" ht="24" customHeight="1">
      <c r="A18" s="81" t="s">
        <v>249</v>
      </c>
      <c r="B18" s="225">
        <v>5109</v>
      </c>
      <c r="C18" s="225">
        <v>4675.4</v>
      </c>
      <c r="D18" s="225">
        <v>4673</v>
      </c>
      <c r="E18" s="225">
        <v>4742</v>
      </c>
      <c r="F18" s="225">
        <v>5183</v>
      </c>
      <c r="G18" s="225">
        <v>6099</v>
      </c>
      <c r="H18" s="225">
        <v>5913</v>
      </c>
      <c r="I18" s="225">
        <v>6300</v>
      </c>
      <c r="J18" s="225">
        <v>3521</v>
      </c>
      <c r="K18" s="106" t="s">
        <v>193</v>
      </c>
    </row>
    <row r="19" spans="1:11" ht="24" customHeight="1">
      <c r="A19" s="90" t="s">
        <v>192</v>
      </c>
      <c r="B19" s="225">
        <v>331</v>
      </c>
      <c r="C19" s="225">
        <v>228.6</v>
      </c>
      <c r="D19" s="225">
        <v>215.6</v>
      </c>
      <c r="E19" s="225">
        <v>179</v>
      </c>
      <c r="F19" s="225">
        <v>300</v>
      </c>
      <c r="G19" s="225">
        <v>279</v>
      </c>
      <c r="H19" s="225">
        <v>191</v>
      </c>
      <c r="I19" s="225">
        <v>201</v>
      </c>
      <c r="J19" s="225">
        <v>163</v>
      </c>
      <c r="K19" s="106" t="s">
        <v>150</v>
      </c>
    </row>
    <row r="20" spans="1:11" s="135" customFormat="1" ht="24" customHeight="1">
      <c r="A20" s="205" t="s">
        <v>148</v>
      </c>
      <c r="B20" s="223">
        <v>10884</v>
      </c>
      <c r="C20" s="223">
        <v>11180.1</v>
      </c>
      <c r="D20" s="223">
        <v>11009</v>
      </c>
      <c r="E20" s="223">
        <v>11099</v>
      </c>
      <c r="F20" s="223">
        <v>10939</v>
      </c>
      <c r="G20" s="223">
        <v>11177</v>
      </c>
      <c r="H20" s="223">
        <v>11010</v>
      </c>
      <c r="I20" s="223">
        <v>10382</v>
      </c>
      <c r="J20" s="223">
        <v>3538</v>
      </c>
      <c r="K20" s="18" t="s">
        <v>149</v>
      </c>
    </row>
    <row r="21" spans="1:11" ht="12" customHeight="1">
      <c r="A21" s="206" t="s">
        <v>93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49" t="s">
        <v>3</v>
      </c>
    </row>
    <row r="22" spans="1:11" ht="24" customHeight="1">
      <c r="A22" s="81" t="s">
        <v>977</v>
      </c>
      <c r="B22" s="225">
        <v>9835</v>
      </c>
      <c r="C22" s="225">
        <v>10070.6</v>
      </c>
      <c r="D22" s="225">
        <v>9833</v>
      </c>
      <c r="E22" s="225">
        <v>9913</v>
      </c>
      <c r="F22" s="225">
        <v>9739</v>
      </c>
      <c r="G22" s="225">
        <v>9994</v>
      </c>
      <c r="H22" s="225">
        <v>9880</v>
      </c>
      <c r="I22" s="225">
        <v>9252</v>
      </c>
      <c r="J22" s="225">
        <v>3380</v>
      </c>
      <c r="K22" s="106" t="s">
        <v>875</v>
      </c>
    </row>
    <row r="23" spans="1:11" ht="24" customHeight="1">
      <c r="A23" s="205" t="s">
        <v>181</v>
      </c>
      <c r="B23" s="223">
        <v>109</v>
      </c>
      <c r="C23" s="223">
        <v>175.5</v>
      </c>
      <c r="D23" s="223">
        <v>155</v>
      </c>
      <c r="E23" s="223">
        <v>148</v>
      </c>
      <c r="F23" s="223">
        <v>142</v>
      </c>
      <c r="G23" s="223">
        <v>132</v>
      </c>
      <c r="H23" s="223">
        <v>91</v>
      </c>
      <c r="I23" s="223">
        <v>144</v>
      </c>
      <c r="J23" s="223">
        <v>122</v>
      </c>
      <c r="K23" s="113" t="s">
        <v>160</v>
      </c>
    </row>
    <row r="24" spans="1:11" ht="12" customHeight="1">
      <c r="A24" s="206" t="s">
        <v>93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49" t="s">
        <v>3</v>
      </c>
    </row>
    <row r="25" spans="1:11" ht="24" customHeight="1">
      <c r="A25" s="207" t="s">
        <v>978</v>
      </c>
      <c r="B25" s="225">
        <v>64</v>
      </c>
      <c r="C25" s="225">
        <v>62.9</v>
      </c>
      <c r="D25" s="225">
        <v>63</v>
      </c>
      <c r="E25" s="225">
        <v>58</v>
      </c>
      <c r="F25" s="225">
        <v>60</v>
      </c>
      <c r="G25" s="225">
        <v>60</v>
      </c>
      <c r="H25" s="225">
        <v>59</v>
      </c>
      <c r="I25" s="225">
        <v>115</v>
      </c>
      <c r="J25" s="225">
        <v>103</v>
      </c>
      <c r="K25" s="106" t="s">
        <v>876</v>
      </c>
    </row>
    <row r="26" spans="1:11" ht="1.5" customHeight="1" thickBot="1">
      <c r="A26" s="94"/>
      <c r="B26" s="189"/>
      <c r="C26" s="189"/>
      <c r="D26" s="189"/>
      <c r="E26" s="189"/>
      <c r="F26" s="189"/>
      <c r="G26" s="189"/>
      <c r="H26" s="189"/>
      <c r="I26" s="189"/>
      <c r="J26" s="189"/>
      <c r="K26" s="94"/>
    </row>
    <row r="27" spans="1:10" ht="12">
      <c r="A27" s="124"/>
      <c r="B27" s="196"/>
      <c r="C27" s="196"/>
      <c r="D27" s="196"/>
      <c r="E27" s="196"/>
      <c r="F27" s="196"/>
      <c r="G27" s="196"/>
      <c r="H27" s="196"/>
      <c r="I27" s="196"/>
      <c r="J27" s="196"/>
    </row>
    <row r="28" ht="12">
      <c r="A28" s="124"/>
    </row>
  </sheetData>
  <sheetProtection/>
  <mergeCells count="2">
    <mergeCell ref="J1:K1"/>
    <mergeCell ref="A1:G1"/>
  </mergeCells>
  <printOptions/>
  <pageMargins left="0.7874015748031497" right="0.5905511811023623" top="0.7874015748031497" bottom="0.7874015748031497" header="0.4724409448818898" footer="0.5118110236220472"/>
  <pageSetup horizontalDpi="600" verticalDpi="600" orientation="landscape" paperSize="9" r:id="rId1"/>
  <headerFooter alignWithMargins="0">
    <oddFooter>&amp;C46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50.625" style="15" customWidth="1"/>
    <col min="2" max="3" width="8.875" style="15" hidden="1" customWidth="1"/>
    <col min="4" max="5" width="9.375" style="15" hidden="1" customWidth="1"/>
    <col min="6" max="10" width="9.375" style="15" customWidth="1"/>
    <col min="11" max="11" width="48.875" style="15" customWidth="1"/>
    <col min="12" max="16384" width="9.375" style="15" customWidth="1"/>
  </cols>
  <sheetData>
    <row r="1" spans="1:11" s="89" customFormat="1" ht="45.75" customHeight="1">
      <c r="A1" s="1018" t="s">
        <v>879</v>
      </c>
      <c r="B1" s="1018"/>
      <c r="C1" s="1018"/>
      <c r="D1" s="1018"/>
      <c r="E1" s="1018"/>
      <c r="F1" s="1018"/>
      <c r="J1" s="1018" t="s">
        <v>877</v>
      </c>
      <c r="K1" s="1018"/>
    </row>
    <row r="2" spans="1:11" s="89" customFormat="1" ht="15" customHeight="1" thickBot="1">
      <c r="A2" s="173" t="s">
        <v>640</v>
      </c>
      <c r="B2" s="75"/>
      <c r="J2" s="173" t="s">
        <v>878</v>
      </c>
      <c r="K2" s="75"/>
    </row>
    <row r="3" spans="1:11" s="9" customFormat="1" ht="18" customHeight="1" thickBot="1">
      <c r="A3" s="16"/>
      <c r="B3" s="38">
        <v>2014</v>
      </c>
      <c r="C3" s="38">
        <v>2015</v>
      </c>
      <c r="D3" s="241">
        <v>2016</v>
      </c>
      <c r="E3" s="241">
        <v>2017</v>
      </c>
      <c r="F3" s="241">
        <v>2018</v>
      </c>
      <c r="G3" s="241">
        <v>2019</v>
      </c>
      <c r="H3" s="241">
        <v>2020</v>
      </c>
      <c r="I3" s="241">
        <v>2021</v>
      </c>
      <c r="J3" s="241">
        <v>2022</v>
      </c>
      <c r="K3" s="247"/>
    </row>
    <row r="4" spans="2:11" ht="6" customHeight="1">
      <c r="B4" s="228"/>
      <c r="C4" s="228"/>
      <c r="D4" s="228"/>
      <c r="E4" s="228"/>
      <c r="F4" s="228"/>
      <c r="G4" s="181"/>
      <c r="H4" s="181"/>
      <c r="I4" s="181"/>
      <c r="J4" s="181"/>
      <c r="K4" s="248"/>
    </row>
    <row r="5" spans="1:11" ht="12.75" customHeight="1">
      <c r="A5" s="205" t="s">
        <v>258</v>
      </c>
      <c r="B5" s="231">
        <v>100</v>
      </c>
      <c r="C5" s="220">
        <v>100</v>
      </c>
      <c r="D5" s="234">
        <f>D7+D12+D20+D23</f>
        <v>100</v>
      </c>
      <c r="E5" s="234">
        <v>100</v>
      </c>
      <c r="F5" s="234">
        <v>100</v>
      </c>
      <c r="G5" s="234">
        <v>100</v>
      </c>
      <c r="H5" s="234">
        <v>100</v>
      </c>
      <c r="I5" s="234">
        <v>100</v>
      </c>
      <c r="J5" s="234">
        <v>100</v>
      </c>
      <c r="K5" s="113" t="s">
        <v>2</v>
      </c>
    </row>
    <row r="6" spans="1:11" ht="12" customHeight="1">
      <c r="A6" s="206" t="s">
        <v>90</v>
      </c>
      <c r="B6" s="181"/>
      <c r="C6" s="181"/>
      <c r="D6" s="236"/>
      <c r="E6" s="236"/>
      <c r="F6" s="236"/>
      <c r="G6" s="236"/>
      <c r="H6" s="236"/>
      <c r="I6" s="236"/>
      <c r="J6" s="236"/>
      <c r="K6" s="249" t="s">
        <v>6</v>
      </c>
    </row>
    <row r="7" spans="1:11" ht="12.75" customHeight="1">
      <c r="A7" s="205" t="s">
        <v>94</v>
      </c>
      <c r="B7" s="232">
        <v>9.9</v>
      </c>
      <c r="C7" s="232">
        <v>13.3</v>
      </c>
      <c r="D7" s="892">
        <v>17.1</v>
      </c>
      <c r="E7" s="892">
        <v>18.5</v>
      </c>
      <c r="F7" s="892">
        <v>18.3</v>
      </c>
      <c r="G7" s="892">
        <v>16.9</v>
      </c>
      <c r="H7" s="892">
        <v>18.3</v>
      </c>
      <c r="I7" s="892">
        <v>13.4</v>
      </c>
      <c r="J7" s="892">
        <v>21.2</v>
      </c>
      <c r="K7" s="113" t="s">
        <v>67</v>
      </c>
    </row>
    <row r="8" spans="1:11" ht="12" customHeight="1">
      <c r="A8" s="206" t="s">
        <v>93</v>
      </c>
      <c r="B8" s="181"/>
      <c r="C8" s="232"/>
      <c r="D8" s="892"/>
      <c r="E8" s="892"/>
      <c r="F8" s="892"/>
      <c r="G8" s="892"/>
      <c r="H8" s="892"/>
      <c r="I8" s="892"/>
      <c r="J8" s="892"/>
      <c r="K8" s="249" t="s">
        <v>3</v>
      </c>
    </row>
    <row r="9" spans="1:11" ht="12" customHeight="1">
      <c r="A9" s="81" t="s">
        <v>182</v>
      </c>
      <c r="B9" s="47">
        <v>0.1</v>
      </c>
      <c r="C9" s="47">
        <v>0.3</v>
      </c>
      <c r="D9" s="318">
        <v>0.4</v>
      </c>
      <c r="E9" s="318">
        <v>0.4</v>
      </c>
      <c r="F9" s="318">
        <v>0.2</v>
      </c>
      <c r="G9" s="318">
        <v>0.3</v>
      </c>
      <c r="H9" s="318">
        <v>0.2</v>
      </c>
      <c r="I9" s="318">
        <v>0.7</v>
      </c>
      <c r="J9" s="318">
        <v>1.5</v>
      </c>
      <c r="K9" s="106" t="s">
        <v>92</v>
      </c>
    </row>
    <row r="10" spans="1:11" ht="13.5" customHeight="1">
      <c r="A10" s="81" t="s">
        <v>174</v>
      </c>
      <c r="B10" s="47">
        <v>6.8</v>
      </c>
      <c r="C10" s="47">
        <v>7.2</v>
      </c>
      <c r="D10" s="318">
        <v>7</v>
      </c>
      <c r="E10" s="318">
        <v>6.9</v>
      </c>
      <c r="F10" s="318">
        <v>7.2</v>
      </c>
      <c r="G10" s="318">
        <v>6.7</v>
      </c>
      <c r="H10" s="318">
        <v>6.9</v>
      </c>
      <c r="I10" s="318">
        <v>0.6</v>
      </c>
      <c r="J10" s="318">
        <v>0.9</v>
      </c>
      <c r="K10" s="106" t="s">
        <v>976</v>
      </c>
    </row>
    <row r="11" spans="1:11" ht="12.75" customHeight="1">
      <c r="A11" s="81" t="s">
        <v>95</v>
      </c>
      <c r="B11" s="47">
        <v>2.5</v>
      </c>
      <c r="C11" s="47">
        <v>5.4</v>
      </c>
      <c r="D11" s="318">
        <v>9.5</v>
      </c>
      <c r="E11" s="318">
        <v>10.9</v>
      </c>
      <c r="F11" s="318">
        <v>10.4</v>
      </c>
      <c r="G11" s="318">
        <v>9.6</v>
      </c>
      <c r="H11" s="318">
        <v>11</v>
      </c>
      <c r="I11" s="318">
        <v>11.8</v>
      </c>
      <c r="J11" s="318">
        <v>18.4</v>
      </c>
      <c r="K11" s="106" t="s">
        <v>96</v>
      </c>
    </row>
    <row r="12" spans="1:11" ht="12.75" customHeight="1">
      <c r="A12" s="205" t="s">
        <v>176</v>
      </c>
      <c r="B12" s="232">
        <v>56.8</v>
      </c>
      <c r="C12" s="232">
        <v>52.8</v>
      </c>
      <c r="D12" s="892">
        <v>50.1</v>
      </c>
      <c r="E12" s="892">
        <v>48.9</v>
      </c>
      <c r="F12" s="892">
        <v>50.6</v>
      </c>
      <c r="G12" s="892">
        <v>52.4</v>
      </c>
      <c r="H12" s="892">
        <v>50.9</v>
      </c>
      <c r="I12" s="892">
        <v>55.6</v>
      </c>
      <c r="J12" s="892">
        <v>64.5</v>
      </c>
      <c r="K12" s="113" t="s">
        <v>13</v>
      </c>
    </row>
    <row r="13" spans="1:11" ht="12" customHeight="1">
      <c r="A13" s="206" t="s">
        <v>93</v>
      </c>
      <c r="B13" s="47"/>
      <c r="C13" s="47"/>
      <c r="D13" s="318"/>
      <c r="E13" s="318"/>
      <c r="F13" s="318"/>
      <c r="G13" s="318"/>
      <c r="H13" s="318"/>
      <c r="I13" s="318"/>
      <c r="J13" s="318"/>
      <c r="K13" s="249" t="s">
        <v>3</v>
      </c>
    </row>
    <row r="14" spans="1:11" ht="24" customHeight="1">
      <c r="A14" s="81" t="s">
        <v>179</v>
      </c>
      <c r="B14" s="47">
        <v>12.4</v>
      </c>
      <c r="C14" s="47">
        <v>12.1</v>
      </c>
      <c r="D14" s="318">
        <v>11.9</v>
      </c>
      <c r="E14" s="318">
        <v>11.3</v>
      </c>
      <c r="F14" s="318">
        <v>11.3</v>
      </c>
      <c r="G14" s="318">
        <v>10.1</v>
      </c>
      <c r="H14" s="318">
        <v>9.8</v>
      </c>
      <c r="I14" s="318">
        <v>9.3</v>
      </c>
      <c r="J14" s="318">
        <v>14.3</v>
      </c>
      <c r="K14" s="106" t="s">
        <v>113</v>
      </c>
    </row>
    <row r="15" spans="1:11" ht="36">
      <c r="A15" s="81" t="s">
        <v>873</v>
      </c>
      <c r="B15" s="47">
        <v>2.8</v>
      </c>
      <c r="C15" s="47">
        <v>2.1</v>
      </c>
      <c r="D15" s="318">
        <v>2.4</v>
      </c>
      <c r="E15" s="318">
        <v>2</v>
      </c>
      <c r="F15" s="318">
        <v>1.9</v>
      </c>
      <c r="G15" s="318">
        <v>2</v>
      </c>
      <c r="H15" s="318">
        <v>2.7</v>
      </c>
      <c r="I15" s="318">
        <v>4.2</v>
      </c>
      <c r="J15" s="318">
        <v>7.3</v>
      </c>
      <c r="K15" s="106" t="s">
        <v>874</v>
      </c>
    </row>
    <row r="16" spans="1:11" ht="24" customHeight="1">
      <c r="A16" s="81" t="s">
        <v>180</v>
      </c>
      <c r="B16" s="47">
        <v>2.7</v>
      </c>
      <c r="C16" s="47">
        <v>2.4</v>
      </c>
      <c r="D16" s="318">
        <v>2.3</v>
      </c>
      <c r="E16" s="318">
        <v>2</v>
      </c>
      <c r="F16" s="318">
        <v>1.9</v>
      </c>
      <c r="G16" s="318">
        <v>1.6</v>
      </c>
      <c r="H16" s="318">
        <v>1.6</v>
      </c>
      <c r="I16" s="318">
        <v>1.7</v>
      </c>
      <c r="J16" s="318">
        <v>2</v>
      </c>
      <c r="K16" s="106" t="s">
        <v>111</v>
      </c>
    </row>
    <row r="17" spans="1:11" ht="24" customHeight="1">
      <c r="A17" s="217" t="s">
        <v>250</v>
      </c>
      <c r="B17" s="47">
        <v>15.8</v>
      </c>
      <c r="C17" s="47">
        <v>15</v>
      </c>
      <c r="D17" s="318">
        <v>12.8</v>
      </c>
      <c r="E17" s="318">
        <v>13</v>
      </c>
      <c r="F17" s="318">
        <v>14.1</v>
      </c>
      <c r="G17" s="318">
        <v>15</v>
      </c>
      <c r="H17" s="318">
        <v>14</v>
      </c>
      <c r="I17" s="318">
        <v>15.1</v>
      </c>
      <c r="J17" s="318">
        <v>20</v>
      </c>
      <c r="K17" s="891" t="s">
        <v>143</v>
      </c>
    </row>
    <row r="18" spans="1:11" ht="24" customHeight="1">
      <c r="A18" s="81" t="s">
        <v>249</v>
      </c>
      <c r="B18" s="47">
        <v>15.5</v>
      </c>
      <c r="C18" s="47">
        <v>14</v>
      </c>
      <c r="D18" s="318">
        <v>13.7</v>
      </c>
      <c r="E18" s="318">
        <v>13.8</v>
      </c>
      <c r="F18" s="318">
        <v>14.5</v>
      </c>
      <c r="G18" s="318">
        <v>16.5</v>
      </c>
      <c r="H18" s="318">
        <v>16.4</v>
      </c>
      <c r="I18" s="318">
        <v>18.6</v>
      </c>
      <c r="J18" s="318">
        <v>13.8</v>
      </c>
      <c r="K18" s="106" t="s">
        <v>193</v>
      </c>
    </row>
    <row r="19" spans="1:11" ht="24" customHeight="1">
      <c r="A19" s="90" t="s">
        <v>192</v>
      </c>
      <c r="B19" s="47">
        <v>1</v>
      </c>
      <c r="C19" s="47">
        <v>0.7</v>
      </c>
      <c r="D19" s="318">
        <v>0.6</v>
      </c>
      <c r="E19" s="318">
        <v>0.5</v>
      </c>
      <c r="F19" s="318">
        <v>0.8</v>
      </c>
      <c r="G19" s="318">
        <v>0.8</v>
      </c>
      <c r="H19" s="318">
        <v>0.5</v>
      </c>
      <c r="I19" s="318">
        <v>0.6</v>
      </c>
      <c r="J19" s="318">
        <v>0.6</v>
      </c>
      <c r="K19" s="106" t="s">
        <v>150</v>
      </c>
    </row>
    <row r="20" spans="1:11" ht="24" customHeight="1">
      <c r="A20" s="205" t="s">
        <v>148</v>
      </c>
      <c r="B20" s="232">
        <v>32.9</v>
      </c>
      <c r="C20" s="232">
        <v>33.4</v>
      </c>
      <c r="D20" s="892">
        <v>32.3</v>
      </c>
      <c r="E20" s="892">
        <v>32.2</v>
      </c>
      <c r="F20" s="892">
        <v>30.7</v>
      </c>
      <c r="G20" s="892">
        <v>30.3</v>
      </c>
      <c r="H20" s="892">
        <v>30.5</v>
      </c>
      <c r="I20" s="892">
        <v>30.6</v>
      </c>
      <c r="J20" s="892">
        <v>13.8</v>
      </c>
      <c r="K20" s="18" t="s">
        <v>149</v>
      </c>
    </row>
    <row r="21" spans="1:11" ht="10.5" customHeight="1">
      <c r="A21" s="206" t="s">
        <v>93</v>
      </c>
      <c r="B21" s="47"/>
      <c r="C21" s="47"/>
      <c r="D21" s="318"/>
      <c r="E21" s="318"/>
      <c r="F21" s="318"/>
      <c r="G21" s="318"/>
      <c r="H21" s="318"/>
      <c r="I21" s="318"/>
      <c r="J21" s="318"/>
      <c r="K21" s="249" t="s">
        <v>3</v>
      </c>
    </row>
    <row r="22" spans="1:11" s="66" customFormat="1" ht="24" customHeight="1">
      <c r="A22" s="81" t="s">
        <v>977</v>
      </c>
      <c r="B22" s="47">
        <v>29.8</v>
      </c>
      <c r="C22" s="47">
        <v>30.1</v>
      </c>
      <c r="D22" s="318">
        <v>28.9</v>
      </c>
      <c r="E22" s="318">
        <v>28.8</v>
      </c>
      <c r="F22" s="318">
        <v>27.3</v>
      </c>
      <c r="G22" s="318">
        <v>27.1</v>
      </c>
      <c r="H22" s="318">
        <v>27.4</v>
      </c>
      <c r="I22" s="318">
        <v>27.3</v>
      </c>
      <c r="J22" s="318">
        <v>13.2</v>
      </c>
      <c r="K22" s="106" t="s">
        <v>875</v>
      </c>
    </row>
    <row r="23" spans="1:11" ht="24" customHeight="1">
      <c r="A23" s="205" t="s">
        <v>181</v>
      </c>
      <c r="B23" s="232">
        <v>0.3</v>
      </c>
      <c r="C23" s="232">
        <v>0.5</v>
      </c>
      <c r="D23" s="892">
        <v>0.5</v>
      </c>
      <c r="E23" s="892">
        <v>0.4</v>
      </c>
      <c r="F23" s="892">
        <v>0.4</v>
      </c>
      <c r="G23" s="892">
        <v>0.4</v>
      </c>
      <c r="H23" s="892">
        <v>0.3</v>
      </c>
      <c r="I23" s="892">
        <v>0.4</v>
      </c>
      <c r="J23" s="892">
        <v>0.5</v>
      </c>
      <c r="K23" s="113" t="s">
        <v>160</v>
      </c>
    </row>
    <row r="24" spans="1:11" ht="12" customHeight="1">
      <c r="A24" s="206" t="s">
        <v>93</v>
      </c>
      <c r="B24" s="181"/>
      <c r="C24" s="66"/>
      <c r="D24" s="236"/>
      <c r="E24" s="318"/>
      <c r="F24" s="318"/>
      <c r="G24" s="318"/>
      <c r="H24" s="318"/>
      <c r="I24" s="318"/>
      <c r="J24" s="318"/>
      <c r="K24" s="249" t="s">
        <v>3</v>
      </c>
    </row>
    <row r="25" spans="1:11" ht="25.5" customHeight="1" thickBot="1">
      <c r="A25" s="952" t="s">
        <v>978</v>
      </c>
      <c r="B25" s="183">
        <v>0.2</v>
      </c>
      <c r="C25" s="183">
        <v>0.2</v>
      </c>
      <c r="D25" s="953">
        <v>0.2</v>
      </c>
      <c r="E25" s="953">
        <v>0.2</v>
      </c>
      <c r="F25" s="953">
        <v>0.2</v>
      </c>
      <c r="G25" s="953">
        <v>0.2</v>
      </c>
      <c r="H25" s="953">
        <v>0.2</v>
      </c>
      <c r="I25" s="953">
        <v>0.3</v>
      </c>
      <c r="J25" s="953">
        <v>0.4</v>
      </c>
      <c r="K25" s="242" t="s">
        <v>876</v>
      </c>
    </row>
  </sheetData>
  <sheetProtection/>
  <mergeCells count="2">
    <mergeCell ref="A1:F1"/>
    <mergeCell ref="J1:K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&amp;C47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5.875" style="15" customWidth="1"/>
    <col min="2" max="3" width="9.375" style="15" hidden="1" customWidth="1"/>
    <col min="4" max="5" width="9.875" style="15" hidden="1" customWidth="1"/>
    <col min="6" max="10" width="9.875" style="15" customWidth="1"/>
    <col min="11" max="11" width="44.875" style="15" customWidth="1"/>
    <col min="12" max="16384" width="9.375" style="15" customWidth="1"/>
  </cols>
  <sheetData>
    <row r="1" spans="1:11" s="89" customFormat="1" ht="49.5" customHeight="1">
      <c r="A1" s="1018" t="s">
        <v>864</v>
      </c>
      <c r="B1" s="1018"/>
      <c r="C1" s="1018"/>
      <c r="D1" s="1018"/>
      <c r="E1" s="1018"/>
      <c r="F1" s="1018"/>
      <c r="G1" s="1018"/>
      <c r="J1" s="1018" t="s">
        <v>863</v>
      </c>
      <c r="K1" s="1018"/>
    </row>
    <row r="2" spans="1:11" ht="15" customHeight="1" thickBot="1">
      <c r="A2" s="130" t="s">
        <v>1029</v>
      </c>
      <c r="D2" s="245"/>
      <c r="G2" s="890"/>
      <c r="J2" s="54" t="s">
        <v>157</v>
      </c>
      <c r="K2" s="54"/>
    </row>
    <row r="3" spans="1:11" s="9" customFormat="1" ht="18" customHeight="1" thickBot="1">
      <c r="A3" s="38"/>
      <c r="B3" s="38">
        <v>2014</v>
      </c>
      <c r="C3" s="38">
        <v>2015</v>
      </c>
      <c r="D3" s="241">
        <v>2016</v>
      </c>
      <c r="E3" s="241">
        <v>2017</v>
      </c>
      <c r="F3" s="241">
        <v>2018</v>
      </c>
      <c r="G3" s="241">
        <v>2019</v>
      </c>
      <c r="H3" s="241">
        <v>2020</v>
      </c>
      <c r="I3" s="241">
        <v>2021</v>
      </c>
      <c r="J3" s="241">
        <v>2022</v>
      </c>
      <c r="K3" s="38"/>
    </row>
    <row r="4" spans="1:11" s="9" customFormat="1" ht="12" customHeight="1">
      <c r="A4" s="801"/>
      <c r="B4" s="801"/>
      <c r="C4" s="801"/>
      <c r="D4" s="801"/>
      <c r="E4" s="801"/>
      <c r="F4" s="801"/>
      <c r="G4" s="801"/>
      <c r="H4" s="801"/>
      <c r="I4" s="801"/>
      <c r="J4" s="801"/>
      <c r="K4" s="801"/>
    </row>
    <row r="5" spans="1:11" ht="16.5" customHeight="1">
      <c r="A5" s="104" t="s">
        <v>258</v>
      </c>
      <c r="B5" s="220">
        <v>683</v>
      </c>
      <c r="C5" s="220">
        <f>C7+C12+C18+C21</f>
        <v>633</v>
      </c>
      <c r="D5" s="223">
        <v>529</v>
      </c>
      <c r="E5" s="234">
        <v>525</v>
      </c>
      <c r="F5" s="234">
        <f>F7+F12+F18</f>
        <v>548</v>
      </c>
      <c r="G5" s="234">
        <v>481</v>
      </c>
      <c r="H5" s="234">
        <v>393</v>
      </c>
      <c r="I5" s="234">
        <v>445</v>
      </c>
      <c r="J5" s="234">
        <v>219</v>
      </c>
      <c r="K5" s="113" t="s">
        <v>2</v>
      </c>
    </row>
    <row r="6" spans="1:11" ht="12.75" customHeight="1">
      <c r="A6" s="20" t="s">
        <v>90</v>
      </c>
      <c r="B6" s="181"/>
      <c r="C6" s="181"/>
      <c r="D6" s="236"/>
      <c r="E6" s="236"/>
      <c r="F6" s="236"/>
      <c r="G6" s="236"/>
      <c r="H6" s="236"/>
      <c r="I6" s="236"/>
      <c r="J6" s="236"/>
      <c r="K6" s="633" t="s">
        <v>6</v>
      </c>
    </row>
    <row r="7" spans="1:11" ht="15" customHeight="1">
      <c r="A7" s="104" t="s">
        <v>94</v>
      </c>
      <c r="B7" s="43">
        <v>44</v>
      </c>
      <c r="C7" s="43">
        <v>9</v>
      </c>
      <c r="D7" s="658">
        <v>111</v>
      </c>
      <c r="E7" s="886">
        <v>60</v>
      </c>
      <c r="F7" s="886">
        <v>115</v>
      </c>
      <c r="G7" s="886">
        <v>9</v>
      </c>
      <c r="H7" s="886">
        <v>5</v>
      </c>
      <c r="I7" s="886">
        <v>5</v>
      </c>
      <c r="J7" s="886">
        <v>7</v>
      </c>
      <c r="K7" s="113" t="s">
        <v>67</v>
      </c>
    </row>
    <row r="8" spans="1:11" ht="12.75" customHeight="1">
      <c r="A8" s="20" t="s">
        <v>93</v>
      </c>
      <c r="B8" s="181"/>
      <c r="C8" s="181"/>
      <c r="D8" s="236"/>
      <c r="E8" s="236"/>
      <c r="F8" s="236"/>
      <c r="G8" s="236"/>
      <c r="H8" s="236"/>
      <c r="I8" s="236"/>
      <c r="J8" s="236"/>
      <c r="K8" s="633" t="s">
        <v>3</v>
      </c>
    </row>
    <row r="9" spans="1:11" ht="12.75" customHeight="1">
      <c r="A9" s="90" t="s">
        <v>182</v>
      </c>
      <c r="B9" s="181" t="s">
        <v>19</v>
      </c>
      <c r="C9" s="181" t="s">
        <v>19</v>
      </c>
      <c r="D9" s="181" t="s">
        <v>19</v>
      </c>
      <c r="E9" s="236">
        <v>2</v>
      </c>
      <c r="F9" s="236" t="s">
        <v>48</v>
      </c>
      <c r="G9" s="236" t="s">
        <v>48</v>
      </c>
      <c r="H9" s="236" t="s">
        <v>48</v>
      </c>
      <c r="I9" s="236" t="s">
        <v>48</v>
      </c>
      <c r="J9" s="236" t="s">
        <v>48</v>
      </c>
      <c r="K9" s="106" t="s">
        <v>92</v>
      </c>
    </row>
    <row r="10" spans="1:11" ht="25.5" customHeight="1">
      <c r="A10" s="90" t="s">
        <v>865</v>
      </c>
      <c r="B10" s="50">
        <v>43</v>
      </c>
      <c r="C10" s="50">
        <v>6.3</v>
      </c>
      <c r="D10" s="235">
        <v>4</v>
      </c>
      <c r="E10" s="235">
        <v>2</v>
      </c>
      <c r="F10" s="235">
        <v>1</v>
      </c>
      <c r="G10" s="235">
        <v>1</v>
      </c>
      <c r="H10" s="235" t="s">
        <v>19</v>
      </c>
      <c r="I10" s="235" t="s">
        <v>19</v>
      </c>
      <c r="J10" s="235" t="s">
        <v>48</v>
      </c>
      <c r="K10" s="106" t="s">
        <v>696</v>
      </c>
    </row>
    <row r="11" spans="1:11" ht="15" customHeight="1">
      <c r="A11" s="90" t="s">
        <v>95</v>
      </c>
      <c r="B11" s="50">
        <v>1</v>
      </c>
      <c r="C11" s="50">
        <v>3</v>
      </c>
      <c r="D11" s="235">
        <v>107</v>
      </c>
      <c r="E11" s="235">
        <v>55</v>
      </c>
      <c r="F11" s="235">
        <v>111</v>
      </c>
      <c r="G11" s="235">
        <v>5</v>
      </c>
      <c r="H11" s="235">
        <v>5</v>
      </c>
      <c r="I11" s="235">
        <v>5</v>
      </c>
      <c r="J11" s="235">
        <v>7</v>
      </c>
      <c r="K11" s="106" t="s">
        <v>96</v>
      </c>
    </row>
    <row r="12" spans="1:11" ht="13.5" customHeight="1">
      <c r="A12" s="104" t="s">
        <v>176</v>
      </c>
      <c r="B12" s="220">
        <v>483</v>
      </c>
      <c r="C12" s="62">
        <v>425</v>
      </c>
      <c r="D12" s="234">
        <v>286</v>
      </c>
      <c r="E12" s="234">
        <v>458</v>
      </c>
      <c r="F12" s="234">
        <v>420</v>
      </c>
      <c r="G12" s="234">
        <v>412</v>
      </c>
      <c r="H12" s="234">
        <v>310</v>
      </c>
      <c r="I12" s="234">
        <v>363</v>
      </c>
      <c r="J12" s="234">
        <v>194</v>
      </c>
      <c r="K12" s="113" t="s">
        <v>13</v>
      </c>
    </row>
    <row r="13" spans="1:11" ht="12.75" customHeight="1">
      <c r="A13" s="20" t="s">
        <v>93</v>
      </c>
      <c r="B13" s="50"/>
      <c r="C13" s="50"/>
      <c r="D13" s="235"/>
      <c r="E13" s="235"/>
      <c r="F13" s="235"/>
      <c r="G13" s="235"/>
      <c r="H13" s="235"/>
      <c r="I13" s="235"/>
      <c r="J13" s="235"/>
      <c r="K13" s="633" t="s">
        <v>3</v>
      </c>
    </row>
    <row r="14" spans="1:11" ht="24">
      <c r="A14" s="90" t="s">
        <v>179</v>
      </c>
      <c r="B14" s="50">
        <v>53</v>
      </c>
      <c r="C14" s="50">
        <v>50</v>
      </c>
      <c r="D14" s="235">
        <v>49</v>
      </c>
      <c r="E14" s="235">
        <v>79</v>
      </c>
      <c r="F14" s="235">
        <v>41</v>
      </c>
      <c r="G14" s="235">
        <v>27</v>
      </c>
      <c r="H14" s="235">
        <v>23</v>
      </c>
      <c r="I14" s="235">
        <v>22</v>
      </c>
      <c r="J14" s="235">
        <v>18</v>
      </c>
      <c r="K14" s="106" t="s">
        <v>852</v>
      </c>
    </row>
    <row r="15" spans="1:11" ht="37.5" customHeight="1">
      <c r="A15" s="90" t="s">
        <v>867</v>
      </c>
      <c r="B15" s="50">
        <v>322</v>
      </c>
      <c r="C15" s="50">
        <v>338</v>
      </c>
      <c r="D15" s="235">
        <v>178</v>
      </c>
      <c r="E15" s="235">
        <v>241</v>
      </c>
      <c r="F15" s="235">
        <v>174</v>
      </c>
      <c r="G15" s="235">
        <v>222</v>
      </c>
      <c r="H15" s="235">
        <v>177</v>
      </c>
      <c r="I15" s="235">
        <v>188</v>
      </c>
      <c r="J15" s="235">
        <v>129</v>
      </c>
      <c r="K15" s="106" t="s">
        <v>866</v>
      </c>
    </row>
    <row r="16" spans="1:11" ht="36" customHeight="1">
      <c r="A16" s="90" t="s">
        <v>249</v>
      </c>
      <c r="B16" s="50">
        <v>77</v>
      </c>
      <c r="C16" s="50">
        <v>10</v>
      </c>
      <c r="D16" s="235">
        <v>15</v>
      </c>
      <c r="E16" s="225">
        <v>107</v>
      </c>
      <c r="F16" s="235">
        <v>146</v>
      </c>
      <c r="G16" s="235">
        <v>115</v>
      </c>
      <c r="H16" s="235">
        <v>63</v>
      </c>
      <c r="I16" s="235">
        <v>119</v>
      </c>
      <c r="J16" s="235">
        <v>15</v>
      </c>
      <c r="K16" s="106" t="s">
        <v>161</v>
      </c>
    </row>
    <row r="17" spans="1:11" ht="27" customHeight="1">
      <c r="A17" s="90" t="s">
        <v>192</v>
      </c>
      <c r="B17" s="181">
        <v>22</v>
      </c>
      <c r="C17" s="181">
        <v>18</v>
      </c>
      <c r="D17" s="236">
        <v>19</v>
      </c>
      <c r="E17" s="887">
        <v>23</v>
      </c>
      <c r="F17" s="225">
        <v>30</v>
      </c>
      <c r="G17" s="225">
        <v>23</v>
      </c>
      <c r="H17" s="225">
        <v>21</v>
      </c>
      <c r="I17" s="225">
        <v>21</v>
      </c>
      <c r="J17" s="225">
        <v>14</v>
      </c>
      <c r="K17" s="106" t="s">
        <v>107</v>
      </c>
    </row>
    <row r="18" spans="1:11" s="201" customFormat="1" ht="27" customHeight="1">
      <c r="A18" s="637" t="s">
        <v>869</v>
      </c>
      <c r="B18" s="220">
        <v>156</v>
      </c>
      <c r="C18" s="220">
        <v>157</v>
      </c>
      <c r="D18" s="234">
        <v>132</v>
      </c>
      <c r="E18" s="234">
        <v>7</v>
      </c>
      <c r="F18" s="234">
        <v>13</v>
      </c>
      <c r="G18" s="234">
        <v>60</v>
      </c>
      <c r="H18" s="234">
        <v>77</v>
      </c>
      <c r="I18" s="234">
        <v>76</v>
      </c>
      <c r="J18" s="234">
        <v>17</v>
      </c>
      <c r="K18" s="18" t="s">
        <v>868</v>
      </c>
    </row>
    <row r="19" spans="1:11" ht="12.75" customHeight="1">
      <c r="A19" s="20" t="s">
        <v>93</v>
      </c>
      <c r="B19" s="181"/>
      <c r="C19" s="181"/>
      <c r="D19" s="236"/>
      <c r="E19" s="236"/>
      <c r="F19" s="236"/>
      <c r="G19" s="236"/>
      <c r="H19" s="236"/>
      <c r="I19" s="236"/>
      <c r="J19" s="236"/>
      <c r="K19" s="633" t="s">
        <v>3</v>
      </c>
    </row>
    <row r="20" spans="1:11" ht="24">
      <c r="A20" s="90" t="s">
        <v>248</v>
      </c>
      <c r="B20" s="181">
        <v>155</v>
      </c>
      <c r="C20" s="181">
        <v>156</v>
      </c>
      <c r="D20" s="236">
        <v>131</v>
      </c>
      <c r="E20" s="887">
        <v>4</v>
      </c>
      <c r="F20" s="887">
        <v>9</v>
      </c>
      <c r="G20" s="887">
        <v>56</v>
      </c>
      <c r="H20" s="887">
        <v>72</v>
      </c>
      <c r="I20" s="887">
        <v>71</v>
      </c>
      <c r="J20" s="887">
        <v>13</v>
      </c>
      <c r="K20" s="106" t="s">
        <v>870</v>
      </c>
    </row>
    <row r="21" spans="1:11" ht="37.5" customHeight="1">
      <c r="A21" s="113" t="s">
        <v>871</v>
      </c>
      <c r="B21" s="43" t="s">
        <v>48</v>
      </c>
      <c r="C21" s="43">
        <v>42</v>
      </c>
      <c r="D21" s="658" t="s">
        <v>48</v>
      </c>
      <c r="E21" s="888" t="s">
        <v>19</v>
      </c>
      <c r="F21" s="888" t="s">
        <v>19</v>
      </c>
      <c r="G21" s="888" t="s">
        <v>19</v>
      </c>
      <c r="H21" s="888">
        <v>1</v>
      </c>
      <c r="I21" s="888">
        <v>1</v>
      </c>
      <c r="J21" s="888">
        <v>1</v>
      </c>
      <c r="K21" s="113" t="s">
        <v>872</v>
      </c>
    </row>
    <row r="22" spans="1:11" ht="9" customHeight="1" thickBot="1">
      <c r="A22" s="175"/>
      <c r="B22" s="175"/>
      <c r="C22" s="175"/>
      <c r="D22" s="175"/>
      <c r="E22" s="175"/>
      <c r="F22" s="175"/>
      <c r="G22" s="175"/>
      <c r="H22" s="175"/>
      <c r="I22" s="175"/>
      <c r="J22" s="175"/>
      <c r="K22" s="175"/>
    </row>
    <row r="24" spans="2:10" ht="12">
      <c r="B24" s="171"/>
      <c r="C24" s="171"/>
      <c r="D24" s="171"/>
      <c r="E24" s="171"/>
      <c r="F24" s="171"/>
      <c r="G24" s="171"/>
      <c r="H24" s="171"/>
      <c r="I24" s="171"/>
      <c r="J24" s="171"/>
    </row>
    <row r="25" ht="12">
      <c r="B25" s="15" t="s">
        <v>14</v>
      </c>
    </row>
  </sheetData>
  <sheetProtection/>
  <mergeCells count="2">
    <mergeCell ref="J1:K1"/>
    <mergeCell ref="A1:G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&amp;C48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6.875" style="89" customWidth="1"/>
    <col min="2" max="3" width="9.375" style="15" hidden="1" customWidth="1"/>
    <col min="4" max="5" width="9.875" style="15" hidden="1" customWidth="1"/>
    <col min="6" max="10" width="9.875" style="15" customWidth="1"/>
    <col min="11" max="11" width="44.875" style="89" customWidth="1"/>
    <col min="12" max="15" width="9.375" style="15" customWidth="1"/>
    <col min="16" max="16" width="9.625" style="15" bestFit="1" customWidth="1"/>
    <col min="17" max="17" width="9.375" style="15" customWidth="1"/>
    <col min="18" max="18" width="9.625" style="15" bestFit="1" customWidth="1"/>
    <col min="19" max="16384" width="9.375" style="15" customWidth="1"/>
  </cols>
  <sheetData>
    <row r="1" spans="1:11" s="199" customFormat="1" ht="49.5" customHeight="1">
      <c r="A1" s="1018" t="s">
        <v>848</v>
      </c>
      <c r="B1" s="1018"/>
      <c r="C1" s="1018"/>
      <c r="D1" s="1018"/>
      <c r="E1" s="1018"/>
      <c r="F1" s="1018"/>
      <c r="G1" s="1018"/>
      <c r="J1" s="1018" t="s">
        <v>849</v>
      </c>
      <c r="K1" s="1018"/>
    </row>
    <row r="2" spans="1:11" s="199" customFormat="1" ht="15" customHeight="1" thickBot="1">
      <c r="A2" s="173" t="s">
        <v>644</v>
      </c>
      <c r="D2" s="75" t="s">
        <v>103</v>
      </c>
      <c r="J2" s="138" t="s">
        <v>850</v>
      </c>
      <c r="K2" s="138"/>
    </row>
    <row r="3" spans="1:11" s="9" customFormat="1" ht="18" customHeight="1" thickBot="1">
      <c r="A3" s="99"/>
      <c r="B3" s="241">
        <v>2014</v>
      </c>
      <c r="C3" s="241">
        <v>2015</v>
      </c>
      <c r="D3" s="241">
        <v>2016</v>
      </c>
      <c r="E3" s="241">
        <v>2017</v>
      </c>
      <c r="F3" s="241">
        <v>2018</v>
      </c>
      <c r="G3" s="241">
        <v>2019</v>
      </c>
      <c r="H3" s="241">
        <v>2020</v>
      </c>
      <c r="I3" s="241">
        <v>2021</v>
      </c>
      <c r="J3" s="241">
        <v>2022</v>
      </c>
      <c r="K3" s="99"/>
    </row>
    <row r="4" spans="1:11" s="9" customFormat="1" ht="12" customHeight="1">
      <c r="A4" s="87"/>
      <c r="B4" s="233"/>
      <c r="C4" s="233"/>
      <c r="D4" s="233"/>
      <c r="E4" s="233"/>
      <c r="F4" s="233"/>
      <c r="G4" s="658"/>
      <c r="H4" s="658"/>
      <c r="I4" s="658"/>
      <c r="J4" s="658"/>
      <c r="K4" s="250"/>
    </row>
    <row r="5" spans="1:13" ht="13.5" customHeight="1">
      <c r="A5" s="146" t="s">
        <v>51</v>
      </c>
      <c r="B5" s="223">
        <v>28182</v>
      </c>
      <c r="C5" s="223">
        <v>28734</v>
      </c>
      <c r="D5" s="223">
        <v>31396</v>
      </c>
      <c r="E5" s="223">
        <v>33820</v>
      </c>
      <c r="F5" s="234">
        <v>35044</v>
      </c>
      <c r="G5" s="234">
        <v>35738</v>
      </c>
      <c r="H5" s="234">
        <v>41518</v>
      </c>
      <c r="I5" s="234">
        <v>43626</v>
      </c>
      <c r="J5" s="234">
        <v>45297</v>
      </c>
      <c r="K5" s="251" t="s">
        <v>1</v>
      </c>
      <c r="L5" s="180"/>
      <c r="M5" s="171"/>
    </row>
    <row r="6" spans="1:13" ht="25.5" customHeight="1">
      <c r="A6" s="90" t="s">
        <v>604</v>
      </c>
      <c r="B6" s="225">
        <v>9023</v>
      </c>
      <c r="C6" s="225">
        <v>8197</v>
      </c>
      <c r="D6" s="225">
        <v>8981</v>
      </c>
      <c r="E6" s="225">
        <v>8917</v>
      </c>
      <c r="F6" s="235">
        <v>6239</v>
      </c>
      <c r="G6" s="235">
        <v>6417</v>
      </c>
      <c r="H6" s="235">
        <v>10411</v>
      </c>
      <c r="I6" s="235">
        <v>10884</v>
      </c>
      <c r="J6" s="235">
        <v>9830</v>
      </c>
      <c r="K6" s="105" t="s">
        <v>80</v>
      </c>
      <c r="L6" s="180"/>
      <c r="M6" s="171"/>
    </row>
    <row r="7" spans="1:13" ht="13.5" customHeight="1">
      <c r="A7" s="146" t="s">
        <v>187</v>
      </c>
      <c r="B7" s="223">
        <v>30748</v>
      </c>
      <c r="C7" s="223">
        <v>30232</v>
      </c>
      <c r="D7" s="223">
        <v>34197</v>
      </c>
      <c r="E7" s="223">
        <v>37860</v>
      </c>
      <c r="F7" s="223">
        <v>37921</v>
      </c>
      <c r="G7" s="223">
        <v>40269</v>
      </c>
      <c r="H7" s="223">
        <v>46239</v>
      </c>
      <c r="I7" s="223">
        <v>53160</v>
      </c>
      <c r="J7" s="223">
        <v>44263</v>
      </c>
      <c r="K7" s="251" t="s">
        <v>2</v>
      </c>
      <c r="L7" s="180"/>
      <c r="M7" s="171"/>
    </row>
    <row r="8" spans="1:13" s="202" customFormat="1" ht="12.75" customHeight="1">
      <c r="A8" s="20" t="s">
        <v>90</v>
      </c>
      <c r="B8" s="225"/>
      <c r="C8" s="225"/>
      <c r="D8" s="225"/>
      <c r="E8" s="225"/>
      <c r="F8" s="235"/>
      <c r="G8" s="235"/>
      <c r="H8" s="235"/>
      <c r="I8" s="235"/>
      <c r="J8" s="235"/>
      <c r="K8" s="633" t="s">
        <v>6</v>
      </c>
      <c r="L8" s="180"/>
      <c r="M8" s="171"/>
    </row>
    <row r="9" spans="1:13" ht="13.5" customHeight="1">
      <c r="A9" s="146" t="s">
        <v>94</v>
      </c>
      <c r="B9" s="223">
        <v>22841</v>
      </c>
      <c r="C9" s="223">
        <v>28527</v>
      </c>
      <c r="D9" s="223">
        <v>31700</v>
      </c>
      <c r="E9" s="223">
        <v>34787</v>
      </c>
      <c r="F9" s="234">
        <v>36694</v>
      </c>
      <c r="G9" s="234">
        <v>40852</v>
      </c>
      <c r="H9" s="234">
        <v>45174</v>
      </c>
      <c r="I9" s="234">
        <v>51781</v>
      </c>
      <c r="J9" s="234">
        <v>69146</v>
      </c>
      <c r="K9" s="251" t="s">
        <v>67</v>
      </c>
      <c r="L9" s="180"/>
      <c r="M9" s="171"/>
    </row>
    <row r="10" spans="1:13" s="202" customFormat="1" ht="12.75" customHeight="1">
      <c r="A10" s="20" t="s">
        <v>93</v>
      </c>
      <c r="B10" s="877"/>
      <c r="C10" s="877"/>
      <c r="D10" s="877"/>
      <c r="E10" s="877"/>
      <c r="F10" s="236"/>
      <c r="G10" s="236"/>
      <c r="H10" s="236"/>
      <c r="I10" s="236"/>
      <c r="J10" s="236"/>
      <c r="K10" s="633" t="s">
        <v>3</v>
      </c>
      <c r="L10" s="180"/>
      <c r="M10" s="171"/>
    </row>
    <row r="11" spans="1:13" ht="13.5" customHeight="1">
      <c r="A11" s="90" t="s">
        <v>182</v>
      </c>
      <c r="B11" s="225">
        <v>11764</v>
      </c>
      <c r="C11" s="225">
        <v>8491</v>
      </c>
      <c r="D11" s="225">
        <v>9663</v>
      </c>
      <c r="E11" s="225">
        <v>8884</v>
      </c>
      <c r="F11" s="225">
        <v>6551</v>
      </c>
      <c r="G11" s="225">
        <v>4817</v>
      </c>
      <c r="H11" s="225">
        <v>4240</v>
      </c>
      <c r="I11" s="225">
        <v>33186</v>
      </c>
      <c r="J11" s="225">
        <v>37226</v>
      </c>
      <c r="K11" s="106" t="s">
        <v>92</v>
      </c>
      <c r="L11" s="180"/>
      <c r="M11" s="171"/>
    </row>
    <row r="12" spans="1:13" ht="25.5" customHeight="1">
      <c r="A12" s="90" t="s">
        <v>851</v>
      </c>
      <c r="B12" s="225">
        <v>23075</v>
      </c>
      <c r="C12" s="225">
        <v>23434</v>
      </c>
      <c r="D12" s="225">
        <v>25155</v>
      </c>
      <c r="E12" s="225">
        <v>24719</v>
      </c>
      <c r="F12" s="225">
        <v>27361</v>
      </c>
      <c r="G12" s="225">
        <v>33691</v>
      </c>
      <c r="H12" s="225">
        <v>35460</v>
      </c>
      <c r="I12" s="225">
        <v>73431</v>
      </c>
      <c r="J12" s="225">
        <v>56672</v>
      </c>
      <c r="K12" s="106" t="s">
        <v>696</v>
      </c>
      <c r="L12" s="180"/>
      <c r="M12" s="171"/>
    </row>
    <row r="13" spans="1:13" ht="13.5" customHeight="1">
      <c r="A13" s="90" t="s">
        <v>95</v>
      </c>
      <c r="B13" s="225">
        <v>25710</v>
      </c>
      <c r="C13" s="225">
        <v>37403</v>
      </c>
      <c r="D13" s="225">
        <v>37575</v>
      </c>
      <c r="E13" s="225">
        <v>42280</v>
      </c>
      <c r="F13" s="225">
        <v>43955</v>
      </c>
      <c r="G13" s="225">
        <v>48099</v>
      </c>
      <c r="H13" s="225">
        <v>52179</v>
      </c>
      <c r="I13" s="225">
        <v>52132</v>
      </c>
      <c r="J13" s="225">
        <v>72657</v>
      </c>
      <c r="K13" s="106" t="s">
        <v>96</v>
      </c>
      <c r="L13" s="180"/>
      <c r="M13" s="171"/>
    </row>
    <row r="14" spans="1:13" ht="15" customHeight="1">
      <c r="A14" s="146" t="s">
        <v>176</v>
      </c>
      <c r="B14" s="223">
        <v>36938</v>
      </c>
      <c r="C14" s="223">
        <v>34190</v>
      </c>
      <c r="D14" s="223">
        <v>38904</v>
      </c>
      <c r="E14" s="223">
        <v>42280</v>
      </c>
      <c r="F14" s="234">
        <v>40979</v>
      </c>
      <c r="G14" s="234">
        <v>43368</v>
      </c>
      <c r="H14" s="234">
        <v>54256</v>
      </c>
      <c r="I14" s="234">
        <v>64480</v>
      </c>
      <c r="J14" s="234">
        <v>34809</v>
      </c>
      <c r="K14" s="251" t="s">
        <v>13</v>
      </c>
      <c r="L14" s="180"/>
      <c r="M14" s="171"/>
    </row>
    <row r="15" spans="1:13" s="202" customFormat="1" ht="12.75" customHeight="1">
      <c r="A15" s="20" t="s">
        <v>93</v>
      </c>
      <c r="B15" s="877"/>
      <c r="C15" s="877"/>
      <c r="D15" s="877"/>
      <c r="E15" s="877"/>
      <c r="F15" s="236"/>
      <c r="G15" s="236"/>
      <c r="H15" s="236"/>
      <c r="I15" s="236"/>
      <c r="J15" s="236"/>
      <c r="K15" s="633" t="s">
        <v>3</v>
      </c>
      <c r="L15" s="180"/>
      <c r="M15" s="171"/>
    </row>
    <row r="16" spans="1:13" ht="24.75" customHeight="1">
      <c r="A16" s="90" t="s">
        <v>179</v>
      </c>
      <c r="B16" s="225">
        <v>16164</v>
      </c>
      <c r="C16" s="225">
        <v>16893</v>
      </c>
      <c r="D16" s="225">
        <v>17427</v>
      </c>
      <c r="E16" s="225">
        <v>19624</v>
      </c>
      <c r="F16" s="235">
        <v>22697</v>
      </c>
      <c r="G16" s="235">
        <v>24061</v>
      </c>
      <c r="H16" s="235">
        <v>23876</v>
      </c>
      <c r="I16" s="235">
        <v>25903</v>
      </c>
      <c r="J16" s="235">
        <v>32366</v>
      </c>
      <c r="K16" s="106" t="s">
        <v>852</v>
      </c>
      <c r="L16" s="180"/>
      <c r="M16" s="171"/>
    </row>
    <row r="17" spans="1:13" ht="37.5" customHeight="1">
      <c r="A17" s="90" t="s">
        <v>251</v>
      </c>
      <c r="B17" s="225">
        <v>5539</v>
      </c>
      <c r="C17" s="225">
        <v>6082</v>
      </c>
      <c r="D17" s="225">
        <v>5959</v>
      </c>
      <c r="E17" s="225">
        <v>5855</v>
      </c>
      <c r="F17" s="235">
        <v>6708</v>
      </c>
      <c r="G17" s="235">
        <v>7353</v>
      </c>
      <c r="H17" s="235">
        <v>12037</v>
      </c>
      <c r="I17" s="225">
        <v>13413</v>
      </c>
      <c r="J17" s="225">
        <v>14927</v>
      </c>
      <c r="K17" s="106" t="s">
        <v>853</v>
      </c>
      <c r="L17" s="180"/>
      <c r="M17" s="171"/>
    </row>
    <row r="18" spans="1:13" ht="27" customHeight="1">
      <c r="A18" s="90" t="s">
        <v>180</v>
      </c>
      <c r="B18" s="225">
        <v>9459</v>
      </c>
      <c r="C18" s="225">
        <v>10051</v>
      </c>
      <c r="D18" s="225">
        <v>10534</v>
      </c>
      <c r="E18" s="225">
        <v>11792</v>
      </c>
      <c r="F18" s="235">
        <v>12420</v>
      </c>
      <c r="G18" s="235">
        <v>13483</v>
      </c>
      <c r="H18" s="235">
        <v>13562</v>
      </c>
      <c r="I18" s="235">
        <v>13702</v>
      </c>
      <c r="J18" s="235">
        <v>17696</v>
      </c>
      <c r="K18" s="106" t="s">
        <v>106</v>
      </c>
      <c r="L18" s="180"/>
      <c r="M18" s="171"/>
    </row>
    <row r="19" spans="1:13" ht="37.5" customHeight="1">
      <c r="A19" s="90" t="s">
        <v>854</v>
      </c>
      <c r="B19" s="225">
        <v>16176</v>
      </c>
      <c r="C19" s="225">
        <v>16928</v>
      </c>
      <c r="D19" s="225">
        <v>17481</v>
      </c>
      <c r="E19" s="225">
        <v>19913</v>
      </c>
      <c r="F19" s="235">
        <v>19469</v>
      </c>
      <c r="G19" s="235">
        <v>19270</v>
      </c>
      <c r="H19" s="235">
        <v>21460</v>
      </c>
      <c r="I19" s="235">
        <v>21153</v>
      </c>
      <c r="J19" s="235">
        <v>28021</v>
      </c>
      <c r="K19" s="106" t="s">
        <v>855</v>
      </c>
      <c r="L19" s="180"/>
      <c r="M19" s="171"/>
    </row>
    <row r="20" spans="1:13" ht="37.5" customHeight="1">
      <c r="A20" s="90" t="s">
        <v>857</v>
      </c>
      <c r="B20" s="225">
        <v>96608</v>
      </c>
      <c r="C20" s="225">
        <v>83063</v>
      </c>
      <c r="D20" s="225">
        <v>96135</v>
      </c>
      <c r="E20" s="225">
        <v>104027</v>
      </c>
      <c r="F20" s="235">
        <v>90751</v>
      </c>
      <c r="G20" s="235">
        <v>91150</v>
      </c>
      <c r="H20" s="235">
        <v>119091</v>
      </c>
      <c r="I20" s="235">
        <v>144721</v>
      </c>
      <c r="J20" s="225">
        <v>58055</v>
      </c>
      <c r="K20" s="106" t="s">
        <v>856</v>
      </c>
      <c r="L20" s="180"/>
      <c r="M20" s="171"/>
    </row>
    <row r="21" spans="1:13" ht="27" customHeight="1">
      <c r="A21" s="106" t="s">
        <v>192</v>
      </c>
      <c r="B21" s="235">
        <v>10639</v>
      </c>
      <c r="C21" s="235">
        <v>11608</v>
      </c>
      <c r="D21" s="235">
        <v>13545</v>
      </c>
      <c r="E21" s="235">
        <v>11073</v>
      </c>
      <c r="F21" s="225">
        <v>40314</v>
      </c>
      <c r="G21" s="225">
        <v>36690</v>
      </c>
      <c r="H21" s="225">
        <v>17997</v>
      </c>
      <c r="I21" s="225">
        <v>18237</v>
      </c>
      <c r="J21" s="225">
        <v>17726</v>
      </c>
      <c r="K21" s="106" t="s">
        <v>107</v>
      </c>
      <c r="L21" s="180"/>
      <c r="M21" s="171"/>
    </row>
    <row r="22" spans="1:13" ht="9" customHeight="1" thickBot="1">
      <c r="A22" s="242"/>
      <c r="B22" s="243"/>
      <c r="C22" s="243"/>
      <c r="D22" s="243"/>
      <c r="E22" s="243"/>
      <c r="F22" s="625"/>
      <c r="G22" s="625"/>
      <c r="H22" s="625"/>
      <c r="I22" s="625"/>
      <c r="J22" s="625"/>
      <c r="K22" s="242"/>
      <c r="L22" s="180"/>
      <c r="M22" s="171"/>
    </row>
    <row r="23" spans="1:13" ht="9" customHeight="1">
      <c r="A23" s="106"/>
      <c r="B23" s="235"/>
      <c r="C23" s="235"/>
      <c r="D23" s="235"/>
      <c r="E23" s="235"/>
      <c r="F23" s="225"/>
      <c r="G23" s="225"/>
      <c r="H23" s="225"/>
      <c r="I23" s="225"/>
      <c r="J23" s="225"/>
      <c r="K23" s="106"/>
      <c r="L23" s="180"/>
      <c r="M23" s="171"/>
    </row>
    <row r="24" spans="1:13" s="143" customFormat="1" ht="18" customHeight="1" thickBot="1">
      <c r="A24" s="139" t="s">
        <v>147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39" t="s">
        <v>146</v>
      </c>
      <c r="L24" s="180"/>
      <c r="M24" s="171"/>
    </row>
    <row r="25" spans="1:13" s="9" customFormat="1" ht="18" customHeight="1" thickBot="1">
      <c r="A25" s="99"/>
      <c r="B25" s="241">
        <v>2014</v>
      </c>
      <c r="C25" s="241">
        <v>2015</v>
      </c>
      <c r="D25" s="241">
        <v>2016</v>
      </c>
      <c r="E25" s="241">
        <v>2017</v>
      </c>
      <c r="F25" s="241">
        <v>2018</v>
      </c>
      <c r="G25" s="241">
        <v>2019</v>
      </c>
      <c r="H25" s="241">
        <v>2020</v>
      </c>
      <c r="I25" s="241">
        <v>2021</v>
      </c>
      <c r="J25" s="241">
        <v>2022</v>
      </c>
      <c r="K25" s="99"/>
      <c r="L25" s="180"/>
      <c r="M25" s="171"/>
    </row>
    <row r="26" spans="1:13" s="9" customFormat="1" ht="12" customHeight="1">
      <c r="A26" s="203"/>
      <c r="B26" s="237"/>
      <c r="C26" s="237"/>
      <c r="D26" s="237"/>
      <c r="E26" s="237"/>
      <c r="F26" s="237"/>
      <c r="G26" s="659"/>
      <c r="H26" s="659"/>
      <c r="I26" s="659"/>
      <c r="J26" s="659"/>
      <c r="K26" s="203"/>
      <c r="L26" s="180"/>
      <c r="M26" s="171"/>
    </row>
    <row r="27" spans="1:13" s="87" customFormat="1" ht="27" customHeight="1">
      <c r="A27" s="637" t="s">
        <v>858</v>
      </c>
      <c r="B27" s="234">
        <v>23059</v>
      </c>
      <c r="C27" s="234">
        <v>25323</v>
      </c>
      <c r="D27" s="234">
        <v>29045</v>
      </c>
      <c r="E27" s="234">
        <v>32590</v>
      </c>
      <c r="F27" s="234">
        <v>34115</v>
      </c>
      <c r="G27" s="234">
        <v>35131</v>
      </c>
      <c r="H27" s="234">
        <v>34931</v>
      </c>
      <c r="I27" s="234">
        <v>35511</v>
      </c>
      <c r="J27" s="234">
        <v>50517</v>
      </c>
      <c r="K27" s="205" t="s">
        <v>606</v>
      </c>
      <c r="L27" s="180"/>
      <c r="M27" s="171"/>
    </row>
    <row r="28" spans="1:13" s="9" customFormat="1" ht="12">
      <c r="A28" s="20" t="s">
        <v>93</v>
      </c>
      <c r="B28" s="234"/>
      <c r="C28" s="234"/>
      <c r="D28" s="234"/>
      <c r="E28" s="235"/>
      <c r="F28" s="235"/>
      <c r="G28" s="235"/>
      <c r="H28" s="235"/>
      <c r="I28" s="235"/>
      <c r="J28" s="235"/>
      <c r="K28" s="20" t="s">
        <v>3</v>
      </c>
      <c r="L28" s="180"/>
      <c r="M28" s="171"/>
    </row>
    <row r="29" spans="1:13" s="9" customFormat="1" ht="27" customHeight="1">
      <c r="A29" s="90" t="s">
        <v>860</v>
      </c>
      <c r="B29" s="235">
        <v>22429</v>
      </c>
      <c r="C29" s="235">
        <v>23885</v>
      </c>
      <c r="D29" s="235">
        <v>27526</v>
      </c>
      <c r="E29" s="225">
        <v>30863</v>
      </c>
      <c r="F29" s="225">
        <v>32322</v>
      </c>
      <c r="G29" s="225">
        <v>33718</v>
      </c>
      <c r="H29" s="225">
        <v>34245</v>
      </c>
      <c r="I29" s="225">
        <v>34850</v>
      </c>
      <c r="J29" s="225">
        <v>48744</v>
      </c>
      <c r="K29" s="90" t="s">
        <v>859</v>
      </c>
      <c r="L29" s="180"/>
      <c r="M29" s="171"/>
    </row>
    <row r="30" spans="1:13" ht="27" customHeight="1">
      <c r="A30" s="637" t="s">
        <v>412</v>
      </c>
      <c r="B30" s="234">
        <v>9928</v>
      </c>
      <c r="C30" s="234">
        <v>8141</v>
      </c>
      <c r="D30" s="234">
        <v>7300</v>
      </c>
      <c r="E30" s="234">
        <v>7525</v>
      </c>
      <c r="F30" s="234">
        <v>7618</v>
      </c>
      <c r="G30" s="234">
        <v>8565</v>
      </c>
      <c r="H30" s="234">
        <v>13060</v>
      </c>
      <c r="I30" s="234">
        <v>14437</v>
      </c>
      <c r="J30" s="234">
        <v>19226</v>
      </c>
      <c r="K30" s="19" t="s">
        <v>0</v>
      </c>
      <c r="L30" s="180"/>
      <c r="M30" s="171"/>
    </row>
    <row r="31" spans="1:13" s="204" customFormat="1" ht="12.75" customHeight="1">
      <c r="A31" s="20" t="s">
        <v>93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0" t="s">
        <v>3</v>
      </c>
      <c r="L31" s="180"/>
      <c r="M31" s="171"/>
    </row>
    <row r="32" spans="1:13" ht="27" customHeight="1">
      <c r="A32" s="106" t="s">
        <v>979</v>
      </c>
      <c r="B32" s="235">
        <v>12420</v>
      </c>
      <c r="C32" s="235">
        <v>14130</v>
      </c>
      <c r="D32" s="235">
        <v>12758</v>
      </c>
      <c r="E32" s="235">
        <v>12511</v>
      </c>
      <c r="F32" s="235">
        <v>12318</v>
      </c>
      <c r="G32" s="235">
        <v>12748</v>
      </c>
      <c r="H32" s="235">
        <v>16945</v>
      </c>
      <c r="I32" s="235">
        <v>16173</v>
      </c>
      <c r="J32" s="235">
        <v>21705</v>
      </c>
      <c r="K32" s="106" t="s">
        <v>112</v>
      </c>
      <c r="L32" s="180"/>
      <c r="M32" s="171"/>
    </row>
    <row r="33" spans="1:13" ht="13.5" customHeight="1">
      <c r="A33" s="86" t="s">
        <v>76</v>
      </c>
      <c r="B33" s="235">
        <v>16946</v>
      </c>
      <c r="C33" s="235">
        <v>22491</v>
      </c>
      <c r="D33" s="235">
        <v>19051</v>
      </c>
      <c r="E33" s="235">
        <v>18945</v>
      </c>
      <c r="F33" s="235">
        <v>22808</v>
      </c>
      <c r="G33" s="235">
        <v>25142</v>
      </c>
      <c r="H33" s="235">
        <v>32610</v>
      </c>
      <c r="I33" s="235">
        <v>33752</v>
      </c>
      <c r="J33" s="235">
        <v>36395</v>
      </c>
      <c r="K33" s="86" t="s">
        <v>16</v>
      </c>
      <c r="L33" s="180"/>
      <c r="M33" s="171"/>
    </row>
    <row r="34" spans="1:13" s="66" customFormat="1" ht="27" customHeight="1">
      <c r="A34" s="17" t="s">
        <v>643</v>
      </c>
      <c r="B34" s="235">
        <v>27241</v>
      </c>
      <c r="C34" s="235">
        <v>27509</v>
      </c>
      <c r="D34" s="235">
        <v>27348</v>
      </c>
      <c r="E34" s="235">
        <v>27253</v>
      </c>
      <c r="F34" s="235">
        <v>30478</v>
      </c>
      <c r="G34" s="235">
        <v>30435</v>
      </c>
      <c r="H34" s="235">
        <v>31586</v>
      </c>
      <c r="I34" s="235">
        <v>20115</v>
      </c>
      <c r="J34" s="225">
        <v>45872</v>
      </c>
      <c r="K34" s="56" t="s">
        <v>108</v>
      </c>
      <c r="L34" s="180"/>
      <c r="M34" s="171"/>
    </row>
    <row r="35" spans="1:13" ht="13.5" customHeight="1">
      <c r="A35" s="83" t="s">
        <v>261</v>
      </c>
      <c r="B35" s="235">
        <v>30712</v>
      </c>
      <c r="C35" s="235">
        <v>35438</v>
      </c>
      <c r="D35" s="235">
        <v>41387</v>
      </c>
      <c r="E35" s="235">
        <v>49755</v>
      </c>
      <c r="F35" s="235">
        <v>38979</v>
      </c>
      <c r="G35" s="235">
        <v>33646</v>
      </c>
      <c r="H35" s="235">
        <v>30770</v>
      </c>
      <c r="I35" s="235">
        <v>35114</v>
      </c>
      <c r="J35" s="235">
        <v>66078</v>
      </c>
      <c r="K35" s="56" t="s">
        <v>69</v>
      </c>
      <c r="L35" s="180"/>
      <c r="M35" s="171"/>
    </row>
    <row r="36" spans="1:13" ht="13.5" customHeight="1">
      <c r="A36" s="56" t="s">
        <v>77</v>
      </c>
      <c r="B36" s="225">
        <v>13813</v>
      </c>
      <c r="C36" s="225">
        <v>15997.5</v>
      </c>
      <c r="D36" s="225">
        <v>18343</v>
      </c>
      <c r="E36" s="225">
        <v>18250</v>
      </c>
      <c r="F36" s="225">
        <v>16694</v>
      </c>
      <c r="G36" s="225">
        <v>17530</v>
      </c>
      <c r="H36" s="225">
        <v>15222</v>
      </c>
      <c r="I36" s="225">
        <v>18888</v>
      </c>
      <c r="J36" s="225">
        <v>26447</v>
      </c>
      <c r="K36" s="56" t="s">
        <v>70</v>
      </c>
      <c r="L36" s="180"/>
      <c r="M36" s="171"/>
    </row>
    <row r="37" spans="1:13" ht="13.5" customHeight="1">
      <c r="A37" s="86" t="s">
        <v>87</v>
      </c>
      <c r="B37" s="225">
        <v>33248</v>
      </c>
      <c r="C37" s="225">
        <v>35906</v>
      </c>
      <c r="D37" s="225">
        <v>41043</v>
      </c>
      <c r="E37" s="225">
        <v>46488</v>
      </c>
      <c r="F37" s="225">
        <v>49770</v>
      </c>
      <c r="G37" s="225">
        <v>38445</v>
      </c>
      <c r="H37" s="225">
        <v>55163</v>
      </c>
      <c r="I37" s="225">
        <v>53800</v>
      </c>
      <c r="J37" s="225">
        <v>68278</v>
      </c>
      <c r="K37" s="86" t="s">
        <v>89</v>
      </c>
      <c r="L37" s="180"/>
      <c r="M37" s="171"/>
    </row>
    <row r="38" spans="1:13" ht="13.5" customHeight="1">
      <c r="A38" s="86" t="s">
        <v>78</v>
      </c>
      <c r="B38" s="235">
        <v>19935</v>
      </c>
      <c r="C38" s="235">
        <v>19871</v>
      </c>
      <c r="D38" s="235">
        <v>27185</v>
      </c>
      <c r="E38" s="235">
        <v>33560</v>
      </c>
      <c r="F38" s="235">
        <v>36864</v>
      </c>
      <c r="G38" s="235">
        <v>27606</v>
      </c>
      <c r="H38" s="235">
        <v>44197</v>
      </c>
      <c r="I38" s="225">
        <v>14718</v>
      </c>
      <c r="J38" s="225">
        <v>30036</v>
      </c>
      <c r="K38" s="86" t="s">
        <v>81</v>
      </c>
      <c r="L38" s="180"/>
      <c r="M38" s="171"/>
    </row>
    <row r="39" spans="1:13" ht="13.5" customHeight="1">
      <c r="A39" s="86" t="s">
        <v>163</v>
      </c>
      <c r="B39" s="235">
        <v>14519</v>
      </c>
      <c r="C39" s="235">
        <v>17000</v>
      </c>
      <c r="D39" s="235">
        <v>18402</v>
      </c>
      <c r="E39" s="235">
        <v>17969</v>
      </c>
      <c r="F39" s="235">
        <v>19358</v>
      </c>
      <c r="G39" s="235">
        <v>19483</v>
      </c>
      <c r="H39" s="235">
        <v>18625</v>
      </c>
      <c r="I39" s="235">
        <v>18726</v>
      </c>
      <c r="J39" s="235">
        <v>25982</v>
      </c>
      <c r="K39" s="86" t="s">
        <v>82</v>
      </c>
      <c r="L39" s="180"/>
      <c r="M39" s="171"/>
    </row>
    <row r="40" spans="1:13" ht="27" customHeight="1">
      <c r="A40" s="56" t="s">
        <v>764</v>
      </c>
      <c r="B40" s="235">
        <v>28990</v>
      </c>
      <c r="C40" s="235">
        <v>38293</v>
      </c>
      <c r="D40" s="235">
        <v>43548</v>
      </c>
      <c r="E40" s="235">
        <v>39967</v>
      </c>
      <c r="F40" s="235">
        <v>47714</v>
      </c>
      <c r="G40" s="235">
        <v>48040</v>
      </c>
      <c r="H40" s="235">
        <v>58493</v>
      </c>
      <c r="I40" s="235">
        <v>52835</v>
      </c>
      <c r="J40" s="235">
        <v>53550</v>
      </c>
      <c r="K40" s="56" t="s">
        <v>861</v>
      </c>
      <c r="L40" s="180"/>
      <c r="M40" s="171"/>
    </row>
    <row r="41" spans="1:13" ht="13.5" customHeight="1">
      <c r="A41" s="56" t="s">
        <v>255</v>
      </c>
      <c r="B41" s="235">
        <v>8866</v>
      </c>
      <c r="C41" s="235">
        <v>7730</v>
      </c>
      <c r="D41" s="235">
        <v>9275</v>
      </c>
      <c r="E41" s="235">
        <v>10547</v>
      </c>
      <c r="F41" s="235">
        <v>11332</v>
      </c>
      <c r="G41" s="235">
        <v>10134</v>
      </c>
      <c r="H41" s="235">
        <v>11175</v>
      </c>
      <c r="I41" s="225">
        <v>19107</v>
      </c>
      <c r="J41" s="225">
        <v>37719</v>
      </c>
      <c r="K41" s="56" t="s">
        <v>83</v>
      </c>
      <c r="L41" s="180"/>
      <c r="M41" s="171"/>
    </row>
    <row r="42" spans="1:13" ht="13.5" customHeight="1">
      <c r="A42" s="86" t="s">
        <v>164</v>
      </c>
      <c r="B42" s="235">
        <v>10012</v>
      </c>
      <c r="C42" s="235">
        <v>5350</v>
      </c>
      <c r="D42" s="235">
        <v>6979</v>
      </c>
      <c r="E42" s="235">
        <v>6981</v>
      </c>
      <c r="F42" s="235">
        <v>7491</v>
      </c>
      <c r="G42" s="235">
        <v>8804</v>
      </c>
      <c r="H42" s="235">
        <v>7153</v>
      </c>
      <c r="I42" s="235">
        <v>7592</v>
      </c>
      <c r="J42" s="235">
        <v>11240</v>
      </c>
      <c r="K42" s="86" t="s">
        <v>84</v>
      </c>
      <c r="L42" s="180"/>
      <c r="M42" s="171"/>
    </row>
    <row r="43" spans="1:13" ht="27" customHeight="1">
      <c r="A43" s="56" t="s">
        <v>862</v>
      </c>
      <c r="B43" s="235">
        <v>10513</v>
      </c>
      <c r="C43" s="235">
        <v>11016</v>
      </c>
      <c r="D43" s="235">
        <v>10524</v>
      </c>
      <c r="E43" s="235">
        <v>10412</v>
      </c>
      <c r="F43" s="235">
        <v>10277</v>
      </c>
      <c r="G43" s="235">
        <v>12057</v>
      </c>
      <c r="H43" s="235">
        <v>15947</v>
      </c>
      <c r="I43" s="235">
        <v>14819</v>
      </c>
      <c r="J43" s="235">
        <v>22590</v>
      </c>
      <c r="K43" s="56" t="s">
        <v>825</v>
      </c>
      <c r="L43" s="180"/>
      <c r="M43" s="171"/>
    </row>
    <row r="44" spans="1:13" ht="13.5" customHeight="1">
      <c r="A44" s="86" t="s">
        <v>166</v>
      </c>
      <c r="B44" s="235">
        <v>10726</v>
      </c>
      <c r="C44" s="235">
        <v>18517</v>
      </c>
      <c r="D44" s="235">
        <v>6887</v>
      </c>
      <c r="E44" s="235">
        <v>6647</v>
      </c>
      <c r="F44" s="235">
        <v>10778</v>
      </c>
      <c r="G44" s="235">
        <v>11365</v>
      </c>
      <c r="H44" s="235">
        <v>6933</v>
      </c>
      <c r="I44" s="235">
        <v>8231</v>
      </c>
      <c r="J44" s="235">
        <v>13763</v>
      </c>
      <c r="K44" s="86" t="s">
        <v>85</v>
      </c>
      <c r="L44" s="180"/>
      <c r="M44" s="171"/>
    </row>
    <row r="45" spans="1:13" ht="13.5" customHeight="1">
      <c r="A45" s="86" t="s">
        <v>167</v>
      </c>
      <c r="B45" s="235">
        <v>13074</v>
      </c>
      <c r="C45" s="235">
        <v>16180</v>
      </c>
      <c r="D45" s="235">
        <v>15088</v>
      </c>
      <c r="E45" s="235">
        <v>21314</v>
      </c>
      <c r="F45" s="235">
        <v>24109</v>
      </c>
      <c r="G45" s="235">
        <v>17378</v>
      </c>
      <c r="H45" s="235">
        <v>20755</v>
      </c>
      <c r="I45" s="235">
        <v>17404</v>
      </c>
      <c r="J45" s="235">
        <v>15341</v>
      </c>
      <c r="K45" s="86" t="s">
        <v>86</v>
      </c>
      <c r="L45" s="180"/>
      <c r="M45" s="171"/>
    </row>
    <row r="46" spans="1:12" ht="9" customHeight="1" thickBot="1">
      <c r="A46" s="54"/>
      <c r="B46" s="126"/>
      <c r="C46" s="126"/>
      <c r="D46" s="126"/>
      <c r="E46" s="126"/>
      <c r="F46" s="126"/>
      <c r="G46" s="126"/>
      <c r="H46" s="126"/>
      <c r="I46" s="126"/>
      <c r="J46" s="126"/>
      <c r="K46" s="54"/>
      <c r="L46" s="180"/>
    </row>
  </sheetData>
  <sheetProtection/>
  <mergeCells count="2">
    <mergeCell ref="J1:K1"/>
    <mergeCell ref="A1:G1"/>
  </mergeCells>
  <printOptions/>
  <pageMargins left="0.7874015748031497" right="0.5905511811023623" top="0.7874015748031497" bottom="0.7874015748031497" header="0.4724409448818898" footer="0.3937007874015748"/>
  <pageSetup firstPageNumber="49" useFirstPageNumber="1" horizontalDpi="600" verticalDpi="600" orientation="landscape" paperSize="9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5.875" style="15" customWidth="1"/>
    <col min="2" max="3" width="10.00390625" style="15" hidden="1" customWidth="1"/>
    <col min="4" max="5" width="10.875" style="15" hidden="1" customWidth="1"/>
    <col min="6" max="10" width="10.875" style="15" customWidth="1"/>
    <col min="11" max="11" width="44.875" style="15" customWidth="1"/>
    <col min="12" max="16384" width="9.375" style="15" customWidth="1"/>
  </cols>
  <sheetData>
    <row r="1" spans="1:11" s="75" customFormat="1" ht="48" customHeight="1">
      <c r="A1" s="1018" t="s">
        <v>846</v>
      </c>
      <c r="B1" s="1018"/>
      <c r="C1" s="1018"/>
      <c r="D1" s="1018"/>
      <c r="E1" s="1018"/>
      <c r="F1" s="1018"/>
      <c r="G1" s="1018"/>
      <c r="H1" s="1018"/>
      <c r="I1" s="1018" t="s">
        <v>1030</v>
      </c>
      <c r="J1" s="1018"/>
      <c r="K1" s="1018"/>
    </row>
    <row r="2" spans="1:11" s="143" customFormat="1" ht="15" customHeight="1" thickBot="1">
      <c r="A2" s="280" t="s">
        <v>257</v>
      </c>
      <c r="B2" s="281"/>
      <c r="C2" s="281"/>
      <c r="D2" s="281"/>
      <c r="I2" s="1041" t="s">
        <v>847</v>
      </c>
      <c r="J2" s="1041"/>
      <c r="K2" s="1041"/>
    </row>
    <row r="3" spans="1:11" ht="18" customHeight="1" thickBot="1">
      <c r="A3" s="282"/>
      <c r="B3" s="241">
        <v>2014</v>
      </c>
      <c r="C3" s="241">
        <v>2015</v>
      </c>
      <c r="D3" s="241">
        <v>2016</v>
      </c>
      <c r="E3" s="241">
        <v>2017</v>
      </c>
      <c r="F3" s="241">
        <v>2018</v>
      </c>
      <c r="G3" s="241">
        <v>2019</v>
      </c>
      <c r="H3" s="241">
        <v>2020</v>
      </c>
      <c r="I3" s="241">
        <v>2021</v>
      </c>
      <c r="J3" s="241">
        <v>2022</v>
      </c>
      <c r="K3" s="282"/>
    </row>
    <row r="4" spans="1:11" ht="9" customHeight="1">
      <c r="A4" s="884"/>
      <c r="B4" s="878"/>
      <c r="C4" s="878"/>
      <c r="D4" s="878"/>
      <c r="E4" s="878"/>
      <c r="F4" s="878"/>
      <c r="G4" s="878"/>
      <c r="H4" s="878"/>
      <c r="I4" s="878"/>
      <c r="J4" s="878"/>
      <c r="K4" s="884"/>
    </row>
    <row r="5" spans="1:11" s="9" customFormat="1" ht="15" customHeight="1">
      <c r="A5" s="429" t="s">
        <v>51</v>
      </c>
      <c r="B5" s="433">
        <v>-7441.1</v>
      </c>
      <c r="C5" s="283">
        <v>-31660.2</v>
      </c>
      <c r="D5" s="283">
        <v>29283.9</v>
      </c>
      <c r="E5" s="283">
        <v>8711.2</v>
      </c>
      <c r="F5" s="433">
        <v>9782.2</v>
      </c>
      <c r="G5" s="433">
        <v>29059</v>
      </c>
      <c r="H5" s="433">
        <v>-2604.4</v>
      </c>
      <c r="I5" s="433">
        <v>55838.3</v>
      </c>
      <c r="J5" s="433">
        <v>32339.3</v>
      </c>
      <c r="K5" s="429" t="s">
        <v>275</v>
      </c>
    </row>
    <row r="6" spans="1:11" ht="24.75" customHeight="1">
      <c r="A6" s="271" t="s">
        <v>604</v>
      </c>
      <c r="B6" s="287">
        <v>-77.7</v>
      </c>
      <c r="C6" s="284">
        <v>-96</v>
      </c>
      <c r="D6" s="284">
        <v>-14.5</v>
      </c>
      <c r="E6" s="284">
        <v>-1.3</v>
      </c>
      <c r="F6" s="287">
        <v>-46.4</v>
      </c>
      <c r="G6" s="287">
        <v>12</v>
      </c>
      <c r="H6" s="287">
        <v>-23.2</v>
      </c>
      <c r="I6" s="287">
        <v>-57.3</v>
      </c>
      <c r="J6" s="287">
        <v>55.8</v>
      </c>
      <c r="K6" s="292" t="s">
        <v>763</v>
      </c>
    </row>
    <row r="7" spans="1:11" s="145" customFormat="1" ht="12.75" customHeight="1">
      <c r="A7" s="271" t="s">
        <v>258</v>
      </c>
      <c r="B7" s="288">
        <f>B9+B10+B11+B12</f>
        <v>-2600.5</v>
      </c>
      <c r="C7" s="285">
        <f>C9+C10+C11+C12</f>
        <v>-21701</v>
      </c>
      <c r="D7" s="285">
        <v>23995.4</v>
      </c>
      <c r="E7" s="285">
        <v>9140.3</v>
      </c>
      <c r="F7" s="288">
        <v>11174.8</v>
      </c>
      <c r="G7" s="288">
        <v>20232.8</v>
      </c>
      <c r="H7" s="288">
        <v>5068.6</v>
      </c>
      <c r="I7" s="288">
        <v>34949.1</v>
      </c>
      <c r="J7" s="288">
        <v>8792.5</v>
      </c>
      <c r="K7" s="432" t="s">
        <v>2</v>
      </c>
    </row>
    <row r="8" spans="1:11" ht="12.75" customHeight="1">
      <c r="A8" s="430" t="s">
        <v>259</v>
      </c>
      <c r="B8" s="434"/>
      <c r="C8" s="286"/>
      <c r="D8" s="286"/>
      <c r="E8" s="286"/>
      <c r="F8" s="434"/>
      <c r="G8" s="434"/>
      <c r="H8" s="434"/>
      <c r="I8" s="434"/>
      <c r="J8" s="434"/>
      <c r="K8" s="435" t="s">
        <v>277</v>
      </c>
    </row>
    <row r="9" spans="1:11" ht="12.75" customHeight="1">
      <c r="A9" s="431" t="s">
        <v>75</v>
      </c>
      <c r="B9" s="288">
        <v>-2083.4</v>
      </c>
      <c r="C9" s="285">
        <v>-8068.7</v>
      </c>
      <c r="D9" s="285">
        <v>2297.6</v>
      </c>
      <c r="E9" s="285">
        <v>2580.6</v>
      </c>
      <c r="F9" s="288">
        <v>2382.1</v>
      </c>
      <c r="G9" s="288">
        <v>3361.5</v>
      </c>
      <c r="H9" s="288">
        <v>-6244.1</v>
      </c>
      <c r="I9" s="288">
        <v>2729.7</v>
      </c>
      <c r="J9" s="288">
        <v>-1020.9</v>
      </c>
      <c r="K9" s="431" t="s">
        <v>67</v>
      </c>
    </row>
    <row r="10" spans="1:11" ht="12.75" customHeight="1">
      <c r="A10" s="431" t="s">
        <v>176</v>
      </c>
      <c r="B10" s="287">
        <v>5309.8</v>
      </c>
      <c r="C10" s="285">
        <v>528.6</v>
      </c>
      <c r="D10" s="285">
        <v>18088.2</v>
      </c>
      <c r="E10" s="285">
        <v>15824.6</v>
      </c>
      <c r="F10" s="288">
        <v>13243.2</v>
      </c>
      <c r="G10" s="288">
        <v>19073.5</v>
      </c>
      <c r="H10" s="288">
        <v>26452.1</v>
      </c>
      <c r="I10" s="288">
        <v>39762</v>
      </c>
      <c r="J10" s="288">
        <v>20400.2</v>
      </c>
      <c r="K10" s="431" t="s">
        <v>68</v>
      </c>
    </row>
    <row r="11" spans="1:11" ht="24.75" customHeight="1">
      <c r="A11" s="431" t="s">
        <v>114</v>
      </c>
      <c r="B11" s="287">
        <v>-5830.8</v>
      </c>
      <c r="C11" s="285">
        <v>-14144.5</v>
      </c>
      <c r="D11" s="285">
        <v>3556.2</v>
      </c>
      <c r="E11" s="285">
        <v>-9262.7</v>
      </c>
      <c r="F11" s="288">
        <v>-4449.9</v>
      </c>
      <c r="G11" s="288">
        <v>-2198.8</v>
      </c>
      <c r="H11" s="288">
        <v>-15143.3</v>
      </c>
      <c r="I11" s="288">
        <v>-7549.6</v>
      </c>
      <c r="J11" s="288">
        <v>-10583.9</v>
      </c>
      <c r="K11" s="431" t="s">
        <v>260</v>
      </c>
    </row>
    <row r="12" spans="1:11" ht="24.75" customHeight="1">
      <c r="A12" s="431" t="s">
        <v>177</v>
      </c>
      <c r="B12" s="287">
        <v>3.9</v>
      </c>
      <c r="C12" s="285">
        <v>-16.4</v>
      </c>
      <c r="D12" s="285">
        <v>53.4</v>
      </c>
      <c r="E12" s="285">
        <v>-2.3</v>
      </c>
      <c r="F12" s="288">
        <v>-0.6</v>
      </c>
      <c r="G12" s="288">
        <v>-3.4</v>
      </c>
      <c r="H12" s="288">
        <v>3.9</v>
      </c>
      <c r="I12" s="288">
        <v>7</v>
      </c>
      <c r="J12" s="288">
        <v>-2.9</v>
      </c>
      <c r="K12" s="431" t="s">
        <v>268</v>
      </c>
    </row>
    <row r="13" spans="1:11" ht="12.75" customHeight="1">
      <c r="A13" s="271" t="s">
        <v>76</v>
      </c>
      <c r="B13" s="287">
        <v>-633.6</v>
      </c>
      <c r="C13" s="285">
        <v>-1190</v>
      </c>
      <c r="D13" s="285">
        <v>1025</v>
      </c>
      <c r="E13" s="285">
        <v>-339.7</v>
      </c>
      <c r="F13" s="288">
        <v>-549.5</v>
      </c>
      <c r="G13" s="288">
        <v>-267.9</v>
      </c>
      <c r="H13" s="288">
        <v>-1017.9</v>
      </c>
      <c r="I13" s="288">
        <v>-364.9</v>
      </c>
      <c r="J13" s="288">
        <v>-1467</v>
      </c>
      <c r="K13" s="86" t="s">
        <v>16</v>
      </c>
    </row>
    <row r="14" spans="1:11" ht="25.5" customHeight="1">
      <c r="A14" s="271" t="s">
        <v>823</v>
      </c>
      <c r="B14" s="287">
        <v>1516.2</v>
      </c>
      <c r="C14" s="285">
        <v>-418.9</v>
      </c>
      <c r="D14" s="285">
        <v>1628.9</v>
      </c>
      <c r="E14" s="285">
        <v>2750.8</v>
      </c>
      <c r="F14" s="288">
        <v>2397.6</v>
      </c>
      <c r="G14" s="288">
        <v>5756.7</v>
      </c>
      <c r="H14" s="288">
        <v>2811.3</v>
      </c>
      <c r="I14" s="288">
        <v>13019.7</v>
      </c>
      <c r="J14" s="288">
        <v>15789.6</v>
      </c>
      <c r="K14" s="56" t="s">
        <v>822</v>
      </c>
    </row>
    <row r="15" spans="1:11" ht="12.75" customHeight="1">
      <c r="A15" s="271" t="s">
        <v>261</v>
      </c>
      <c r="B15" s="287">
        <v>-460.1</v>
      </c>
      <c r="C15" s="285">
        <v>-1385.5</v>
      </c>
      <c r="D15" s="285">
        <v>-190.1</v>
      </c>
      <c r="E15" s="285">
        <v>285.5</v>
      </c>
      <c r="F15" s="288">
        <v>-193.1</v>
      </c>
      <c r="G15" s="288">
        <v>2664.3</v>
      </c>
      <c r="H15" s="288">
        <v>285.9</v>
      </c>
      <c r="I15" s="288">
        <v>2313.4</v>
      </c>
      <c r="J15" s="288">
        <v>3401.8</v>
      </c>
      <c r="K15" s="86" t="s">
        <v>69</v>
      </c>
    </row>
    <row r="16" spans="1:11" ht="12.75" customHeight="1">
      <c r="A16" s="432" t="s">
        <v>77</v>
      </c>
      <c r="B16" s="288">
        <v>-439.5</v>
      </c>
      <c r="C16" s="285">
        <v>-589.4</v>
      </c>
      <c r="D16" s="285">
        <v>-128.6</v>
      </c>
      <c r="E16" s="285">
        <v>-171.6</v>
      </c>
      <c r="F16" s="288">
        <v>-89.5</v>
      </c>
      <c r="G16" s="288">
        <v>-92.6</v>
      </c>
      <c r="H16" s="288">
        <v>-471</v>
      </c>
      <c r="I16" s="288">
        <v>-532.4</v>
      </c>
      <c r="J16" s="288">
        <v>-1686.8</v>
      </c>
      <c r="K16" s="86" t="s">
        <v>269</v>
      </c>
    </row>
    <row r="17" spans="1:11" ht="12.75" customHeight="1">
      <c r="A17" s="271" t="s">
        <v>262</v>
      </c>
      <c r="B17" s="288">
        <v>-30.1</v>
      </c>
      <c r="C17" s="285">
        <v>-13.9</v>
      </c>
      <c r="D17" s="285">
        <v>-40.1</v>
      </c>
      <c r="E17" s="285">
        <v>4.6</v>
      </c>
      <c r="F17" s="288">
        <v>27.5</v>
      </c>
      <c r="G17" s="288">
        <v>-68</v>
      </c>
      <c r="H17" s="288">
        <v>-3.8</v>
      </c>
      <c r="I17" s="288">
        <v>81.5</v>
      </c>
      <c r="J17" s="288">
        <v>266.6</v>
      </c>
      <c r="K17" s="86" t="s">
        <v>263</v>
      </c>
    </row>
    <row r="18" spans="1:11" ht="12.75" customHeight="1">
      <c r="A18" s="271" t="s">
        <v>264</v>
      </c>
      <c r="B18" s="287">
        <v>4137.1</v>
      </c>
      <c r="C18" s="285">
        <v>4630.9</v>
      </c>
      <c r="D18" s="285">
        <v>2073.2</v>
      </c>
      <c r="E18" s="285">
        <v>2507.3</v>
      </c>
      <c r="F18" s="288">
        <v>2368.4</v>
      </c>
      <c r="G18" s="288">
        <v>1894.2</v>
      </c>
      <c r="H18" s="288">
        <v>489.2</v>
      </c>
      <c r="I18" s="288">
        <v>3867</v>
      </c>
      <c r="J18" s="288">
        <v>4871</v>
      </c>
      <c r="K18" s="86" t="s">
        <v>265</v>
      </c>
    </row>
    <row r="19" spans="1:11" ht="12.75" customHeight="1">
      <c r="A19" s="271" t="s">
        <v>78</v>
      </c>
      <c r="B19" s="287">
        <v>-2.2</v>
      </c>
      <c r="C19" s="285">
        <v>-12.2</v>
      </c>
      <c r="D19" s="285">
        <v>8.4</v>
      </c>
      <c r="E19" s="285">
        <v>46.4</v>
      </c>
      <c r="F19" s="288">
        <v>60.4</v>
      </c>
      <c r="G19" s="288">
        <v>16.3</v>
      </c>
      <c r="H19" s="288">
        <v>-2</v>
      </c>
      <c r="I19" s="288">
        <v>-33.9</v>
      </c>
      <c r="J19" s="288">
        <v>58.9</v>
      </c>
      <c r="K19" s="56" t="s">
        <v>81</v>
      </c>
    </row>
    <row r="20" spans="1:11" ht="12.75" customHeight="1">
      <c r="A20" s="271" t="s">
        <v>231</v>
      </c>
      <c r="B20" s="287">
        <v>203.5</v>
      </c>
      <c r="C20" s="288">
        <v>-990.3</v>
      </c>
      <c r="D20" s="288">
        <v>346.9</v>
      </c>
      <c r="E20" s="288">
        <v>5.7</v>
      </c>
      <c r="F20" s="288">
        <v>303.2</v>
      </c>
      <c r="G20" s="288">
        <v>135.6</v>
      </c>
      <c r="H20" s="288">
        <v>-1383.8</v>
      </c>
      <c r="I20" s="288">
        <v>291.3</v>
      </c>
      <c r="J20" s="288">
        <v>842.5</v>
      </c>
      <c r="K20" s="86" t="s">
        <v>82</v>
      </c>
    </row>
    <row r="21" spans="1:11" ht="24.75" customHeight="1">
      <c r="A21" s="271" t="s">
        <v>826</v>
      </c>
      <c r="B21" s="288">
        <v>-9139.5</v>
      </c>
      <c r="C21" s="285">
        <v>-9741.7</v>
      </c>
      <c r="D21" s="285">
        <v>437</v>
      </c>
      <c r="E21" s="285">
        <v>-5689.1</v>
      </c>
      <c r="F21" s="288">
        <v>-5850</v>
      </c>
      <c r="G21" s="288">
        <v>-1547.6</v>
      </c>
      <c r="H21" s="288">
        <v>-8293.2</v>
      </c>
      <c r="I21" s="288">
        <v>1357.4</v>
      </c>
      <c r="J21" s="288">
        <v>1028.4</v>
      </c>
      <c r="K21" s="56" t="s">
        <v>824</v>
      </c>
    </row>
    <row r="22" spans="1:11" ht="12.75" customHeight="1">
      <c r="A22" s="271" t="s">
        <v>255</v>
      </c>
      <c r="B22" s="287">
        <v>44.4</v>
      </c>
      <c r="C22" s="285">
        <v>-47.2</v>
      </c>
      <c r="D22" s="285">
        <v>140.3</v>
      </c>
      <c r="E22" s="285">
        <v>256.1</v>
      </c>
      <c r="F22" s="288">
        <v>198.6</v>
      </c>
      <c r="G22" s="288">
        <v>250.1</v>
      </c>
      <c r="H22" s="288">
        <v>37.3</v>
      </c>
      <c r="I22" s="288">
        <v>547.7</v>
      </c>
      <c r="J22" s="288">
        <v>330.9</v>
      </c>
      <c r="K22" s="56" t="s">
        <v>83</v>
      </c>
    </row>
    <row r="23" spans="1:11" ht="12.75" customHeight="1">
      <c r="A23" s="271" t="s">
        <v>164</v>
      </c>
      <c r="B23" s="287">
        <v>-24.5</v>
      </c>
      <c r="C23" s="287">
        <v>-4.2</v>
      </c>
      <c r="D23" s="287">
        <v>-3.4</v>
      </c>
      <c r="E23" s="287">
        <v>-8.4</v>
      </c>
      <c r="F23" s="287">
        <v>-3.4</v>
      </c>
      <c r="G23" s="287">
        <v>5.7</v>
      </c>
      <c r="H23" s="287">
        <v>3.4</v>
      </c>
      <c r="I23" s="287">
        <v>9</v>
      </c>
      <c r="J23" s="287">
        <v>-10.4</v>
      </c>
      <c r="K23" s="86" t="s">
        <v>84</v>
      </c>
    </row>
    <row r="24" spans="1:11" ht="24.75" customHeight="1">
      <c r="A24" s="271" t="s">
        <v>165</v>
      </c>
      <c r="B24" s="287">
        <v>1.9</v>
      </c>
      <c r="C24" s="287">
        <v>-42.8</v>
      </c>
      <c r="D24" s="287">
        <v>9.4</v>
      </c>
      <c r="E24" s="287">
        <v>-39.9</v>
      </c>
      <c r="F24" s="287">
        <v>-0.7</v>
      </c>
      <c r="G24" s="287">
        <v>76</v>
      </c>
      <c r="H24" s="287">
        <v>-67</v>
      </c>
      <c r="I24" s="287">
        <v>383.4</v>
      </c>
      <c r="J24" s="287">
        <v>89.4</v>
      </c>
      <c r="K24" s="292" t="s">
        <v>825</v>
      </c>
    </row>
    <row r="25" spans="1:11" ht="12.75" customHeight="1">
      <c r="A25" s="271" t="s">
        <v>232</v>
      </c>
      <c r="B25" s="287">
        <v>56.1</v>
      </c>
      <c r="C25" s="284">
        <v>-68.3</v>
      </c>
      <c r="D25" s="284">
        <v>-12.8</v>
      </c>
      <c r="E25" s="284">
        <v>-38.9</v>
      </c>
      <c r="F25" s="287">
        <v>-15.4</v>
      </c>
      <c r="G25" s="287">
        <v>-6.5</v>
      </c>
      <c r="H25" s="287">
        <v>-40.3</v>
      </c>
      <c r="I25" s="287">
        <v>6.2</v>
      </c>
      <c r="J25" s="287">
        <v>-43.7</v>
      </c>
      <c r="K25" s="271" t="s">
        <v>85</v>
      </c>
    </row>
    <row r="26" spans="1:11" ht="12.75" customHeight="1">
      <c r="A26" s="271" t="s">
        <v>167</v>
      </c>
      <c r="B26" s="287">
        <v>7.3</v>
      </c>
      <c r="C26" s="284">
        <v>10.3</v>
      </c>
      <c r="D26" s="284">
        <v>8.9</v>
      </c>
      <c r="E26" s="284">
        <v>3.3</v>
      </c>
      <c r="F26" s="287">
        <v>-0.4</v>
      </c>
      <c r="G26" s="287">
        <v>-2.1</v>
      </c>
      <c r="H26" s="287">
        <v>2.1</v>
      </c>
      <c r="I26" s="287">
        <v>1.1</v>
      </c>
      <c r="J26" s="287">
        <v>19.7</v>
      </c>
      <c r="K26" s="441" t="s">
        <v>86</v>
      </c>
    </row>
    <row r="27" spans="1:11" ht="9" customHeight="1" thickBot="1">
      <c r="A27" s="289"/>
      <c r="B27" s="290"/>
      <c r="C27" s="290"/>
      <c r="D27" s="290"/>
      <c r="E27" s="290"/>
      <c r="F27" s="290"/>
      <c r="G27" s="290"/>
      <c r="H27" s="290"/>
      <c r="I27" s="290"/>
      <c r="J27" s="290"/>
      <c r="K27" s="291"/>
    </row>
    <row r="28" spans="1:11" s="82" customFormat="1" ht="15" customHeight="1">
      <c r="A28" s="83" t="s">
        <v>607</v>
      </c>
      <c r="B28" s="89"/>
      <c r="C28" s="89"/>
      <c r="D28" s="89"/>
      <c r="E28" s="89"/>
      <c r="F28" s="89"/>
      <c r="G28" s="89"/>
      <c r="H28" s="89"/>
      <c r="I28" s="89"/>
      <c r="J28" s="89"/>
      <c r="K28" s="299" t="s">
        <v>698</v>
      </c>
    </row>
  </sheetData>
  <sheetProtection/>
  <mergeCells count="3">
    <mergeCell ref="I1:K1"/>
    <mergeCell ref="I2:K2"/>
    <mergeCell ref="A1:H1"/>
  </mergeCells>
  <printOptions/>
  <pageMargins left="0.7874015748031497" right="0.5905511811023623" top="0.7874015748031497" bottom="0.7874015748031497" header="0.5118110236220472" footer="0.5118110236220472"/>
  <pageSetup firstPageNumber="52" useFirstPageNumber="1" horizontalDpi="600" verticalDpi="600" orientation="landscape" paperSize="9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42.875" style="82" customWidth="1"/>
    <col min="2" max="3" width="10.125" style="82" hidden="1" customWidth="1"/>
    <col min="4" max="5" width="10.875" style="82" hidden="1" customWidth="1"/>
    <col min="6" max="10" width="10.875" style="82" customWidth="1"/>
    <col min="11" max="11" width="42.875" style="82" customWidth="1"/>
    <col min="12" max="16384" width="9.375" style="82" customWidth="1"/>
  </cols>
  <sheetData>
    <row r="1" spans="1:18" s="294" customFormat="1" ht="49.5" customHeight="1">
      <c r="A1" s="1042" t="s">
        <v>841</v>
      </c>
      <c r="B1" s="1042"/>
      <c r="C1" s="1042"/>
      <c r="D1" s="1042"/>
      <c r="E1" s="1042"/>
      <c r="F1" s="1042"/>
      <c r="G1" s="1042"/>
      <c r="J1" s="1018" t="s">
        <v>840</v>
      </c>
      <c r="K1" s="1018"/>
      <c r="L1" s="75"/>
      <c r="M1" s="75"/>
      <c r="N1" s="75"/>
      <c r="O1" s="75"/>
      <c r="P1" s="75"/>
      <c r="Q1" s="75"/>
      <c r="R1" s="87"/>
    </row>
    <row r="2" spans="1:18" s="294" customFormat="1" ht="15" customHeight="1" thickBot="1">
      <c r="A2" s="295" t="s">
        <v>843</v>
      </c>
      <c r="B2" s="296" t="s">
        <v>266</v>
      </c>
      <c r="C2" s="297"/>
      <c r="D2" s="296"/>
      <c r="J2" s="1043" t="s">
        <v>803</v>
      </c>
      <c r="K2" s="1043"/>
      <c r="L2" s="75"/>
      <c r="M2" s="75"/>
      <c r="N2" s="75"/>
      <c r="O2" s="75"/>
      <c r="P2" s="75"/>
      <c r="Q2" s="75"/>
      <c r="R2" s="75"/>
    </row>
    <row r="3" spans="1:11" ht="18" customHeight="1" thickBot="1">
      <c r="A3" s="99"/>
      <c r="B3" s="241">
        <v>2014</v>
      </c>
      <c r="C3" s="241">
        <v>2015</v>
      </c>
      <c r="D3" s="241">
        <v>2016</v>
      </c>
      <c r="E3" s="241">
        <v>2017</v>
      </c>
      <c r="F3" s="241">
        <v>2018</v>
      </c>
      <c r="G3" s="241">
        <v>2019</v>
      </c>
      <c r="H3" s="241">
        <v>2020</v>
      </c>
      <c r="I3" s="241">
        <v>2021</v>
      </c>
      <c r="J3" s="241">
        <v>2022</v>
      </c>
      <c r="K3" s="298"/>
    </row>
    <row r="4" spans="1:11" ht="12" customHeight="1">
      <c r="A4" s="883"/>
      <c r="B4" s="878"/>
      <c r="C4" s="878"/>
      <c r="D4" s="878"/>
      <c r="E4" s="878"/>
      <c r="F4" s="878"/>
      <c r="G4" s="878"/>
      <c r="H4" s="878"/>
      <c r="I4" s="878"/>
      <c r="J4" s="878"/>
      <c r="K4" s="871"/>
    </row>
    <row r="5" spans="1:11" ht="18" customHeight="1">
      <c r="A5" s="429" t="s">
        <v>52</v>
      </c>
      <c r="B5" s="283">
        <f>B6+B7+B8+B9+B10+B11+B12+B13+B14+B15</f>
        <v>-7441.1</v>
      </c>
      <c r="C5" s="283">
        <f>C6+C7+C8+C9+C10+C11+C12+C13+C14+C15</f>
        <v>-31660.2</v>
      </c>
      <c r="D5" s="283">
        <v>29283.9</v>
      </c>
      <c r="E5" s="283">
        <f>E6+E7+E8+E9+E10+E11+E12+E13+E14+E15</f>
        <v>8711.2</v>
      </c>
      <c r="F5" s="283">
        <v>9782.2</v>
      </c>
      <c r="G5" s="283">
        <v>29059</v>
      </c>
      <c r="H5" s="283">
        <v>-2604.4</v>
      </c>
      <c r="I5" s="283">
        <v>55838.3</v>
      </c>
      <c r="J5" s="283">
        <v>32339.3</v>
      </c>
      <c r="K5" s="429" t="s">
        <v>7</v>
      </c>
    </row>
    <row r="6" spans="1:11" ht="15" customHeight="1">
      <c r="A6" s="431" t="s">
        <v>53</v>
      </c>
      <c r="B6" s="284">
        <v>650.3</v>
      </c>
      <c r="C6" s="284">
        <v>329.9</v>
      </c>
      <c r="D6" s="284">
        <v>550.5</v>
      </c>
      <c r="E6" s="284">
        <v>643.8</v>
      </c>
      <c r="F6" s="284">
        <v>-148.7</v>
      </c>
      <c r="G6" s="284">
        <v>-154</v>
      </c>
      <c r="H6" s="284">
        <v>-71.1</v>
      </c>
      <c r="I6" s="284">
        <v>-111.8</v>
      </c>
      <c r="J6" s="284">
        <v>-58.5</v>
      </c>
      <c r="K6" s="216" t="s">
        <v>8</v>
      </c>
    </row>
    <row r="7" spans="1:11" ht="15" customHeight="1">
      <c r="A7" s="431" t="s">
        <v>54</v>
      </c>
      <c r="B7" s="284">
        <v>-5351.1</v>
      </c>
      <c r="C7" s="284">
        <v>-8802</v>
      </c>
      <c r="D7" s="284">
        <v>2924.8</v>
      </c>
      <c r="E7" s="284">
        <v>-1824.7</v>
      </c>
      <c r="F7" s="284">
        <v>-3550.1</v>
      </c>
      <c r="G7" s="284">
        <v>2889.8</v>
      </c>
      <c r="H7" s="284">
        <v>-7904.2</v>
      </c>
      <c r="I7" s="284">
        <v>2794.9</v>
      </c>
      <c r="J7" s="284">
        <v>-699.6</v>
      </c>
      <c r="K7" s="80" t="s">
        <v>49</v>
      </c>
    </row>
    <row r="8" spans="1:11" ht="15" customHeight="1">
      <c r="A8" s="431" t="s">
        <v>168</v>
      </c>
      <c r="B8" s="284">
        <v>7015.9</v>
      </c>
      <c r="C8" s="284">
        <v>8787.3</v>
      </c>
      <c r="D8" s="284">
        <v>15590</v>
      </c>
      <c r="E8" s="284">
        <v>15217.1</v>
      </c>
      <c r="F8" s="284">
        <v>13081.6</v>
      </c>
      <c r="G8" s="284">
        <v>18054.4</v>
      </c>
      <c r="H8" s="284">
        <v>30746.8</v>
      </c>
      <c r="I8" s="284">
        <v>21703.9</v>
      </c>
      <c r="J8" s="284">
        <v>-62.3</v>
      </c>
      <c r="K8" s="80" t="s">
        <v>50</v>
      </c>
    </row>
    <row r="9" spans="1:11" ht="15" customHeight="1">
      <c r="A9" s="431" t="s">
        <v>55</v>
      </c>
      <c r="B9" s="284">
        <v>-245.1</v>
      </c>
      <c r="C9" s="284">
        <v>-558.6</v>
      </c>
      <c r="D9" s="284">
        <v>272.3</v>
      </c>
      <c r="E9" s="284">
        <v>17</v>
      </c>
      <c r="F9" s="284">
        <v>-19.2</v>
      </c>
      <c r="G9" s="284">
        <v>-61.9</v>
      </c>
      <c r="H9" s="284">
        <v>-147.2</v>
      </c>
      <c r="I9" s="284">
        <v>-153.5</v>
      </c>
      <c r="J9" s="284">
        <v>-118</v>
      </c>
      <c r="K9" s="216" t="s">
        <v>9</v>
      </c>
    </row>
    <row r="10" spans="1:11" ht="15" customHeight="1">
      <c r="A10" s="431" t="s">
        <v>56</v>
      </c>
      <c r="B10" s="284">
        <v>223</v>
      </c>
      <c r="C10" s="284">
        <v>376.5</v>
      </c>
      <c r="D10" s="284">
        <v>-143.7</v>
      </c>
      <c r="E10" s="284">
        <v>-26.3</v>
      </c>
      <c r="F10" s="284">
        <v>1195.2</v>
      </c>
      <c r="G10" s="284">
        <v>1692.7</v>
      </c>
      <c r="H10" s="284">
        <v>1900.5</v>
      </c>
      <c r="I10" s="284">
        <v>3187.8</v>
      </c>
      <c r="J10" s="285">
        <v>3219.8</v>
      </c>
      <c r="K10" s="216" t="s">
        <v>10</v>
      </c>
    </row>
    <row r="11" spans="1:11" ht="15" customHeight="1">
      <c r="A11" s="431" t="s">
        <v>57</v>
      </c>
      <c r="B11" s="284">
        <v>-1442.8</v>
      </c>
      <c r="C11" s="284">
        <v>-3461.5</v>
      </c>
      <c r="D11" s="284">
        <v>668.6</v>
      </c>
      <c r="E11" s="284">
        <v>-196.4</v>
      </c>
      <c r="F11" s="284">
        <v>-562</v>
      </c>
      <c r="G11" s="284">
        <v>-683</v>
      </c>
      <c r="H11" s="284">
        <v>-4443.8</v>
      </c>
      <c r="I11" s="284">
        <v>5003.4</v>
      </c>
      <c r="J11" s="285">
        <v>7531.7</v>
      </c>
      <c r="K11" s="216" t="s">
        <v>11</v>
      </c>
    </row>
    <row r="12" spans="1:11" ht="15" customHeight="1">
      <c r="A12" s="431" t="s">
        <v>183</v>
      </c>
      <c r="B12" s="284">
        <v>-5234.5</v>
      </c>
      <c r="C12" s="284">
        <v>-11380.2</v>
      </c>
      <c r="D12" s="284">
        <v>534.7</v>
      </c>
      <c r="E12" s="284">
        <v>-872.3</v>
      </c>
      <c r="F12" s="284">
        <v>-1562.4</v>
      </c>
      <c r="G12" s="284">
        <v>-2006.7</v>
      </c>
      <c r="H12" s="284">
        <v>-11021.5</v>
      </c>
      <c r="I12" s="284">
        <v>10799.1</v>
      </c>
      <c r="J12" s="284">
        <v>5068.1</v>
      </c>
      <c r="K12" s="216" t="s">
        <v>12</v>
      </c>
    </row>
    <row r="13" spans="1:11" ht="15" customHeight="1">
      <c r="A13" s="431" t="s">
        <v>58</v>
      </c>
      <c r="B13" s="284">
        <v>2827.4</v>
      </c>
      <c r="C13" s="284">
        <v>-2100.4</v>
      </c>
      <c r="D13" s="284">
        <v>5491.6</v>
      </c>
      <c r="E13" s="284">
        <v>5423.1</v>
      </c>
      <c r="F13" s="284">
        <v>5681.2</v>
      </c>
      <c r="G13" s="284">
        <v>11595.7</v>
      </c>
      <c r="H13" s="284">
        <v>2655.5</v>
      </c>
      <c r="I13" s="284">
        <v>20031.5</v>
      </c>
      <c r="J13" s="284">
        <v>26643.2</v>
      </c>
      <c r="K13" s="216" t="s">
        <v>17</v>
      </c>
    </row>
    <row r="14" spans="1:11" ht="15" customHeight="1">
      <c r="A14" s="431" t="s">
        <v>59</v>
      </c>
      <c r="B14" s="284">
        <v>-84.8</v>
      </c>
      <c r="C14" s="284">
        <v>-1049.8</v>
      </c>
      <c r="D14" s="284">
        <v>-385.4</v>
      </c>
      <c r="E14" s="284">
        <v>-239.9</v>
      </c>
      <c r="F14" s="284">
        <v>-58.2</v>
      </c>
      <c r="G14" s="284">
        <v>6.2</v>
      </c>
      <c r="H14" s="284">
        <v>20</v>
      </c>
      <c r="I14" s="284">
        <v>70.5</v>
      </c>
      <c r="J14" s="284">
        <v>925.4</v>
      </c>
      <c r="K14" s="216" t="s">
        <v>18</v>
      </c>
    </row>
    <row r="15" spans="1:11" ht="27" customHeight="1">
      <c r="A15" s="431" t="s">
        <v>845</v>
      </c>
      <c r="B15" s="284">
        <v>-5799.4</v>
      </c>
      <c r="C15" s="284">
        <v>-13801.4</v>
      </c>
      <c r="D15" s="284">
        <v>3780.5</v>
      </c>
      <c r="E15" s="284">
        <v>-9430.2</v>
      </c>
      <c r="F15" s="284">
        <v>-4275.3</v>
      </c>
      <c r="G15" s="284">
        <v>-2274.2</v>
      </c>
      <c r="H15" s="284">
        <v>-14339.4</v>
      </c>
      <c r="I15" s="284">
        <v>-7487.5</v>
      </c>
      <c r="J15" s="284">
        <v>-10110.7</v>
      </c>
      <c r="K15" s="207" t="s">
        <v>844</v>
      </c>
    </row>
    <row r="16" spans="1:11" ht="9" customHeight="1" thickBot="1">
      <c r="A16" s="54"/>
      <c r="B16" s="290"/>
      <c r="C16" s="290"/>
      <c r="D16" s="290"/>
      <c r="E16" s="290"/>
      <c r="F16" s="290"/>
      <c r="G16" s="290"/>
      <c r="H16" s="290"/>
      <c r="I16" s="290"/>
      <c r="J16" s="290"/>
      <c r="K16" s="175"/>
    </row>
    <row r="17" spans="1:11" ht="15" customHeight="1">
      <c r="A17" s="83" t="s">
        <v>607</v>
      </c>
      <c r="B17" s="89"/>
      <c r="C17" s="89"/>
      <c r="D17" s="89"/>
      <c r="E17" s="89"/>
      <c r="F17" s="89"/>
      <c r="G17" s="89"/>
      <c r="H17" s="89"/>
      <c r="I17" s="89"/>
      <c r="J17" s="89"/>
      <c r="K17" s="299" t="s">
        <v>698</v>
      </c>
    </row>
    <row r="18" ht="12.75">
      <c r="A18" s="115"/>
    </row>
    <row r="19" spans="1:11" ht="12.75">
      <c r="A19" s="300"/>
      <c r="K19" s="82" t="s">
        <v>14</v>
      </c>
    </row>
    <row r="20" spans="1:3" ht="12.75">
      <c r="A20" s="300" t="s">
        <v>14</v>
      </c>
      <c r="C20" s="82" t="s">
        <v>14</v>
      </c>
    </row>
    <row r="21" ht="12.75">
      <c r="A21" s="301" t="s">
        <v>14</v>
      </c>
    </row>
    <row r="22" ht="12.75">
      <c r="A22" s="302"/>
    </row>
    <row r="23" ht="12.75">
      <c r="A23" s="302"/>
    </row>
    <row r="24" ht="12.75">
      <c r="A24" s="302"/>
    </row>
    <row r="25" spans="1:11" ht="12.75">
      <c r="A25" s="302"/>
      <c r="K25" s="82" t="s">
        <v>14</v>
      </c>
    </row>
    <row r="26" ht="12.75">
      <c r="A26" s="300"/>
    </row>
    <row r="27" ht="12.75">
      <c r="A27" s="300"/>
    </row>
    <row r="28" ht="12.75">
      <c r="A28" s="300"/>
    </row>
    <row r="29" ht="12.75">
      <c r="K29" s="82" t="s">
        <v>14</v>
      </c>
    </row>
  </sheetData>
  <sheetProtection/>
  <mergeCells count="3">
    <mergeCell ref="A1:G1"/>
    <mergeCell ref="J1:K1"/>
    <mergeCell ref="J2:K2"/>
  </mergeCells>
  <printOptions/>
  <pageMargins left="0.7874015748031497" right="0.5905511811023623" top="0.7874015748031497" bottom="0.7874015748031497" header="0.31496062992125984" footer="0.5118110236220472"/>
  <pageSetup horizontalDpi="600" verticalDpi="600" orientation="landscape" paperSize="9" r:id="rId1"/>
  <headerFooter>
    <oddFooter>&amp;C53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M6" sqref="M6"/>
    </sheetView>
  </sheetViews>
  <sheetFormatPr defaultColWidth="9.00390625" defaultRowHeight="12.75"/>
  <cols>
    <col min="1" max="1" width="27.375" style="142" customWidth="1"/>
    <col min="2" max="2" width="10.875" style="10" hidden="1" customWidth="1"/>
    <col min="3" max="3" width="8.375" style="10" hidden="1" customWidth="1"/>
    <col min="4" max="4" width="9.50390625" style="10" hidden="1" customWidth="1"/>
    <col min="5" max="5" width="9.875" style="10" hidden="1" customWidth="1"/>
    <col min="6" max="7" width="9.625" style="10" customWidth="1"/>
    <col min="8" max="8" width="9.125" style="10" hidden="1" customWidth="1"/>
    <col min="9" max="9" width="17.625" style="10" hidden="1" customWidth="1"/>
    <col min="10" max="10" width="11.50390625" style="10" hidden="1" customWidth="1"/>
    <col min="11" max="11" width="11.875" style="10" hidden="1" customWidth="1"/>
    <col min="12" max="13" width="11.875" style="10" customWidth="1"/>
    <col min="14" max="14" width="30.50390625" style="10" customWidth="1"/>
    <col min="15" max="15" width="6.625" style="10" customWidth="1"/>
    <col min="16" max="16384" width="9.375" style="10" customWidth="1"/>
  </cols>
  <sheetData>
    <row r="1" spans="1:14" s="123" customFormat="1" ht="30" customHeight="1">
      <c r="A1" s="1006" t="s">
        <v>229</v>
      </c>
      <c r="B1" s="1006"/>
      <c r="C1" s="1006"/>
      <c r="D1" s="1006"/>
      <c r="E1" s="1006"/>
      <c r="F1" s="1006"/>
      <c r="G1" s="1006"/>
      <c r="I1" s="674"/>
      <c r="J1" s="1007" t="s">
        <v>956</v>
      </c>
      <c r="K1" s="1007"/>
      <c r="L1" s="1007"/>
      <c r="M1" s="1007"/>
      <c r="N1" s="1007"/>
    </row>
    <row r="2" spans="1:14" s="123" customFormat="1" ht="15" customHeight="1" thickBot="1">
      <c r="A2" s="270" t="s">
        <v>217</v>
      </c>
      <c r="B2" s="673"/>
      <c r="C2" s="214"/>
      <c r="D2" s="214"/>
      <c r="E2" s="214"/>
      <c r="F2" s="214"/>
      <c r="G2" s="214"/>
      <c r="H2" s="270" t="s">
        <v>272</v>
      </c>
      <c r="M2" s="656" t="s">
        <v>687</v>
      </c>
      <c r="N2" s="269"/>
    </row>
    <row r="3" spans="1:14" s="24" customFormat="1" ht="38.25" customHeight="1">
      <c r="A3" s="1009"/>
      <c r="B3" s="1015" t="s">
        <v>51</v>
      </c>
      <c r="C3" s="1016"/>
      <c r="D3" s="1016"/>
      <c r="E3" s="1016"/>
      <c r="F3" s="1016"/>
      <c r="G3" s="1017"/>
      <c r="H3" s="1000" t="s">
        <v>184</v>
      </c>
      <c r="I3" s="1001"/>
      <c r="J3" s="1001"/>
      <c r="K3" s="1001"/>
      <c r="L3" s="1001"/>
      <c r="M3" s="1002"/>
      <c r="N3" s="1012"/>
    </row>
    <row r="4" spans="1:14" s="24" customFormat="1" ht="38.25" customHeight="1">
      <c r="A4" s="1010"/>
      <c r="B4" s="997" t="s">
        <v>1</v>
      </c>
      <c r="C4" s="998"/>
      <c r="D4" s="998"/>
      <c r="E4" s="998"/>
      <c r="F4" s="998"/>
      <c r="G4" s="999"/>
      <c r="H4" s="1003" t="s">
        <v>20</v>
      </c>
      <c r="I4" s="1004"/>
      <c r="J4" s="1004"/>
      <c r="K4" s="1004"/>
      <c r="L4" s="1004"/>
      <c r="M4" s="1005"/>
      <c r="N4" s="1013"/>
    </row>
    <row r="5" spans="1:14" s="25" customFormat="1" ht="15" customHeight="1" thickBot="1">
      <c r="A5" s="1011"/>
      <c r="B5" s="941">
        <v>2017</v>
      </c>
      <c r="C5" s="941">
        <v>2018</v>
      </c>
      <c r="D5" s="941">
        <v>2019</v>
      </c>
      <c r="E5" s="941">
        <v>2020</v>
      </c>
      <c r="F5" s="941">
        <v>2021</v>
      </c>
      <c r="G5" s="941">
        <v>2022</v>
      </c>
      <c r="H5" s="941">
        <v>2017</v>
      </c>
      <c r="I5" s="941">
        <v>2018</v>
      </c>
      <c r="J5" s="941">
        <v>2019</v>
      </c>
      <c r="K5" s="941">
        <v>2020</v>
      </c>
      <c r="L5" s="941">
        <v>2021</v>
      </c>
      <c r="M5" s="941">
        <v>2022</v>
      </c>
      <c r="N5" s="1014"/>
    </row>
    <row r="6" spans="1:14" ht="15" customHeight="1">
      <c r="A6" s="152" t="s">
        <v>51</v>
      </c>
      <c r="B6" s="223">
        <v>3107</v>
      </c>
      <c r="C6" s="223">
        <v>3177</v>
      </c>
      <c r="D6" s="223">
        <v>3476</v>
      </c>
      <c r="E6" s="223">
        <v>3393</v>
      </c>
      <c r="F6" s="223">
        <v>3208</v>
      </c>
      <c r="G6" s="223">
        <v>3516</v>
      </c>
      <c r="H6" s="223">
        <v>1779</v>
      </c>
      <c r="I6" s="223">
        <v>1847</v>
      </c>
      <c r="J6" s="223">
        <v>2081</v>
      </c>
      <c r="K6" s="223">
        <v>2047</v>
      </c>
      <c r="L6" s="223">
        <v>2008</v>
      </c>
      <c r="M6" s="223">
        <v>2383</v>
      </c>
      <c r="N6" s="645" t="s">
        <v>119</v>
      </c>
    </row>
    <row r="7" spans="1:14" ht="12" customHeight="1">
      <c r="A7" s="638" t="s">
        <v>186</v>
      </c>
      <c r="B7" s="620"/>
      <c r="C7" s="238"/>
      <c r="D7" s="238"/>
      <c r="E7" s="238"/>
      <c r="F7" s="238"/>
      <c r="G7" s="238"/>
      <c r="H7" s="259"/>
      <c r="I7" s="1008" t="s">
        <v>21</v>
      </c>
      <c r="J7" s="1008"/>
      <c r="K7" s="1008"/>
      <c r="L7" s="1008"/>
      <c r="M7" s="1008"/>
      <c r="N7" s="1008"/>
    </row>
    <row r="8" spans="1:14" s="26" customFormat="1" ht="12.75" customHeight="1">
      <c r="A8" s="639" t="s">
        <v>1066</v>
      </c>
      <c r="B8" s="223">
        <v>1833</v>
      </c>
      <c r="C8" s="223">
        <v>1867</v>
      </c>
      <c r="D8" s="223">
        <v>2003</v>
      </c>
      <c r="E8" s="223">
        <v>1943</v>
      </c>
      <c r="F8" s="223">
        <v>1781</v>
      </c>
      <c r="G8" s="223">
        <v>1742</v>
      </c>
      <c r="H8" s="223">
        <v>1189</v>
      </c>
      <c r="I8" s="223">
        <v>1216</v>
      </c>
      <c r="J8" s="223">
        <v>1312</v>
      </c>
      <c r="K8" s="223">
        <v>1272</v>
      </c>
      <c r="L8" s="223">
        <v>1190</v>
      </c>
      <c r="M8" s="223">
        <v>1205</v>
      </c>
      <c r="N8" s="646" t="s">
        <v>141</v>
      </c>
    </row>
    <row r="9" spans="1:14" ht="10.5" customHeight="1">
      <c r="A9" s="640" t="s">
        <v>60</v>
      </c>
      <c r="B9" s="223"/>
      <c r="C9" s="942"/>
      <c r="D9" s="942"/>
      <c r="E9" s="942"/>
      <c r="F9" s="275"/>
      <c r="G9" s="275"/>
      <c r="H9" s="224"/>
      <c r="I9" s="224"/>
      <c r="J9" s="224"/>
      <c r="K9" s="224"/>
      <c r="L9" s="224"/>
      <c r="M9" s="224"/>
      <c r="N9" s="647" t="s">
        <v>22</v>
      </c>
    </row>
    <row r="10" spans="1:14" ht="12" customHeight="1">
      <c r="A10" s="641" t="s">
        <v>23</v>
      </c>
      <c r="B10" s="225">
        <v>12</v>
      </c>
      <c r="C10" s="942">
        <v>12</v>
      </c>
      <c r="D10" s="942">
        <v>14</v>
      </c>
      <c r="E10" s="942">
        <v>14</v>
      </c>
      <c r="F10" s="275">
        <v>11</v>
      </c>
      <c r="G10" s="275">
        <v>10</v>
      </c>
      <c r="H10" s="225">
        <v>4</v>
      </c>
      <c r="I10" s="224">
        <v>2</v>
      </c>
      <c r="J10" s="224">
        <v>3</v>
      </c>
      <c r="K10" s="224">
        <v>5</v>
      </c>
      <c r="L10" s="224">
        <v>4</v>
      </c>
      <c r="M10" s="224">
        <v>5</v>
      </c>
      <c r="N10" s="939" t="s">
        <v>925</v>
      </c>
    </row>
    <row r="11" spans="1:14" ht="12" customHeight="1">
      <c r="A11" s="641" t="s">
        <v>195</v>
      </c>
      <c r="B11" s="225">
        <v>9</v>
      </c>
      <c r="C11" s="942">
        <v>11</v>
      </c>
      <c r="D11" s="942">
        <v>7</v>
      </c>
      <c r="E11" s="942">
        <v>7</v>
      </c>
      <c r="F11" s="275">
        <v>7</v>
      </c>
      <c r="G11" s="275">
        <v>6</v>
      </c>
      <c r="H11" s="225">
        <v>5</v>
      </c>
      <c r="I11" s="224">
        <v>5</v>
      </c>
      <c r="J11" s="224">
        <v>3</v>
      </c>
      <c r="K11" s="224">
        <v>3</v>
      </c>
      <c r="L11" s="224">
        <v>4</v>
      </c>
      <c r="M11" s="224">
        <v>3</v>
      </c>
      <c r="N11" s="939" t="s">
        <v>926</v>
      </c>
    </row>
    <row r="12" spans="1:14" ht="12" customHeight="1">
      <c r="A12" s="641" t="s">
        <v>423</v>
      </c>
      <c r="B12" s="225">
        <v>13</v>
      </c>
      <c r="C12" s="942">
        <v>15</v>
      </c>
      <c r="D12" s="942">
        <v>18</v>
      </c>
      <c r="E12" s="942">
        <v>19</v>
      </c>
      <c r="F12" s="275">
        <v>20</v>
      </c>
      <c r="G12" s="275">
        <v>22</v>
      </c>
      <c r="H12" s="225">
        <v>9</v>
      </c>
      <c r="I12" s="224">
        <v>11</v>
      </c>
      <c r="J12" s="224">
        <v>15</v>
      </c>
      <c r="K12" s="224">
        <v>15</v>
      </c>
      <c r="L12" s="224">
        <v>14</v>
      </c>
      <c r="M12" s="224">
        <v>18</v>
      </c>
      <c r="N12" s="939" t="s">
        <v>927</v>
      </c>
    </row>
    <row r="13" spans="1:14" ht="12" customHeight="1">
      <c r="A13" s="641" t="s">
        <v>197</v>
      </c>
      <c r="B13" s="225">
        <v>7</v>
      </c>
      <c r="C13" s="942">
        <v>6</v>
      </c>
      <c r="D13" s="942">
        <v>9</v>
      </c>
      <c r="E13" s="942">
        <v>9</v>
      </c>
      <c r="F13" s="275">
        <v>4</v>
      </c>
      <c r="G13" s="275">
        <v>5</v>
      </c>
      <c r="H13" s="225">
        <v>2</v>
      </c>
      <c r="I13" s="224">
        <v>2</v>
      </c>
      <c r="J13" s="224">
        <v>3</v>
      </c>
      <c r="K13" s="224">
        <v>3</v>
      </c>
      <c r="L13" s="224">
        <v>1</v>
      </c>
      <c r="M13" s="224">
        <v>2</v>
      </c>
      <c r="N13" s="939" t="s">
        <v>1033</v>
      </c>
    </row>
    <row r="14" spans="1:14" ht="12" customHeight="1">
      <c r="A14" s="642" t="s">
        <v>1056</v>
      </c>
      <c r="B14" s="225">
        <v>44</v>
      </c>
      <c r="C14" s="942">
        <v>37</v>
      </c>
      <c r="D14" s="942">
        <v>40</v>
      </c>
      <c r="E14" s="942">
        <v>40</v>
      </c>
      <c r="F14" s="275">
        <v>27</v>
      </c>
      <c r="G14" s="275">
        <v>29</v>
      </c>
      <c r="H14" s="225">
        <v>26</v>
      </c>
      <c r="I14" s="224">
        <v>22</v>
      </c>
      <c r="J14" s="224">
        <v>25</v>
      </c>
      <c r="K14" s="224">
        <v>26</v>
      </c>
      <c r="L14" s="224">
        <v>15</v>
      </c>
      <c r="M14" s="224">
        <v>2</v>
      </c>
      <c r="N14" s="940" t="s">
        <v>928</v>
      </c>
    </row>
    <row r="15" spans="1:14" ht="12" customHeight="1">
      <c r="A15" s="641" t="s">
        <v>25</v>
      </c>
      <c r="B15" s="225">
        <v>58</v>
      </c>
      <c r="C15" s="942">
        <v>59</v>
      </c>
      <c r="D15" s="942">
        <v>60</v>
      </c>
      <c r="E15" s="942">
        <v>62</v>
      </c>
      <c r="F15" s="275">
        <v>57</v>
      </c>
      <c r="G15" s="275">
        <v>56</v>
      </c>
      <c r="H15" s="225">
        <v>23</v>
      </c>
      <c r="I15" s="224">
        <v>25</v>
      </c>
      <c r="J15" s="224">
        <v>23</v>
      </c>
      <c r="K15" s="224">
        <v>23</v>
      </c>
      <c r="L15" s="224">
        <v>27</v>
      </c>
      <c r="M15" s="224">
        <v>25</v>
      </c>
      <c r="N15" s="939" t="s">
        <v>929</v>
      </c>
    </row>
    <row r="16" spans="1:14" ht="12" customHeight="1">
      <c r="A16" s="641" t="s">
        <v>198</v>
      </c>
      <c r="B16" s="225">
        <v>9</v>
      </c>
      <c r="C16" s="942">
        <v>10</v>
      </c>
      <c r="D16" s="942">
        <v>10</v>
      </c>
      <c r="E16" s="942">
        <v>11</v>
      </c>
      <c r="F16" s="275">
        <v>9</v>
      </c>
      <c r="G16" s="275">
        <v>12</v>
      </c>
      <c r="H16" s="225">
        <v>4</v>
      </c>
      <c r="I16" s="224">
        <v>5</v>
      </c>
      <c r="J16" s="224">
        <v>5</v>
      </c>
      <c r="K16" s="224">
        <v>6</v>
      </c>
      <c r="L16" s="224">
        <v>5</v>
      </c>
      <c r="M16" s="224">
        <v>7</v>
      </c>
      <c r="N16" s="939" t="s">
        <v>930</v>
      </c>
    </row>
    <row r="17" spans="1:14" ht="12" customHeight="1">
      <c r="A17" s="641" t="s">
        <v>26</v>
      </c>
      <c r="B17" s="225">
        <v>20</v>
      </c>
      <c r="C17" s="942">
        <v>18</v>
      </c>
      <c r="D17" s="942">
        <v>17</v>
      </c>
      <c r="E17" s="942">
        <v>16</v>
      </c>
      <c r="F17" s="275">
        <v>16</v>
      </c>
      <c r="G17" s="275">
        <v>19</v>
      </c>
      <c r="H17" s="225">
        <v>10</v>
      </c>
      <c r="I17" s="224">
        <v>9</v>
      </c>
      <c r="J17" s="224">
        <v>8</v>
      </c>
      <c r="K17" s="224">
        <v>7</v>
      </c>
      <c r="L17" s="224">
        <v>6</v>
      </c>
      <c r="M17" s="224">
        <v>6</v>
      </c>
      <c r="N17" s="939" t="s">
        <v>931</v>
      </c>
    </row>
    <row r="18" spans="1:14" ht="12" customHeight="1">
      <c r="A18" s="641" t="s">
        <v>27</v>
      </c>
      <c r="B18" s="225">
        <v>60</v>
      </c>
      <c r="C18" s="942">
        <v>62</v>
      </c>
      <c r="D18" s="942">
        <v>68</v>
      </c>
      <c r="E18" s="942">
        <v>72</v>
      </c>
      <c r="F18" s="275">
        <v>54</v>
      </c>
      <c r="G18" s="275">
        <v>41</v>
      </c>
      <c r="H18" s="225">
        <v>39</v>
      </c>
      <c r="I18" s="224">
        <v>42</v>
      </c>
      <c r="J18" s="224">
        <v>45</v>
      </c>
      <c r="K18" s="224">
        <v>49</v>
      </c>
      <c r="L18" s="224">
        <v>42</v>
      </c>
      <c r="M18" s="224">
        <v>32</v>
      </c>
      <c r="N18" s="939" t="s">
        <v>932</v>
      </c>
    </row>
    <row r="19" spans="1:14" ht="12" customHeight="1">
      <c r="A19" s="641" t="s">
        <v>199</v>
      </c>
      <c r="B19" s="225">
        <v>8</v>
      </c>
      <c r="C19" s="942">
        <v>10</v>
      </c>
      <c r="D19" s="942">
        <v>10</v>
      </c>
      <c r="E19" s="942">
        <v>10</v>
      </c>
      <c r="F19" s="275">
        <v>13</v>
      </c>
      <c r="G19" s="275">
        <v>12</v>
      </c>
      <c r="H19" s="225">
        <v>6</v>
      </c>
      <c r="I19" s="224">
        <v>6</v>
      </c>
      <c r="J19" s="224">
        <v>7</v>
      </c>
      <c r="K19" s="224">
        <v>7</v>
      </c>
      <c r="L19" s="224">
        <v>8</v>
      </c>
      <c r="M19" s="224">
        <v>9</v>
      </c>
      <c r="N19" s="939" t="s">
        <v>933</v>
      </c>
    </row>
    <row r="20" spans="1:14" ht="12" customHeight="1">
      <c r="A20" s="641" t="s">
        <v>28</v>
      </c>
      <c r="B20" s="225">
        <v>61</v>
      </c>
      <c r="C20" s="942">
        <v>57</v>
      </c>
      <c r="D20" s="942">
        <v>63</v>
      </c>
      <c r="E20" s="942">
        <v>60</v>
      </c>
      <c r="F20" s="275">
        <v>43</v>
      </c>
      <c r="G20" s="275">
        <v>37</v>
      </c>
      <c r="H20" s="225">
        <v>38</v>
      </c>
      <c r="I20" s="224">
        <v>34</v>
      </c>
      <c r="J20" s="224">
        <v>3</v>
      </c>
      <c r="K20" s="224">
        <v>36</v>
      </c>
      <c r="L20" s="224">
        <v>26</v>
      </c>
      <c r="M20" s="224">
        <v>23</v>
      </c>
      <c r="N20" s="939" t="s">
        <v>934</v>
      </c>
    </row>
    <row r="21" spans="1:14" ht="12" customHeight="1">
      <c r="A21" s="641" t="s">
        <v>29</v>
      </c>
      <c r="B21" s="225">
        <v>13</v>
      </c>
      <c r="C21" s="942">
        <v>12</v>
      </c>
      <c r="D21" s="942">
        <v>14</v>
      </c>
      <c r="E21" s="942">
        <v>15</v>
      </c>
      <c r="F21" s="275">
        <v>11</v>
      </c>
      <c r="G21" s="275">
        <v>7</v>
      </c>
      <c r="H21" s="225">
        <v>8</v>
      </c>
      <c r="I21" s="224">
        <v>8</v>
      </c>
      <c r="J21" s="224">
        <v>8</v>
      </c>
      <c r="K21" s="224">
        <v>9</v>
      </c>
      <c r="L21" s="224">
        <v>6</v>
      </c>
      <c r="M21" s="224">
        <v>3</v>
      </c>
      <c r="N21" s="939" t="s">
        <v>935</v>
      </c>
    </row>
    <row r="22" spans="1:14" ht="12" customHeight="1">
      <c r="A22" s="641" t="s">
        <v>30</v>
      </c>
      <c r="B22" s="225">
        <v>23</v>
      </c>
      <c r="C22" s="942">
        <v>20</v>
      </c>
      <c r="D22" s="942">
        <v>26</v>
      </c>
      <c r="E22" s="942">
        <v>23</v>
      </c>
      <c r="F22" s="275">
        <v>21</v>
      </c>
      <c r="G22" s="275">
        <v>19</v>
      </c>
      <c r="H22" s="225">
        <v>15</v>
      </c>
      <c r="I22" s="224">
        <v>13</v>
      </c>
      <c r="J22" s="224">
        <v>18</v>
      </c>
      <c r="K22" s="224">
        <v>16</v>
      </c>
      <c r="L22" s="224">
        <v>14</v>
      </c>
      <c r="M22" s="224">
        <v>13</v>
      </c>
      <c r="N22" s="939" t="s">
        <v>936</v>
      </c>
    </row>
    <row r="23" spans="1:14" ht="12" customHeight="1">
      <c r="A23" s="641" t="s">
        <v>31</v>
      </c>
      <c r="B23" s="225">
        <v>19</v>
      </c>
      <c r="C23" s="942">
        <v>16</v>
      </c>
      <c r="D23" s="942">
        <v>20</v>
      </c>
      <c r="E23" s="942">
        <v>18</v>
      </c>
      <c r="F23" s="275">
        <v>22</v>
      </c>
      <c r="G23" s="275">
        <v>23</v>
      </c>
      <c r="H23" s="225">
        <v>11</v>
      </c>
      <c r="I23" s="224">
        <v>9</v>
      </c>
      <c r="J23" s="224">
        <v>11</v>
      </c>
      <c r="K23" s="224">
        <v>10</v>
      </c>
      <c r="L23" s="224">
        <v>13</v>
      </c>
      <c r="M23" s="224">
        <v>16</v>
      </c>
      <c r="N23" s="939" t="s">
        <v>937</v>
      </c>
    </row>
    <row r="24" spans="1:14" ht="12" customHeight="1">
      <c r="A24" s="641" t="s">
        <v>63</v>
      </c>
      <c r="B24" s="225">
        <v>574</v>
      </c>
      <c r="C24" s="942">
        <v>639</v>
      </c>
      <c r="D24" s="942">
        <v>679</v>
      </c>
      <c r="E24" s="942">
        <v>644</v>
      </c>
      <c r="F24" s="275">
        <v>606</v>
      </c>
      <c r="G24" s="275">
        <v>577</v>
      </c>
      <c r="H24" s="225">
        <v>397</v>
      </c>
      <c r="I24" s="224">
        <v>446</v>
      </c>
      <c r="J24" s="224">
        <v>468</v>
      </c>
      <c r="K24" s="224">
        <v>441</v>
      </c>
      <c r="L24" s="224">
        <v>423</v>
      </c>
      <c r="M24" s="224">
        <v>425</v>
      </c>
      <c r="N24" s="939" t="s">
        <v>938</v>
      </c>
    </row>
    <row r="25" spans="1:14" ht="12" customHeight="1">
      <c r="A25" s="641" t="s">
        <v>201</v>
      </c>
      <c r="B25" s="225">
        <v>4</v>
      </c>
      <c r="C25" s="942">
        <v>2</v>
      </c>
      <c r="D25" s="942">
        <v>3</v>
      </c>
      <c r="E25" s="942">
        <v>2</v>
      </c>
      <c r="F25" s="275">
        <v>7</v>
      </c>
      <c r="G25" s="275">
        <v>7</v>
      </c>
      <c r="H25" s="225">
        <v>2</v>
      </c>
      <c r="I25" s="224">
        <v>2</v>
      </c>
      <c r="J25" s="224">
        <v>2</v>
      </c>
      <c r="K25" s="224">
        <v>2</v>
      </c>
      <c r="L25" s="224">
        <v>2</v>
      </c>
      <c r="M25" s="224">
        <v>3</v>
      </c>
      <c r="N25" s="939" t="s">
        <v>939</v>
      </c>
    </row>
    <row r="26" spans="1:14" ht="12" customHeight="1">
      <c r="A26" s="641" t="s">
        <v>32</v>
      </c>
      <c r="B26" s="225">
        <v>143</v>
      </c>
      <c r="C26" s="942">
        <v>148</v>
      </c>
      <c r="D26" s="942">
        <v>171</v>
      </c>
      <c r="E26" s="942">
        <v>155</v>
      </c>
      <c r="F26" s="275">
        <v>128</v>
      </c>
      <c r="G26" s="275">
        <v>118</v>
      </c>
      <c r="H26" s="225">
        <v>99</v>
      </c>
      <c r="I26" s="224">
        <v>103</v>
      </c>
      <c r="J26" s="224">
        <v>123</v>
      </c>
      <c r="K26" s="224">
        <v>112</v>
      </c>
      <c r="L26" s="224">
        <v>95</v>
      </c>
      <c r="M26" s="224">
        <v>85</v>
      </c>
      <c r="N26" s="939" t="s">
        <v>940</v>
      </c>
    </row>
    <row r="27" spans="1:14" ht="12" customHeight="1">
      <c r="A27" s="641" t="s">
        <v>202</v>
      </c>
      <c r="B27" s="225">
        <v>6</v>
      </c>
      <c r="C27" s="942">
        <v>6</v>
      </c>
      <c r="D27" s="942">
        <v>7</v>
      </c>
      <c r="E27" s="942">
        <v>9</v>
      </c>
      <c r="F27" s="275">
        <v>8</v>
      </c>
      <c r="G27" s="275">
        <v>15</v>
      </c>
      <c r="H27" s="225">
        <v>4</v>
      </c>
      <c r="I27" s="224">
        <v>4</v>
      </c>
      <c r="J27" s="224">
        <v>5</v>
      </c>
      <c r="K27" s="224">
        <v>7</v>
      </c>
      <c r="L27" s="224">
        <v>6</v>
      </c>
      <c r="M27" s="224">
        <v>3</v>
      </c>
      <c r="N27" s="939" t="s">
        <v>941</v>
      </c>
    </row>
    <row r="28" spans="1:14" ht="12" customHeight="1">
      <c r="A28" s="641" t="s">
        <v>33</v>
      </c>
      <c r="B28" s="225">
        <v>6</v>
      </c>
      <c r="C28" s="942">
        <v>5</v>
      </c>
      <c r="D28" s="942">
        <v>6</v>
      </c>
      <c r="E28" s="942">
        <v>6</v>
      </c>
      <c r="F28" s="275">
        <v>4</v>
      </c>
      <c r="G28" s="275">
        <v>4</v>
      </c>
      <c r="H28" s="225">
        <v>5</v>
      </c>
      <c r="I28" s="224">
        <v>4</v>
      </c>
      <c r="J28" s="224">
        <v>5</v>
      </c>
      <c r="K28" s="224">
        <v>5</v>
      </c>
      <c r="L28" s="224">
        <v>4</v>
      </c>
      <c r="M28" s="224">
        <v>3</v>
      </c>
      <c r="N28" s="939" t="s">
        <v>942</v>
      </c>
    </row>
    <row r="29" spans="1:14" ht="12" customHeight="1">
      <c r="A29" s="641" t="s">
        <v>203</v>
      </c>
      <c r="B29" s="225">
        <v>15</v>
      </c>
      <c r="C29" s="942">
        <v>13</v>
      </c>
      <c r="D29" s="942">
        <v>16</v>
      </c>
      <c r="E29" s="942">
        <v>13</v>
      </c>
      <c r="F29" s="275">
        <v>11</v>
      </c>
      <c r="G29" s="275">
        <v>16</v>
      </c>
      <c r="H29" s="225">
        <v>9</v>
      </c>
      <c r="I29" s="224">
        <v>7</v>
      </c>
      <c r="J29" s="224">
        <v>10</v>
      </c>
      <c r="K29" s="224">
        <v>5</v>
      </c>
      <c r="L29" s="224">
        <v>9</v>
      </c>
      <c r="M29" s="224">
        <v>13</v>
      </c>
      <c r="N29" s="939" t="s">
        <v>943</v>
      </c>
    </row>
    <row r="30" spans="1:14" ht="12" customHeight="1">
      <c r="A30" s="641" t="s">
        <v>372</v>
      </c>
      <c r="B30" s="225">
        <v>15</v>
      </c>
      <c r="C30" s="942">
        <v>16</v>
      </c>
      <c r="D30" s="942">
        <v>19</v>
      </c>
      <c r="E30" s="942">
        <v>19</v>
      </c>
      <c r="F30" s="275">
        <v>21</v>
      </c>
      <c r="G30" s="275">
        <v>23</v>
      </c>
      <c r="H30" s="225">
        <v>9</v>
      </c>
      <c r="I30" s="224">
        <v>9</v>
      </c>
      <c r="J30" s="224">
        <v>12</v>
      </c>
      <c r="K30" s="224">
        <v>13</v>
      </c>
      <c r="L30" s="224">
        <v>15</v>
      </c>
      <c r="M30" s="224">
        <v>19</v>
      </c>
      <c r="N30" s="939" t="s">
        <v>944</v>
      </c>
    </row>
    <row r="31" spans="1:14" ht="12" customHeight="1">
      <c r="A31" s="642" t="s">
        <v>1058</v>
      </c>
      <c r="B31" s="225">
        <v>13</v>
      </c>
      <c r="C31" s="942">
        <v>15</v>
      </c>
      <c r="D31" s="942">
        <v>16</v>
      </c>
      <c r="E31" s="942">
        <v>18</v>
      </c>
      <c r="F31" s="275">
        <v>20</v>
      </c>
      <c r="G31" s="275">
        <v>22</v>
      </c>
      <c r="H31" s="225">
        <v>6</v>
      </c>
      <c r="I31" s="224">
        <v>6</v>
      </c>
      <c r="J31" s="224">
        <v>7</v>
      </c>
      <c r="K31" s="224">
        <v>5</v>
      </c>
      <c r="L31" s="224">
        <v>7</v>
      </c>
      <c r="M31" s="224">
        <v>11</v>
      </c>
      <c r="N31" s="939" t="s">
        <v>945</v>
      </c>
    </row>
    <row r="32" spans="1:14" ht="12" customHeight="1">
      <c r="A32" s="641" t="s">
        <v>34</v>
      </c>
      <c r="B32" s="225">
        <v>12</v>
      </c>
      <c r="C32" s="942">
        <v>10</v>
      </c>
      <c r="D32" s="942">
        <v>21</v>
      </c>
      <c r="E32" s="942">
        <v>30</v>
      </c>
      <c r="F32" s="275">
        <v>27</v>
      </c>
      <c r="G32" s="275">
        <v>32</v>
      </c>
      <c r="H32" s="225">
        <v>8</v>
      </c>
      <c r="I32" s="224">
        <v>9</v>
      </c>
      <c r="J32" s="224">
        <v>18</v>
      </c>
      <c r="K32" s="224">
        <v>22</v>
      </c>
      <c r="L32" s="224">
        <v>19</v>
      </c>
      <c r="M32" s="224">
        <v>26</v>
      </c>
      <c r="N32" s="939" t="s">
        <v>946</v>
      </c>
    </row>
    <row r="33" spans="1:14" ht="12" customHeight="1">
      <c r="A33" s="642" t="s">
        <v>1059</v>
      </c>
      <c r="B33" s="225">
        <v>67</v>
      </c>
      <c r="C33" s="942">
        <v>62</v>
      </c>
      <c r="D33" s="942">
        <v>64</v>
      </c>
      <c r="E33" s="942">
        <v>63</v>
      </c>
      <c r="F33" s="275">
        <v>65</v>
      </c>
      <c r="G33" s="275">
        <v>58</v>
      </c>
      <c r="H33" s="225">
        <v>32</v>
      </c>
      <c r="I33" s="224">
        <v>31</v>
      </c>
      <c r="J33" s="224">
        <v>29</v>
      </c>
      <c r="K33" s="224">
        <v>27</v>
      </c>
      <c r="L33" s="224">
        <v>31</v>
      </c>
      <c r="M33" s="224">
        <v>31</v>
      </c>
      <c r="N33" s="940" t="s">
        <v>947</v>
      </c>
    </row>
    <row r="34" spans="1:14" ht="12" customHeight="1">
      <c r="A34" s="642" t="s">
        <v>206</v>
      </c>
      <c r="B34" s="225">
        <v>8</v>
      </c>
      <c r="C34" s="942">
        <v>6</v>
      </c>
      <c r="D34" s="942">
        <v>8</v>
      </c>
      <c r="E34" s="942">
        <v>8</v>
      </c>
      <c r="F34" s="275">
        <v>10</v>
      </c>
      <c r="G34" s="275">
        <v>11</v>
      </c>
      <c r="H34" s="225">
        <v>4</v>
      </c>
      <c r="I34" s="224">
        <v>2</v>
      </c>
      <c r="J34" s="224">
        <v>3</v>
      </c>
      <c r="K34" s="224">
        <v>2</v>
      </c>
      <c r="L34" s="224">
        <v>4</v>
      </c>
      <c r="M34" s="224">
        <v>5</v>
      </c>
      <c r="N34" s="940" t="s">
        <v>948</v>
      </c>
    </row>
    <row r="35" spans="1:14" ht="12" customHeight="1">
      <c r="A35" s="642" t="s">
        <v>1060</v>
      </c>
      <c r="B35" s="225">
        <v>4</v>
      </c>
      <c r="C35" s="942">
        <v>4</v>
      </c>
      <c r="D35" s="942">
        <v>4</v>
      </c>
      <c r="E35" s="942">
        <v>6</v>
      </c>
      <c r="F35" s="275">
        <v>4</v>
      </c>
      <c r="G35" s="275">
        <v>4</v>
      </c>
      <c r="H35" s="225">
        <v>3</v>
      </c>
      <c r="I35" s="224">
        <v>4</v>
      </c>
      <c r="J35" s="224">
        <v>4</v>
      </c>
      <c r="K35" s="224">
        <v>6</v>
      </c>
      <c r="L35" s="224">
        <v>4</v>
      </c>
      <c r="M35" s="224">
        <v>4</v>
      </c>
      <c r="N35" s="940" t="s">
        <v>949</v>
      </c>
    </row>
    <row r="36" spans="1:14" ht="22.5" customHeight="1">
      <c r="A36" s="642" t="s">
        <v>1057</v>
      </c>
      <c r="B36" s="225">
        <v>33</v>
      </c>
      <c r="C36" s="942">
        <v>35</v>
      </c>
      <c r="D36" s="942">
        <v>36</v>
      </c>
      <c r="E36" s="942">
        <v>41</v>
      </c>
      <c r="F36" s="275">
        <v>36</v>
      </c>
      <c r="G36" s="275">
        <v>31</v>
      </c>
      <c r="H36" s="225">
        <v>13</v>
      </c>
      <c r="I36" s="224">
        <v>16</v>
      </c>
      <c r="J36" s="224">
        <v>15</v>
      </c>
      <c r="K36" s="224">
        <v>18</v>
      </c>
      <c r="L36" s="224">
        <v>18</v>
      </c>
      <c r="M36" s="224">
        <v>15</v>
      </c>
      <c r="N36" s="940" t="s">
        <v>950</v>
      </c>
    </row>
    <row r="37" spans="1:14" ht="12" customHeight="1">
      <c r="A37" s="641" t="s">
        <v>171</v>
      </c>
      <c r="B37" s="225">
        <v>420</v>
      </c>
      <c r="C37" s="942">
        <v>405</v>
      </c>
      <c r="D37" s="942">
        <v>416</v>
      </c>
      <c r="E37" s="942">
        <v>389</v>
      </c>
      <c r="F37" s="275">
        <v>373</v>
      </c>
      <c r="G37" s="275">
        <v>364</v>
      </c>
      <c r="H37" s="225">
        <v>307</v>
      </c>
      <c r="I37" s="224">
        <v>292</v>
      </c>
      <c r="J37" s="224">
        <v>303</v>
      </c>
      <c r="K37" s="224">
        <v>286</v>
      </c>
      <c r="L37" s="224">
        <v>279</v>
      </c>
      <c r="M37" s="224">
        <v>275</v>
      </c>
      <c r="N37" s="939" t="s">
        <v>951</v>
      </c>
    </row>
    <row r="38" spans="1:14" ht="12" customHeight="1">
      <c r="A38" s="641" t="s">
        <v>207</v>
      </c>
      <c r="B38" s="225">
        <v>26</v>
      </c>
      <c r="C38" s="942">
        <v>22</v>
      </c>
      <c r="D38" s="942">
        <v>26</v>
      </c>
      <c r="E38" s="942">
        <v>25</v>
      </c>
      <c r="F38" s="275">
        <v>22</v>
      </c>
      <c r="G38" s="275">
        <v>22</v>
      </c>
      <c r="H38" s="225">
        <v>13</v>
      </c>
      <c r="I38" s="224">
        <v>8</v>
      </c>
      <c r="J38" s="224">
        <v>13</v>
      </c>
      <c r="K38" s="224">
        <v>11</v>
      </c>
      <c r="L38" s="224">
        <v>9</v>
      </c>
      <c r="M38" s="224">
        <v>10</v>
      </c>
      <c r="N38" s="939" t="s">
        <v>952</v>
      </c>
    </row>
    <row r="39" spans="1:14" ht="12" customHeight="1">
      <c r="A39" s="641" t="s">
        <v>208</v>
      </c>
      <c r="B39" s="225">
        <v>9</v>
      </c>
      <c r="C39" s="942">
        <v>5</v>
      </c>
      <c r="D39" s="942">
        <v>6</v>
      </c>
      <c r="E39" s="942">
        <v>4</v>
      </c>
      <c r="F39" s="275">
        <v>4</v>
      </c>
      <c r="G39" s="275">
        <v>4</v>
      </c>
      <c r="H39" s="225">
        <v>8</v>
      </c>
      <c r="I39" s="224">
        <v>3</v>
      </c>
      <c r="J39" s="224">
        <v>3</v>
      </c>
      <c r="K39" s="224">
        <v>2</v>
      </c>
      <c r="L39" s="224">
        <v>2</v>
      </c>
      <c r="M39" s="224">
        <v>2</v>
      </c>
      <c r="N39" s="939" t="s">
        <v>953</v>
      </c>
    </row>
    <row r="40" spans="1:14" ht="12" customHeight="1">
      <c r="A40" s="641" t="s">
        <v>36</v>
      </c>
      <c r="B40" s="225">
        <v>25</v>
      </c>
      <c r="C40" s="942">
        <v>25</v>
      </c>
      <c r="D40" s="942">
        <v>26</v>
      </c>
      <c r="E40" s="942">
        <v>25</v>
      </c>
      <c r="F40" s="275">
        <v>26</v>
      </c>
      <c r="G40" s="275">
        <v>25</v>
      </c>
      <c r="H40" s="225">
        <v>16</v>
      </c>
      <c r="I40" s="224">
        <v>14</v>
      </c>
      <c r="J40" s="224">
        <v>15</v>
      </c>
      <c r="K40" s="224">
        <v>15</v>
      </c>
      <c r="L40" s="224">
        <v>16</v>
      </c>
      <c r="M40" s="224">
        <v>16</v>
      </c>
      <c r="N40" s="939" t="s">
        <v>954</v>
      </c>
    </row>
    <row r="41" spans="1:14" ht="12" customHeight="1">
      <c r="A41" s="641" t="s">
        <v>209</v>
      </c>
      <c r="B41" s="225">
        <v>5</v>
      </c>
      <c r="C41" s="942">
        <v>10</v>
      </c>
      <c r="D41" s="942">
        <v>11</v>
      </c>
      <c r="E41" s="942">
        <v>13</v>
      </c>
      <c r="F41" s="275">
        <v>14</v>
      </c>
      <c r="G41" s="275">
        <v>14</v>
      </c>
      <c r="H41" s="225">
        <v>3</v>
      </c>
      <c r="I41" s="224">
        <v>5</v>
      </c>
      <c r="J41" s="224">
        <v>5</v>
      </c>
      <c r="K41" s="224">
        <v>8</v>
      </c>
      <c r="L41" s="224">
        <v>8</v>
      </c>
      <c r="M41" s="224">
        <v>10</v>
      </c>
      <c r="N41" s="939" t="s">
        <v>955</v>
      </c>
    </row>
    <row r="42" spans="1:14" s="26" customFormat="1" ht="12.75" customHeight="1">
      <c r="A42" s="643" t="s">
        <v>185</v>
      </c>
      <c r="B42" s="223">
        <v>1274</v>
      </c>
      <c r="C42" s="223">
        <v>1310</v>
      </c>
      <c r="D42" s="223">
        <v>1473</v>
      </c>
      <c r="E42" s="223">
        <v>1450</v>
      </c>
      <c r="F42" s="223">
        <v>1427</v>
      </c>
      <c r="G42" s="223">
        <v>1774</v>
      </c>
      <c r="H42" s="223">
        <v>590</v>
      </c>
      <c r="I42" s="923">
        <v>631</v>
      </c>
      <c r="J42" s="923">
        <v>769</v>
      </c>
      <c r="K42" s="923">
        <v>775</v>
      </c>
      <c r="L42" s="923">
        <v>818</v>
      </c>
      <c r="M42" s="923">
        <v>1178</v>
      </c>
      <c r="N42" s="152" t="s">
        <v>142</v>
      </c>
    </row>
    <row r="43" spans="1:14" ht="10.5" customHeight="1">
      <c r="A43" s="640" t="s">
        <v>60</v>
      </c>
      <c r="B43" s="223"/>
      <c r="C43" s="942"/>
      <c r="D43" s="942"/>
      <c r="E43" s="942"/>
      <c r="F43" s="275"/>
      <c r="G43" s="275"/>
      <c r="H43" s="225"/>
      <c r="I43" s="224"/>
      <c r="J43" s="224"/>
      <c r="K43" s="224"/>
      <c r="L43" s="224"/>
      <c r="M43" s="224"/>
      <c r="N43" s="648" t="s">
        <v>22</v>
      </c>
    </row>
    <row r="44" spans="1:14" ht="12" customHeight="1">
      <c r="A44" s="641" t="s">
        <v>215</v>
      </c>
      <c r="B44" s="225">
        <v>20</v>
      </c>
      <c r="C44" s="942">
        <v>27</v>
      </c>
      <c r="D44" s="942">
        <v>32</v>
      </c>
      <c r="E44" s="942">
        <v>32</v>
      </c>
      <c r="F44" s="275">
        <v>31</v>
      </c>
      <c r="G44" s="275">
        <v>34</v>
      </c>
      <c r="H44" s="225">
        <v>17</v>
      </c>
      <c r="I44" s="224">
        <v>18</v>
      </c>
      <c r="J44" s="224">
        <v>24</v>
      </c>
      <c r="K44" s="224">
        <v>26</v>
      </c>
      <c r="L44" s="224">
        <v>27</v>
      </c>
      <c r="M44" s="224">
        <v>29</v>
      </c>
      <c r="N44" s="27" t="s">
        <v>37</v>
      </c>
    </row>
    <row r="45" spans="1:14" ht="12" customHeight="1">
      <c r="A45" s="641" t="s">
        <v>38</v>
      </c>
      <c r="B45" s="225">
        <v>6</v>
      </c>
      <c r="C45" s="942">
        <v>4</v>
      </c>
      <c r="D45" s="942">
        <v>4</v>
      </c>
      <c r="E45" s="942">
        <v>7</v>
      </c>
      <c r="F45" s="275">
        <v>6</v>
      </c>
      <c r="G45" s="275">
        <v>10</v>
      </c>
      <c r="H45" s="225">
        <v>4</v>
      </c>
      <c r="I45" s="224">
        <v>2</v>
      </c>
      <c r="J45" s="224">
        <v>2</v>
      </c>
      <c r="K45" s="224">
        <v>5</v>
      </c>
      <c r="L45" s="224">
        <v>5</v>
      </c>
      <c r="M45" s="224">
        <v>9</v>
      </c>
      <c r="N45" s="27" t="s">
        <v>38</v>
      </c>
    </row>
    <row r="46" spans="1:14" ht="12" customHeight="1">
      <c r="A46" s="641" t="s">
        <v>39</v>
      </c>
      <c r="B46" s="225">
        <v>19</v>
      </c>
      <c r="C46" s="942">
        <v>17</v>
      </c>
      <c r="D46" s="942">
        <v>17</v>
      </c>
      <c r="E46" s="942">
        <v>19</v>
      </c>
      <c r="F46" s="275">
        <v>25</v>
      </c>
      <c r="G46" s="275">
        <v>64</v>
      </c>
      <c r="H46" s="225">
        <v>12</v>
      </c>
      <c r="I46" s="224">
        <v>9</v>
      </c>
      <c r="J46" s="224">
        <v>12</v>
      </c>
      <c r="K46" s="224">
        <v>12</v>
      </c>
      <c r="L46" s="224">
        <v>16</v>
      </c>
      <c r="M46" s="224">
        <v>50</v>
      </c>
      <c r="N46" s="27" t="s">
        <v>39</v>
      </c>
    </row>
    <row r="47" spans="1:14" ht="12" customHeight="1">
      <c r="A47" s="641" t="s">
        <v>61</v>
      </c>
      <c r="B47" s="225">
        <v>436</v>
      </c>
      <c r="C47" s="942">
        <v>435</v>
      </c>
      <c r="D47" s="942">
        <v>495</v>
      </c>
      <c r="E47" s="942">
        <v>500</v>
      </c>
      <c r="F47" s="275">
        <v>473</v>
      </c>
      <c r="G47" s="275">
        <v>516</v>
      </c>
      <c r="H47" s="225">
        <v>204</v>
      </c>
      <c r="I47" s="224">
        <v>216</v>
      </c>
      <c r="J47" s="224">
        <v>264</v>
      </c>
      <c r="K47" s="224">
        <v>274</v>
      </c>
      <c r="L47" s="224">
        <v>273</v>
      </c>
      <c r="M47" s="224">
        <v>312</v>
      </c>
      <c r="N47" s="27" t="s">
        <v>40</v>
      </c>
    </row>
    <row r="48" spans="1:14" ht="12" customHeight="1">
      <c r="A48" s="641" t="s">
        <v>100</v>
      </c>
      <c r="B48" s="225">
        <v>4</v>
      </c>
      <c r="C48" s="942">
        <v>3</v>
      </c>
      <c r="D48" s="942">
        <v>3</v>
      </c>
      <c r="E48" s="942">
        <v>5</v>
      </c>
      <c r="F48" s="275">
        <v>3</v>
      </c>
      <c r="G48" s="275">
        <v>5</v>
      </c>
      <c r="H48" s="225">
        <v>3</v>
      </c>
      <c r="I48" s="224">
        <v>2</v>
      </c>
      <c r="J48" s="224">
        <v>3</v>
      </c>
      <c r="K48" s="224">
        <v>5</v>
      </c>
      <c r="L48" s="224">
        <v>3</v>
      </c>
      <c r="M48" s="224">
        <v>5</v>
      </c>
      <c r="N48" s="27" t="s">
        <v>100</v>
      </c>
    </row>
    <row r="49" spans="1:14" ht="12" customHeight="1">
      <c r="A49" s="641" t="s">
        <v>41</v>
      </c>
      <c r="B49" s="225">
        <v>688</v>
      </c>
      <c r="C49" s="942">
        <v>710</v>
      </c>
      <c r="D49" s="942">
        <v>797</v>
      </c>
      <c r="E49" s="942">
        <v>751</v>
      </c>
      <c r="F49" s="275">
        <v>756</v>
      </c>
      <c r="G49" s="275">
        <v>1016</v>
      </c>
      <c r="H49" s="225">
        <v>291</v>
      </c>
      <c r="I49" s="224">
        <v>316</v>
      </c>
      <c r="J49" s="224">
        <v>390</v>
      </c>
      <c r="K49" s="224">
        <v>372</v>
      </c>
      <c r="L49" s="224">
        <v>410</v>
      </c>
      <c r="M49" s="224">
        <v>691</v>
      </c>
      <c r="N49" s="27" t="s">
        <v>41</v>
      </c>
    </row>
    <row r="50" spans="1:14" ht="12" customHeight="1">
      <c r="A50" s="641" t="s">
        <v>62</v>
      </c>
      <c r="B50" s="225">
        <v>16</v>
      </c>
      <c r="C50" s="942">
        <v>21</v>
      </c>
      <c r="D50" s="942">
        <v>25</v>
      </c>
      <c r="E50" s="942">
        <v>26</v>
      </c>
      <c r="F50" s="275">
        <v>22</v>
      </c>
      <c r="G50" s="275">
        <v>20</v>
      </c>
      <c r="H50" s="225">
        <v>13</v>
      </c>
      <c r="I50" s="224">
        <v>14</v>
      </c>
      <c r="J50" s="224">
        <v>14</v>
      </c>
      <c r="K50" s="224">
        <v>14</v>
      </c>
      <c r="L50" s="224">
        <v>11</v>
      </c>
      <c r="M50" s="224">
        <v>9</v>
      </c>
      <c r="N50" s="27" t="s">
        <v>42</v>
      </c>
    </row>
    <row r="51" spans="1:14" ht="12" customHeight="1">
      <c r="A51" s="641" t="s">
        <v>172</v>
      </c>
      <c r="B51" s="225">
        <v>3</v>
      </c>
      <c r="C51" s="942">
        <v>7</v>
      </c>
      <c r="D51" s="942">
        <v>11</v>
      </c>
      <c r="E51" s="942">
        <v>11</v>
      </c>
      <c r="F51" s="275">
        <v>12</v>
      </c>
      <c r="G51" s="275">
        <v>11</v>
      </c>
      <c r="H51" s="225">
        <v>2</v>
      </c>
      <c r="I51" s="224">
        <v>4</v>
      </c>
      <c r="J51" s="224">
        <v>8</v>
      </c>
      <c r="K51" s="224">
        <v>8</v>
      </c>
      <c r="L51" s="224">
        <v>10</v>
      </c>
      <c r="M51" s="224">
        <v>10</v>
      </c>
      <c r="N51" s="27" t="s">
        <v>43</v>
      </c>
    </row>
    <row r="52" spans="1:14" ht="12" customHeight="1">
      <c r="A52" s="641" t="s">
        <v>386</v>
      </c>
      <c r="B52" s="225">
        <v>50</v>
      </c>
      <c r="C52" s="942">
        <v>52</v>
      </c>
      <c r="D52" s="942">
        <v>53</v>
      </c>
      <c r="E52" s="942">
        <v>61</v>
      </c>
      <c r="F52" s="275">
        <v>60</v>
      </c>
      <c r="G52" s="275">
        <v>60</v>
      </c>
      <c r="H52" s="225">
        <v>29</v>
      </c>
      <c r="I52" s="224">
        <v>31</v>
      </c>
      <c r="J52" s="224">
        <v>32</v>
      </c>
      <c r="K52" s="224">
        <v>37</v>
      </c>
      <c r="L52" s="224">
        <v>38</v>
      </c>
      <c r="M52" s="224">
        <v>40</v>
      </c>
      <c r="N52" s="27" t="s">
        <v>44</v>
      </c>
    </row>
    <row r="53" spans="1:14" ht="12" customHeight="1" thickBot="1">
      <c r="A53" s="644" t="s">
        <v>45</v>
      </c>
      <c r="B53" s="625">
        <v>32</v>
      </c>
      <c r="C53" s="943">
        <v>34</v>
      </c>
      <c r="D53" s="943">
        <v>36</v>
      </c>
      <c r="E53" s="943">
        <v>38</v>
      </c>
      <c r="F53" s="994">
        <v>39</v>
      </c>
      <c r="G53" s="994">
        <v>38</v>
      </c>
      <c r="H53" s="625">
        <v>15</v>
      </c>
      <c r="I53" s="994">
        <v>19</v>
      </c>
      <c r="J53" s="994">
        <v>20</v>
      </c>
      <c r="K53" s="994">
        <v>22</v>
      </c>
      <c r="L53" s="994">
        <v>25</v>
      </c>
      <c r="M53" s="994">
        <v>23</v>
      </c>
      <c r="N53" s="644" t="s">
        <v>45</v>
      </c>
    </row>
    <row r="54" spans="1:14" ht="12.75" customHeight="1">
      <c r="A54" s="258"/>
      <c r="B54" s="51"/>
      <c r="C54" s="51"/>
      <c r="D54" s="51"/>
      <c r="E54" s="51"/>
      <c r="F54" s="51"/>
      <c r="G54" s="51"/>
      <c r="H54" s="23"/>
      <c r="I54" s="23"/>
      <c r="J54" s="23"/>
      <c r="K54" s="23"/>
      <c r="L54" s="23"/>
      <c r="M54" s="23"/>
      <c r="N54" s="11"/>
    </row>
  </sheetData>
  <sheetProtection/>
  <mergeCells count="9">
    <mergeCell ref="B4:G4"/>
    <mergeCell ref="H3:M3"/>
    <mergeCell ref="H4:M4"/>
    <mergeCell ref="A1:G1"/>
    <mergeCell ref="J1:N1"/>
    <mergeCell ref="I7:N7"/>
    <mergeCell ref="A3:A5"/>
    <mergeCell ref="N3:N5"/>
    <mergeCell ref="B3:G3"/>
  </mergeCells>
  <printOptions/>
  <pageMargins left="0.7874015748031497" right="0.3937007874015748" top="0.7874015748031497" bottom="0.7874015748031497" header="0.5118110236220472" footer="0.5118110236220472"/>
  <pageSetup firstPageNumber="26" useFirstPageNumber="1" horizontalDpi="600" verticalDpi="600" orientation="portrait" paperSize="9" r:id="rId1"/>
  <headerFooter alignWithMargins="0"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Z34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5.875" style="15" customWidth="1"/>
    <col min="2" max="5" width="9.875" style="44" hidden="1" customWidth="1"/>
    <col min="6" max="10" width="9.875" style="44" customWidth="1"/>
    <col min="11" max="11" width="44.875" style="15" customWidth="1"/>
    <col min="12" max="16384" width="9.375" style="15" customWidth="1"/>
  </cols>
  <sheetData>
    <row r="1" spans="1:11" s="294" customFormat="1" ht="48" customHeight="1">
      <c r="A1" s="1042" t="s">
        <v>842</v>
      </c>
      <c r="B1" s="1042"/>
      <c r="C1" s="1042"/>
      <c r="D1" s="1042"/>
      <c r="E1" s="1042"/>
      <c r="F1" s="1042"/>
      <c r="G1" s="1042"/>
      <c r="J1" s="1018" t="s">
        <v>837</v>
      </c>
      <c r="K1" s="1018"/>
    </row>
    <row r="2" spans="1:11" s="143" customFormat="1" ht="15" customHeight="1" thickBot="1">
      <c r="A2" s="280" t="s">
        <v>839</v>
      </c>
      <c r="D2" s="281"/>
      <c r="E2" s="281"/>
      <c r="J2" s="1041" t="s">
        <v>838</v>
      </c>
      <c r="K2" s="1041"/>
    </row>
    <row r="3" spans="1:11" ht="18" customHeight="1" thickBot="1">
      <c r="A3" s="298"/>
      <c r="B3" s="38">
        <v>2014</v>
      </c>
      <c r="C3" s="38">
        <v>2015</v>
      </c>
      <c r="D3" s="241">
        <v>2016</v>
      </c>
      <c r="E3" s="241">
        <v>2017</v>
      </c>
      <c r="F3" s="241">
        <v>2018</v>
      </c>
      <c r="G3" s="241">
        <v>2019</v>
      </c>
      <c r="H3" s="241">
        <v>2020</v>
      </c>
      <c r="I3" s="241">
        <v>2021</v>
      </c>
      <c r="J3" s="241">
        <v>2022</v>
      </c>
      <c r="K3" s="303"/>
    </row>
    <row r="4" spans="1:11" ht="9" customHeight="1">
      <c r="A4" s="869"/>
      <c r="B4" s="801"/>
      <c r="C4" s="801"/>
      <c r="D4" s="801"/>
      <c r="E4" s="801"/>
      <c r="F4" s="801"/>
      <c r="G4" s="801"/>
      <c r="H4" s="801"/>
      <c r="I4" s="801"/>
      <c r="J4" s="801"/>
      <c r="K4" s="874"/>
    </row>
    <row r="5" spans="1:11" s="9" customFormat="1" ht="15" customHeight="1">
      <c r="A5" s="429" t="s">
        <v>51</v>
      </c>
      <c r="B5" s="231">
        <v>29.3</v>
      </c>
      <c r="C5" s="64">
        <v>25.4</v>
      </c>
      <c r="D5" s="283">
        <v>29.2</v>
      </c>
      <c r="E5" s="283">
        <v>29.5</v>
      </c>
      <c r="F5" s="433">
        <v>29.5</v>
      </c>
      <c r="G5" s="433">
        <v>29.3</v>
      </c>
      <c r="H5" s="433">
        <v>26.3</v>
      </c>
      <c r="I5" s="433">
        <v>32.4</v>
      </c>
      <c r="J5" s="433">
        <v>38</v>
      </c>
      <c r="K5" s="429" t="s">
        <v>275</v>
      </c>
    </row>
    <row r="6" spans="1:11" ht="24.75" customHeight="1">
      <c r="A6" s="271" t="s">
        <v>604</v>
      </c>
      <c r="B6" s="222">
        <v>25</v>
      </c>
      <c r="C6" s="39">
        <v>22</v>
      </c>
      <c r="D6" s="284">
        <v>24</v>
      </c>
      <c r="E6" s="284">
        <v>31.3</v>
      </c>
      <c r="F6" s="287">
        <v>18</v>
      </c>
      <c r="G6" s="287">
        <v>25</v>
      </c>
      <c r="H6" s="287">
        <v>27.3</v>
      </c>
      <c r="I6" s="287">
        <v>26.1</v>
      </c>
      <c r="J6" s="287">
        <v>23.3</v>
      </c>
      <c r="K6" s="292" t="s">
        <v>763</v>
      </c>
    </row>
    <row r="7" spans="1:11" s="145" customFormat="1" ht="12.75" customHeight="1">
      <c r="A7" s="271" t="s">
        <v>258</v>
      </c>
      <c r="B7" s="239">
        <v>36.9</v>
      </c>
      <c r="C7" s="304">
        <v>28.6</v>
      </c>
      <c r="D7" s="885">
        <v>31.8</v>
      </c>
      <c r="E7" s="885">
        <v>33.2</v>
      </c>
      <c r="F7" s="791">
        <v>33.8</v>
      </c>
      <c r="G7" s="791">
        <v>33.1</v>
      </c>
      <c r="H7" s="791">
        <v>28.3</v>
      </c>
      <c r="I7" s="791">
        <v>32.2</v>
      </c>
      <c r="J7" s="791">
        <v>41.5</v>
      </c>
      <c r="K7" s="432" t="s">
        <v>2</v>
      </c>
    </row>
    <row r="8" spans="1:234" s="145" customFormat="1" ht="12.75" customHeight="1">
      <c r="A8" s="430" t="s">
        <v>259</v>
      </c>
      <c r="B8" s="437"/>
      <c r="C8" s="305"/>
      <c r="D8" s="286"/>
      <c r="E8" s="286"/>
      <c r="F8" s="434"/>
      <c r="G8" s="434"/>
      <c r="H8" s="434"/>
      <c r="I8" s="434"/>
      <c r="J8" s="434"/>
      <c r="K8" s="435" t="s">
        <v>277</v>
      </c>
      <c r="L8" s="305"/>
      <c r="M8" s="309"/>
      <c r="N8" s="310"/>
      <c r="O8" s="306"/>
      <c r="P8" s="306"/>
      <c r="Q8" s="306"/>
      <c r="R8" s="306"/>
      <c r="S8" s="306"/>
      <c r="T8" s="306"/>
      <c r="U8" s="306"/>
      <c r="V8" s="306"/>
      <c r="W8" s="307"/>
      <c r="X8" s="308"/>
      <c r="Y8" s="305"/>
      <c r="Z8" s="305"/>
      <c r="AA8" s="305"/>
      <c r="AB8" s="305"/>
      <c r="AC8" s="309"/>
      <c r="AD8" s="310"/>
      <c r="AE8" s="306"/>
      <c r="AF8" s="306"/>
      <c r="AG8" s="306"/>
      <c r="AH8" s="306"/>
      <c r="AI8" s="306"/>
      <c r="AJ8" s="306"/>
      <c r="AK8" s="306"/>
      <c r="AL8" s="306"/>
      <c r="AM8" s="307"/>
      <c r="AN8" s="308"/>
      <c r="AO8" s="305"/>
      <c r="AP8" s="305"/>
      <c r="AQ8" s="305"/>
      <c r="AR8" s="305"/>
      <c r="AS8" s="309"/>
      <c r="AT8" s="310"/>
      <c r="AU8" s="306"/>
      <c r="AV8" s="306"/>
      <c r="AW8" s="306"/>
      <c r="AX8" s="306"/>
      <c r="AY8" s="306"/>
      <c r="AZ8" s="306"/>
      <c r="BA8" s="306"/>
      <c r="BB8" s="306"/>
      <c r="BC8" s="307"/>
      <c r="BD8" s="308"/>
      <c r="BE8" s="305"/>
      <c r="BF8" s="305"/>
      <c r="BG8" s="305"/>
      <c r="BH8" s="305"/>
      <c r="BI8" s="309"/>
      <c r="BJ8" s="310"/>
      <c r="BK8" s="306"/>
      <c r="BL8" s="306"/>
      <c r="BM8" s="306"/>
      <c r="BN8" s="306"/>
      <c r="BO8" s="306"/>
      <c r="BP8" s="306"/>
      <c r="BQ8" s="306"/>
      <c r="BR8" s="306"/>
      <c r="BS8" s="307"/>
      <c r="BT8" s="308"/>
      <c r="BU8" s="305"/>
      <c r="BV8" s="305"/>
      <c r="BW8" s="305"/>
      <c r="BX8" s="305"/>
      <c r="BY8" s="309"/>
      <c r="BZ8" s="310"/>
      <c r="CA8" s="306"/>
      <c r="CB8" s="306"/>
      <c r="CC8" s="306"/>
      <c r="CD8" s="306"/>
      <c r="CE8" s="306"/>
      <c r="CF8" s="306"/>
      <c r="CG8" s="306"/>
      <c r="CH8" s="306"/>
      <c r="CI8" s="307"/>
      <c r="CJ8" s="308"/>
      <c r="CK8" s="305"/>
      <c r="CL8" s="305"/>
      <c r="CM8" s="305"/>
      <c r="CN8" s="305"/>
      <c r="CO8" s="309"/>
      <c r="CP8" s="310"/>
      <c r="CQ8" s="306"/>
      <c r="CR8" s="306"/>
      <c r="CS8" s="306"/>
      <c r="CT8" s="306"/>
      <c r="CU8" s="306"/>
      <c r="CV8" s="306"/>
      <c r="CW8" s="306"/>
      <c r="CX8" s="306"/>
      <c r="CY8" s="307"/>
      <c r="CZ8" s="308"/>
      <c r="DA8" s="305"/>
      <c r="DB8" s="305"/>
      <c r="DC8" s="305"/>
      <c r="DD8" s="305"/>
      <c r="DE8" s="309"/>
      <c r="DF8" s="310"/>
      <c r="DG8" s="306"/>
      <c r="DH8" s="306"/>
      <c r="DI8" s="306"/>
      <c r="DJ8" s="306"/>
      <c r="DK8" s="306"/>
      <c r="DL8" s="306"/>
      <c r="DM8" s="306"/>
      <c r="DN8" s="306"/>
      <c r="DO8" s="307"/>
      <c r="DP8" s="308"/>
      <c r="DQ8" s="305"/>
      <c r="DR8" s="305"/>
      <c r="DS8" s="305"/>
      <c r="DT8" s="305"/>
      <c r="DU8" s="309"/>
      <c r="DV8" s="310"/>
      <c r="DW8" s="306"/>
      <c r="DX8" s="306"/>
      <c r="DY8" s="306"/>
      <c r="DZ8" s="306"/>
      <c r="EA8" s="306"/>
      <c r="EB8" s="306"/>
      <c r="EC8" s="306"/>
      <c r="ED8" s="306"/>
      <c r="EE8" s="307"/>
      <c r="EF8" s="308"/>
      <c r="EG8" s="305"/>
      <c r="EH8" s="305"/>
      <c r="EI8" s="305"/>
      <c r="EJ8" s="305"/>
      <c r="EK8" s="309"/>
      <c r="EL8" s="310"/>
      <c r="EM8" s="306"/>
      <c r="EN8" s="306"/>
      <c r="EO8" s="306"/>
      <c r="EP8" s="306"/>
      <c r="EQ8" s="306"/>
      <c r="ER8" s="306"/>
      <c r="ES8" s="306"/>
      <c r="ET8" s="306"/>
      <c r="EU8" s="307"/>
      <c r="EV8" s="308"/>
      <c r="EW8" s="305"/>
      <c r="EX8" s="305"/>
      <c r="EY8" s="305"/>
      <c r="EZ8" s="305"/>
      <c r="FA8" s="309"/>
      <c r="FB8" s="310"/>
      <c r="FC8" s="306"/>
      <c r="FD8" s="306"/>
      <c r="FE8" s="306"/>
      <c r="FF8" s="306"/>
      <c r="FG8" s="306"/>
      <c r="FH8" s="306"/>
      <c r="FI8" s="306"/>
      <c r="FJ8" s="306"/>
      <c r="FK8" s="307"/>
      <c r="FL8" s="308"/>
      <c r="FM8" s="305"/>
      <c r="FN8" s="305"/>
      <c r="FO8" s="305"/>
      <c r="FP8" s="305"/>
      <c r="FQ8" s="309"/>
      <c r="FR8" s="310"/>
      <c r="FS8" s="306"/>
      <c r="FT8" s="306"/>
      <c r="FU8" s="306"/>
      <c r="FV8" s="306"/>
      <c r="FW8" s="306"/>
      <c r="FX8" s="306"/>
      <c r="FY8" s="306"/>
      <c r="FZ8" s="306"/>
      <c r="GA8" s="307"/>
      <c r="GB8" s="308"/>
      <c r="GC8" s="305"/>
      <c r="GD8" s="305"/>
      <c r="GE8" s="305"/>
      <c r="GF8" s="305"/>
      <c r="GG8" s="309"/>
      <c r="GH8" s="310"/>
      <c r="GI8" s="306"/>
      <c r="GJ8" s="306"/>
      <c r="GK8" s="306"/>
      <c r="GL8" s="306"/>
      <c r="GM8" s="306"/>
      <c r="GN8" s="306"/>
      <c r="GO8" s="306"/>
      <c r="GP8" s="306"/>
      <c r="GQ8" s="307"/>
      <c r="GR8" s="308"/>
      <c r="GS8" s="305"/>
      <c r="GT8" s="305"/>
      <c r="GU8" s="305"/>
      <c r="GV8" s="305"/>
      <c r="GW8" s="309"/>
      <c r="GX8" s="310"/>
      <c r="GY8" s="306"/>
      <c r="GZ8" s="306"/>
      <c r="HA8" s="306"/>
      <c r="HB8" s="306"/>
      <c r="HC8" s="306"/>
      <c r="HD8" s="306"/>
      <c r="HE8" s="306"/>
      <c r="HF8" s="306"/>
      <c r="HG8" s="307"/>
      <c r="HH8" s="308"/>
      <c r="HI8" s="305"/>
      <c r="HJ8" s="305"/>
      <c r="HK8" s="305"/>
      <c r="HL8" s="305"/>
      <c r="HM8" s="309"/>
      <c r="HN8" s="310"/>
      <c r="HO8" s="306"/>
      <c r="HP8" s="306"/>
      <c r="HQ8" s="306"/>
      <c r="HR8" s="306"/>
      <c r="HS8" s="306"/>
      <c r="HT8" s="306"/>
      <c r="HU8" s="306"/>
      <c r="HV8" s="306"/>
      <c r="HW8" s="307"/>
      <c r="HX8" s="308"/>
      <c r="HY8" s="305"/>
      <c r="HZ8" s="305"/>
    </row>
    <row r="9" spans="1:11" ht="12.75" customHeight="1">
      <c r="A9" s="431" t="s">
        <v>75</v>
      </c>
      <c r="B9" s="109">
        <v>18.2</v>
      </c>
      <c r="C9" s="311">
        <v>13.1</v>
      </c>
      <c r="D9" s="285">
        <v>17.4</v>
      </c>
      <c r="E9" s="885">
        <v>25.5</v>
      </c>
      <c r="F9" s="791">
        <v>25</v>
      </c>
      <c r="G9" s="791">
        <v>24.6</v>
      </c>
      <c r="H9" s="791">
        <v>17.9</v>
      </c>
      <c r="I9" s="791">
        <v>21.2</v>
      </c>
      <c r="J9" s="791">
        <v>27.7</v>
      </c>
      <c r="K9" s="431" t="s">
        <v>67</v>
      </c>
    </row>
    <row r="10" spans="1:11" ht="12.75" customHeight="1">
      <c r="A10" s="431" t="s">
        <v>176</v>
      </c>
      <c r="B10" s="222">
        <v>39.4</v>
      </c>
      <c r="C10" s="39">
        <v>31.7</v>
      </c>
      <c r="D10" s="284">
        <v>33</v>
      </c>
      <c r="E10" s="284">
        <v>33.7</v>
      </c>
      <c r="F10" s="287">
        <v>34.7</v>
      </c>
      <c r="G10" s="287">
        <v>33.9</v>
      </c>
      <c r="H10" s="287">
        <v>29.8</v>
      </c>
      <c r="I10" s="287">
        <v>33.7</v>
      </c>
      <c r="J10" s="287">
        <v>44.5</v>
      </c>
      <c r="K10" s="431" t="s">
        <v>68</v>
      </c>
    </row>
    <row r="11" spans="1:11" ht="24.75" customHeight="1">
      <c r="A11" s="431" t="s">
        <v>114</v>
      </c>
      <c r="B11" s="222">
        <v>40</v>
      </c>
      <c r="C11" s="39">
        <v>28.6</v>
      </c>
      <c r="D11" s="284">
        <v>53.8</v>
      </c>
      <c r="E11" s="284">
        <v>37.5</v>
      </c>
      <c r="F11" s="287">
        <v>30</v>
      </c>
      <c r="G11" s="287">
        <v>38.1</v>
      </c>
      <c r="H11" s="287">
        <v>17.4</v>
      </c>
      <c r="I11" s="287">
        <v>26.1</v>
      </c>
      <c r="J11" s="287">
        <v>29.4</v>
      </c>
      <c r="K11" s="431" t="s">
        <v>260</v>
      </c>
    </row>
    <row r="12" spans="1:11" ht="24.75" customHeight="1">
      <c r="A12" s="431" t="s">
        <v>177</v>
      </c>
      <c r="B12" s="222">
        <v>36.4</v>
      </c>
      <c r="C12" s="39">
        <v>40</v>
      </c>
      <c r="D12" s="284">
        <v>45.5</v>
      </c>
      <c r="E12" s="284">
        <v>44.4</v>
      </c>
      <c r="F12" s="287">
        <v>50</v>
      </c>
      <c r="G12" s="287">
        <v>44.4</v>
      </c>
      <c r="H12" s="287">
        <v>45.5</v>
      </c>
      <c r="I12" s="287">
        <v>44.4</v>
      </c>
      <c r="J12" s="287">
        <v>14.3</v>
      </c>
      <c r="K12" s="431" t="s">
        <v>268</v>
      </c>
    </row>
    <row r="13" spans="1:11" ht="12.75" customHeight="1">
      <c r="A13" s="271" t="s">
        <v>76</v>
      </c>
      <c r="B13" s="222">
        <v>16.7</v>
      </c>
      <c r="C13" s="39">
        <v>17</v>
      </c>
      <c r="D13" s="284">
        <v>23.5</v>
      </c>
      <c r="E13" s="284">
        <v>25.4</v>
      </c>
      <c r="F13" s="287">
        <v>22.2</v>
      </c>
      <c r="G13" s="287">
        <v>21.1</v>
      </c>
      <c r="H13" s="287">
        <v>18.6</v>
      </c>
      <c r="I13" s="287">
        <v>22.3</v>
      </c>
      <c r="J13" s="287">
        <v>21.9</v>
      </c>
      <c r="K13" s="86" t="s">
        <v>16</v>
      </c>
    </row>
    <row r="14" spans="1:11" ht="24.75" customHeight="1">
      <c r="A14" s="271" t="s">
        <v>823</v>
      </c>
      <c r="B14" s="222">
        <v>30.4</v>
      </c>
      <c r="C14" s="39">
        <v>26.5</v>
      </c>
      <c r="D14" s="284">
        <v>31.4</v>
      </c>
      <c r="E14" s="284">
        <v>33.6</v>
      </c>
      <c r="F14" s="287">
        <v>32.5</v>
      </c>
      <c r="G14" s="287">
        <v>31.1</v>
      </c>
      <c r="H14" s="287">
        <v>29.9</v>
      </c>
      <c r="I14" s="287">
        <v>36.6</v>
      </c>
      <c r="J14" s="287">
        <v>41.1</v>
      </c>
      <c r="K14" s="56" t="s">
        <v>822</v>
      </c>
    </row>
    <row r="15" spans="1:11" ht="12.75" customHeight="1">
      <c r="A15" s="271" t="s">
        <v>261</v>
      </c>
      <c r="B15" s="222">
        <v>20.8</v>
      </c>
      <c r="C15" s="39">
        <v>18.3</v>
      </c>
      <c r="D15" s="284">
        <v>23.5</v>
      </c>
      <c r="E15" s="284">
        <v>21.9</v>
      </c>
      <c r="F15" s="287">
        <v>23</v>
      </c>
      <c r="G15" s="287">
        <v>27</v>
      </c>
      <c r="H15" s="287">
        <v>25.6</v>
      </c>
      <c r="I15" s="287">
        <v>27.6</v>
      </c>
      <c r="J15" s="287">
        <v>38.5</v>
      </c>
      <c r="K15" s="86" t="s">
        <v>69</v>
      </c>
    </row>
    <row r="16" spans="1:11" ht="12.75" customHeight="1">
      <c r="A16" s="432" t="s">
        <v>77</v>
      </c>
      <c r="B16" s="109">
        <v>38.3</v>
      </c>
      <c r="C16" s="311">
        <v>36.1</v>
      </c>
      <c r="D16" s="285">
        <v>27.6</v>
      </c>
      <c r="E16" s="285">
        <v>34.1</v>
      </c>
      <c r="F16" s="288">
        <v>33</v>
      </c>
      <c r="G16" s="288">
        <v>27.6</v>
      </c>
      <c r="H16" s="288">
        <v>19.2</v>
      </c>
      <c r="I16" s="288">
        <v>32.3</v>
      </c>
      <c r="J16" s="288">
        <v>43.3</v>
      </c>
      <c r="K16" s="86" t="s">
        <v>269</v>
      </c>
    </row>
    <row r="17" spans="1:11" ht="12.75" customHeight="1">
      <c r="A17" s="271" t="s">
        <v>262</v>
      </c>
      <c r="B17" s="109">
        <v>27.2</v>
      </c>
      <c r="C17" s="311">
        <v>23.2</v>
      </c>
      <c r="D17" s="285">
        <v>30</v>
      </c>
      <c r="E17" s="285">
        <v>29.3</v>
      </c>
      <c r="F17" s="288">
        <v>30.4</v>
      </c>
      <c r="G17" s="325">
        <v>31</v>
      </c>
      <c r="H17" s="325">
        <v>27.1</v>
      </c>
      <c r="I17" s="325">
        <v>38.9</v>
      </c>
      <c r="J17" s="325">
        <v>45.1</v>
      </c>
      <c r="K17" s="86" t="s">
        <v>263</v>
      </c>
    </row>
    <row r="18" spans="1:11" ht="12.75" customHeight="1">
      <c r="A18" s="271" t="s">
        <v>264</v>
      </c>
      <c r="B18" s="222">
        <v>41.1</v>
      </c>
      <c r="C18" s="39">
        <v>33.3</v>
      </c>
      <c r="D18" s="284">
        <v>46.3</v>
      </c>
      <c r="E18" s="284">
        <v>41.2</v>
      </c>
      <c r="F18" s="287">
        <v>47.7</v>
      </c>
      <c r="G18" s="288">
        <v>38.5</v>
      </c>
      <c r="H18" s="288">
        <v>25.6</v>
      </c>
      <c r="I18" s="288">
        <v>34.5</v>
      </c>
      <c r="J18" s="288">
        <v>50</v>
      </c>
      <c r="K18" s="86" t="s">
        <v>265</v>
      </c>
    </row>
    <row r="19" spans="1:11" ht="12.75" customHeight="1">
      <c r="A19" s="271" t="s">
        <v>78</v>
      </c>
      <c r="B19" s="222">
        <v>24.2</v>
      </c>
      <c r="C19" s="39">
        <v>21.6</v>
      </c>
      <c r="D19" s="284">
        <v>21.4</v>
      </c>
      <c r="E19" s="284">
        <v>25</v>
      </c>
      <c r="F19" s="287">
        <v>34.5</v>
      </c>
      <c r="G19" s="287">
        <v>21.9</v>
      </c>
      <c r="H19" s="287">
        <v>9.7</v>
      </c>
      <c r="I19" s="287">
        <v>18.2</v>
      </c>
      <c r="J19" s="287">
        <v>21.3</v>
      </c>
      <c r="K19" s="56" t="s">
        <v>81</v>
      </c>
    </row>
    <row r="20" spans="1:11" ht="12.75" customHeight="1">
      <c r="A20" s="271" t="s">
        <v>231</v>
      </c>
      <c r="B20" s="222">
        <v>43.9</v>
      </c>
      <c r="C20" s="222">
        <v>39</v>
      </c>
      <c r="D20" s="287">
        <v>40.6</v>
      </c>
      <c r="E20" s="287">
        <v>34.7</v>
      </c>
      <c r="F20" s="287">
        <v>42.7</v>
      </c>
      <c r="G20" s="287">
        <v>42.5</v>
      </c>
      <c r="H20" s="287">
        <v>33.8</v>
      </c>
      <c r="I20" s="287">
        <v>46.8</v>
      </c>
      <c r="J20" s="287">
        <v>44.9</v>
      </c>
      <c r="K20" s="86" t="s">
        <v>82</v>
      </c>
    </row>
    <row r="21" spans="1:11" ht="24.75" customHeight="1">
      <c r="A21" s="271" t="s">
        <v>826</v>
      </c>
      <c r="B21" s="222">
        <v>17.7</v>
      </c>
      <c r="C21" s="39">
        <v>17.3</v>
      </c>
      <c r="D21" s="284">
        <v>22.3</v>
      </c>
      <c r="E21" s="284">
        <v>18</v>
      </c>
      <c r="F21" s="287">
        <v>17.3</v>
      </c>
      <c r="G21" s="287">
        <v>19.6</v>
      </c>
      <c r="H21" s="287">
        <v>18.8</v>
      </c>
      <c r="I21" s="287">
        <v>24.9</v>
      </c>
      <c r="J21" s="287">
        <v>28</v>
      </c>
      <c r="K21" s="56" t="s">
        <v>824</v>
      </c>
    </row>
    <row r="22" spans="1:11" ht="12.75" customHeight="1">
      <c r="A22" s="271" t="s">
        <v>255</v>
      </c>
      <c r="B22" s="222">
        <v>31.9</v>
      </c>
      <c r="C22" s="39">
        <v>25.2</v>
      </c>
      <c r="D22" s="284">
        <v>25.8</v>
      </c>
      <c r="E22" s="284">
        <v>27.8</v>
      </c>
      <c r="F22" s="287">
        <v>32.6</v>
      </c>
      <c r="G22" s="287">
        <v>34.7</v>
      </c>
      <c r="H22" s="287">
        <v>22.6</v>
      </c>
      <c r="I22" s="287">
        <v>26.4</v>
      </c>
      <c r="J22" s="287">
        <v>36.4</v>
      </c>
      <c r="K22" s="56" t="s">
        <v>83</v>
      </c>
    </row>
    <row r="23" spans="1:11" s="245" customFormat="1" ht="12.75" customHeight="1">
      <c r="A23" s="271" t="s">
        <v>164</v>
      </c>
      <c r="B23" s="181">
        <v>31.6</v>
      </c>
      <c r="C23" s="222">
        <v>25.7</v>
      </c>
      <c r="D23" s="287">
        <v>26.8</v>
      </c>
      <c r="E23" s="287">
        <v>32.5</v>
      </c>
      <c r="F23" s="287">
        <v>32.5</v>
      </c>
      <c r="G23" s="287">
        <v>24</v>
      </c>
      <c r="H23" s="287">
        <v>16.7</v>
      </c>
      <c r="I23" s="287">
        <v>25.5</v>
      </c>
      <c r="J23" s="287">
        <v>20.5</v>
      </c>
      <c r="K23" s="86" t="s">
        <v>84</v>
      </c>
    </row>
    <row r="24" spans="1:11" ht="24.75" customHeight="1">
      <c r="A24" s="271" t="s">
        <v>165</v>
      </c>
      <c r="B24" s="181">
        <v>27.3</v>
      </c>
      <c r="C24" s="222">
        <v>31.9</v>
      </c>
      <c r="D24" s="287">
        <v>28.6</v>
      </c>
      <c r="E24" s="287">
        <v>19.6</v>
      </c>
      <c r="F24" s="287">
        <v>32.8</v>
      </c>
      <c r="G24" s="287">
        <v>36.1</v>
      </c>
      <c r="H24" s="287">
        <v>34.3</v>
      </c>
      <c r="I24" s="287">
        <v>36.4</v>
      </c>
      <c r="J24" s="287">
        <v>41.2</v>
      </c>
      <c r="K24" s="292" t="s">
        <v>825</v>
      </c>
    </row>
    <row r="25" spans="1:11" ht="12.75" customHeight="1">
      <c r="A25" s="271" t="s">
        <v>232</v>
      </c>
      <c r="B25" s="181">
        <v>17.5</v>
      </c>
      <c r="C25" s="39">
        <v>17.6</v>
      </c>
      <c r="D25" s="284">
        <v>17.5</v>
      </c>
      <c r="E25" s="284">
        <v>17.1</v>
      </c>
      <c r="F25" s="287">
        <v>7.7</v>
      </c>
      <c r="G25" s="287">
        <v>19</v>
      </c>
      <c r="H25" s="287">
        <v>10.8</v>
      </c>
      <c r="I25" s="287">
        <v>22.2</v>
      </c>
      <c r="J25" s="287">
        <v>27.8</v>
      </c>
      <c r="K25" s="271" t="s">
        <v>85</v>
      </c>
    </row>
    <row r="26" spans="1:11" ht="12.75" customHeight="1">
      <c r="A26" s="271" t="s">
        <v>167</v>
      </c>
      <c r="B26" s="181">
        <v>42.1</v>
      </c>
      <c r="C26" s="222">
        <v>31.6</v>
      </c>
      <c r="D26" s="287">
        <v>38.9</v>
      </c>
      <c r="E26" s="287">
        <v>31.3</v>
      </c>
      <c r="F26" s="287">
        <v>21.4</v>
      </c>
      <c r="G26" s="287">
        <v>20</v>
      </c>
      <c r="H26" s="287">
        <v>28.6</v>
      </c>
      <c r="I26" s="287">
        <v>29.4</v>
      </c>
      <c r="J26" s="287">
        <v>37.5</v>
      </c>
      <c r="K26" s="441" t="s">
        <v>86</v>
      </c>
    </row>
    <row r="27" spans="1:11" s="9" customFormat="1" ht="6" customHeight="1" thickBot="1">
      <c r="A27" s="436"/>
      <c r="B27" s="174"/>
      <c r="C27" s="174"/>
      <c r="D27" s="174"/>
      <c r="E27" s="174"/>
      <c r="F27" s="174"/>
      <c r="G27" s="174"/>
      <c r="H27" s="174"/>
      <c r="I27" s="174"/>
      <c r="J27" s="174"/>
      <c r="K27" s="438"/>
    </row>
    <row r="28" spans="2:10" ht="6" customHeight="1">
      <c r="B28" s="15"/>
      <c r="C28" s="15"/>
      <c r="D28" s="15"/>
      <c r="E28" s="15"/>
      <c r="F28" s="15"/>
      <c r="G28" s="15"/>
      <c r="H28" s="15"/>
      <c r="I28" s="15"/>
      <c r="J28" s="15"/>
    </row>
    <row r="31" spans="1:234" s="44" customFormat="1" ht="12">
      <c r="A31" s="17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</row>
    <row r="33" spans="1:234" s="44" customFormat="1" ht="12">
      <c r="A33" s="17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</row>
    <row r="34" spans="1:234" s="44" customFormat="1" ht="12">
      <c r="A34" s="17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</row>
  </sheetData>
  <sheetProtection/>
  <mergeCells count="3">
    <mergeCell ref="J1:K1"/>
    <mergeCell ref="J2:K2"/>
    <mergeCell ref="A1:G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105" r:id="rId1"/>
  <headerFooter alignWithMargins="0">
    <oddFooter>&amp;C&amp;9 54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K31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5.875" style="82" customWidth="1"/>
    <col min="2" max="5" width="9.875" style="294" hidden="1" customWidth="1"/>
    <col min="6" max="10" width="9.875" style="294" customWidth="1"/>
    <col min="11" max="11" width="44.875" style="82" customWidth="1"/>
    <col min="12" max="16384" width="9.375" style="82" customWidth="1"/>
  </cols>
  <sheetData>
    <row r="1" spans="1:13" s="294" customFormat="1" ht="33" customHeight="1">
      <c r="A1" s="1042" t="s">
        <v>836</v>
      </c>
      <c r="B1" s="1042"/>
      <c r="C1" s="1042"/>
      <c r="D1" s="1042"/>
      <c r="E1" s="1042"/>
      <c r="F1" s="1042"/>
      <c r="G1" s="1042"/>
      <c r="J1" s="1042" t="s">
        <v>1038</v>
      </c>
      <c r="K1" s="1042"/>
      <c r="L1" s="312"/>
      <c r="M1" s="312"/>
    </row>
    <row r="2" spans="1:11" s="294" customFormat="1" ht="15" customHeight="1" thickBot="1">
      <c r="A2" s="313" t="s">
        <v>271</v>
      </c>
      <c r="C2" s="314"/>
      <c r="D2" s="313" t="s">
        <v>270</v>
      </c>
      <c r="E2" s="315" t="s">
        <v>270</v>
      </c>
      <c r="H2" s="315" t="s">
        <v>272</v>
      </c>
      <c r="I2" s="315" t="s">
        <v>103</v>
      </c>
      <c r="J2" s="1044" t="s">
        <v>803</v>
      </c>
      <c r="K2" s="1044"/>
    </row>
    <row r="3" spans="1:11" ht="18" customHeight="1" thickBot="1">
      <c r="A3" s="298" t="s">
        <v>14</v>
      </c>
      <c r="B3" s="241">
        <v>2014</v>
      </c>
      <c r="C3" s="241">
        <v>2015</v>
      </c>
      <c r="D3" s="241">
        <v>2016</v>
      </c>
      <c r="E3" s="241">
        <v>2017</v>
      </c>
      <c r="F3" s="241">
        <v>2018</v>
      </c>
      <c r="G3" s="241">
        <v>2019</v>
      </c>
      <c r="H3" s="241">
        <v>2020</v>
      </c>
      <c r="I3" s="241">
        <v>2021</v>
      </c>
      <c r="J3" s="241">
        <v>2022</v>
      </c>
      <c r="K3" s="38"/>
    </row>
    <row r="4" spans="1:11" ht="12" customHeight="1">
      <c r="A4" s="871"/>
      <c r="B4" s="878"/>
      <c r="C4" s="878"/>
      <c r="D4" s="878"/>
      <c r="E4" s="878"/>
      <c r="F4" s="878"/>
      <c r="G4" s="878"/>
      <c r="H4" s="878"/>
      <c r="I4" s="878"/>
      <c r="J4" s="878"/>
      <c r="K4" s="873"/>
    </row>
    <row r="5" spans="1:11" ht="15" customHeight="1">
      <c r="A5" s="429" t="s">
        <v>51</v>
      </c>
      <c r="B5" s="433">
        <v>21337.2</v>
      </c>
      <c r="C5" s="283">
        <v>23407.4</v>
      </c>
      <c r="D5" s="283">
        <v>37430.8</v>
      </c>
      <c r="E5" s="283">
        <v>35528.5</v>
      </c>
      <c r="F5" s="433">
        <v>29708.7</v>
      </c>
      <c r="G5" s="433">
        <v>43511.2</v>
      </c>
      <c r="H5" s="433">
        <v>57350.3</v>
      </c>
      <c r="I5" s="433">
        <v>80167.2</v>
      </c>
      <c r="J5" s="433">
        <v>61790.6</v>
      </c>
      <c r="K5" s="429" t="s">
        <v>275</v>
      </c>
    </row>
    <row r="6" spans="1:11" ht="25.5" customHeight="1">
      <c r="A6" s="271" t="s">
        <v>604</v>
      </c>
      <c r="B6" s="287">
        <v>17.8</v>
      </c>
      <c r="C6" s="284">
        <v>52.3</v>
      </c>
      <c r="D6" s="284">
        <v>28.3</v>
      </c>
      <c r="E6" s="284">
        <v>68.7</v>
      </c>
      <c r="F6" s="287">
        <v>24.6</v>
      </c>
      <c r="G6" s="287">
        <v>69.2</v>
      </c>
      <c r="H6" s="287">
        <v>61.7</v>
      </c>
      <c r="I6" s="287">
        <v>45.2</v>
      </c>
      <c r="J6" s="287">
        <v>97.8</v>
      </c>
      <c r="K6" s="292" t="s">
        <v>763</v>
      </c>
    </row>
    <row r="7" spans="1:11" ht="12.75" customHeight="1">
      <c r="A7" s="271" t="s">
        <v>258</v>
      </c>
      <c r="B7" s="288">
        <f>B9+B10+B11+B12</f>
        <v>11585.3</v>
      </c>
      <c r="C7" s="285">
        <f>C9+C10+C11+C12</f>
        <v>12531.9</v>
      </c>
      <c r="D7" s="285">
        <v>28104.2</v>
      </c>
      <c r="E7" s="285">
        <f>E9+E10+E11+E12</f>
        <v>27082.5</v>
      </c>
      <c r="F7" s="288">
        <v>21031.7</v>
      </c>
      <c r="G7" s="288">
        <v>29434</v>
      </c>
      <c r="H7" s="288">
        <v>44770.5</v>
      </c>
      <c r="I7" s="288">
        <v>53218.8</v>
      </c>
      <c r="J7" s="288">
        <v>28711.4</v>
      </c>
      <c r="K7" s="432" t="s">
        <v>2</v>
      </c>
    </row>
    <row r="8" spans="1:219" s="145" customFormat="1" ht="12.75" customHeight="1">
      <c r="A8" s="430" t="s">
        <v>259</v>
      </c>
      <c r="B8" s="434"/>
      <c r="C8" s="286"/>
      <c r="D8" s="876"/>
      <c r="E8" s="286"/>
      <c r="F8" s="434"/>
      <c r="G8" s="434"/>
      <c r="H8" s="434"/>
      <c r="I8" s="434"/>
      <c r="J8" s="434"/>
      <c r="K8" s="435" t="s">
        <v>277</v>
      </c>
      <c r="L8" s="309"/>
      <c r="M8" s="310"/>
      <c r="N8" s="306"/>
      <c r="O8" s="306"/>
      <c r="P8" s="306"/>
      <c r="Q8" s="306"/>
      <c r="R8" s="306"/>
      <c r="S8" s="306"/>
      <c r="T8" s="306"/>
      <c r="U8" s="307"/>
      <c r="V8" s="308"/>
      <c r="W8" s="305"/>
      <c r="X8" s="305"/>
      <c r="Y8" s="305"/>
      <c r="Z8" s="305"/>
      <c r="AA8" s="309"/>
      <c r="AB8" s="310"/>
      <c r="AC8" s="306"/>
      <c r="AD8" s="306"/>
      <c r="AE8" s="306"/>
      <c r="AF8" s="306"/>
      <c r="AG8" s="306"/>
      <c r="AH8" s="306"/>
      <c r="AI8" s="306"/>
      <c r="AJ8" s="306"/>
      <c r="AK8" s="307"/>
      <c r="AL8" s="308"/>
      <c r="AM8" s="305"/>
      <c r="AN8" s="305"/>
      <c r="AO8" s="305"/>
      <c r="AP8" s="305"/>
      <c r="AQ8" s="309"/>
      <c r="AR8" s="310"/>
      <c r="AS8" s="306"/>
      <c r="AT8" s="306"/>
      <c r="AU8" s="306"/>
      <c r="AV8" s="306"/>
      <c r="AW8" s="306"/>
      <c r="AX8" s="306"/>
      <c r="AY8" s="306"/>
      <c r="AZ8" s="306"/>
      <c r="BA8" s="307"/>
      <c r="BB8" s="308"/>
      <c r="BC8" s="305"/>
      <c r="BD8" s="305"/>
      <c r="BE8" s="305"/>
      <c r="BF8" s="305"/>
      <c r="BG8" s="309"/>
      <c r="BH8" s="310"/>
      <c r="BI8" s="306"/>
      <c r="BJ8" s="306"/>
      <c r="BK8" s="306"/>
      <c r="BL8" s="306"/>
      <c r="BM8" s="306"/>
      <c r="BN8" s="306"/>
      <c r="BO8" s="306"/>
      <c r="BP8" s="306"/>
      <c r="BQ8" s="307"/>
      <c r="BR8" s="308"/>
      <c r="BS8" s="305"/>
      <c r="BT8" s="305"/>
      <c r="BU8" s="305"/>
      <c r="BV8" s="305"/>
      <c r="BW8" s="309"/>
      <c r="BX8" s="310"/>
      <c r="BY8" s="306"/>
      <c r="BZ8" s="306"/>
      <c r="CA8" s="306"/>
      <c r="CB8" s="306"/>
      <c r="CC8" s="306"/>
      <c r="CD8" s="306"/>
      <c r="CE8" s="306"/>
      <c r="CF8" s="306"/>
      <c r="CG8" s="307"/>
      <c r="CH8" s="308"/>
      <c r="CI8" s="305"/>
      <c r="CJ8" s="305"/>
      <c r="CK8" s="305"/>
      <c r="CL8" s="305"/>
      <c r="CM8" s="309"/>
      <c r="CN8" s="310"/>
      <c r="CO8" s="306"/>
      <c r="CP8" s="306"/>
      <c r="CQ8" s="306"/>
      <c r="CR8" s="306"/>
      <c r="CS8" s="306"/>
      <c r="CT8" s="306"/>
      <c r="CU8" s="306"/>
      <c r="CV8" s="306"/>
      <c r="CW8" s="307"/>
      <c r="CX8" s="308"/>
      <c r="CY8" s="305"/>
      <c r="CZ8" s="305"/>
      <c r="DA8" s="305"/>
      <c r="DB8" s="305"/>
      <c r="DC8" s="309"/>
      <c r="DD8" s="310"/>
      <c r="DE8" s="306"/>
      <c r="DF8" s="306"/>
      <c r="DG8" s="306"/>
      <c r="DH8" s="306"/>
      <c r="DI8" s="306"/>
      <c r="DJ8" s="306"/>
      <c r="DK8" s="306"/>
      <c r="DL8" s="306"/>
      <c r="DM8" s="307"/>
      <c r="DN8" s="308"/>
      <c r="DO8" s="305"/>
      <c r="DP8" s="305"/>
      <c r="DQ8" s="305"/>
      <c r="DR8" s="305"/>
      <c r="DS8" s="309"/>
      <c r="DT8" s="310"/>
      <c r="DU8" s="306"/>
      <c r="DV8" s="306"/>
      <c r="DW8" s="306"/>
      <c r="DX8" s="306"/>
      <c r="DY8" s="306"/>
      <c r="DZ8" s="306"/>
      <c r="EA8" s="306"/>
      <c r="EB8" s="306"/>
      <c r="EC8" s="307"/>
      <c r="ED8" s="308"/>
      <c r="EE8" s="305"/>
      <c r="EF8" s="305"/>
      <c r="EG8" s="305"/>
      <c r="EH8" s="305"/>
      <c r="EI8" s="309"/>
      <c r="EJ8" s="310"/>
      <c r="EK8" s="306"/>
      <c r="EL8" s="306"/>
      <c r="EM8" s="306"/>
      <c r="EN8" s="306"/>
      <c r="EO8" s="306"/>
      <c r="EP8" s="306"/>
      <c r="EQ8" s="306"/>
      <c r="ER8" s="306"/>
      <c r="ES8" s="307"/>
      <c r="ET8" s="308"/>
      <c r="EU8" s="305"/>
      <c r="EV8" s="305"/>
      <c r="EW8" s="305"/>
      <c r="EX8" s="305"/>
      <c r="EY8" s="309"/>
      <c r="EZ8" s="310"/>
      <c r="FA8" s="306"/>
      <c r="FB8" s="306"/>
      <c r="FC8" s="306"/>
      <c r="FD8" s="306"/>
      <c r="FE8" s="306"/>
      <c r="FF8" s="306"/>
      <c r="FG8" s="306"/>
      <c r="FH8" s="306"/>
      <c r="FI8" s="307"/>
      <c r="FJ8" s="308"/>
      <c r="FK8" s="305"/>
      <c r="FL8" s="305"/>
      <c r="FM8" s="305"/>
      <c r="FN8" s="305"/>
      <c r="FO8" s="309"/>
      <c r="FP8" s="310"/>
      <c r="FQ8" s="306"/>
      <c r="FR8" s="306"/>
      <c r="FS8" s="306"/>
      <c r="FT8" s="306"/>
      <c r="FU8" s="306"/>
      <c r="FV8" s="306"/>
      <c r="FW8" s="306"/>
      <c r="FX8" s="306"/>
      <c r="FY8" s="307"/>
      <c r="FZ8" s="308"/>
      <c r="GA8" s="305"/>
      <c r="GB8" s="305"/>
      <c r="GC8" s="305"/>
      <c r="GD8" s="305"/>
      <c r="GE8" s="309"/>
      <c r="GF8" s="310"/>
      <c r="GG8" s="306"/>
      <c r="GH8" s="306"/>
      <c r="GI8" s="306"/>
      <c r="GJ8" s="306"/>
      <c r="GK8" s="306"/>
      <c r="GL8" s="306"/>
      <c r="GM8" s="306"/>
      <c r="GN8" s="306"/>
      <c r="GO8" s="307"/>
      <c r="GP8" s="308"/>
      <c r="GQ8" s="305"/>
      <c r="GR8" s="305"/>
      <c r="GS8" s="305"/>
      <c r="GT8" s="305"/>
      <c r="GU8" s="309"/>
      <c r="GV8" s="310"/>
      <c r="GW8" s="306"/>
      <c r="GX8" s="306"/>
      <c r="GY8" s="306"/>
      <c r="GZ8" s="306"/>
      <c r="HA8" s="306"/>
      <c r="HB8" s="306"/>
      <c r="HC8" s="306"/>
      <c r="HD8" s="306"/>
      <c r="HE8" s="307"/>
      <c r="HF8" s="308"/>
      <c r="HG8" s="305"/>
      <c r="HH8" s="305"/>
      <c r="HI8" s="305"/>
      <c r="HJ8" s="305"/>
      <c r="HK8" s="309"/>
    </row>
    <row r="9" spans="1:11" ht="12.75" customHeight="1">
      <c r="A9" s="431" t="s">
        <v>75</v>
      </c>
      <c r="B9" s="287">
        <v>376.7</v>
      </c>
      <c r="C9" s="284">
        <v>501</v>
      </c>
      <c r="D9" s="284">
        <v>4082.6</v>
      </c>
      <c r="E9" s="284">
        <v>3974</v>
      </c>
      <c r="F9" s="287">
        <v>3709.6</v>
      </c>
      <c r="G9" s="287">
        <v>4185.1</v>
      </c>
      <c r="H9" s="287">
        <v>4476.6</v>
      </c>
      <c r="I9" s="287">
        <v>6969</v>
      </c>
      <c r="J9" s="287">
        <v>3080.9</v>
      </c>
      <c r="K9" s="431" t="s">
        <v>67</v>
      </c>
    </row>
    <row r="10" spans="1:11" ht="12.75" customHeight="1">
      <c r="A10" s="431" t="s">
        <v>176</v>
      </c>
      <c r="B10" s="287">
        <v>10950.5</v>
      </c>
      <c r="C10" s="284">
        <v>11970.4</v>
      </c>
      <c r="D10" s="284">
        <v>19166.4</v>
      </c>
      <c r="E10" s="284">
        <v>18710.3</v>
      </c>
      <c r="F10" s="287">
        <v>17198.7</v>
      </c>
      <c r="G10" s="287">
        <v>25079.6</v>
      </c>
      <c r="H10" s="287">
        <v>40225.1</v>
      </c>
      <c r="I10" s="287">
        <v>45625.5</v>
      </c>
      <c r="J10" s="287">
        <v>25487</v>
      </c>
      <c r="K10" s="431" t="s">
        <v>68</v>
      </c>
    </row>
    <row r="11" spans="1:11" ht="25.5" customHeight="1">
      <c r="A11" s="431" t="s">
        <v>114</v>
      </c>
      <c r="B11" s="287">
        <v>253.7</v>
      </c>
      <c r="C11" s="284">
        <v>60.1</v>
      </c>
      <c r="D11" s="284">
        <v>4799.9</v>
      </c>
      <c r="E11" s="284">
        <v>4396.6</v>
      </c>
      <c r="F11" s="287">
        <v>121.8</v>
      </c>
      <c r="G11" s="287">
        <v>166.8</v>
      </c>
      <c r="H11" s="287">
        <v>63.5</v>
      </c>
      <c r="I11" s="287">
        <v>616.5</v>
      </c>
      <c r="J11" s="287">
        <v>141.2</v>
      </c>
      <c r="K11" s="431" t="s">
        <v>260</v>
      </c>
    </row>
    <row r="12" spans="1:11" ht="25.5" customHeight="1">
      <c r="A12" s="431" t="s">
        <v>177</v>
      </c>
      <c r="B12" s="287">
        <v>4.4</v>
      </c>
      <c r="C12" s="284">
        <v>0.4</v>
      </c>
      <c r="D12" s="284">
        <v>55.3</v>
      </c>
      <c r="E12" s="284">
        <v>1.6</v>
      </c>
      <c r="F12" s="287">
        <v>1.5</v>
      </c>
      <c r="G12" s="287">
        <v>2.5</v>
      </c>
      <c r="H12" s="287">
        <v>5.3</v>
      </c>
      <c r="I12" s="287">
        <v>7.7</v>
      </c>
      <c r="J12" s="287">
        <v>2.4</v>
      </c>
      <c r="K12" s="431" t="s">
        <v>268</v>
      </c>
    </row>
    <row r="13" spans="1:11" ht="12.75" customHeight="1">
      <c r="A13" s="271" t="s">
        <v>76</v>
      </c>
      <c r="B13" s="287">
        <v>277.8</v>
      </c>
      <c r="C13" s="284">
        <v>296.5</v>
      </c>
      <c r="D13" s="284">
        <v>1470.8</v>
      </c>
      <c r="E13" s="284">
        <v>350.6</v>
      </c>
      <c r="F13" s="287">
        <v>472.5</v>
      </c>
      <c r="G13" s="287">
        <v>932.7</v>
      </c>
      <c r="H13" s="287">
        <v>326.4</v>
      </c>
      <c r="I13" s="287">
        <v>878.2</v>
      </c>
      <c r="J13" s="287">
        <v>698.4</v>
      </c>
      <c r="K13" s="86" t="s">
        <v>16</v>
      </c>
    </row>
    <row r="14" spans="1:11" ht="25.5" customHeight="1">
      <c r="A14" s="271" t="s">
        <v>823</v>
      </c>
      <c r="B14" s="287">
        <v>2501</v>
      </c>
      <c r="C14" s="284">
        <v>2128.4</v>
      </c>
      <c r="D14" s="284">
        <v>2760.2</v>
      </c>
      <c r="E14" s="284">
        <v>3748.7</v>
      </c>
      <c r="F14" s="287">
        <v>3766.7</v>
      </c>
      <c r="G14" s="287">
        <v>6587</v>
      </c>
      <c r="H14" s="287">
        <v>6576.3</v>
      </c>
      <c r="I14" s="287">
        <v>13683.4</v>
      </c>
      <c r="J14" s="287">
        <v>18087.2</v>
      </c>
      <c r="K14" s="56" t="s">
        <v>822</v>
      </c>
    </row>
    <row r="15" spans="1:11" ht="12.75" customHeight="1">
      <c r="A15" s="271" t="s">
        <v>261</v>
      </c>
      <c r="B15" s="287">
        <v>682.5</v>
      </c>
      <c r="C15" s="284">
        <v>355.8</v>
      </c>
      <c r="D15" s="284">
        <v>90</v>
      </c>
      <c r="E15" s="284">
        <v>362.5</v>
      </c>
      <c r="F15" s="287">
        <v>294.4</v>
      </c>
      <c r="G15" s="287">
        <v>2742</v>
      </c>
      <c r="H15" s="287">
        <v>793.2</v>
      </c>
      <c r="I15" s="287">
        <v>2973.7</v>
      </c>
      <c r="J15" s="287">
        <v>4286</v>
      </c>
      <c r="K15" s="86" t="s">
        <v>69</v>
      </c>
    </row>
    <row r="16" spans="1:11" ht="12.75" customHeight="1">
      <c r="A16" s="432" t="s">
        <v>77</v>
      </c>
      <c r="B16" s="287">
        <v>34.3</v>
      </c>
      <c r="C16" s="284">
        <v>65.3</v>
      </c>
      <c r="D16" s="284">
        <v>46.9</v>
      </c>
      <c r="E16" s="284">
        <v>78.2</v>
      </c>
      <c r="F16" s="287">
        <v>33.6</v>
      </c>
      <c r="G16" s="287">
        <v>48.8</v>
      </c>
      <c r="H16" s="287">
        <v>24.4</v>
      </c>
      <c r="I16" s="287">
        <v>54.4</v>
      </c>
      <c r="J16" s="287">
        <v>241.7</v>
      </c>
      <c r="K16" s="86" t="s">
        <v>269</v>
      </c>
    </row>
    <row r="17" spans="1:11" ht="12.75" customHeight="1">
      <c r="A17" s="271" t="s">
        <v>262</v>
      </c>
      <c r="B17" s="287">
        <v>16.5</v>
      </c>
      <c r="C17" s="284">
        <v>24.8</v>
      </c>
      <c r="D17" s="284">
        <v>29</v>
      </c>
      <c r="E17" s="284">
        <v>37.9</v>
      </c>
      <c r="F17" s="287">
        <v>79</v>
      </c>
      <c r="G17" s="287">
        <v>70.9</v>
      </c>
      <c r="H17" s="287">
        <v>106.4</v>
      </c>
      <c r="I17" s="287">
        <v>267.2</v>
      </c>
      <c r="J17" s="287">
        <v>534.4</v>
      </c>
      <c r="K17" s="86" t="s">
        <v>263</v>
      </c>
    </row>
    <row r="18" spans="1:11" ht="12.75" customHeight="1">
      <c r="A18" s="271" t="s">
        <v>264</v>
      </c>
      <c r="B18" s="287">
        <v>5049.6</v>
      </c>
      <c r="C18" s="284">
        <v>6710.2</v>
      </c>
      <c r="D18" s="284">
        <v>2193.4</v>
      </c>
      <c r="E18" s="284">
        <v>2807.2</v>
      </c>
      <c r="F18" s="287">
        <v>2653</v>
      </c>
      <c r="G18" s="287">
        <v>2387.8</v>
      </c>
      <c r="H18" s="287">
        <v>3091.8</v>
      </c>
      <c r="I18" s="287">
        <v>4339.6</v>
      </c>
      <c r="J18" s="287">
        <v>5229.2</v>
      </c>
      <c r="K18" s="86" t="s">
        <v>265</v>
      </c>
    </row>
    <row r="19" spans="1:11" ht="12.75" customHeight="1">
      <c r="A19" s="271" t="s">
        <v>78</v>
      </c>
      <c r="B19" s="287">
        <v>15.2</v>
      </c>
      <c r="C19" s="284">
        <v>55.6</v>
      </c>
      <c r="D19" s="284">
        <v>50.7</v>
      </c>
      <c r="E19" s="284">
        <v>62.8</v>
      </c>
      <c r="F19" s="287">
        <v>73.7</v>
      </c>
      <c r="G19" s="287">
        <v>21.1</v>
      </c>
      <c r="H19" s="287">
        <v>39</v>
      </c>
      <c r="I19" s="287">
        <v>14.2</v>
      </c>
      <c r="J19" s="287">
        <v>193.6</v>
      </c>
      <c r="K19" s="56" t="s">
        <v>81</v>
      </c>
    </row>
    <row r="20" spans="1:11" ht="12.75" customHeight="1">
      <c r="A20" s="271" t="s">
        <v>231</v>
      </c>
      <c r="B20" s="287">
        <v>603.9</v>
      </c>
      <c r="C20" s="284">
        <v>667.1</v>
      </c>
      <c r="D20" s="284">
        <v>534.2</v>
      </c>
      <c r="E20" s="284">
        <v>197</v>
      </c>
      <c r="F20" s="287">
        <v>555.2</v>
      </c>
      <c r="G20" s="287">
        <v>246.7</v>
      </c>
      <c r="H20" s="287">
        <v>179.5</v>
      </c>
      <c r="I20" s="287">
        <v>622.5</v>
      </c>
      <c r="J20" s="287">
        <v>954.7</v>
      </c>
      <c r="K20" s="86" t="s">
        <v>82</v>
      </c>
    </row>
    <row r="21" spans="1:11" ht="25.5" customHeight="1">
      <c r="A21" s="271" t="s">
        <v>826</v>
      </c>
      <c r="B21" s="287">
        <v>264</v>
      </c>
      <c r="C21" s="284">
        <v>357.9</v>
      </c>
      <c r="D21" s="284">
        <v>1888.6</v>
      </c>
      <c r="E21" s="284">
        <v>419.9</v>
      </c>
      <c r="F21" s="287">
        <v>389.5</v>
      </c>
      <c r="G21" s="287">
        <v>519.8</v>
      </c>
      <c r="H21" s="287">
        <v>1014.9</v>
      </c>
      <c r="I21" s="287">
        <v>2824.7</v>
      </c>
      <c r="J21" s="287">
        <v>1905.6</v>
      </c>
      <c r="K21" s="56" t="s">
        <v>824</v>
      </c>
    </row>
    <row r="22" spans="1:11" ht="12.75" customHeight="1">
      <c r="A22" s="271" t="s">
        <v>255</v>
      </c>
      <c r="B22" s="287">
        <v>118.5</v>
      </c>
      <c r="C22" s="287">
        <v>127</v>
      </c>
      <c r="D22" s="287">
        <v>155.5</v>
      </c>
      <c r="E22" s="287">
        <v>279.4</v>
      </c>
      <c r="F22" s="287">
        <v>231.3</v>
      </c>
      <c r="G22" s="287">
        <v>291.7</v>
      </c>
      <c r="H22" s="287">
        <v>167</v>
      </c>
      <c r="I22" s="287">
        <v>592.7</v>
      </c>
      <c r="J22" s="287">
        <v>373.4</v>
      </c>
      <c r="K22" s="56" t="s">
        <v>83</v>
      </c>
    </row>
    <row r="23" spans="1:11" ht="12.75" customHeight="1">
      <c r="A23" s="271" t="s">
        <v>164</v>
      </c>
      <c r="B23" s="287">
        <v>1.2</v>
      </c>
      <c r="C23" s="287">
        <v>0.8</v>
      </c>
      <c r="D23" s="284">
        <v>1.2</v>
      </c>
      <c r="E23" s="287">
        <v>0.7</v>
      </c>
      <c r="F23" s="287">
        <v>2.1</v>
      </c>
      <c r="G23" s="287">
        <v>10.1</v>
      </c>
      <c r="H23" s="287">
        <v>5.3</v>
      </c>
      <c r="I23" s="287">
        <v>13.7</v>
      </c>
      <c r="J23" s="287">
        <v>6.3</v>
      </c>
      <c r="K23" s="86" t="s">
        <v>84</v>
      </c>
    </row>
    <row r="24" spans="1:11" ht="25.5" customHeight="1">
      <c r="A24" s="271" t="s">
        <v>165</v>
      </c>
      <c r="B24" s="287">
        <v>24</v>
      </c>
      <c r="C24" s="287">
        <v>17.5</v>
      </c>
      <c r="D24" s="287">
        <v>44.8</v>
      </c>
      <c r="E24" s="287">
        <v>18.1</v>
      </c>
      <c r="F24" s="287">
        <v>86.6</v>
      </c>
      <c r="G24" s="287">
        <v>137.4</v>
      </c>
      <c r="H24" s="287">
        <v>189.2</v>
      </c>
      <c r="I24" s="287">
        <v>610</v>
      </c>
      <c r="J24" s="287">
        <v>413.4</v>
      </c>
      <c r="K24" s="292" t="s">
        <v>825</v>
      </c>
    </row>
    <row r="25" spans="1:11" ht="12.75" customHeight="1">
      <c r="A25" s="271" t="s">
        <v>232</v>
      </c>
      <c r="B25" s="287">
        <v>137</v>
      </c>
      <c r="C25" s="287">
        <v>4.4</v>
      </c>
      <c r="D25" s="287">
        <v>22.6</v>
      </c>
      <c r="E25" s="287">
        <v>10.2225</v>
      </c>
      <c r="F25" s="287">
        <v>7</v>
      </c>
      <c r="G25" s="287">
        <v>4.2</v>
      </c>
      <c r="H25" s="287">
        <v>2.3</v>
      </c>
      <c r="I25" s="287">
        <v>18.2</v>
      </c>
      <c r="J25" s="287">
        <v>27</v>
      </c>
      <c r="K25" s="271" t="s">
        <v>85</v>
      </c>
    </row>
    <row r="26" spans="1:11" s="294" customFormat="1" ht="12.75" customHeight="1">
      <c r="A26" s="271" t="s">
        <v>167</v>
      </c>
      <c r="B26" s="287">
        <v>8.5</v>
      </c>
      <c r="C26" s="287">
        <v>11.9</v>
      </c>
      <c r="D26" s="287">
        <v>10.4</v>
      </c>
      <c r="E26" s="287">
        <v>4.1</v>
      </c>
      <c r="F26" s="287">
        <v>7.7</v>
      </c>
      <c r="G26" s="287">
        <v>7.8</v>
      </c>
      <c r="H26" s="287">
        <v>2.4</v>
      </c>
      <c r="I26" s="287">
        <v>10.7</v>
      </c>
      <c r="J26" s="287">
        <v>30.5</v>
      </c>
      <c r="K26" s="441" t="s">
        <v>86</v>
      </c>
    </row>
    <row r="27" spans="1:11" ht="9" customHeight="1" thickBot="1">
      <c r="A27" s="439"/>
      <c r="B27" s="316"/>
      <c r="C27" s="316"/>
      <c r="D27" s="316"/>
      <c r="E27" s="316"/>
      <c r="F27" s="316"/>
      <c r="G27" s="316"/>
      <c r="H27" s="316"/>
      <c r="I27" s="316"/>
      <c r="J27" s="316"/>
      <c r="K27" s="439"/>
    </row>
    <row r="28" ht="12.75">
      <c r="A28" s="294"/>
    </row>
    <row r="29" ht="12.75">
      <c r="K29" s="317"/>
    </row>
    <row r="31" ht="12.75">
      <c r="D31" s="651"/>
    </row>
  </sheetData>
  <sheetProtection/>
  <mergeCells count="3">
    <mergeCell ref="J1:K1"/>
    <mergeCell ref="J2:K2"/>
    <mergeCell ref="A1:G1"/>
  </mergeCells>
  <printOptions/>
  <pageMargins left="0.7874015748031497" right="0.5905511811023623" top="0.7874015748031497" bottom="0.7874015748031497" header="0.31496062992125984" footer="0.5118110236220472"/>
  <pageSetup horizontalDpi="600" verticalDpi="600" orientation="landscape" paperSize="9" r:id="rId1"/>
  <headerFooter>
    <oddFooter>&amp;C55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N27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5.875" style="15" customWidth="1"/>
    <col min="2" max="5" width="9.875" style="15" hidden="1" customWidth="1"/>
    <col min="6" max="10" width="9.875" style="15" customWidth="1"/>
    <col min="11" max="11" width="44.875" style="15" customWidth="1"/>
    <col min="12" max="16384" width="9.375" style="15" customWidth="1"/>
  </cols>
  <sheetData>
    <row r="1" spans="1:11" s="75" customFormat="1" ht="49.5" customHeight="1">
      <c r="A1" s="1042" t="s">
        <v>834</v>
      </c>
      <c r="B1" s="1042"/>
      <c r="C1" s="1042"/>
      <c r="D1" s="1042"/>
      <c r="E1" s="1042"/>
      <c r="F1" s="1042"/>
      <c r="G1" s="1042"/>
      <c r="J1" s="1042" t="s">
        <v>833</v>
      </c>
      <c r="K1" s="1042"/>
    </row>
    <row r="2" spans="1:11" s="89" customFormat="1" ht="15" customHeight="1" thickBot="1">
      <c r="A2" s="280" t="s">
        <v>835</v>
      </c>
      <c r="B2" s="281" t="s">
        <v>266</v>
      </c>
      <c r="E2" s="281"/>
      <c r="J2" s="1041" t="s">
        <v>274</v>
      </c>
      <c r="K2" s="1041"/>
    </row>
    <row r="3" spans="1:108" ht="18" customHeight="1" thickBot="1">
      <c r="A3" s="298"/>
      <c r="B3" s="241">
        <v>2014</v>
      </c>
      <c r="C3" s="241">
        <v>2015</v>
      </c>
      <c r="D3" s="241">
        <v>2016</v>
      </c>
      <c r="E3" s="241">
        <v>2017</v>
      </c>
      <c r="F3" s="241">
        <v>2018</v>
      </c>
      <c r="G3" s="241">
        <v>2019</v>
      </c>
      <c r="H3" s="241">
        <v>2020</v>
      </c>
      <c r="I3" s="241">
        <v>2021</v>
      </c>
      <c r="J3" s="241">
        <v>2022</v>
      </c>
      <c r="K3" s="38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</row>
    <row r="4" spans="1:108" ht="12" customHeight="1">
      <c r="A4" s="871"/>
      <c r="B4" s="878"/>
      <c r="C4" s="878"/>
      <c r="D4" s="878"/>
      <c r="E4" s="878"/>
      <c r="F4" s="878"/>
      <c r="G4" s="878"/>
      <c r="H4" s="878"/>
      <c r="I4" s="878"/>
      <c r="J4" s="878"/>
      <c r="K4" s="873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</row>
    <row r="5" spans="1:11" s="9" customFormat="1" ht="15" customHeight="1">
      <c r="A5" s="429" t="s">
        <v>51</v>
      </c>
      <c r="B5" s="433">
        <v>37.9</v>
      </c>
      <c r="C5" s="283">
        <v>42.4</v>
      </c>
      <c r="D5" s="283">
        <v>36.9</v>
      </c>
      <c r="E5" s="283">
        <v>35.2</v>
      </c>
      <c r="F5" s="433">
        <v>35.1</v>
      </c>
      <c r="G5" s="433">
        <v>35.5</v>
      </c>
      <c r="H5" s="433">
        <v>35.8</v>
      </c>
      <c r="I5" s="433">
        <v>32.1</v>
      </c>
      <c r="J5" s="433">
        <v>30.7</v>
      </c>
      <c r="K5" s="429" t="s">
        <v>275</v>
      </c>
    </row>
    <row r="6" spans="1:11" ht="25.5" customHeight="1">
      <c r="A6" s="271" t="s">
        <v>604</v>
      </c>
      <c r="B6" s="287">
        <v>47.9</v>
      </c>
      <c r="C6" s="284">
        <v>58</v>
      </c>
      <c r="D6" s="284">
        <v>58</v>
      </c>
      <c r="E6" s="284">
        <v>39.6</v>
      </c>
      <c r="F6" s="287">
        <v>54</v>
      </c>
      <c r="G6" s="287">
        <v>46.2</v>
      </c>
      <c r="H6" s="287">
        <v>47.7</v>
      </c>
      <c r="I6" s="287">
        <v>39.1</v>
      </c>
      <c r="J6" s="287">
        <v>46.5</v>
      </c>
      <c r="K6" s="292" t="s">
        <v>763</v>
      </c>
    </row>
    <row r="7" spans="1:11" ht="12.75" customHeight="1">
      <c r="A7" s="271" t="s">
        <v>258</v>
      </c>
      <c r="B7" s="287">
        <v>33.8</v>
      </c>
      <c r="C7" s="284">
        <v>42.7</v>
      </c>
      <c r="D7" s="284">
        <v>39.7</v>
      </c>
      <c r="E7" s="284">
        <v>37.5</v>
      </c>
      <c r="F7" s="287">
        <v>36.7</v>
      </c>
      <c r="G7" s="287">
        <v>36.6</v>
      </c>
      <c r="H7" s="287">
        <v>37</v>
      </c>
      <c r="I7" s="287">
        <v>32.5</v>
      </c>
      <c r="J7" s="287">
        <v>29.2</v>
      </c>
      <c r="K7" s="432" t="s">
        <v>2</v>
      </c>
    </row>
    <row r="8" spans="1:196" s="145" customFormat="1" ht="12.75" customHeight="1">
      <c r="A8" s="430" t="s">
        <v>259</v>
      </c>
      <c r="B8" s="434"/>
      <c r="C8" s="286"/>
      <c r="D8" s="286"/>
      <c r="E8" s="286"/>
      <c r="F8" s="434"/>
      <c r="G8" s="434"/>
      <c r="H8" s="434"/>
      <c r="I8" s="434"/>
      <c r="J8" s="434"/>
      <c r="K8" s="435" t="s">
        <v>277</v>
      </c>
      <c r="L8" s="306"/>
      <c r="M8" s="306"/>
      <c r="N8" s="307"/>
      <c r="O8" s="308"/>
      <c r="P8" s="305"/>
      <c r="Q8" s="305"/>
      <c r="R8" s="305"/>
      <c r="S8" s="305"/>
      <c r="T8" s="309"/>
      <c r="U8" s="310"/>
      <c r="V8" s="306"/>
      <c r="W8" s="306"/>
      <c r="X8" s="306"/>
      <c r="Y8" s="306"/>
      <c r="Z8" s="306"/>
      <c r="AA8" s="306"/>
      <c r="AB8" s="306"/>
      <c r="AC8" s="306"/>
      <c r="AD8" s="307"/>
      <c r="AE8" s="308"/>
      <c r="AF8" s="305"/>
      <c r="AG8" s="305"/>
      <c r="AH8" s="305"/>
      <c r="AI8" s="305"/>
      <c r="AJ8" s="309"/>
      <c r="AK8" s="310"/>
      <c r="AL8" s="306"/>
      <c r="AM8" s="306"/>
      <c r="AN8" s="306"/>
      <c r="AO8" s="306"/>
      <c r="AP8" s="306"/>
      <c r="AQ8" s="306"/>
      <c r="AR8" s="306"/>
      <c r="AS8" s="306"/>
      <c r="AT8" s="307"/>
      <c r="AU8" s="308"/>
      <c r="AV8" s="305"/>
      <c r="AW8" s="305"/>
      <c r="AX8" s="305"/>
      <c r="AY8" s="305"/>
      <c r="AZ8" s="309"/>
      <c r="BA8" s="310"/>
      <c r="BB8" s="306"/>
      <c r="BC8" s="306"/>
      <c r="BD8" s="306"/>
      <c r="BE8" s="306"/>
      <c r="BF8" s="306"/>
      <c r="BG8" s="306"/>
      <c r="BH8" s="306"/>
      <c r="BI8" s="306"/>
      <c r="BJ8" s="307"/>
      <c r="BK8" s="308"/>
      <c r="BL8" s="305"/>
      <c r="BM8" s="305"/>
      <c r="BN8" s="305"/>
      <c r="BO8" s="305"/>
      <c r="BP8" s="309"/>
      <c r="BQ8" s="310"/>
      <c r="BR8" s="306"/>
      <c r="BS8" s="306"/>
      <c r="BT8" s="306"/>
      <c r="BU8" s="306"/>
      <c r="BV8" s="306"/>
      <c r="BW8" s="306"/>
      <c r="BX8" s="306"/>
      <c r="BY8" s="306"/>
      <c r="BZ8" s="307"/>
      <c r="CA8" s="308"/>
      <c r="CB8" s="305"/>
      <c r="CC8" s="305"/>
      <c r="CD8" s="305"/>
      <c r="CE8" s="305"/>
      <c r="CF8" s="309"/>
      <c r="CG8" s="310"/>
      <c r="CH8" s="306"/>
      <c r="CI8" s="306"/>
      <c r="CJ8" s="306"/>
      <c r="CK8" s="306"/>
      <c r="CL8" s="306"/>
      <c r="CM8" s="306"/>
      <c r="CN8" s="306"/>
      <c r="CO8" s="306"/>
      <c r="CP8" s="307"/>
      <c r="CQ8" s="308"/>
      <c r="CR8" s="305"/>
      <c r="CS8" s="305"/>
      <c r="CT8" s="305"/>
      <c r="CU8" s="305"/>
      <c r="CV8" s="309"/>
      <c r="CW8" s="310"/>
      <c r="CX8" s="306"/>
      <c r="CY8" s="306"/>
      <c r="CZ8" s="306"/>
      <c r="DA8" s="306"/>
      <c r="DB8" s="306"/>
      <c r="DC8" s="306"/>
      <c r="DD8" s="306"/>
      <c r="DE8" s="306"/>
      <c r="DF8" s="307"/>
      <c r="DG8" s="308"/>
      <c r="DH8" s="305"/>
      <c r="DI8" s="305"/>
      <c r="DJ8" s="305"/>
      <c r="DK8" s="305"/>
      <c r="DL8" s="309"/>
      <c r="DM8" s="310"/>
      <c r="DN8" s="306"/>
      <c r="DO8" s="306"/>
      <c r="DP8" s="306"/>
      <c r="DQ8" s="306"/>
      <c r="DR8" s="306"/>
      <c r="DS8" s="306"/>
      <c r="DT8" s="306"/>
      <c r="DU8" s="306"/>
      <c r="DV8" s="307"/>
      <c r="DW8" s="308"/>
      <c r="DX8" s="305"/>
      <c r="DY8" s="305"/>
      <c r="DZ8" s="305"/>
      <c r="EA8" s="305"/>
      <c r="EB8" s="309"/>
      <c r="EC8" s="310"/>
      <c r="ED8" s="306"/>
      <c r="EE8" s="306"/>
      <c r="EF8" s="306"/>
      <c r="EG8" s="306"/>
      <c r="EH8" s="306"/>
      <c r="EI8" s="306"/>
      <c r="EJ8" s="306"/>
      <c r="EK8" s="306"/>
      <c r="EL8" s="307"/>
      <c r="EM8" s="308"/>
      <c r="EN8" s="305"/>
      <c r="EO8" s="305"/>
      <c r="EP8" s="305"/>
      <c r="EQ8" s="305"/>
      <c r="ER8" s="309"/>
      <c r="ES8" s="310"/>
      <c r="ET8" s="306"/>
      <c r="EU8" s="306"/>
      <c r="EV8" s="306"/>
      <c r="EW8" s="306"/>
      <c r="EX8" s="306"/>
      <c r="EY8" s="306"/>
      <c r="EZ8" s="306"/>
      <c r="FA8" s="306"/>
      <c r="FB8" s="307"/>
      <c r="FC8" s="308"/>
      <c r="FD8" s="305"/>
      <c r="FE8" s="305"/>
      <c r="FF8" s="305"/>
      <c r="FG8" s="305"/>
      <c r="FH8" s="309"/>
      <c r="FI8" s="310"/>
      <c r="FJ8" s="306"/>
      <c r="FK8" s="306"/>
      <c r="FL8" s="306"/>
      <c r="FM8" s="306"/>
      <c r="FN8" s="306"/>
      <c r="FO8" s="306"/>
      <c r="FP8" s="306"/>
      <c r="FQ8" s="306"/>
      <c r="FR8" s="307"/>
      <c r="FS8" s="308"/>
      <c r="FT8" s="305"/>
      <c r="FU8" s="305"/>
      <c r="FV8" s="305"/>
      <c r="FW8" s="305"/>
      <c r="FX8" s="309"/>
      <c r="FY8" s="310"/>
      <c r="FZ8" s="306"/>
      <c r="GA8" s="306"/>
      <c r="GB8" s="306"/>
      <c r="GC8" s="306"/>
      <c r="GD8" s="306"/>
      <c r="GE8" s="306"/>
      <c r="GF8" s="306"/>
      <c r="GG8" s="306"/>
      <c r="GH8" s="307"/>
      <c r="GI8" s="308"/>
      <c r="GJ8" s="305"/>
      <c r="GK8" s="305"/>
      <c r="GL8" s="305"/>
      <c r="GM8" s="305"/>
      <c r="GN8" s="309"/>
    </row>
    <row r="9" spans="1:11" ht="12.75" customHeight="1">
      <c r="A9" s="431" t="s">
        <v>75</v>
      </c>
      <c r="B9" s="287">
        <v>37.9</v>
      </c>
      <c r="C9" s="284">
        <v>44.9</v>
      </c>
      <c r="D9" s="284">
        <v>46.4</v>
      </c>
      <c r="E9" s="284">
        <v>43.6</v>
      </c>
      <c r="F9" s="287">
        <v>35.7</v>
      </c>
      <c r="G9" s="287">
        <v>31.9</v>
      </c>
      <c r="H9" s="287">
        <v>32.8</v>
      </c>
      <c r="I9" s="287">
        <v>37.9</v>
      </c>
      <c r="J9" s="287">
        <v>44.6</v>
      </c>
      <c r="K9" s="431" t="s">
        <v>67</v>
      </c>
    </row>
    <row r="10" spans="1:11" ht="12.75" customHeight="1">
      <c r="A10" s="431" t="s">
        <v>176</v>
      </c>
      <c r="B10" s="287">
        <v>32.9</v>
      </c>
      <c r="C10" s="284">
        <v>41.7</v>
      </c>
      <c r="D10" s="284">
        <v>38.9</v>
      </c>
      <c r="E10" s="284">
        <v>36.9</v>
      </c>
      <c r="F10" s="287">
        <v>35.8</v>
      </c>
      <c r="G10" s="287">
        <v>37.1</v>
      </c>
      <c r="H10" s="287">
        <v>36.6</v>
      </c>
      <c r="I10" s="287">
        <v>31.5</v>
      </c>
      <c r="J10" s="287">
        <v>24.9</v>
      </c>
      <c r="K10" s="431" t="s">
        <v>68</v>
      </c>
    </row>
    <row r="11" spans="1:11" ht="25.5" customHeight="1">
      <c r="A11" s="431" t="s">
        <v>114</v>
      </c>
      <c r="B11" s="287">
        <v>46.7</v>
      </c>
      <c r="C11" s="284">
        <v>57.1</v>
      </c>
      <c r="D11" s="284">
        <v>38.5</v>
      </c>
      <c r="E11" s="284">
        <v>37.5</v>
      </c>
      <c r="F11" s="287">
        <v>60</v>
      </c>
      <c r="G11" s="287">
        <v>47.6</v>
      </c>
      <c r="H11" s="287">
        <v>60.9</v>
      </c>
      <c r="I11" s="287">
        <v>34.8</v>
      </c>
      <c r="J11" s="287">
        <v>52.9</v>
      </c>
      <c r="K11" s="431" t="s">
        <v>260</v>
      </c>
    </row>
    <row r="12" spans="1:11" ht="25.5" customHeight="1">
      <c r="A12" s="431" t="s">
        <v>177</v>
      </c>
      <c r="B12" s="287">
        <v>36.4</v>
      </c>
      <c r="C12" s="284">
        <v>50</v>
      </c>
      <c r="D12" s="284">
        <v>36.4</v>
      </c>
      <c r="E12" s="284">
        <v>33.3</v>
      </c>
      <c r="F12" s="287">
        <v>37.5</v>
      </c>
      <c r="G12" s="287">
        <v>22.2</v>
      </c>
      <c r="H12" s="287">
        <v>27.3</v>
      </c>
      <c r="I12" s="287">
        <v>44.4</v>
      </c>
      <c r="J12" s="287">
        <v>85.7</v>
      </c>
      <c r="K12" s="431" t="s">
        <v>268</v>
      </c>
    </row>
    <row r="13" spans="1:11" ht="12.75" customHeight="1">
      <c r="A13" s="271" t="s">
        <v>76</v>
      </c>
      <c r="B13" s="287">
        <v>45.6</v>
      </c>
      <c r="C13" s="284">
        <v>42.1</v>
      </c>
      <c r="D13" s="284">
        <v>37.8</v>
      </c>
      <c r="E13" s="284">
        <v>37.5</v>
      </c>
      <c r="F13" s="287">
        <v>45.6</v>
      </c>
      <c r="G13" s="287">
        <v>43.9</v>
      </c>
      <c r="H13" s="287">
        <v>44.7</v>
      </c>
      <c r="I13" s="287">
        <v>44.2</v>
      </c>
      <c r="J13" s="287">
        <v>42.9</v>
      </c>
      <c r="K13" s="86" t="s">
        <v>16</v>
      </c>
    </row>
    <row r="14" spans="1:11" ht="25.5" customHeight="1">
      <c r="A14" s="271" t="s">
        <v>823</v>
      </c>
      <c r="B14" s="287">
        <v>35.8</v>
      </c>
      <c r="C14" s="284">
        <v>41</v>
      </c>
      <c r="D14" s="284">
        <v>35.7</v>
      </c>
      <c r="E14" s="284">
        <v>33.2</v>
      </c>
      <c r="F14" s="287">
        <v>32.7</v>
      </c>
      <c r="G14" s="287">
        <v>35.4</v>
      </c>
      <c r="H14" s="287">
        <v>33.2</v>
      </c>
      <c r="I14" s="287">
        <v>28.7</v>
      </c>
      <c r="J14" s="287">
        <v>28.5</v>
      </c>
      <c r="K14" s="56" t="s">
        <v>822</v>
      </c>
    </row>
    <row r="15" spans="1:11" ht="12.75" customHeight="1">
      <c r="A15" s="271" t="s">
        <v>261</v>
      </c>
      <c r="B15" s="287">
        <v>39.3</v>
      </c>
      <c r="C15" s="284">
        <v>42.5</v>
      </c>
      <c r="D15" s="284">
        <v>37.1</v>
      </c>
      <c r="E15" s="284">
        <v>34.4</v>
      </c>
      <c r="F15" s="287">
        <v>33.6</v>
      </c>
      <c r="G15" s="287">
        <v>30.2</v>
      </c>
      <c r="H15" s="287">
        <v>29.5</v>
      </c>
      <c r="I15" s="287">
        <v>32.1</v>
      </c>
      <c r="J15" s="287">
        <v>26.9</v>
      </c>
      <c r="K15" s="86" t="s">
        <v>69</v>
      </c>
    </row>
    <row r="16" spans="1:11" ht="12.75" customHeight="1">
      <c r="A16" s="432" t="s">
        <v>77</v>
      </c>
      <c r="B16" s="287">
        <v>38.3</v>
      </c>
      <c r="C16" s="284">
        <v>34.9</v>
      </c>
      <c r="D16" s="284">
        <v>43.7</v>
      </c>
      <c r="E16" s="284">
        <v>42.4</v>
      </c>
      <c r="F16" s="287">
        <v>44.3</v>
      </c>
      <c r="G16" s="287">
        <v>48.6</v>
      </c>
      <c r="H16" s="287">
        <v>52.9</v>
      </c>
      <c r="I16" s="287">
        <v>39.8</v>
      </c>
      <c r="J16" s="287">
        <v>33</v>
      </c>
      <c r="K16" s="86" t="s">
        <v>269</v>
      </c>
    </row>
    <row r="17" spans="1:11" ht="12.75" customHeight="1">
      <c r="A17" s="271" t="s">
        <v>262</v>
      </c>
      <c r="B17" s="287">
        <v>33.3</v>
      </c>
      <c r="C17" s="284">
        <v>40.2</v>
      </c>
      <c r="D17" s="284">
        <v>32.5</v>
      </c>
      <c r="E17" s="284">
        <v>34.7</v>
      </c>
      <c r="F17" s="287">
        <v>30.4</v>
      </c>
      <c r="G17" s="287">
        <v>34</v>
      </c>
      <c r="H17" s="287">
        <v>41.1</v>
      </c>
      <c r="I17" s="287">
        <v>36.8</v>
      </c>
      <c r="J17" s="287">
        <v>33.8</v>
      </c>
      <c r="K17" s="86" t="s">
        <v>263</v>
      </c>
    </row>
    <row r="18" spans="1:11" ht="12.75" customHeight="1">
      <c r="A18" s="271" t="s">
        <v>264</v>
      </c>
      <c r="B18" s="287">
        <v>32.1</v>
      </c>
      <c r="C18" s="284">
        <v>38.9</v>
      </c>
      <c r="D18" s="284">
        <v>29.6</v>
      </c>
      <c r="E18" s="284">
        <v>27.5</v>
      </c>
      <c r="F18" s="287">
        <v>27.3</v>
      </c>
      <c r="G18" s="287">
        <v>30.8</v>
      </c>
      <c r="H18" s="287">
        <v>41</v>
      </c>
      <c r="I18" s="287">
        <v>51.7</v>
      </c>
      <c r="J18" s="287">
        <v>39.3</v>
      </c>
      <c r="K18" s="86" t="s">
        <v>265</v>
      </c>
    </row>
    <row r="19" spans="1:11" ht="12.75" customHeight="1">
      <c r="A19" s="271" t="s">
        <v>78</v>
      </c>
      <c r="B19" s="287">
        <v>33.3</v>
      </c>
      <c r="C19" s="284">
        <v>35.1</v>
      </c>
      <c r="D19" s="284">
        <v>32.1</v>
      </c>
      <c r="E19" s="284">
        <v>42.9</v>
      </c>
      <c r="F19" s="287">
        <v>24.1</v>
      </c>
      <c r="G19" s="287">
        <v>40.6</v>
      </c>
      <c r="H19" s="287">
        <v>45.2</v>
      </c>
      <c r="I19" s="287">
        <v>42.4</v>
      </c>
      <c r="J19" s="287">
        <v>48.9</v>
      </c>
      <c r="K19" s="56" t="s">
        <v>81</v>
      </c>
    </row>
    <row r="20" spans="1:11" ht="12.75" customHeight="1">
      <c r="A20" s="271" t="s">
        <v>231</v>
      </c>
      <c r="B20" s="287">
        <v>34.8</v>
      </c>
      <c r="C20" s="284">
        <v>38.3</v>
      </c>
      <c r="D20" s="284">
        <v>35.3</v>
      </c>
      <c r="E20" s="284">
        <v>38</v>
      </c>
      <c r="F20" s="287">
        <v>28.2</v>
      </c>
      <c r="G20" s="287">
        <v>29.9</v>
      </c>
      <c r="H20" s="287">
        <v>40.8</v>
      </c>
      <c r="I20" s="287">
        <v>28.4</v>
      </c>
      <c r="J20" s="287">
        <v>31.2</v>
      </c>
      <c r="K20" s="86" t="s">
        <v>82</v>
      </c>
    </row>
    <row r="21" spans="1:11" ht="25.5" customHeight="1">
      <c r="A21" s="271" t="s">
        <v>826</v>
      </c>
      <c r="B21" s="287">
        <v>46.5</v>
      </c>
      <c r="C21" s="287">
        <v>50</v>
      </c>
      <c r="D21" s="287">
        <v>33</v>
      </c>
      <c r="E21" s="284">
        <v>28.4</v>
      </c>
      <c r="F21" s="287">
        <v>29.2</v>
      </c>
      <c r="G21" s="287">
        <v>27.3</v>
      </c>
      <c r="H21" s="287">
        <v>25.1</v>
      </c>
      <c r="I21" s="287">
        <v>26.6</v>
      </c>
      <c r="J21" s="287">
        <v>26.7</v>
      </c>
      <c r="K21" s="56" t="s">
        <v>824</v>
      </c>
    </row>
    <row r="22" spans="1:11" ht="12.75" customHeight="1">
      <c r="A22" s="271" t="s">
        <v>255</v>
      </c>
      <c r="B22" s="287">
        <v>33.6</v>
      </c>
      <c r="C22" s="287">
        <v>33.9</v>
      </c>
      <c r="D22" s="287">
        <v>30.5</v>
      </c>
      <c r="E22" s="284">
        <v>32.5</v>
      </c>
      <c r="F22" s="287">
        <v>38</v>
      </c>
      <c r="G22" s="287">
        <v>33.3</v>
      </c>
      <c r="H22" s="287">
        <v>39.1</v>
      </c>
      <c r="I22" s="287">
        <v>35.5</v>
      </c>
      <c r="J22" s="287">
        <v>28.7</v>
      </c>
      <c r="K22" s="56" t="s">
        <v>83</v>
      </c>
    </row>
    <row r="23" spans="1:11" ht="12.75" customHeight="1">
      <c r="A23" s="271" t="s">
        <v>164</v>
      </c>
      <c r="B23" s="318">
        <v>34.2</v>
      </c>
      <c r="C23" s="318">
        <v>51.4</v>
      </c>
      <c r="D23" s="318">
        <v>39</v>
      </c>
      <c r="E23" s="284">
        <v>42.5</v>
      </c>
      <c r="F23" s="287">
        <v>40</v>
      </c>
      <c r="G23" s="287">
        <v>46</v>
      </c>
      <c r="H23" s="287">
        <v>43.8</v>
      </c>
      <c r="I23" s="287">
        <v>31.9</v>
      </c>
      <c r="J23" s="287">
        <v>40.9</v>
      </c>
      <c r="K23" s="86" t="s">
        <v>84</v>
      </c>
    </row>
    <row r="24" spans="1:11" s="245" customFormat="1" ht="25.5" customHeight="1">
      <c r="A24" s="271" t="s">
        <v>165</v>
      </c>
      <c r="B24" s="318">
        <v>45.5</v>
      </c>
      <c r="C24" s="318">
        <v>48.9</v>
      </c>
      <c r="D24" s="318">
        <v>46.9</v>
      </c>
      <c r="E24" s="284">
        <v>66.7</v>
      </c>
      <c r="F24" s="287">
        <v>48.4</v>
      </c>
      <c r="G24" s="287">
        <v>41.7</v>
      </c>
      <c r="H24" s="287">
        <v>42.9</v>
      </c>
      <c r="I24" s="287">
        <v>41.6</v>
      </c>
      <c r="J24" s="287">
        <v>38.2</v>
      </c>
      <c r="K24" s="292" t="s">
        <v>825</v>
      </c>
    </row>
    <row r="25" spans="1:11" ht="12.75" customHeight="1">
      <c r="A25" s="271" t="s">
        <v>232</v>
      </c>
      <c r="B25" s="318">
        <v>45</v>
      </c>
      <c r="C25" s="318">
        <v>52.9</v>
      </c>
      <c r="D25" s="318">
        <v>50</v>
      </c>
      <c r="E25" s="284">
        <v>51.4</v>
      </c>
      <c r="F25" s="287">
        <v>51.3</v>
      </c>
      <c r="G25" s="287">
        <v>40.5</v>
      </c>
      <c r="H25" s="287">
        <v>45.9</v>
      </c>
      <c r="I25" s="287">
        <v>36.1</v>
      </c>
      <c r="J25" s="287">
        <v>41.7</v>
      </c>
      <c r="K25" s="271" t="s">
        <v>85</v>
      </c>
    </row>
    <row r="26" spans="1:11" ht="12.75" customHeight="1">
      <c r="A26" s="271" t="s">
        <v>167</v>
      </c>
      <c r="B26" s="318">
        <v>42.1</v>
      </c>
      <c r="C26" s="318">
        <v>47.4</v>
      </c>
      <c r="D26" s="318">
        <v>44.4</v>
      </c>
      <c r="E26" s="284">
        <v>37.5</v>
      </c>
      <c r="F26" s="287">
        <v>35.7</v>
      </c>
      <c r="G26" s="287">
        <v>33.3</v>
      </c>
      <c r="H26" s="287">
        <v>28.6</v>
      </c>
      <c r="I26" s="287">
        <v>41.2</v>
      </c>
      <c r="J26" s="287">
        <v>43.8</v>
      </c>
      <c r="K26" s="441" t="s">
        <v>86</v>
      </c>
    </row>
    <row r="27" spans="1:11" ht="9" customHeight="1" thickBot="1">
      <c r="A27" s="440"/>
      <c r="B27" s="174"/>
      <c r="C27" s="174"/>
      <c r="D27" s="174"/>
      <c r="E27" s="174"/>
      <c r="F27" s="174"/>
      <c r="G27" s="174"/>
      <c r="H27" s="174"/>
      <c r="I27" s="174"/>
      <c r="J27" s="174"/>
      <c r="K27" s="175"/>
    </row>
    <row r="31" ht="9.75" customHeight="1"/>
  </sheetData>
  <sheetProtection/>
  <mergeCells count="3">
    <mergeCell ref="J1:K1"/>
    <mergeCell ref="J2:K2"/>
    <mergeCell ref="A1:G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&amp;C56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Z28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5.875" style="82" customWidth="1"/>
    <col min="2" max="5" width="9.875" style="82" hidden="1" customWidth="1"/>
    <col min="6" max="10" width="9.875" style="82" customWidth="1"/>
    <col min="11" max="11" width="44.875" style="82" customWidth="1"/>
    <col min="12" max="16384" width="9.375" style="82" customWidth="1"/>
  </cols>
  <sheetData>
    <row r="1" spans="1:11" s="294" customFormat="1" ht="33" customHeight="1">
      <c r="A1" s="1042" t="s">
        <v>649</v>
      </c>
      <c r="B1" s="1042"/>
      <c r="C1" s="1042"/>
      <c r="D1" s="1042"/>
      <c r="E1" s="1042"/>
      <c r="F1" s="1042"/>
      <c r="G1" s="1042"/>
      <c r="J1" s="1045" t="s">
        <v>832</v>
      </c>
      <c r="K1" s="1045"/>
    </row>
    <row r="2" spans="1:11" s="319" customFormat="1" ht="15" customHeight="1" thickBot="1">
      <c r="A2" s="280" t="s">
        <v>271</v>
      </c>
      <c r="B2" s="281" t="s">
        <v>272</v>
      </c>
      <c r="C2" s="280" t="s">
        <v>273</v>
      </c>
      <c r="E2" s="320"/>
      <c r="J2" s="1041" t="s">
        <v>803</v>
      </c>
      <c r="K2" s="1041"/>
    </row>
    <row r="3" spans="1:11" ht="18" customHeight="1" thickBot="1">
      <c r="A3" s="298"/>
      <c r="B3" s="241">
        <v>2014</v>
      </c>
      <c r="C3" s="241">
        <v>2015</v>
      </c>
      <c r="D3" s="241">
        <v>2016</v>
      </c>
      <c r="E3" s="241">
        <v>2017</v>
      </c>
      <c r="F3" s="241">
        <v>2018</v>
      </c>
      <c r="G3" s="241">
        <v>2019</v>
      </c>
      <c r="H3" s="241">
        <v>2020</v>
      </c>
      <c r="I3" s="241">
        <v>2021</v>
      </c>
      <c r="J3" s="241">
        <v>2022</v>
      </c>
      <c r="K3" s="38"/>
    </row>
    <row r="4" spans="1:11" ht="12" customHeight="1">
      <c r="A4" s="871"/>
      <c r="B4" s="878"/>
      <c r="C4" s="878"/>
      <c r="D4" s="878"/>
      <c r="E4" s="878"/>
      <c r="F4" s="878"/>
      <c r="G4" s="878"/>
      <c r="H4" s="878"/>
      <c r="I4" s="878"/>
      <c r="J4" s="878"/>
      <c r="K4" s="873"/>
    </row>
    <row r="5" spans="1:11" ht="13.5" customHeight="1">
      <c r="A5" s="429" t="s">
        <v>51</v>
      </c>
      <c r="B5" s="433">
        <v>28778.3</v>
      </c>
      <c r="C5" s="283">
        <v>55067.6</v>
      </c>
      <c r="D5" s="283">
        <v>8146.8</v>
      </c>
      <c r="E5" s="283">
        <f>E6+E7+E13+E14+E15+E16+E17+E18+E19+E20+E21+E22+E23+E24+E25+E26</f>
        <v>26817.3</v>
      </c>
      <c r="F5" s="433">
        <f>F6+F7+F13+F14+F15+F16+F17+F18+F19+F20+F21+F22+F23+F24+F25+F26</f>
        <v>19926.6</v>
      </c>
      <c r="G5" s="433">
        <v>14452.2</v>
      </c>
      <c r="H5" s="433">
        <v>59954.6</v>
      </c>
      <c r="I5" s="433">
        <v>24328.9</v>
      </c>
      <c r="J5" s="433">
        <v>29451.3</v>
      </c>
      <c r="K5" s="429" t="s">
        <v>275</v>
      </c>
    </row>
    <row r="6" spans="1:11" ht="24.75" customHeight="1">
      <c r="A6" s="271" t="s">
        <v>604</v>
      </c>
      <c r="B6" s="287">
        <v>95.5</v>
      </c>
      <c r="C6" s="284">
        <v>148.3</v>
      </c>
      <c r="D6" s="284">
        <v>42.8</v>
      </c>
      <c r="E6" s="284">
        <v>70</v>
      </c>
      <c r="F6" s="287">
        <v>71</v>
      </c>
      <c r="G6" s="287">
        <v>57.2</v>
      </c>
      <c r="H6" s="287">
        <v>84.9</v>
      </c>
      <c r="I6" s="287">
        <v>102.5</v>
      </c>
      <c r="J6" s="287">
        <v>42</v>
      </c>
      <c r="K6" s="292" t="s">
        <v>763</v>
      </c>
    </row>
    <row r="7" spans="1:11" ht="13.5" customHeight="1">
      <c r="A7" s="271" t="s">
        <v>258</v>
      </c>
      <c r="B7" s="287">
        <f>B9+B10+B11+B12</f>
        <v>14185.9</v>
      </c>
      <c r="C7" s="284">
        <f>C9+C10+C11+C12</f>
        <v>34233</v>
      </c>
      <c r="D7" s="284">
        <v>4108.7</v>
      </c>
      <c r="E7" s="284">
        <f>E9+E10+E11+E12</f>
        <v>17942.2</v>
      </c>
      <c r="F7" s="287">
        <v>9856.9</v>
      </c>
      <c r="G7" s="287">
        <v>9201.2</v>
      </c>
      <c r="H7" s="287">
        <v>39701.8</v>
      </c>
      <c r="I7" s="287">
        <v>18269.6</v>
      </c>
      <c r="J7" s="287">
        <v>19919</v>
      </c>
      <c r="K7" s="432" t="s">
        <v>2</v>
      </c>
    </row>
    <row r="8" spans="1:234" s="145" customFormat="1" ht="12.75" customHeight="1">
      <c r="A8" s="430" t="s">
        <v>259</v>
      </c>
      <c r="B8" s="434"/>
      <c r="C8" s="321"/>
      <c r="D8" s="321"/>
      <c r="E8" s="321"/>
      <c r="F8" s="966"/>
      <c r="G8" s="966"/>
      <c r="H8" s="966"/>
      <c r="I8" s="966"/>
      <c r="J8" s="966"/>
      <c r="K8" s="435" t="s">
        <v>277</v>
      </c>
      <c r="L8" s="305"/>
      <c r="M8" s="305"/>
      <c r="N8" s="309"/>
      <c r="O8" s="310"/>
      <c r="P8" s="306"/>
      <c r="Q8" s="306"/>
      <c r="R8" s="306"/>
      <c r="S8" s="306"/>
      <c r="T8" s="306"/>
      <c r="U8" s="306"/>
      <c r="V8" s="306"/>
      <c r="W8" s="306"/>
      <c r="X8" s="307"/>
      <c r="Y8" s="308"/>
      <c r="Z8" s="305"/>
      <c r="AA8" s="305"/>
      <c r="AB8" s="305"/>
      <c r="AC8" s="305"/>
      <c r="AD8" s="309"/>
      <c r="AE8" s="310"/>
      <c r="AF8" s="306"/>
      <c r="AG8" s="306"/>
      <c r="AH8" s="306"/>
      <c r="AI8" s="306"/>
      <c r="AJ8" s="306"/>
      <c r="AK8" s="306"/>
      <c r="AL8" s="306"/>
      <c r="AM8" s="306"/>
      <c r="AN8" s="307"/>
      <c r="AO8" s="308"/>
      <c r="AP8" s="305"/>
      <c r="AQ8" s="305"/>
      <c r="AR8" s="305"/>
      <c r="AS8" s="305"/>
      <c r="AT8" s="309"/>
      <c r="AU8" s="310"/>
      <c r="AV8" s="306"/>
      <c r="AW8" s="306"/>
      <c r="AX8" s="306"/>
      <c r="AY8" s="306"/>
      <c r="AZ8" s="306"/>
      <c r="BA8" s="306"/>
      <c r="BB8" s="306"/>
      <c r="BC8" s="306"/>
      <c r="BD8" s="307"/>
      <c r="BE8" s="308"/>
      <c r="BF8" s="305"/>
      <c r="BG8" s="305"/>
      <c r="BH8" s="305"/>
      <c r="BI8" s="305"/>
      <c r="BJ8" s="309"/>
      <c r="BK8" s="310"/>
      <c r="BL8" s="306"/>
      <c r="BM8" s="306"/>
      <c r="BN8" s="306"/>
      <c r="BO8" s="306"/>
      <c r="BP8" s="306"/>
      <c r="BQ8" s="306"/>
      <c r="BR8" s="306"/>
      <c r="BS8" s="306"/>
      <c r="BT8" s="307"/>
      <c r="BU8" s="308"/>
      <c r="BV8" s="305"/>
      <c r="BW8" s="305"/>
      <c r="BX8" s="305"/>
      <c r="BY8" s="305"/>
      <c r="BZ8" s="309"/>
      <c r="CA8" s="310"/>
      <c r="CB8" s="306"/>
      <c r="CC8" s="306"/>
      <c r="CD8" s="306"/>
      <c r="CE8" s="306"/>
      <c r="CF8" s="306"/>
      <c r="CG8" s="306"/>
      <c r="CH8" s="306"/>
      <c r="CI8" s="306"/>
      <c r="CJ8" s="307"/>
      <c r="CK8" s="308"/>
      <c r="CL8" s="305"/>
      <c r="CM8" s="305"/>
      <c r="CN8" s="305"/>
      <c r="CO8" s="305"/>
      <c r="CP8" s="309"/>
      <c r="CQ8" s="310"/>
      <c r="CR8" s="306"/>
      <c r="CS8" s="306"/>
      <c r="CT8" s="306"/>
      <c r="CU8" s="306"/>
      <c r="CV8" s="306"/>
      <c r="CW8" s="306"/>
      <c r="CX8" s="306"/>
      <c r="CY8" s="306"/>
      <c r="CZ8" s="307"/>
      <c r="DA8" s="308"/>
      <c r="DB8" s="305"/>
      <c r="DC8" s="305"/>
      <c r="DD8" s="305"/>
      <c r="DE8" s="305"/>
      <c r="DF8" s="309"/>
      <c r="DG8" s="310"/>
      <c r="DH8" s="306"/>
      <c r="DI8" s="306"/>
      <c r="DJ8" s="306"/>
      <c r="DK8" s="306"/>
      <c r="DL8" s="306"/>
      <c r="DM8" s="306"/>
      <c r="DN8" s="306"/>
      <c r="DO8" s="306"/>
      <c r="DP8" s="307"/>
      <c r="DQ8" s="308"/>
      <c r="DR8" s="305"/>
      <c r="DS8" s="305"/>
      <c r="DT8" s="305"/>
      <c r="DU8" s="305"/>
      <c r="DV8" s="309"/>
      <c r="DW8" s="310"/>
      <c r="DX8" s="306"/>
      <c r="DY8" s="306"/>
      <c r="DZ8" s="306"/>
      <c r="EA8" s="306"/>
      <c r="EB8" s="306"/>
      <c r="EC8" s="306"/>
      <c r="ED8" s="306"/>
      <c r="EE8" s="306"/>
      <c r="EF8" s="307"/>
      <c r="EG8" s="308"/>
      <c r="EH8" s="305"/>
      <c r="EI8" s="305"/>
      <c r="EJ8" s="305"/>
      <c r="EK8" s="305"/>
      <c r="EL8" s="309"/>
      <c r="EM8" s="310"/>
      <c r="EN8" s="306"/>
      <c r="EO8" s="306"/>
      <c r="EP8" s="306"/>
      <c r="EQ8" s="306"/>
      <c r="ER8" s="306"/>
      <c r="ES8" s="306"/>
      <c r="ET8" s="306"/>
      <c r="EU8" s="306"/>
      <c r="EV8" s="307"/>
      <c r="EW8" s="308"/>
      <c r="EX8" s="305"/>
      <c r="EY8" s="305"/>
      <c r="EZ8" s="305"/>
      <c r="FA8" s="305"/>
      <c r="FB8" s="309"/>
      <c r="FC8" s="310"/>
      <c r="FD8" s="306"/>
      <c r="FE8" s="306"/>
      <c r="FF8" s="306"/>
      <c r="FG8" s="306"/>
      <c r="FH8" s="306"/>
      <c r="FI8" s="306"/>
      <c r="FJ8" s="306"/>
      <c r="FK8" s="306"/>
      <c r="FL8" s="307"/>
      <c r="FM8" s="308"/>
      <c r="FN8" s="305"/>
      <c r="FO8" s="305"/>
      <c r="FP8" s="305"/>
      <c r="FQ8" s="305"/>
      <c r="FR8" s="309"/>
      <c r="FS8" s="310"/>
      <c r="FT8" s="306"/>
      <c r="FU8" s="306"/>
      <c r="FV8" s="306"/>
      <c r="FW8" s="306"/>
      <c r="FX8" s="306"/>
      <c r="FY8" s="306"/>
      <c r="FZ8" s="306"/>
      <c r="GA8" s="306"/>
      <c r="GB8" s="307"/>
      <c r="GC8" s="308"/>
      <c r="GD8" s="305"/>
      <c r="GE8" s="305"/>
      <c r="GF8" s="305"/>
      <c r="GG8" s="305"/>
      <c r="GH8" s="309"/>
      <c r="GI8" s="310"/>
      <c r="GJ8" s="306"/>
      <c r="GK8" s="306"/>
      <c r="GL8" s="306"/>
      <c r="GM8" s="306"/>
      <c r="GN8" s="306"/>
      <c r="GO8" s="306"/>
      <c r="GP8" s="306"/>
      <c r="GQ8" s="306"/>
      <c r="GR8" s="307"/>
      <c r="GS8" s="308"/>
      <c r="GT8" s="305"/>
      <c r="GU8" s="305"/>
      <c r="GV8" s="305"/>
      <c r="GW8" s="305"/>
      <c r="GX8" s="309"/>
      <c r="GY8" s="310"/>
      <c r="GZ8" s="306"/>
      <c r="HA8" s="306"/>
      <c r="HB8" s="306"/>
      <c r="HC8" s="306"/>
      <c r="HD8" s="306"/>
      <c r="HE8" s="306"/>
      <c r="HF8" s="306"/>
      <c r="HG8" s="306"/>
      <c r="HH8" s="307"/>
      <c r="HI8" s="308"/>
      <c r="HJ8" s="305"/>
      <c r="HK8" s="305"/>
      <c r="HL8" s="305"/>
      <c r="HM8" s="305"/>
      <c r="HN8" s="309"/>
      <c r="HO8" s="310"/>
      <c r="HP8" s="306"/>
      <c r="HQ8" s="306"/>
      <c r="HR8" s="306"/>
      <c r="HS8" s="306"/>
      <c r="HT8" s="306"/>
      <c r="HU8" s="306"/>
      <c r="HV8" s="306"/>
      <c r="HW8" s="306"/>
      <c r="HX8" s="307"/>
      <c r="HY8" s="308"/>
      <c r="HZ8" s="305"/>
    </row>
    <row r="9" spans="1:11" ht="13.5" customHeight="1">
      <c r="A9" s="431" t="s">
        <v>75</v>
      </c>
      <c r="B9" s="287">
        <v>2460.1</v>
      </c>
      <c r="C9" s="285">
        <v>8569.8</v>
      </c>
      <c r="D9" s="285">
        <v>1784.9</v>
      </c>
      <c r="E9" s="285">
        <v>1393.3</v>
      </c>
      <c r="F9" s="288">
        <v>1327.6</v>
      </c>
      <c r="G9" s="288">
        <v>823.7</v>
      </c>
      <c r="H9" s="288">
        <v>10720.6</v>
      </c>
      <c r="I9" s="288">
        <v>4239.3</v>
      </c>
      <c r="J9" s="288">
        <v>4101.8</v>
      </c>
      <c r="K9" s="431" t="s">
        <v>67</v>
      </c>
    </row>
    <row r="10" spans="1:11" ht="13.5" customHeight="1">
      <c r="A10" s="431" t="s">
        <v>176</v>
      </c>
      <c r="B10" s="287">
        <v>5640.7</v>
      </c>
      <c r="C10" s="285">
        <v>11441.8</v>
      </c>
      <c r="D10" s="285">
        <v>1078.2</v>
      </c>
      <c r="E10" s="285">
        <v>2885.7</v>
      </c>
      <c r="F10" s="288">
        <v>3955.5</v>
      </c>
      <c r="G10" s="288">
        <v>6006</v>
      </c>
      <c r="H10" s="288">
        <v>13773</v>
      </c>
      <c r="I10" s="288">
        <v>5863.4</v>
      </c>
      <c r="J10" s="288">
        <v>5086.8</v>
      </c>
      <c r="K10" s="431" t="s">
        <v>68</v>
      </c>
    </row>
    <row r="11" spans="1:11" ht="24.75" customHeight="1">
      <c r="A11" s="431" t="s">
        <v>114</v>
      </c>
      <c r="B11" s="288">
        <v>6084.6</v>
      </c>
      <c r="C11" s="285">
        <v>14204.6</v>
      </c>
      <c r="D11" s="285">
        <v>1243.6</v>
      </c>
      <c r="E11" s="285">
        <v>13659.3</v>
      </c>
      <c r="F11" s="288">
        <v>4571.7</v>
      </c>
      <c r="G11" s="288">
        <v>2365.5</v>
      </c>
      <c r="H11" s="288">
        <v>15206.8</v>
      </c>
      <c r="I11" s="288">
        <v>8166.2</v>
      </c>
      <c r="J11" s="288">
        <v>10725.1</v>
      </c>
      <c r="K11" s="431" t="s">
        <v>260</v>
      </c>
    </row>
    <row r="12" spans="1:11" ht="24.75" customHeight="1">
      <c r="A12" s="431" t="s">
        <v>177</v>
      </c>
      <c r="B12" s="287">
        <v>0.5</v>
      </c>
      <c r="C12" s="285">
        <v>16.8</v>
      </c>
      <c r="D12" s="285">
        <v>1.9</v>
      </c>
      <c r="E12" s="285">
        <v>3.9</v>
      </c>
      <c r="F12" s="288">
        <v>2.1</v>
      </c>
      <c r="G12" s="288">
        <v>6</v>
      </c>
      <c r="H12" s="288">
        <v>1.4</v>
      </c>
      <c r="I12" s="288">
        <v>0.7</v>
      </c>
      <c r="J12" s="288">
        <v>5.3</v>
      </c>
      <c r="K12" s="431" t="s">
        <v>268</v>
      </c>
    </row>
    <row r="13" spans="1:11" ht="13.5" customHeight="1">
      <c r="A13" s="271" t="s">
        <v>76</v>
      </c>
      <c r="B13" s="287">
        <v>911.5</v>
      </c>
      <c r="C13" s="285">
        <v>1486.5</v>
      </c>
      <c r="D13" s="285">
        <v>445.8</v>
      </c>
      <c r="E13" s="285">
        <v>690.3</v>
      </c>
      <c r="F13" s="288">
        <v>1022</v>
      </c>
      <c r="G13" s="288">
        <v>1200.6</v>
      </c>
      <c r="H13" s="288">
        <v>1344.3</v>
      </c>
      <c r="I13" s="288">
        <v>1243.2</v>
      </c>
      <c r="J13" s="288">
        <v>2165.4</v>
      </c>
      <c r="K13" s="86" t="s">
        <v>16</v>
      </c>
    </row>
    <row r="14" spans="1:11" ht="24.75" customHeight="1">
      <c r="A14" s="271" t="s">
        <v>823</v>
      </c>
      <c r="B14" s="287">
        <v>984.7</v>
      </c>
      <c r="C14" s="285">
        <v>2547.3</v>
      </c>
      <c r="D14" s="285">
        <v>1131.3</v>
      </c>
      <c r="E14" s="285">
        <v>997.9</v>
      </c>
      <c r="F14" s="288">
        <v>1369.1</v>
      </c>
      <c r="G14" s="288">
        <v>830.3</v>
      </c>
      <c r="H14" s="288">
        <v>3764.9</v>
      </c>
      <c r="I14" s="288">
        <v>663.6</v>
      </c>
      <c r="J14" s="288">
        <v>2297.6</v>
      </c>
      <c r="K14" s="56" t="s">
        <v>822</v>
      </c>
    </row>
    <row r="15" spans="1:11" ht="13.5" customHeight="1">
      <c r="A15" s="271" t="s">
        <v>261</v>
      </c>
      <c r="B15" s="287">
        <v>1142.6025</v>
      </c>
      <c r="C15" s="285">
        <v>1741.3</v>
      </c>
      <c r="D15" s="285">
        <v>280.2</v>
      </c>
      <c r="E15" s="285">
        <v>77</v>
      </c>
      <c r="F15" s="288">
        <v>487.5</v>
      </c>
      <c r="G15" s="288">
        <v>77.7</v>
      </c>
      <c r="H15" s="288">
        <v>507.3</v>
      </c>
      <c r="I15" s="288">
        <v>660.3</v>
      </c>
      <c r="J15" s="288">
        <v>884.3</v>
      </c>
      <c r="K15" s="86" t="s">
        <v>69</v>
      </c>
    </row>
    <row r="16" spans="1:11" ht="13.5" customHeight="1">
      <c r="A16" s="432" t="s">
        <v>77</v>
      </c>
      <c r="B16" s="287">
        <v>473.8</v>
      </c>
      <c r="C16" s="285">
        <v>654.7</v>
      </c>
      <c r="D16" s="285">
        <v>175.5</v>
      </c>
      <c r="E16" s="285">
        <v>249.8</v>
      </c>
      <c r="F16" s="288">
        <v>123.1</v>
      </c>
      <c r="G16" s="288">
        <v>141.4</v>
      </c>
      <c r="H16" s="288">
        <v>495.4</v>
      </c>
      <c r="I16" s="288">
        <v>586.8</v>
      </c>
      <c r="J16" s="288">
        <v>1928.5</v>
      </c>
      <c r="K16" s="86" t="s">
        <v>269</v>
      </c>
    </row>
    <row r="17" spans="1:11" ht="13.5" customHeight="1">
      <c r="A17" s="271" t="s">
        <v>262</v>
      </c>
      <c r="B17" s="288">
        <v>46.6</v>
      </c>
      <c r="C17" s="285">
        <v>38.7</v>
      </c>
      <c r="D17" s="285">
        <v>69.1</v>
      </c>
      <c r="E17" s="285">
        <v>33.2</v>
      </c>
      <c r="F17" s="288">
        <v>51.6</v>
      </c>
      <c r="G17" s="288">
        <v>138.9</v>
      </c>
      <c r="H17" s="288">
        <v>110.2</v>
      </c>
      <c r="I17" s="288">
        <v>185.6</v>
      </c>
      <c r="J17" s="288">
        <v>267.7</v>
      </c>
      <c r="K17" s="86" t="s">
        <v>263</v>
      </c>
    </row>
    <row r="18" spans="1:11" ht="13.5" customHeight="1">
      <c r="A18" s="271" t="s">
        <v>264</v>
      </c>
      <c r="B18" s="288">
        <v>912.5</v>
      </c>
      <c r="C18" s="285">
        <v>2079.3</v>
      </c>
      <c r="D18" s="285">
        <v>120.3</v>
      </c>
      <c r="E18" s="285">
        <v>299.9</v>
      </c>
      <c r="F18" s="288">
        <v>284.6</v>
      </c>
      <c r="G18" s="288">
        <v>493.6</v>
      </c>
      <c r="H18" s="288">
        <v>2602.5</v>
      </c>
      <c r="I18" s="288">
        <v>472.6</v>
      </c>
      <c r="J18" s="288">
        <v>358.1</v>
      </c>
      <c r="K18" s="86" t="s">
        <v>265</v>
      </c>
    </row>
    <row r="19" spans="1:11" ht="13.5" customHeight="1">
      <c r="A19" s="271" t="s">
        <v>78</v>
      </c>
      <c r="B19" s="287">
        <v>17.4</v>
      </c>
      <c r="C19" s="285">
        <v>67.7</v>
      </c>
      <c r="D19" s="285">
        <v>42.4</v>
      </c>
      <c r="E19" s="285">
        <v>16.3</v>
      </c>
      <c r="F19" s="288">
        <v>13.4</v>
      </c>
      <c r="G19" s="288">
        <v>4.7</v>
      </c>
      <c r="H19" s="288">
        <v>40.9</v>
      </c>
      <c r="I19" s="288">
        <v>48.1</v>
      </c>
      <c r="J19" s="288">
        <v>134.7</v>
      </c>
      <c r="K19" s="56" t="s">
        <v>81</v>
      </c>
    </row>
    <row r="20" spans="1:11" ht="13.5" customHeight="1">
      <c r="A20" s="271" t="s">
        <v>231</v>
      </c>
      <c r="B20" s="287">
        <v>400.4</v>
      </c>
      <c r="C20" s="285">
        <v>1657.4</v>
      </c>
      <c r="D20" s="285">
        <v>187.3</v>
      </c>
      <c r="E20" s="285">
        <v>191.3</v>
      </c>
      <c r="F20" s="288">
        <v>252</v>
      </c>
      <c r="G20" s="288">
        <v>111.1</v>
      </c>
      <c r="H20" s="288">
        <v>1563.4</v>
      </c>
      <c r="I20" s="288">
        <v>331.2</v>
      </c>
      <c r="J20" s="288">
        <v>112.2</v>
      </c>
      <c r="K20" s="86" t="s">
        <v>82</v>
      </c>
    </row>
    <row r="21" spans="1:11" ht="24.75" customHeight="1">
      <c r="A21" s="271" t="s">
        <v>826</v>
      </c>
      <c r="B21" s="287">
        <v>9403.5</v>
      </c>
      <c r="C21" s="288">
        <v>10099.6</v>
      </c>
      <c r="D21" s="288">
        <v>1451.6</v>
      </c>
      <c r="E21" s="288">
        <v>6109</v>
      </c>
      <c r="F21" s="288">
        <v>6239.5</v>
      </c>
      <c r="G21" s="288">
        <v>2067.4</v>
      </c>
      <c r="H21" s="288">
        <v>9308</v>
      </c>
      <c r="I21" s="288">
        <v>1467.3</v>
      </c>
      <c r="J21" s="288">
        <v>877.2</v>
      </c>
      <c r="K21" s="56" t="s">
        <v>824</v>
      </c>
    </row>
    <row r="22" spans="1:11" ht="13.5" customHeight="1">
      <c r="A22" s="271" t="s">
        <v>255</v>
      </c>
      <c r="B22" s="287">
        <v>74.175</v>
      </c>
      <c r="C22" s="288">
        <v>174.19</v>
      </c>
      <c r="D22" s="288">
        <v>15.2</v>
      </c>
      <c r="E22" s="288">
        <v>23.3</v>
      </c>
      <c r="F22" s="288">
        <v>32.7</v>
      </c>
      <c r="G22" s="288">
        <v>41.6</v>
      </c>
      <c r="H22" s="288">
        <v>129.7</v>
      </c>
      <c r="I22" s="288">
        <v>45.1</v>
      </c>
      <c r="J22" s="288">
        <v>42.5</v>
      </c>
      <c r="K22" s="56" t="s">
        <v>83</v>
      </c>
    </row>
    <row r="23" spans="1:11" ht="13.5" customHeight="1">
      <c r="A23" s="271" t="s">
        <v>164</v>
      </c>
      <c r="B23" s="287">
        <v>25.6</v>
      </c>
      <c r="C23" s="288">
        <v>5</v>
      </c>
      <c r="D23" s="288">
        <v>4.6</v>
      </c>
      <c r="E23" s="288">
        <v>9.1</v>
      </c>
      <c r="F23" s="288">
        <v>5.5</v>
      </c>
      <c r="G23" s="288">
        <v>4.3</v>
      </c>
      <c r="H23" s="288">
        <v>2</v>
      </c>
      <c r="I23" s="288">
        <v>4.7</v>
      </c>
      <c r="J23" s="288">
        <v>16.6</v>
      </c>
      <c r="K23" s="86" t="s">
        <v>84</v>
      </c>
    </row>
    <row r="24" spans="1:11" ht="24.75" customHeight="1">
      <c r="A24" s="271" t="s">
        <v>165</v>
      </c>
      <c r="B24" s="287">
        <v>22.1</v>
      </c>
      <c r="C24" s="287">
        <v>60.3</v>
      </c>
      <c r="D24" s="287">
        <v>35.3</v>
      </c>
      <c r="E24" s="287">
        <v>58</v>
      </c>
      <c r="F24" s="287">
        <v>87.3</v>
      </c>
      <c r="G24" s="287">
        <v>61.4</v>
      </c>
      <c r="H24" s="287">
        <v>256.3</v>
      </c>
      <c r="I24" s="287">
        <v>226.6</v>
      </c>
      <c r="J24" s="287">
        <v>323.9</v>
      </c>
      <c r="K24" s="292" t="s">
        <v>825</v>
      </c>
    </row>
    <row r="25" spans="1:11" ht="13.5" customHeight="1">
      <c r="A25" s="271" t="s">
        <v>232</v>
      </c>
      <c r="B25" s="287">
        <v>80.855</v>
      </c>
      <c r="C25" s="287">
        <v>72.7</v>
      </c>
      <c r="D25" s="287">
        <v>35.3</v>
      </c>
      <c r="E25" s="287">
        <v>49.2</v>
      </c>
      <c r="F25" s="287">
        <v>22.4</v>
      </c>
      <c r="G25" s="287">
        <v>10.7</v>
      </c>
      <c r="H25" s="287">
        <v>42.6</v>
      </c>
      <c r="I25" s="287">
        <v>12</v>
      </c>
      <c r="J25" s="287">
        <v>70.7</v>
      </c>
      <c r="K25" s="271" t="s">
        <v>85</v>
      </c>
    </row>
    <row r="26" spans="1:11" ht="13.5" customHeight="1">
      <c r="A26" s="271" t="s">
        <v>167</v>
      </c>
      <c r="B26" s="287">
        <v>1.1</v>
      </c>
      <c r="C26" s="287">
        <v>1.5</v>
      </c>
      <c r="D26" s="287">
        <v>1.4</v>
      </c>
      <c r="E26" s="287">
        <v>0.8</v>
      </c>
      <c r="F26" s="287">
        <v>8</v>
      </c>
      <c r="G26" s="287">
        <v>10</v>
      </c>
      <c r="H26" s="287">
        <v>0.2</v>
      </c>
      <c r="I26" s="287">
        <v>9.6</v>
      </c>
      <c r="J26" s="287">
        <v>10.8</v>
      </c>
      <c r="K26" s="441" t="s">
        <v>86</v>
      </c>
    </row>
    <row r="27" spans="1:11" ht="9" customHeight="1" thickBot="1">
      <c r="A27" s="322"/>
      <c r="B27" s="322"/>
      <c r="C27" s="322"/>
      <c r="D27" s="322"/>
      <c r="E27" s="322"/>
      <c r="F27" s="322"/>
      <c r="G27" s="322"/>
      <c r="H27" s="322"/>
      <c r="I27" s="322"/>
      <c r="J27" s="322"/>
      <c r="K27" s="322"/>
    </row>
    <row r="28" spans="7:10" ht="12.75">
      <c r="G28" s="317"/>
      <c r="H28" s="317"/>
      <c r="I28" s="317"/>
      <c r="J28" s="317"/>
    </row>
  </sheetData>
  <sheetProtection/>
  <mergeCells count="3">
    <mergeCell ref="J1:K1"/>
    <mergeCell ref="J2:K2"/>
    <mergeCell ref="A1:G1"/>
  </mergeCells>
  <printOptions/>
  <pageMargins left="0.7874015748031497" right="0.5905511811023623" top="0.7874015748031497" bottom="0.7874015748031497" header="0.31496062992125984" footer="0.5118110236220472"/>
  <pageSetup horizontalDpi="600" verticalDpi="600" orientation="landscape" paperSize="9" r:id="rId1"/>
  <headerFooter>
    <oddFooter>&amp;C57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U28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5.875" style="15" customWidth="1"/>
    <col min="2" max="5" width="9.875" style="15" hidden="1" customWidth="1"/>
    <col min="6" max="10" width="9.875" style="15" customWidth="1"/>
    <col min="11" max="11" width="44.875" style="15" customWidth="1"/>
    <col min="12" max="16384" width="9.375" style="15" customWidth="1"/>
  </cols>
  <sheetData>
    <row r="1" spans="1:11" s="75" customFormat="1" ht="49.5" customHeight="1">
      <c r="A1" s="1042" t="s">
        <v>830</v>
      </c>
      <c r="B1" s="1042"/>
      <c r="C1" s="1042"/>
      <c r="D1" s="1042"/>
      <c r="E1" s="1042"/>
      <c r="F1" s="1042"/>
      <c r="G1" s="1042"/>
      <c r="I1" s="1042" t="s">
        <v>829</v>
      </c>
      <c r="J1" s="1042"/>
      <c r="K1" s="1042"/>
    </row>
    <row r="2" spans="1:11" s="89" customFormat="1" ht="15" customHeight="1" thickBot="1">
      <c r="A2" s="281" t="s">
        <v>267</v>
      </c>
      <c r="D2" s="281"/>
      <c r="I2" s="1041" t="s">
        <v>274</v>
      </c>
      <c r="J2" s="1041"/>
      <c r="K2" s="1041"/>
    </row>
    <row r="3" spans="1:11" ht="18" customHeight="1" thickBot="1">
      <c r="A3" s="298"/>
      <c r="B3" s="38">
        <v>2014</v>
      </c>
      <c r="C3" s="38">
        <v>2015</v>
      </c>
      <c r="D3" s="241">
        <v>2016</v>
      </c>
      <c r="E3" s="241">
        <v>2017</v>
      </c>
      <c r="F3" s="241">
        <v>2018</v>
      </c>
      <c r="G3" s="241">
        <v>2019</v>
      </c>
      <c r="H3" s="241">
        <v>2020</v>
      </c>
      <c r="I3" s="241">
        <v>2021</v>
      </c>
      <c r="J3" s="241">
        <v>2022</v>
      </c>
      <c r="K3" s="303"/>
    </row>
    <row r="4" spans="1:11" ht="9" customHeight="1">
      <c r="A4" s="871"/>
      <c r="B4" s="873"/>
      <c r="C4" s="873"/>
      <c r="D4" s="873"/>
      <c r="E4" s="873"/>
      <c r="F4" s="873"/>
      <c r="G4" s="873"/>
      <c r="H4" s="873"/>
      <c r="I4" s="873"/>
      <c r="J4" s="873"/>
      <c r="K4" s="875"/>
    </row>
    <row r="5" spans="1:11" s="9" customFormat="1" ht="15" customHeight="1">
      <c r="A5" s="429" t="s">
        <v>51</v>
      </c>
      <c r="B5" s="231">
        <v>12.1</v>
      </c>
      <c r="C5" s="64">
        <v>10.1</v>
      </c>
      <c r="D5" s="283">
        <v>11.9</v>
      </c>
      <c r="E5" s="283">
        <v>18</v>
      </c>
      <c r="F5" s="433">
        <v>12.1</v>
      </c>
      <c r="G5" s="433">
        <v>18.9</v>
      </c>
      <c r="H5" s="433">
        <v>27.9</v>
      </c>
      <c r="I5" s="433">
        <v>32</v>
      </c>
      <c r="J5" s="433">
        <v>24.6</v>
      </c>
      <c r="K5" s="429" t="s">
        <v>275</v>
      </c>
    </row>
    <row r="6" spans="1:11" ht="24.75" customHeight="1">
      <c r="A6" s="271" t="s">
        <v>820</v>
      </c>
      <c r="B6" s="222">
        <v>-3.8</v>
      </c>
      <c r="C6" s="39">
        <v>-1.6</v>
      </c>
      <c r="D6" s="284">
        <v>-2</v>
      </c>
      <c r="E6" s="284">
        <v>2.2</v>
      </c>
      <c r="F6" s="287">
        <v>-6.2</v>
      </c>
      <c r="G6" s="287">
        <v>6</v>
      </c>
      <c r="H6" s="287">
        <v>5.1</v>
      </c>
      <c r="I6" s="287">
        <v>-3.6</v>
      </c>
      <c r="J6" s="287">
        <v>6.1</v>
      </c>
      <c r="K6" s="292" t="s">
        <v>821</v>
      </c>
    </row>
    <row r="7" spans="1:11" ht="12.75" customHeight="1">
      <c r="A7" s="271" t="s">
        <v>258</v>
      </c>
      <c r="B7" s="222">
        <v>11.5</v>
      </c>
      <c r="C7" s="39">
        <v>8.5</v>
      </c>
      <c r="D7" s="284">
        <v>13.3</v>
      </c>
      <c r="E7" s="284">
        <v>26.9</v>
      </c>
      <c r="F7" s="287">
        <v>16.7</v>
      </c>
      <c r="G7" s="287">
        <v>21</v>
      </c>
      <c r="H7" s="287">
        <v>33.6</v>
      </c>
      <c r="I7" s="287">
        <v>32.9</v>
      </c>
      <c r="J7" s="287">
        <v>15.6</v>
      </c>
      <c r="K7" s="432" t="s">
        <v>2</v>
      </c>
    </row>
    <row r="8" spans="1:229" s="145" customFormat="1" ht="12" customHeight="1">
      <c r="A8" s="430" t="s">
        <v>259</v>
      </c>
      <c r="B8" s="437"/>
      <c r="C8" s="305"/>
      <c r="D8" s="286"/>
      <c r="E8" s="876"/>
      <c r="F8" s="877"/>
      <c r="G8" s="877"/>
      <c r="H8" s="877"/>
      <c r="I8" s="877"/>
      <c r="J8" s="877"/>
      <c r="K8" s="435" t="s">
        <v>277</v>
      </c>
      <c r="L8" s="306"/>
      <c r="M8" s="306"/>
      <c r="N8" s="306"/>
      <c r="O8" s="306"/>
      <c r="P8" s="306"/>
      <c r="Q8" s="306"/>
      <c r="R8" s="306"/>
      <c r="S8" s="306"/>
      <c r="T8" s="307"/>
      <c r="U8" s="308"/>
      <c r="V8" s="305"/>
      <c r="W8" s="305"/>
      <c r="X8" s="305"/>
      <c r="Y8" s="305"/>
      <c r="Z8" s="309"/>
      <c r="AA8" s="310"/>
      <c r="AB8" s="306"/>
      <c r="AC8" s="306"/>
      <c r="AD8" s="306"/>
      <c r="AE8" s="306"/>
      <c r="AF8" s="306"/>
      <c r="AG8" s="306"/>
      <c r="AH8" s="306"/>
      <c r="AI8" s="306"/>
      <c r="AJ8" s="307"/>
      <c r="AK8" s="308"/>
      <c r="AL8" s="305"/>
      <c r="AM8" s="305"/>
      <c r="AN8" s="305"/>
      <c r="AO8" s="305"/>
      <c r="AP8" s="309"/>
      <c r="AQ8" s="310"/>
      <c r="AR8" s="306"/>
      <c r="AS8" s="306"/>
      <c r="AT8" s="306"/>
      <c r="AU8" s="306"/>
      <c r="AV8" s="306"/>
      <c r="AW8" s="306"/>
      <c r="AX8" s="306"/>
      <c r="AY8" s="306"/>
      <c r="AZ8" s="307"/>
      <c r="BA8" s="308"/>
      <c r="BB8" s="305"/>
      <c r="BC8" s="305"/>
      <c r="BD8" s="305"/>
      <c r="BE8" s="305"/>
      <c r="BF8" s="309"/>
      <c r="BG8" s="310"/>
      <c r="BH8" s="306"/>
      <c r="BI8" s="306"/>
      <c r="BJ8" s="306"/>
      <c r="BK8" s="306"/>
      <c r="BL8" s="306"/>
      <c r="BM8" s="306"/>
      <c r="BN8" s="306"/>
      <c r="BO8" s="306"/>
      <c r="BP8" s="307"/>
      <c r="BQ8" s="308"/>
      <c r="BR8" s="305"/>
      <c r="BS8" s="305"/>
      <c r="BT8" s="305"/>
      <c r="BU8" s="305"/>
      <c r="BV8" s="309"/>
      <c r="BW8" s="310"/>
      <c r="BX8" s="306"/>
      <c r="BY8" s="306"/>
      <c r="BZ8" s="306"/>
      <c r="CA8" s="306"/>
      <c r="CB8" s="306"/>
      <c r="CC8" s="306"/>
      <c r="CD8" s="306"/>
      <c r="CE8" s="306"/>
      <c r="CF8" s="307"/>
      <c r="CG8" s="308"/>
      <c r="CH8" s="305"/>
      <c r="CI8" s="305"/>
      <c r="CJ8" s="305"/>
      <c r="CK8" s="305"/>
      <c r="CL8" s="309"/>
      <c r="CM8" s="310"/>
      <c r="CN8" s="306"/>
      <c r="CO8" s="306"/>
      <c r="CP8" s="306"/>
      <c r="CQ8" s="306"/>
      <c r="CR8" s="306"/>
      <c r="CS8" s="306"/>
      <c r="CT8" s="306"/>
      <c r="CU8" s="306"/>
      <c r="CV8" s="307"/>
      <c r="CW8" s="308"/>
      <c r="CX8" s="305"/>
      <c r="CY8" s="305"/>
      <c r="CZ8" s="305"/>
      <c r="DA8" s="305"/>
      <c r="DB8" s="309"/>
      <c r="DC8" s="310"/>
      <c r="DD8" s="306"/>
      <c r="DE8" s="306"/>
      <c r="DF8" s="306"/>
      <c r="DG8" s="306"/>
      <c r="DH8" s="306"/>
      <c r="DI8" s="306"/>
      <c r="DJ8" s="306"/>
      <c r="DK8" s="306"/>
      <c r="DL8" s="307"/>
      <c r="DM8" s="308"/>
      <c r="DN8" s="305"/>
      <c r="DO8" s="305"/>
      <c r="DP8" s="305"/>
      <c r="DQ8" s="305"/>
      <c r="DR8" s="309"/>
      <c r="DS8" s="310"/>
      <c r="DT8" s="306"/>
      <c r="DU8" s="306"/>
      <c r="DV8" s="306"/>
      <c r="DW8" s="306"/>
      <c r="DX8" s="306"/>
      <c r="DY8" s="306"/>
      <c r="DZ8" s="306"/>
      <c r="EA8" s="306"/>
      <c r="EB8" s="307"/>
      <c r="EC8" s="308"/>
      <c r="ED8" s="305"/>
      <c r="EE8" s="305"/>
      <c r="EF8" s="305"/>
      <c r="EG8" s="305"/>
      <c r="EH8" s="309"/>
      <c r="EI8" s="310"/>
      <c r="EJ8" s="306"/>
      <c r="EK8" s="306"/>
      <c r="EL8" s="306"/>
      <c r="EM8" s="306"/>
      <c r="EN8" s="306"/>
      <c r="EO8" s="306"/>
      <c r="EP8" s="306"/>
      <c r="EQ8" s="306"/>
      <c r="ER8" s="307"/>
      <c r="ES8" s="308"/>
      <c r="ET8" s="305"/>
      <c r="EU8" s="305"/>
      <c r="EV8" s="305"/>
      <c r="EW8" s="305"/>
      <c r="EX8" s="309"/>
      <c r="EY8" s="310"/>
      <c r="EZ8" s="306"/>
      <c r="FA8" s="306"/>
      <c r="FB8" s="306"/>
      <c r="FC8" s="306"/>
      <c r="FD8" s="306"/>
      <c r="FE8" s="306"/>
      <c r="FF8" s="306"/>
      <c r="FG8" s="306"/>
      <c r="FH8" s="307"/>
      <c r="FI8" s="308"/>
      <c r="FJ8" s="305"/>
      <c r="FK8" s="305"/>
      <c r="FL8" s="305"/>
      <c r="FM8" s="305"/>
      <c r="FN8" s="309"/>
      <c r="FO8" s="310"/>
      <c r="FP8" s="306"/>
      <c r="FQ8" s="306"/>
      <c r="FR8" s="306"/>
      <c r="FS8" s="306"/>
      <c r="FT8" s="306"/>
      <c r="FU8" s="306"/>
      <c r="FV8" s="306"/>
      <c r="FW8" s="306"/>
      <c r="FX8" s="307"/>
      <c r="FY8" s="308"/>
      <c r="FZ8" s="305"/>
      <c r="GA8" s="305"/>
      <c r="GB8" s="305"/>
      <c r="GC8" s="305"/>
      <c r="GD8" s="309"/>
      <c r="GE8" s="310"/>
      <c r="GF8" s="306"/>
      <c r="GG8" s="306"/>
      <c r="GH8" s="306"/>
      <c r="GI8" s="306"/>
      <c r="GJ8" s="306"/>
      <c r="GK8" s="306"/>
      <c r="GL8" s="306"/>
      <c r="GM8" s="306"/>
      <c r="GN8" s="307"/>
      <c r="GO8" s="308"/>
      <c r="GP8" s="305"/>
      <c r="GQ8" s="305"/>
      <c r="GR8" s="305"/>
      <c r="GS8" s="305"/>
      <c r="GT8" s="309"/>
      <c r="GU8" s="310"/>
      <c r="GV8" s="306"/>
      <c r="GW8" s="306"/>
      <c r="GX8" s="306"/>
      <c r="GY8" s="306"/>
      <c r="GZ8" s="306"/>
      <c r="HA8" s="306"/>
      <c r="HB8" s="306"/>
      <c r="HC8" s="306"/>
      <c r="HD8" s="307"/>
      <c r="HE8" s="308"/>
      <c r="HF8" s="305"/>
      <c r="HG8" s="305"/>
      <c r="HH8" s="305"/>
      <c r="HI8" s="305"/>
      <c r="HJ8" s="309"/>
      <c r="HK8" s="310"/>
      <c r="HL8" s="306"/>
      <c r="HM8" s="306"/>
      <c r="HN8" s="306"/>
      <c r="HO8" s="306"/>
      <c r="HP8" s="306"/>
      <c r="HQ8" s="306"/>
      <c r="HR8" s="306"/>
      <c r="HS8" s="306"/>
      <c r="HT8" s="307"/>
      <c r="HU8" s="308"/>
    </row>
    <row r="9" spans="1:11" s="145" customFormat="1" ht="12.75" customHeight="1">
      <c r="A9" s="431" t="s">
        <v>75</v>
      </c>
      <c r="B9" s="109">
        <v>-18</v>
      </c>
      <c r="C9" s="311">
        <v>-7.9</v>
      </c>
      <c r="D9" s="285">
        <v>6.5</v>
      </c>
      <c r="E9" s="285">
        <v>30.3</v>
      </c>
      <c r="F9" s="288">
        <v>25.5</v>
      </c>
      <c r="G9" s="288">
        <v>26.5</v>
      </c>
      <c r="H9" s="288">
        <v>26.4</v>
      </c>
      <c r="I9" s="288">
        <v>33.5</v>
      </c>
      <c r="J9" s="288">
        <v>3.4</v>
      </c>
      <c r="K9" s="431" t="s">
        <v>67</v>
      </c>
    </row>
    <row r="10" spans="1:11" s="145" customFormat="1" ht="12.75" customHeight="1">
      <c r="A10" s="431" t="s">
        <v>176</v>
      </c>
      <c r="B10" s="109">
        <v>17.4</v>
      </c>
      <c r="C10" s="311">
        <v>21.7</v>
      </c>
      <c r="D10" s="285">
        <v>23.2</v>
      </c>
      <c r="E10" s="285">
        <v>33.6</v>
      </c>
      <c r="F10" s="288">
        <v>22.9</v>
      </c>
      <c r="G10" s="288">
        <v>28.3</v>
      </c>
      <c r="H10" s="288">
        <v>48.8</v>
      </c>
      <c r="I10" s="288">
        <v>43.8</v>
      </c>
      <c r="J10" s="288">
        <v>31.2</v>
      </c>
      <c r="K10" s="431" t="s">
        <v>68</v>
      </c>
    </row>
    <row r="11" spans="1:11" s="145" customFormat="1" ht="24.75" customHeight="1">
      <c r="A11" s="431" t="s">
        <v>114</v>
      </c>
      <c r="B11" s="109">
        <v>-0.9</v>
      </c>
      <c r="C11" s="311">
        <v>-11.7</v>
      </c>
      <c r="D11" s="285">
        <v>-4.7</v>
      </c>
      <c r="E11" s="285">
        <v>11.2</v>
      </c>
      <c r="F11" s="288">
        <v>-1.5</v>
      </c>
      <c r="G11" s="288">
        <v>-1</v>
      </c>
      <c r="H11" s="288">
        <v>-1.8</v>
      </c>
      <c r="I11" s="288">
        <v>-1.9</v>
      </c>
      <c r="J11" s="288">
        <v>-23.1</v>
      </c>
      <c r="K11" s="431" t="s">
        <v>260</v>
      </c>
    </row>
    <row r="12" spans="1:11" s="145" customFormat="1" ht="24.75" customHeight="1">
      <c r="A12" s="431" t="s">
        <v>177</v>
      </c>
      <c r="B12" s="109">
        <v>3.8</v>
      </c>
      <c r="C12" s="311">
        <v>-2.3</v>
      </c>
      <c r="D12" s="285">
        <v>-1.6</v>
      </c>
      <c r="E12" s="285">
        <v>0.1</v>
      </c>
      <c r="F12" s="288">
        <v>0.9</v>
      </c>
      <c r="G12" s="288">
        <v>-2.4</v>
      </c>
      <c r="H12" s="288">
        <v>1.7</v>
      </c>
      <c r="I12" s="288">
        <v>16.6</v>
      </c>
      <c r="J12" s="288">
        <v>-0.1</v>
      </c>
      <c r="K12" s="431" t="s">
        <v>268</v>
      </c>
    </row>
    <row r="13" spans="1:11" s="145" customFormat="1" ht="12.75" customHeight="1">
      <c r="A13" s="271" t="s">
        <v>76</v>
      </c>
      <c r="B13" s="109">
        <v>-2.7</v>
      </c>
      <c r="C13" s="311">
        <v>1.9</v>
      </c>
      <c r="D13" s="285">
        <v>4.6</v>
      </c>
      <c r="E13" s="285">
        <v>-1.4</v>
      </c>
      <c r="F13" s="288">
        <v>-3.8</v>
      </c>
      <c r="G13" s="288">
        <v>-6.2</v>
      </c>
      <c r="H13" s="288">
        <v>-5.2</v>
      </c>
      <c r="I13" s="288">
        <v>-1</v>
      </c>
      <c r="J13" s="288">
        <v>-6.9</v>
      </c>
      <c r="K13" s="86" t="s">
        <v>16</v>
      </c>
    </row>
    <row r="14" spans="1:11" ht="24.75" customHeight="1">
      <c r="A14" s="271" t="s">
        <v>823</v>
      </c>
      <c r="B14" s="222">
        <v>26.3</v>
      </c>
      <c r="C14" s="39">
        <v>13.4</v>
      </c>
      <c r="D14" s="284">
        <v>11.3</v>
      </c>
      <c r="E14" s="284">
        <v>28.4</v>
      </c>
      <c r="F14" s="287">
        <v>19.9</v>
      </c>
      <c r="G14" s="287">
        <v>38.4</v>
      </c>
      <c r="H14" s="287">
        <v>43.1</v>
      </c>
      <c r="I14" s="287">
        <v>74.8</v>
      </c>
      <c r="J14" s="287">
        <v>103.6</v>
      </c>
      <c r="K14" s="56" t="s">
        <v>822</v>
      </c>
    </row>
    <row r="15" spans="1:11" ht="12.75" customHeight="1">
      <c r="A15" s="271" t="s">
        <v>261</v>
      </c>
      <c r="B15" s="222">
        <v>-4.8</v>
      </c>
      <c r="C15" s="39">
        <v>-9.1</v>
      </c>
      <c r="D15" s="284">
        <v>-7.1</v>
      </c>
      <c r="E15" s="284">
        <v>1.3</v>
      </c>
      <c r="F15" s="287">
        <v>0.7</v>
      </c>
      <c r="G15" s="287">
        <v>-4.1</v>
      </c>
      <c r="H15" s="287">
        <v>-1</v>
      </c>
      <c r="I15" s="287">
        <v>28.9</v>
      </c>
      <c r="J15" s="287">
        <v>37.6</v>
      </c>
      <c r="K15" s="86" t="s">
        <v>69</v>
      </c>
    </row>
    <row r="16" spans="1:11" ht="12.75" customHeight="1">
      <c r="A16" s="432" t="s">
        <v>77</v>
      </c>
      <c r="B16" s="222">
        <v>-4.8</v>
      </c>
      <c r="C16" s="39">
        <v>4.5</v>
      </c>
      <c r="D16" s="284">
        <v>-1.7</v>
      </c>
      <c r="E16" s="284">
        <v>3.1</v>
      </c>
      <c r="F16" s="287">
        <v>-2.4</v>
      </c>
      <c r="G16" s="287">
        <v>-0.5</v>
      </c>
      <c r="H16" s="287">
        <v>-35.8</v>
      </c>
      <c r="I16" s="287">
        <v>-13.8</v>
      </c>
      <c r="J16" s="287">
        <v>-26.1</v>
      </c>
      <c r="K16" s="86" t="s">
        <v>269</v>
      </c>
    </row>
    <row r="17" spans="1:11" ht="12.75" customHeight="1">
      <c r="A17" s="271" t="s">
        <v>262</v>
      </c>
      <c r="B17" s="222">
        <v>-3.4</v>
      </c>
      <c r="C17" s="39">
        <v>-4.3</v>
      </c>
      <c r="D17" s="284">
        <v>-5.7</v>
      </c>
      <c r="E17" s="284">
        <v>4</v>
      </c>
      <c r="F17" s="287">
        <v>5.1</v>
      </c>
      <c r="G17" s="287">
        <v>-7.2</v>
      </c>
      <c r="H17" s="287">
        <v>-1.9</v>
      </c>
      <c r="I17" s="287">
        <v>8.2</v>
      </c>
      <c r="J17" s="287">
        <v>12.9</v>
      </c>
      <c r="K17" s="86" t="s">
        <v>263</v>
      </c>
    </row>
    <row r="18" spans="1:11" ht="12.75" customHeight="1">
      <c r="A18" s="271" t="s">
        <v>264</v>
      </c>
      <c r="B18" s="222">
        <v>44.4</v>
      </c>
      <c r="C18" s="39">
        <v>50.6</v>
      </c>
      <c r="D18" s="284">
        <v>17.2</v>
      </c>
      <c r="E18" s="284">
        <v>24.1</v>
      </c>
      <c r="F18" s="287">
        <v>22.8</v>
      </c>
      <c r="G18" s="287">
        <v>19.5</v>
      </c>
      <c r="H18" s="287">
        <v>9.8</v>
      </c>
      <c r="I18" s="287">
        <v>37</v>
      </c>
      <c r="J18" s="287">
        <v>40</v>
      </c>
      <c r="K18" s="86" t="s">
        <v>265</v>
      </c>
    </row>
    <row r="19" spans="1:11" ht="12.75" customHeight="1">
      <c r="A19" s="271" t="s">
        <v>78</v>
      </c>
      <c r="B19" s="222">
        <v>23</v>
      </c>
      <c r="C19" s="39">
        <v>-30.6</v>
      </c>
      <c r="D19" s="284">
        <v>-20.3</v>
      </c>
      <c r="E19" s="284">
        <v>-5.1</v>
      </c>
      <c r="F19" s="287">
        <v>6</v>
      </c>
      <c r="G19" s="287">
        <v>10.1</v>
      </c>
      <c r="H19" s="287">
        <v>-11.1</v>
      </c>
      <c r="I19" s="287">
        <v>-14.4</v>
      </c>
      <c r="J19" s="287">
        <v>32.1</v>
      </c>
      <c r="K19" s="56" t="s">
        <v>81</v>
      </c>
    </row>
    <row r="20" spans="1:11" ht="12.75" customHeight="1">
      <c r="A20" s="271" t="s">
        <v>231</v>
      </c>
      <c r="B20" s="222">
        <v>40.2</v>
      </c>
      <c r="C20" s="39">
        <v>34.8</v>
      </c>
      <c r="D20" s="284">
        <v>29.1</v>
      </c>
      <c r="E20" s="284">
        <v>18.2</v>
      </c>
      <c r="F20" s="287">
        <v>46.6</v>
      </c>
      <c r="G20" s="287">
        <v>15.4</v>
      </c>
      <c r="H20" s="287">
        <v>-4.7</v>
      </c>
      <c r="I20" s="287">
        <v>23.8</v>
      </c>
      <c r="J20" s="287">
        <v>45.1</v>
      </c>
      <c r="K20" s="86" t="s">
        <v>82</v>
      </c>
    </row>
    <row r="21" spans="1:11" ht="24.75" customHeight="1">
      <c r="A21" s="271" t="s">
        <v>826</v>
      </c>
      <c r="B21" s="222">
        <v>-57.1</v>
      </c>
      <c r="C21" s="222">
        <v>-53.1</v>
      </c>
      <c r="D21" s="287">
        <v>-15.3</v>
      </c>
      <c r="E21" s="284">
        <v>-69.6</v>
      </c>
      <c r="F21" s="287">
        <v>-55.3</v>
      </c>
      <c r="G21" s="287">
        <v>-13.2</v>
      </c>
      <c r="H21" s="287">
        <v>-20.8</v>
      </c>
      <c r="I21" s="287">
        <v>-20</v>
      </c>
      <c r="J21" s="287">
        <v>-0.9</v>
      </c>
      <c r="K21" s="56" t="s">
        <v>824</v>
      </c>
    </row>
    <row r="22" spans="1:11" ht="12.75" customHeight="1">
      <c r="A22" s="271" t="s">
        <v>255</v>
      </c>
      <c r="B22" s="47">
        <v>32</v>
      </c>
      <c r="C22" s="47">
        <v>24.2</v>
      </c>
      <c r="D22" s="318">
        <v>25.6</v>
      </c>
      <c r="E22" s="284">
        <v>47.8</v>
      </c>
      <c r="F22" s="287">
        <v>26.9</v>
      </c>
      <c r="G22" s="287">
        <v>39.9</v>
      </c>
      <c r="H22" s="287">
        <v>14.9</v>
      </c>
      <c r="I22" s="287">
        <v>29.8</v>
      </c>
      <c r="J22" s="287">
        <v>19.4</v>
      </c>
      <c r="K22" s="56" t="s">
        <v>83</v>
      </c>
    </row>
    <row r="23" spans="1:11" ht="12.75" customHeight="1">
      <c r="A23" s="271" t="s">
        <v>164</v>
      </c>
      <c r="B23" s="47">
        <v>-46.1</v>
      </c>
      <c r="C23" s="47">
        <v>-12.1</v>
      </c>
      <c r="D23" s="318">
        <v>-2.5</v>
      </c>
      <c r="E23" s="284">
        <v>-12.6</v>
      </c>
      <c r="F23" s="287">
        <v>-3.8</v>
      </c>
      <c r="G23" s="287">
        <v>13.9</v>
      </c>
      <c r="H23" s="287">
        <v>8.7</v>
      </c>
      <c r="I23" s="287">
        <v>5.3</v>
      </c>
      <c r="J23" s="287">
        <v>-7.6</v>
      </c>
      <c r="K23" s="86" t="s">
        <v>84</v>
      </c>
    </row>
    <row r="24" spans="1:11" ht="24.75" customHeight="1">
      <c r="A24" s="271" t="s">
        <v>165</v>
      </c>
      <c r="B24" s="47">
        <v>4</v>
      </c>
      <c r="C24" s="46">
        <v>-4</v>
      </c>
      <c r="D24" s="325">
        <v>1.7</v>
      </c>
      <c r="E24" s="284">
        <v>-6.6</v>
      </c>
      <c r="F24" s="287">
        <v>1.6</v>
      </c>
      <c r="G24" s="287">
        <v>7.8</v>
      </c>
      <c r="H24" s="287">
        <v>5.5</v>
      </c>
      <c r="I24" s="287">
        <v>16.3</v>
      </c>
      <c r="J24" s="287">
        <v>6.2</v>
      </c>
      <c r="K24" s="292" t="s">
        <v>825</v>
      </c>
    </row>
    <row r="25" spans="1:11" ht="12.75" customHeight="1">
      <c r="A25" s="271" t="s">
        <v>232</v>
      </c>
      <c r="B25" s="47">
        <v>29.2</v>
      </c>
      <c r="C25" s="46">
        <v>-15.5</v>
      </c>
      <c r="D25" s="325">
        <v>-4</v>
      </c>
      <c r="E25" s="284">
        <v>-11</v>
      </c>
      <c r="F25" s="287">
        <v>-17.2</v>
      </c>
      <c r="G25" s="287">
        <v>-9.2</v>
      </c>
      <c r="H25" s="287">
        <v>-4.6</v>
      </c>
      <c r="I25" s="287">
        <v>3.4</v>
      </c>
      <c r="J25" s="287">
        <v>-19.9</v>
      </c>
      <c r="K25" s="271" t="s">
        <v>85</v>
      </c>
    </row>
    <row r="26" spans="1:11" ht="12.75" customHeight="1">
      <c r="A26" s="271" t="s">
        <v>167</v>
      </c>
      <c r="B26" s="47">
        <v>14</v>
      </c>
      <c r="C26" s="47">
        <v>23.6</v>
      </c>
      <c r="D26" s="318">
        <v>25.7</v>
      </c>
      <c r="E26" s="284">
        <v>14.2</v>
      </c>
      <c r="F26" s="287">
        <v>-0.9</v>
      </c>
      <c r="G26" s="287">
        <v>-1.5</v>
      </c>
      <c r="H26" s="287">
        <v>5.8</v>
      </c>
      <c r="I26" s="287">
        <v>3.6</v>
      </c>
      <c r="J26" s="287">
        <v>23.4</v>
      </c>
      <c r="K26" s="441" t="s">
        <v>86</v>
      </c>
    </row>
    <row r="27" spans="1:11" ht="9" customHeight="1" thickBot="1">
      <c r="A27" s="439"/>
      <c r="B27" s="183"/>
      <c r="C27" s="183"/>
      <c r="D27" s="183"/>
      <c r="E27" s="183"/>
      <c r="F27" s="183"/>
      <c r="G27" s="183"/>
      <c r="H27" s="183"/>
      <c r="I27" s="183"/>
      <c r="J27" s="183"/>
      <c r="K27" s="175"/>
    </row>
    <row r="28" spans="1:11" s="294" customFormat="1" ht="15" customHeight="1">
      <c r="A28" s="83" t="s">
        <v>608</v>
      </c>
      <c r="B28" s="89"/>
      <c r="C28" s="89" t="s">
        <v>14</v>
      </c>
      <c r="D28" s="89"/>
      <c r="E28" s="89"/>
      <c r="F28" s="89"/>
      <c r="G28" s="89"/>
      <c r="H28" s="89"/>
      <c r="I28" s="89"/>
      <c r="J28" s="89"/>
      <c r="K28" s="299" t="s">
        <v>697</v>
      </c>
    </row>
  </sheetData>
  <sheetProtection/>
  <mergeCells count="3">
    <mergeCell ref="I1:K1"/>
    <mergeCell ref="I2:K2"/>
    <mergeCell ref="A1:G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&amp;C58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B32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5.875" style="15" customWidth="1"/>
    <col min="2" max="5" width="9.875" style="15" hidden="1" customWidth="1"/>
    <col min="6" max="10" width="9.875" style="15" customWidth="1"/>
    <col min="11" max="11" width="44.875" style="15" customWidth="1"/>
    <col min="12" max="16384" width="9.375" style="15" customWidth="1"/>
  </cols>
  <sheetData>
    <row r="1" spans="1:11" s="75" customFormat="1" ht="49.5" customHeight="1">
      <c r="A1" s="1018" t="s">
        <v>827</v>
      </c>
      <c r="B1" s="1018"/>
      <c r="C1" s="1018"/>
      <c r="D1" s="1018"/>
      <c r="E1" s="1018"/>
      <c r="F1" s="1018"/>
      <c r="G1" s="1018"/>
      <c r="J1" s="1018" t="s">
        <v>819</v>
      </c>
      <c r="K1" s="1018"/>
    </row>
    <row r="2" spans="1:11" ht="15" customHeight="1" thickBot="1">
      <c r="A2" s="280" t="s">
        <v>267</v>
      </c>
      <c r="C2" s="281" t="s">
        <v>276</v>
      </c>
      <c r="D2" s="281"/>
      <c r="H2" s="281"/>
      <c r="J2" s="1041" t="s">
        <v>831</v>
      </c>
      <c r="K2" s="1041"/>
    </row>
    <row r="3" spans="1:11" ht="18" customHeight="1" thickBot="1">
      <c r="A3" s="298"/>
      <c r="B3" s="323">
        <v>2014</v>
      </c>
      <c r="C3" s="323">
        <v>2015</v>
      </c>
      <c r="D3" s="323">
        <v>2016</v>
      </c>
      <c r="E3" s="323">
        <v>2017</v>
      </c>
      <c r="F3" s="323">
        <v>2018</v>
      </c>
      <c r="G3" s="323">
        <v>2019</v>
      </c>
      <c r="H3" s="323">
        <v>2020</v>
      </c>
      <c r="I3" s="323">
        <v>2021</v>
      </c>
      <c r="J3" s="323">
        <v>2022</v>
      </c>
      <c r="K3" s="324"/>
    </row>
    <row r="4" spans="1:11" ht="9" customHeight="1">
      <c r="A4" s="871"/>
      <c r="B4" s="870"/>
      <c r="C4" s="870"/>
      <c r="D4" s="870"/>
      <c r="E4" s="870"/>
      <c r="F4" s="870"/>
      <c r="G4" s="870"/>
      <c r="H4" s="870"/>
      <c r="I4" s="870"/>
      <c r="J4" s="870"/>
      <c r="K4" s="872"/>
    </row>
    <row r="5" spans="1:11" s="9" customFormat="1" ht="15" customHeight="1">
      <c r="A5" s="429" t="s">
        <v>51</v>
      </c>
      <c r="B5" s="433">
        <v>-5.8</v>
      </c>
      <c r="C5" s="283">
        <v>-22.7</v>
      </c>
      <c r="D5" s="283">
        <v>18.6</v>
      </c>
      <c r="E5" s="283">
        <v>5</v>
      </c>
      <c r="F5" s="433">
        <v>5.3</v>
      </c>
      <c r="G5" s="433">
        <v>15.4</v>
      </c>
      <c r="H5" s="433">
        <v>-1.4</v>
      </c>
      <c r="I5" s="433">
        <v>23.9</v>
      </c>
      <c r="J5" s="433">
        <v>14.9</v>
      </c>
      <c r="K5" s="429" t="s">
        <v>1</v>
      </c>
    </row>
    <row r="6" spans="1:11" ht="24.75" customHeight="1">
      <c r="A6" s="271" t="s">
        <v>820</v>
      </c>
      <c r="B6" s="287">
        <v>-10.9</v>
      </c>
      <c r="C6" s="284">
        <v>-10.7</v>
      </c>
      <c r="D6" s="284">
        <v>-2.4</v>
      </c>
      <c r="E6" s="284">
        <v>-0.2</v>
      </c>
      <c r="F6" s="287">
        <v>-8.7</v>
      </c>
      <c r="G6" s="287">
        <v>2.8</v>
      </c>
      <c r="H6" s="287">
        <v>-3.8</v>
      </c>
      <c r="I6" s="287">
        <v>-7</v>
      </c>
      <c r="J6" s="287">
        <v>6</v>
      </c>
      <c r="K6" s="292" t="s">
        <v>821</v>
      </c>
    </row>
    <row r="7" spans="1:11" ht="12.75" customHeight="1">
      <c r="A7" s="271" t="s">
        <v>258</v>
      </c>
      <c r="B7" s="287">
        <v>-3</v>
      </c>
      <c r="C7" s="284">
        <v>-22.4</v>
      </c>
      <c r="D7" s="284">
        <v>22.1</v>
      </c>
      <c r="E7" s="284">
        <v>8.1</v>
      </c>
      <c r="F7" s="287">
        <v>8.7</v>
      </c>
      <c r="G7" s="287">
        <v>14.8</v>
      </c>
      <c r="H7" s="287">
        <v>3.7</v>
      </c>
      <c r="I7" s="287">
        <v>20.9</v>
      </c>
      <c r="J7" s="287">
        <v>6.3</v>
      </c>
      <c r="K7" s="432" t="s">
        <v>2</v>
      </c>
    </row>
    <row r="8" spans="1:236" s="145" customFormat="1" ht="12" customHeight="1">
      <c r="A8" s="430" t="s">
        <v>259</v>
      </c>
      <c r="B8" s="434"/>
      <c r="C8" s="286"/>
      <c r="D8" s="286"/>
      <c r="E8" s="286"/>
      <c r="F8" s="434"/>
      <c r="G8" s="434"/>
      <c r="H8" s="434"/>
      <c r="I8" s="434"/>
      <c r="J8" s="434"/>
      <c r="K8" s="435" t="s">
        <v>277</v>
      </c>
      <c r="L8" s="308"/>
      <c r="M8" s="305"/>
      <c r="N8" s="305"/>
      <c r="O8" s="305"/>
      <c r="P8" s="309"/>
      <c r="Q8" s="310"/>
      <c r="R8" s="306"/>
      <c r="S8" s="306"/>
      <c r="T8" s="306"/>
      <c r="U8" s="306"/>
      <c r="V8" s="306"/>
      <c r="W8" s="306"/>
      <c r="X8" s="306"/>
      <c r="Y8" s="306"/>
      <c r="Z8" s="307"/>
      <c r="AA8" s="308"/>
      <c r="AB8" s="305"/>
      <c r="AC8" s="305"/>
      <c r="AD8" s="305"/>
      <c r="AE8" s="305"/>
      <c r="AF8" s="309"/>
      <c r="AG8" s="310"/>
      <c r="AH8" s="306"/>
      <c r="AI8" s="306"/>
      <c r="AJ8" s="306"/>
      <c r="AK8" s="306"/>
      <c r="AL8" s="306"/>
      <c r="AM8" s="306"/>
      <c r="AN8" s="306"/>
      <c r="AO8" s="306"/>
      <c r="AP8" s="307"/>
      <c r="AQ8" s="308"/>
      <c r="AR8" s="305"/>
      <c r="AS8" s="305"/>
      <c r="AT8" s="305"/>
      <c r="AU8" s="305"/>
      <c r="AV8" s="309"/>
      <c r="AW8" s="310"/>
      <c r="AX8" s="306"/>
      <c r="AY8" s="306"/>
      <c r="AZ8" s="306"/>
      <c r="BA8" s="306"/>
      <c r="BB8" s="306"/>
      <c r="BC8" s="306"/>
      <c r="BD8" s="306"/>
      <c r="BE8" s="306"/>
      <c r="BF8" s="307"/>
      <c r="BG8" s="308"/>
      <c r="BH8" s="305"/>
      <c r="BI8" s="305"/>
      <c r="BJ8" s="305"/>
      <c r="BK8" s="305"/>
      <c r="BL8" s="309"/>
      <c r="BM8" s="310"/>
      <c r="BN8" s="306"/>
      <c r="BO8" s="306"/>
      <c r="BP8" s="306"/>
      <c r="BQ8" s="306"/>
      <c r="BR8" s="306"/>
      <c r="BS8" s="306"/>
      <c r="BT8" s="306"/>
      <c r="BU8" s="306"/>
      <c r="BV8" s="307"/>
      <c r="BW8" s="308"/>
      <c r="BX8" s="305"/>
      <c r="BY8" s="305"/>
      <c r="BZ8" s="305"/>
      <c r="CA8" s="305"/>
      <c r="CB8" s="309"/>
      <c r="CC8" s="310"/>
      <c r="CD8" s="306"/>
      <c r="CE8" s="306"/>
      <c r="CF8" s="306"/>
      <c r="CG8" s="306"/>
      <c r="CH8" s="306"/>
      <c r="CI8" s="306"/>
      <c r="CJ8" s="306"/>
      <c r="CK8" s="306"/>
      <c r="CL8" s="307"/>
      <c r="CM8" s="308"/>
      <c r="CN8" s="305"/>
      <c r="CO8" s="305"/>
      <c r="CP8" s="305"/>
      <c r="CQ8" s="305"/>
      <c r="CR8" s="309"/>
      <c r="CS8" s="310"/>
      <c r="CT8" s="306"/>
      <c r="CU8" s="306"/>
      <c r="CV8" s="306"/>
      <c r="CW8" s="306"/>
      <c r="CX8" s="306"/>
      <c r="CY8" s="306"/>
      <c r="CZ8" s="306"/>
      <c r="DA8" s="306"/>
      <c r="DB8" s="307"/>
      <c r="DC8" s="308"/>
      <c r="DD8" s="305"/>
      <c r="DE8" s="305"/>
      <c r="DF8" s="305"/>
      <c r="DG8" s="305"/>
      <c r="DH8" s="309"/>
      <c r="DI8" s="310"/>
      <c r="DJ8" s="306"/>
      <c r="DK8" s="306"/>
      <c r="DL8" s="306"/>
      <c r="DM8" s="306"/>
      <c r="DN8" s="306"/>
      <c r="DO8" s="306"/>
      <c r="DP8" s="306"/>
      <c r="DQ8" s="306"/>
      <c r="DR8" s="307"/>
      <c r="DS8" s="308"/>
      <c r="DT8" s="305"/>
      <c r="DU8" s="305"/>
      <c r="DV8" s="305"/>
      <c r="DW8" s="305"/>
      <c r="DX8" s="309"/>
      <c r="DY8" s="310"/>
      <c r="DZ8" s="306"/>
      <c r="EA8" s="306"/>
      <c r="EB8" s="306"/>
      <c r="EC8" s="306"/>
      <c r="ED8" s="306"/>
      <c r="EE8" s="306"/>
      <c r="EF8" s="306"/>
      <c r="EG8" s="306"/>
      <c r="EH8" s="307"/>
      <c r="EI8" s="308"/>
      <c r="EJ8" s="305"/>
      <c r="EK8" s="305"/>
      <c r="EL8" s="305"/>
      <c r="EM8" s="305"/>
      <c r="EN8" s="309"/>
      <c r="EO8" s="310"/>
      <c r="EP8" s="306"/>
      <c r="EQ8" s="306"/>
      <c r="ER8" s="306"/>
      <c r="ES8" s="306"/>
      <c r="ET8" s="306"/>
      <c r="EU8" s="306"/>
      <c r="EV8" s="306"/>
      <c r="EW8" s="306"/>
      <c r="EX8" s="307"/>
      <c r="EY8" s="308"/>
      <c r="EZ8" s="305"/>
      <c r="FA8" s="305"/>
      <c r="FB8" s="305"/>
      <c r="FC8" s="305"/>
      <c r="FD8" s="309"/>
      <c r="FE8" s="310"/>
      <c r="FF8" s="306"/>
      <c r="FG8" s="306"/>
      <c r="FH8" s="306"/>
      <c r="FI8" s="306"/>
      <c r="FJ8" s="306"/>
      <c r="FK8" s="306"/>
      <c r="FL8" s="306"/>
      <c r="FM8" s="306"/>
      <c r="FN8" s="307"/>
      <c r="FO8" s="308"/>
      <c r="FP8" s="305"/>
      <c r="FQ8" s="305"/>
      <c r="FR8" s="305"/>
      <c r="FS8" s="305"/>
      <c r="FT8" s="309"/>
      <c r="FU8" s="310"/>
      <c r="FV8" s="306"/>
      <c r="FW8" s="306"/>
      <c r="FX8" s="306"/>
      <c r="FY8" s="306"/>
      <c r="FZ8" s="306"/>
      <c r="GA8" s="306"/>
      <c r="GB8" s="306"/>
      <c r="GC8" s="306"/>
      <c r="GD8" s="307"/>
      <c r="GE8" s="308"/>
      <c r="GF8" s="305"/>
      <c r="GG8" s="305"/>
      <c r="GH8" s="305"/>
      <c r="GI8" s="305"/>
      <c r="GJ8" s="309"/>
      <c r="GK8" s="310"/>
      <c r="GL8" s="306"/>
      <c r="GM8" s="306"/>
      <c r="GN8" s="306"/>
      <c r="GO8" s="306"/>
      <c r="GP8" s="306"/>
      <c r="GQ8" s="306"/>
      <c r="GR8" s="306"/>
      <c r="GS8" s="306"/>
      <c r="GT8" s="307"/>
      <c r="GU8" s="308"/>
      <c r="GV8" s="305"/>
      <c r="GW8" s="305"/>
      <c r="GX8" s="305"/>
      <c r="GY8" s="305"/>
      <c r="GZ8" s="309"/>
      <c r="HA8" s="310"/>
      <c r="HB8" s="306"/>
      <c r="HC8" s="306"/>
      <c r="HD8" s="306"/>
      <c r="HE8" s="306"/>
      <c r="HF8" s="306"/>
      <c r="HG8" s="306"/>
      <c r="HH8" s="306"/>
      <c r="HI8" s="306"/>
      <c r="HJ8" s="307"/>
      <c r="HK8" s="308"/>
      <c r="HL8" s="305"/>
      <c r="HM8" s="305"/>
      <c r="HN8" s="305"/>
      <c r="HO8" s="305"/>
      <c r="HP8" s="309"/>
      <c r="HQ8" s="310"/>
      <c r="HR8" s="306"/>
      <c r="HS8" s="306"/>
      <c r="HT8" s="306"/>
      <c r="HU8" s="306"/>
      <c r="HV8" s="306"/>
      <c r="HW8" s="306"/>
      <c r="HX8" s="306"/>
      <c r="HY8" s="306"/>
      <c r="HZ8" s="307"/>
      <c r="IA8" s="308"/>
      <c r="IB8" s="305"/>
    </row>
    <row r="9" spans="1:11" ht="12.75" customHeight="1">
      <c r="A9" s="431" t="s">
        <v>75</v>
      </c>
      <c r="B9" s="287">
        <v>-62.6</v>
      </c>
      <c r="C9" s="284">
        <v>-145.4</v>
      </c>
      <c r="D9" s="284">
        <v>20.1</v>
      </c>
      <c r="E9" s="284">
        <v>18.3</v>
      </c>
      <c r="F9" s="287">
        <v>12.7</v>
      </c>
      <c r="G9" s="287">
        <v>21.7</v>
      </c>
      <c r="H9" s="287">
        <v>-42.5</v>
      </c>
      <c r="I9" s="287">
        <v>16.2</v>
      </c>
      <c r="J9" s="287">
        <v>-4.2</v>
      </c>
      <c r="K9" s="431" t="s">
        <v>67</v>
      </c>
    </row>
    <row r="10" spans="1:11" ht="12.75" customHeight="1">
      <c r="A10" s="431" t="s">
        <v>176</v>
      </c>
      <c r="B10" s="287">
        <v>8.6</v>
      </c>
      <c r="C10" s="284">
        <v>0.9</v>
      </c>
      <c r="D10" s="284">
        <v>27.6</v>
      </c>
      <c r="E10" s="284">
        <v>23.7</v>
      </c>
      <c r="F10" s="287">
        <v>17.5</v>
      </c>
      <c r="G10" s="287">
        <v>21.6</v>
      </c>
      <c r="H10" s="287">
        <v>30</v>
      </c>
      <c r="I10" s="287">
        <v>34.7</v>
      </c>
      <c r="J10" s="287">
        <v>23.3</v>
      </c>
      <c r="K10" s="431" t="s">
        <v>68</v>
      </c>
    </row>
    <row r="11" spans="1:11" ht="24.75" customHeight="1">
      <c r="A11" s="431" t="s">
        <v>114</v>
      </c>
      <c r="B11" s="287">
        <v>-26.9</v>
      </c>
      <c r="C11" s="284">
        <v>-42.4</v>
      </c>
      <c r="D11" s="284">
        <v>11.3</v>
      </c>
      <c r="E11" s="284">
        <v>-29.3</v>
      </c>
      <c r="F11" s="287">
        <v>-12.9</v>
      </c>
      <c r="G11" s="287">
        <v>-6.6</v>
      </c>
      <c r="H11" s="287">
        <v>-43.5</v>
      </c>
      <c r="I11" s="287">
        <v>-20.9</v>
      </c>
      <c r="J11" s="287">
        <v>-38.5</v>
      </c>
      <c r="K11" s="431" t="s">
        <v>260</v>
      </c>
    </row>
    <row r="12" spans="1:11" ht="24.75" customHeight="1">
      <c r="A12" s="431" t="s">
        <v>177</v>
      </c>
      <c r="B12" s="287">
        <v>4</v>
      </c>
      <c r="C12" s="284">
        <v>-16.7</v>
      </c>
      <c r="D12" s="284">
        <v>49.9</v>
      </c>
      <c r="E12" s="284">
        <v>-1.2</v>
      </c>
      <c r="F12" s="287">
        <v>-0.4</v>
      </c>
      <c r="G12" s="287">
        <v>-2.4</v>
      </c>
      <c r="H12" s="287">
        <v>1.8</v>
      </c>
      <c r="I12" s="287">
        <v>7.6</v>
      </c>
      <c r="J12" s="287">
        <v>-3.6</v>
      </c>
      <c r="K12" s="431" t="s">
        <v>268</v>
      </c>
    </row>
    <row r="13" spans="1:11" ht="12.75" customHeight="1">
      <c r="A13" s="271" t="s">
        <v>76</v>
      </c>
      <c r="B13" s="287">
        <v>-8.4</v>
      </c>
      <c r="C13" s="284">
        <v>-16.1</v>
      </c>
      <c r="D13" s="284">
        <v>8.1</v>
      </c>
      <c r="E13" s="284">
        <v>-1.4</v>
      </c>
      <c r="F13" s="287">
        <v>-3.9</v>
      </c>
      <c r="G13" s="287">
        <v>-2.1</v>
      </c>
      <c r="H13" s="287">
        <v>-9.7</v>
      </c>
      <c r="I13" s="287">
        <v>-2.7</v>
      </c>
      <c r="J13" s="287">
        <v>-10.8</v>
      </c>
      <c r="K13" s="86" t="s">
        <v>16</v>
      </c>
    </row>
    <row r="14" spans="1:11" ht="24.75" customHeight="1">
      <c r="A14" s="271" t="s">
        <v>823</v>
      </c>
      <c r="B14" s="287">
        <v>15</v>
      </c>
      <c r="C14" s="284">
        <v>-3.6</v>
      </c>
      <c r="D14" s="284">
        <v>12.7</v>
      </c>
      <c r="E14" s="284">
        <v>25.9</v>
      </c>
      <c r="F14" s="287">
        <v>18.1</v>
      </c>
      <c r="G14" s="287">
        <v>38.9</v>
      </c>
      <c r="H14" s="287">
        <v>18.6</v>
      </c>
      <c r="I14" s="287">
        <v>73.7</v>
      </c>
      <c r="J14" s="287">
        <v>67.6</v>
      </c>
      <c r="K14" s="56" t="s">
        <v>822</v>
      </c>
    </row>
    <row r="15" spans="1:11" ht="12.75" customHeight="1">
      <c r="A15" s="271" t="s">
        <v>261</v>
      </c>
      <c r="B15" s="287">
        <v>-8.6</v>
      </c>
      <c r="C15" s="284">
        <v>-35.9</v>
      </c>
      <c r="D15" s="284">
        <v>-6.2</v>
      </c>
      <c r="E15" s="284">
        <v>7.3</v>
      </c>
      <c r="F15" s="287">
        <v>-5.2</v>
      </c>
      <c r="G15" s="287">
        <v>133.2</v>
      </c>
      <c r="H15" s="287">
        <v>9</v>
      </c>
      <c r="I15" s="287">
        <v>31.2</v>
      </c>
      <c r="J15" s="287">
        <v>39</v>
      </c>
      <c r="K15" s="86" t="s">
        <v>69</v>
      </c>
    </row>
    <row r="16" spans="1:11" ht="12.75" customHeight="1">
      <c r="A16" s="432" t="s">
        <v>77</v>
      </c>
      <c r="B16" s="287">
        <v>-44.9</v>
      </c>
      <c r="C16" s="284">
        <v>-63.5</v>
      </c>
      <c r="D16" s="284">
        <v>-14</v>
      </c>
      <c r="E16" s="284">
        <v>-19.9</v>
      </c>
      <c r="F16" s="287">
        <v>-11</v>
      </c>
      <c r="G16" s="287">
        <v>-5.7</v>
      </c>
      <c r="H16" s="287">
        <v>-89.5</v>
      </c>
      <c r="I16" s="287">
        <v>-21.4</v>
      </c>
      <c r="J16" s="287">
        <v>-28.1</v>
      </c>
      <c r="K16" s="86" t="s">
        <v>269</v>
      </c>
    </row>
    <row r="17" spans="1:11" ht="12.75" customHeight="1">
      <c r="A17" s="271" t="s">
        <v>262</v>
      </c>
      <c r="B17" s="287">
        <v>-14.3</v>
      </c>
      <c r="C17" s="284">
        <v>-6.4</v>
      </c>
      <c r="D17" s="284">
        <v>-19.5</v>
      </c>
      <c r="E17" s="284">
        <v>1.2</v>
      </c>
      <c r="F17" s="287">
        <v>4.9</v>
      </c>
      <c r="G17" s="287">
        <v>-7.9</v>
      </c>
      <c r="H17" s="287">
        <v>-0.5</v>
      </c>
      <c r="I17" s="287">
        <v>7.1</v>
      </c>
      <c r="J17" s="287">
        <v>11.3</v>
      </c>
      <c r="K17" s="86" t="s">
        <v>263</v>
      </c>
    </row>
    <row r="18" spans="1:11" ht="12.75" customHeight="1">
      <c r="A18" s="271" t="s">
        <v>264</v>
      </c>
      <c r="B18" s="287">
        <v>39</v>
      </c>
      <c r="C18" s="284">
        <v>41.4</v>
      </c>
      <c r="D18" s="284">
        <v>15.3</v>
      </c>
      <c r="E18" s="284">
        <v>22.2</v>
      </c>
      <c r="F18" s="287">
        <v>21.4</v>
      </c>
      <c r="G18" s="287">
        <v>17.8</v>
      </c>
      <c r="H18" s="287">
        <v>4.3</v>
      </c>
      <c r="I18" s="287">
        <v>36.5</v>
      </c>
      <c r="J18" s="287">
        <v>40.2</v>
      </c>
      <c r="K18" s="86" t="s">
        <v>265</v>
      </c>
    </row>
    <row r="19" spans="1:11" ht="12.75" customHeight="1">
      <c r="A19" s="271" t="s">
        <v>78</v>
      </c>
      <c r="B19" s="287">
        <v>-4.2</v>
      </c>
      <c r="C19" s="284">
        <v>-18.8</v>
      </c>
      <c r="D19" s="284">
        <v>13.1</v>
      </c>
      <c r="E19" s="284">
        <v>71.4</v>
      </c>
      <c r="F19" s="287">
        <v>85.2</v>
      </c>
      <c r="G19" s="287">
        <v>36</v>
      </c>
      <c r="H19" s="287">
        <v>-1.8</v>
      </c>
      <c r="I19" s="287">
        <v>-24.6</v>
      </c>
      <c r="J19" s="287">
        <v>23.4</v>
      </c>
      <c r="K19" s="56" t="s">
        <v>81</v>
      </c>
    </row>
    <row r="20" spans="1:11" ht="12.75" customHeight="1">
      <c r="A20" s="271" t="s">
        <v>231</v>
      </c>
      <c r="B20" s="287">
        <v>14.1</v>
      </c>
      <c r="C20" s="284">
        <v>-59.1</v>
      </c>
      <c r="D20" s="284">
        <v>27.3</v>
      </c>
      <c r="E20" s="284">
        <v>0.5</v>
      </c>
      <c r="F20" s="287">
        <v>27.8</v>
      </c>
      <c r="G20" s="287">
        <v>8.5</v>
      </c>
      <c r="H20" s="287">
        <v>-79.1</v>
      </c>
      <c r="I20" s="287">
        <v>11.9</v>
      </c>
      <c r="J20" s="287">
        <v>41.4</v>
      </c>
      <c r="K20" s="86" t="s">
        <v>82</v>
      </c>
    </row>
    <row r="21" spans="1:11" ht="24.75" customHeight="1">
      <c r="A21" s="271" t="s">
        <v>826</v>
      </c>
      <c r="B21" s="287">
        <v>-251.8</v>
      </c>
      <c r="C21" s="284">
        <v>-283.4</v>
      </c>
      <c r="D21" s="284">
        <v>19.4</v>
      </c>
      <c r="E21" s="284">
        <v>-81</v>
      </c>
      <c r="F21" s="287">
        <v>-71.1</v>
      </c>
      <c r="G21" s="287">
        <v>-33.3</v>
      </c>
      <c r="H21" s="287">
        <v>-212.4</v>
      </c>
      <c r="I21" s="287">
        <v>28.7</v>
      </c>
      <c r="J21" s="287">
        <v>29.2</v>
      </c>
      <c r="K21" s="56" t="s">
        <v>824</v>
      </c>
    </row>
    <row r="22" spans="1:11" ht="12.75" customHeight="1">
      <c r="A22" s="271" t="s">
        <v>255</v>
      </c>
      <c r="B22" s="318">
        <v>10.5</v>
      </c>
      <c r="C22" s="318">
        <v>-12.4</v>
      </c>
      <c r="D22" s="318">
        <v>33</v>
      </c>
      <c r="E22" s="318">
        <v>41.6</v>
      </c>
      <c r="F22" s="318">
        <v>23.8</v>
      </c>
      <c r="G22" s="318">
        <v>36.5</v>
      </c>
      <c r="H22" s="318">
        <v>6.1</v>
      </c>
      <c r="I22" s="318">
        <v>29.5</v>
      </c>
      <c r="J22" s="318">
        <v>19.7</v>
      </c>
      <c r="K22" s="56" t="s">
        <v>83</v>
      </c>
    </row>
    <row r="23" spans="1:11" ht="12.75" customHeight="1">
      <c r="A23" s="271" t="s">
        <v>164</v>
      </c>
      <c r="B23" s="318">
        <v>-54.1</v>
      </c>
      <c r="C23" s="325">
        <v>-15.3</v>
      </c>
      <c r="D23" s="325">
        <v>-9.2</v>
      </c>
      <c r="E23" s="325">
        <v>-16.3</v>
      </c>
      <c r="F23" s="318">
        <v>-6</v>
      </c>
      <c r="G23" s="318">
        <v>9.1</v>
      </c>
      <c r="H23" s="318">
        <v>9.2</v>
      </c>
      <c r="I23" s="318">
        <v>22.3</v>
      </c>
      <c r="J23" s="318">
        <v>-10.8</v>
      </c>
      <c r="K23" s="86" t="s">
        <v>84</v>
      </c>
    </row>
    <row r="24" spans="1:11" ht="24.75" customHeight="1">
      <c r="A24" s="271" t="s">
        <v>165</v>
      </c>
      <c r="B24" s="318">
        <v>0.6</v>
      </c>
      <c r="C24" s="325">
        <v>-11.1</v>
      </c>
      <c r="D24" s="325">
        <v>2</v>
      </c>
      <c r="E24" s="325">
        <v>-7.4</v>
      </c>
      <c r="F24" s="318">
        <v>-0.1</v>
      </c>
      <c r="G24" s="318">
        <v>5.7</v>
      </c>
      <c r="H24" s="318">
        <v>-3.9</v>
      </c>
      <c r="I24" s="318">
        <v>14.3</v>
      </c>
      <c r="J24" s="318">
        <v>3.2</v>
      </c>
      <c r="K24" s="292" t="s">
        <v>825</v>
      </c>
    </row>
    <row r="25" spans="1:11" ht="12.75" customHeight="1">
      <c r="A25" s="271" t="s">
        <v>232</v>
      </c>
      <c r="B25" s="318">
        <v>17.1</v>
      </c>
      <c r="C25" s="325">
        <v>-36</v>
      </c>
      <c r="D25" s="325">
        <v>-14.3</v>
      </c>
      <c r="E25" s="325">
        <v>-64.9</v>
      </c>
      <c r="F25" s="318">
        <v>-19.4</v>
      </c>
      <c r="G25" s="318">
        <v>-9.7</v>
      </c>
      <c r="H25" s="318">
        <v>-138.1</v>
      </c>
      <c r="I25" s="318">
        <v>8.3</v>
      </c>
      <c r="J25" s="318">
        <v>-20.2</v>
      </c>
      <c r="K25" s="271" t="s">
        <v>85</v>
      </c>
    </row>
    <row r="26" spans="1:11" ht="12.75" customHeight="1">
      <c r="A26" s="271" t="s">
        <v>167</v>
      </c>
      <c r="B26" s="318">
        <v>11.2</v>
      </c>
      <c r="C26" s="318">
        <v>29</v>
      </c>
      <c r="D26" s="318">
        <v>25.8</v>
      </c>
      <c r="E26" s="318">
        <v>9.3</v>
      </c>
      <c r="F26" s="318">
        <v>-1</v>
      </c>
      <c r="G26" s="318">
        <v>-1.5</v>
      </c>
      <c r="H26" s="318">
        <v>9.4</v>
      </c>
      <c r="I26" s="318">
        <v>1.3</v>
      </c>
      <c r="J26" s="318">
        <v>21.2</v>
      </c>
      <c r="K26" s="441" t="s">
        <v>86</v>
      </c>
    </row>
    <row r="27" spans="1:11" ht="9" customHeight="1" thickBot="1">
      <c r="A27" s="442"/>
      <c r="B27" s="183"/>
      <c r="C27" s="183"/>
      <c r="D27" s="183"/>
      <c r="E27" s="183"/>
      <c r="F27" s="183"/>
      <c r="G27" s="183"/>
      <c r="H27" s="183"/>
      <c r="I27" s="183"/>
      <c r="J27" s="183"/>
      <c r="K27" s="443"/>
    </row>
    <row r="28" spans="1:11" ht="15" customHeight="1">
      <c r="A28" s="83" t="s">
        <v>408</v>
      </c>
      <c r="K28" s="299" t="s">
        <v>697</v>
      </c>
    </row>
    <row r="29" ht="12">
      <c r="A29" s="300"/>
    </row>
    <row r="30" ht="12">
      <c r="A30" s="300"/>
    </row>
    <row r="31" ht="12">
      <c r="A31" s="300"/>
    </row>
    <row r="32" ht="12">
      <c r="A32" s="300"/>
    </row>
  </sheetData>
  <sheetProtection/>
  <mergeCells count="3">
    <mergeCell ref="J1:K1"/>
    <mergeCell ref="J2:K2"/>
    <mergeCell ref="A1:G1"/>
  </mergeCells>
  <printOptions/>
  <pageMargins left="0.7874015748031497" right="0.5905511811023623" top="0.7874015748031497" bottom="0.7874015748031497" header="0.35433070866141736" footer="0.5118110236220472"/>
  <pageSetup horizontalDpi="600" verticalDpi="600" orientation="landscape" paperSize="9" r:id="rId1"/>
  <headerFooter alignWithMargins="0">
    <oddFooter>&amp;C59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O26" sqref="O26"/>
    </sheetView>
  </sheetViews>
  <sheetFormatPr defaultColWidth="9.00390625" defaultRowHeight="12.75"/>
  <cols>
    <col min="1" max="1" width="21.625" style="390" customWidth="1"/>
    <col min="2" max="5" width="9.875" style="390" hidden="1" customWidth="1"/>
    <col min="6" max="10" width="9.875" style="390" customWidth="1"/>
    <col min="11" max="11" width="26.875" style="390" customWidth="1"/>
    <col min="12" max="12" width="15.125" style="390" customWidth="1"/>
    <col min="13" max="16384" width="9.375" style="390" customWidth="1"/>
  </cols>
  <sheetData>
    <row r="1" spans="1:12" ht="49.5" customHeight="1">
      <c r="A1" s="1048" t="s">
        <v>828</v>
      </c>
      <c r="B1" s="1048"/>
      <c r="C1" s="1048"/>
      <c r="D1" s="1048"/>
      <c r="E1" s="1048"/>
      <c r="F1" s="1048"/>
      <c r="G1" s="1048"/>
      <c r="H1" s="1048"/>
      <c r="I1" s="1048" t="s">
        <v>818</v>
      </c>
      <c r="J1" s="1048"/>
      <c r="K1" s="1048"/>
      <c r="L1" s="855"/>
    </row>
    <row r="2" spans="8:11" ht="15" customHeight="1" thickBot="1">
      <c r="H2" s="600"/>
      <c r="I2" s="600"/>
      <c r="J2" s="600"/>
      <c r="K2" s="600"/>
    </row>
    <row r="3" spans="1:17" s="408" customFormat="1" ht="18" customHeight="1" thickBot="1">
      <c r="A3" s="392"/>
      <c r="B3" s="392">
        <v>2014</v>
      </c>
      <c r="C3" s="392">
        <v>2015</v>
      </c>
      <c r="D3" s="392">
        <v>2016</v>
      </c>
      <c r="E3" s="392">
        <v>2017</v>
      </c>
      <c r="F3" s="392">
        <v>2018</v>
      </c>
      <c r="G3" s="392">
        <v>2019</v>
      </c>
      <c r="H3" s="856">
        <v>2020</v>
      </c>
      <c r="I3" s="856">
        <v>2021</v>
      </c>
      <c r="J3" s="856">
        <v>2022</v>
      </c>
      <c r="K3" s="856"/>
      <c r="L3" s="806"/>
      <c r="M3" s="806"/>
      <c r="N3" s="806"/>
      <c r="O3" s="806"/>
      <c r="P3" s="806"/>
      <c r="Q3" s="806"/>
    </row>
    <row r="4" spans="1:12" ht="12" customHeight="1">
      <c r="A4" s="452"/>
      <c r="B4" s="452"/>
      <c r="F4" s="452"/>
      <c r="G4" s="452"/>
      <c r="H4" s="452"/>
      <c r="I4" s="452"/>
      <c r="J4" s="452"/>
      <c r="K4" s="452"/>
      <c r="L4" s="388"/>
    </row>
    <row r="5" spans="1:11" s="326" customFormat="1" ht="15" customHeight="1">
      <c r="A5" s="1046" t="s">
        <v>334</v>
      </c>
      <c r="B5" s="1046"/>
      <c r="C5" s="1046"/>
      <c r="D5" s="1046"/>
      <c r="E5" s="403"/>
      <c r="F5" s="404"/>
      <c r="G5" s="404"/>
      <c r="H5" s="1047" t="s">
        <v>333</v>
      </c>
      <c r="I5" s="1047"/>
      <c r="J5" s="1047"/>
      <c r="K5" s="1047"/>
    </row>
    <row r="6" spans="1:12" ht="9" customHeight="1">
      <c r="A6" s="388"/>
      <c r="B6" s="388"/>
      <c r="F6" s="388"/>
      <c r="G6" s="388"/>
      <c r="H6" s="388"/>
      <c r="I6" s="388"/>
      <c r="J6" s="388"/>
      <c r="K6" s="388"/>
      <c r="L6" s="388"/>
    </row>
    <row r="7" spans="1:17" ht="15" customHeight="1">
      <c r="A7" s="454" t="s">
        <v>52</v>
      </c>
      <c r="B7" s="359">
        <v>84039.3</v>
      </c>
      <c r="C7" s="360">
        <v>91513.7</v>
      </c>
      <c r="D7" s="420">
        <v>106797.1</v>
      </c>
      <c r="E7" s="420">
        <v>124376.3</v>
      </c>
      <c r="F7" s="455">
        <v>132528.2</v>
      </c>
      <c r="G7" s="455">
        <v>141494.6</v>
      </c>
      <c r="H7" s="455">
        <v>156701</v>
      </c>
      <c r="I7" s="455">
        <v>176851.4</v>
      </c>
      <c r="J7" s="455">
        <v>116104.5</v>
      </c>
      <c r="K7" s="868" t="s">
        <v>7</v>
      </c>
      <c r="L7" s="993"/>
      <c r="M7" s="857"/>
      <c r="N7" s="408"/>
      <c r="O7" s="408"/>
      <c r="P7" s="408"/>
      <c r="Q7" s="408"/>
    </row>
    <row r="8" spans="1:13" ht="15" customHeight="1">
      <c r="A8" s="558" t="s">
        <v>53</v>
      </c>
      <c r="B8" s="337">
        <v>3043.4</v>
      </c>
      <c r="C8" s="336">
        <v>2672.3</v>
      </c>
      <c r="D8" s="414">
        <v>2187.8</v>
      </c>
      <c r="E8" s="414">
        <v>2416.4</v>
      </c>
      <c r="F8" s="457">
        <v>3.2</v>
      </c>
      <c r="G8" s="457">
        <v>2.1</v>
      </c>
      <c r="H8" s="457">
        <v>242.2</v>
      </c>
      <c r="I8" s="457">
        <v>377.1</v>
      </c>
      <c r="J8" s="457">
        <v>1088.5</v>
      </c>
      <c r="K8" s="445" t="s">
        <v>8</v>
      </c>
      <c r="L8" s="993"/>
      <c r="M8" s="857"/>
    </row>
    <row r="9" spans="1:14" ht="15" customHeight="1">
      <c r="A9" s="558" t="s">
        <v>54</v>
      </c>
      <c r="B9" s="337">
        <v>8212</v>
      </c>
      <c r="C9" s="336">
        <v>13360.3</v>
      </c>
      <c r="D9" s="414">
        <v>15780.1</v>
      </c>
      <c r="E9" s="414">
        <v>20933.3</v>
      </c>
      <c r="F9" s="457">
        <v>22231.4</v>
      </c>
      <c r="G9" s="457">
        <v>24268.6</v>
      </c>
      <c r="H9" s="457">
        <v>23585.1</v>
      </c>
      <c r="I9" s="457">
        <v>29831.2</v>
      </c>
      <c r="J9" s="457">
        <v>29485.7</v>
      </c>
      <c r="K9" s="445" t="s">
        <v>49</v>
      </c>
      <c r="L9" s="993"/>
      <c r="M9" s="857"/>
      <c r="N9" s="858"/>
    </row>
    <row r="10" spans="1:14" ht="15" customHeight="1">
      <c r="A10" s="558" t="s">
        <v>168</v>
      </c>
      <c r="B10" s="337">
        <v>39133.3</v>
      </c>
      <c r="C10" s="336">
        <v>39873.2</v>
      </c>
      <c r="D10" s="414">
        <v>48374.5</v>
      </c>
      <c r="E10" s="414">
        <v>49178.6</v>
      </c>
      <c r="F10" s="457">
        <v>46593.5</v>
      </c>
      <c r="G10" s="457">
        <v>58725</v>
      </c>
      <c r="H10" s="457">
        <v>75014.9</v>
      </c>
      <c r="I10" s="457">
        <v>71209.1</v>
      </c>
      <c r="J10" s="457">
        <v>480.1</v>
      </c>
      <c r="K10" s="445" t="s">
        <v>50</v>
      </c>
      <c r="L10" s="993"/>
      <c r="M10" s="857"/>
      <c r="N10" s="858"/>
    </row>
    <row r="11" spans="1:14" ht="15" customHeight="1">
      <c r="A11" s="558" t="s">
        <v>55</v>
      </c>
      <c r="B11" s="337">
        <v>158.7</v>
      </c>
      <c r="C11" s="336">
        <v>307.6</v>
      </c>
      <c r="D11" s="414">
        <v>596</v>
      </c>
      <c r="E11" s="414">
        <v>312.5</v>
      </c>
      <c r="F11" s="457">
        <v>311.5</v>
      </c>
      <c r="G11" s="829">
        <v>277.5</v>
      </c>
      <c r="H11" s="829">
        <v>199.1</v>
      </c>
      <c r="I11" s="829">
        <v>227.2</v>
      </c>
      <c r="J11" s="829">
        <v>130.6</v>
      </c>
      <c r="K11" s="445" t="s">
        <v>9</v>
      </c>
      <c r="L11" s="993"/>
      <c r="M11" s="857"/>
      <c r="N11" s="858"/>
    </row>
    <row r="12" spans="1:14" ht="15" customHeight="1">
      <c r="A12" s="558" t="s">
        <v>56</v>
      </c>
      <c r="B12" s="337">
        <v>1104</v>
      </c>
      <c r="C12" s="336">
        <v>949.4</v>
      </c>
      <c r="D12" s="414">
        <v>1470</v>
      </c>
      <c r="E12" s="414">
        <v>1869</v>
      </c>
      <c r="F12" s="457">
        <v>5561.1</v>
      </c>
      <c r="G12" s="829">
        <v>6478.9</v>
      </c>
      <c r="H12" s="829">
        <v>5806.4</v>
      </c>
      <c r="I12" s="829">
        <v>8642.8</v>
      </c>
      <c r="J12" s="829">
        <v>8569.4</v>
      </c>
      <c r="K12" s="445" t="s">
        <v>10</v>
      </c>
      <c r="L12" s="993"/>
      <c r="M12" s="857"/>
      <c r="N12" s="858"/>
    </row>
    <row r="13" spans="1:14" ht="15" customHeight="1">
      <c r="A13" s="558" t="s">
        <v>57</v>
      </c>
      <c r="B13" s="337">
        <v>8.8</v>
      </c>
      <c r="C13" s="336">
        <v>5.1</v>
      </c>
      <c r="D13" s="414">
        <v>7.1</v>
      </c>
      <c r="E13" s="414">
        <v>7.9</v>
      </c>
      <c r="F13" s="457">
        <v>5.8</v>
      </c>
      <c r="G13" s="829">
        <v>8.9</v>
      </c>
      <c r="H13" s="829">
        <v>6.1</v>
      </c>
      <c r="I13" s="829">
        <v>12743.3</v>
      </c>
      <c r="J13" s="829">
        <v>20413.9</v>
      </c>
      <c r="K13" s="445" t="s">
        <v>11</v>
      </c>
      <c r="L13" s="993"/>
      <c r="M13" s="857"/>
      <c r="N13" s="858"/>
    </row>
    <row r="14" spans="1:14" ht="15" customHeight="1">
      <c r="A14" s="558" t="s">
        <v>183</v>
      </c>
      <c r="B14" s="337">
        <v>13265.1</v>
      </c>
      <c r="C14" s="336">
        <v>16069.2</v>
      </c>
      <c r="D14" s="414">
        <v>19580.5</v>
      </c>
      <c r="E14" s="414">
        <v>29328.7</v>
      </c>
      <c r="F14" s="457">
        <v>36815.2</v>
      </c>
      <c r="G14" s="829">
        <v>30733.7</v>
      </c>
      <c r="H14" s="829">
        <v>31091.6</v>
      </c>
      <c r="I14" s="829">
        <v>27096.7</v>
      </c>
      <c r="J14" s="829">
        <v>35341.4</v>
      </c>
      <c r="K14" s="445" t="s">
        <v>12</v>
      </c>
      <c r="L14" s="993"/>
      <c r="M14" s="857"/>
      <c r="N14" s="858"/>
    </row>
    <row r="15" spans="1:14" ht="15" customHeight="1">
      <c r="A15" s="558" t="s">
        <v>58</v>
      </c>
      <c r="B15" s="337">
        <v>17778.3</v>
      </c>
      <c r="C15" s="336">
        <v>16613.1</v>
      </c>
      <c r="D15" s="414">
        <v>17111.3</v>
      </c>
      <c r="E15" s="414">
        <v>18115.1</v>
      </c>
      <c r="F15" s="457">
        <v>18451.3</v>
      </c>
      <c r="G15" s="829">
        <v>18369.6</v>
      </c>
      <c r="H15" s="829">
        <v>18162.1</v>
      </c>
      <c r="I15" s="829">
        <v>23718.2</v>
      </c>
      <c r="J15" s="829">
        <v>19738.4</v>
      </c>
      <c r="K15" s="445" t="s">
        <v>278</v>
      </c>
      <c r="L15" s="993"/>
      <c r="M15" s="857"/>
      <c r="N15" s="858"/>
    </row>
    <row r="16" spans="1:14" ht="15" customHeight="1">
      <c r="A16" s="558" t="s">
        <v>59</v>
      </c>
      <c r="B16" s="337">
        <v>1335.7</v>
      </c>
      <c r="C16" s="336">
        <v>1663.5</v>
      </c>
      <c r="D16" s="414">
        <v>1689.8</v>
      </c>
      <c r="E16" s="414">
        <v>2214.8</v>
      </c>
      <c r="F16" s="457">
        <v>2555.2</v>
      </c>
      <c r="G16" s="457">
        <v>2630.3</v>
      </c>
      <c r="H16" s="457">
        <v>2593.5</v>
      </c>
      <c r="I16" s="457">
        <v>3005.8</v>
      </c>
      <c r="J16" s="457">
        <v>856.5</v>
      </c>
      <c r="K16" s="445" t="s">
        <v>279</v>
      </c>
      <c r="L16" s="993"/>
      <c r="M16" s="857"/>
      <c r="N16" s="858"/>
    </row>
    <row r="17" spans="1:14" ht="12" customHeight="1">
      <c r="A17" s="558"/>
      <c r="B17" s="337"/>
      <c r="C17" s="336"/>
      <c r="D17" s="414"/>
      <c r="E17" s="414"/>
      <c r="F17" s="457"/>
      <c r="G17" s="457"/>
      <c r="H17" s="457"/>
      <c r="I17" s="457"/>
      <c r="J17" s="457"/>
      <c r="K17" s="445"/>
      <c r="L17" s="558"/>
      <c r="M17" s="857"/>
      <c r="N17" s="858"/>
    </row>
    <row r="18" spans="1:18" ht="30" customHeight="1">
      <c r="A18" s="1049" t="s">
        <v>817</v>
      </c>
      <c r="B18" s="1049"/>
      <c r="C18" s="1049"/>
      <c r="D18" s="1049"/>
      <c r="E18" s="1049"/>
      <c r="F18" s="1049"/>
      <c r="G18" s="1049"/>
      <c r="I18" s="1050" t="s">
        <v>774</v>
      </c>
      <c r="J18" s="1050"/>
      <c r="K18" s="1050"/>
      <c r="L18" s="715"/>
      <c r="M18" s="861"/>
      <c r="N18" s="388"/>
      <c r="O18" s="388"/>
      <c r="P18" s="388"/>
      <c r="Q18" s="388"/>
      <c r="R18" s="388"/>
    </row>
    <row r="19" spans="1:18" ht="9" customHeight="1">
      <c r="A19" s="859"/>
      <c r="B19" s="859"/>
      <c r="C19" s="859"/>
      <c r="D19" s="859"/>
      <c r="E19" s="859"/>
      <c r="F19" s="860"/>
      <c r="H19" s="803"/>
      <c r="I19" s="803"/>
      <c r="J19" s="803"/>
      <c r="K19" s="803"/>
      <c r="L19" s="715"/>
      <c r="M19" s="861"/>
      <c r="N19" s="388"/>
      <c r="O19" s="388"/>
      <c r="P19" s="388"/>
      <c r="Q19" s="388"/>
      <c r="R19" s="388"/>
    </row>
    <row r="20" spans="1:18" ht="15" customHeight="1">
      <c r="A20" s="454" t="s">
        <v>52</v>
      </c>
      <c r="B20" s="359">
        <v>49.1</v>
      </c>
      <c r="C20" s="359">
        <v>50.6</v>
      </c>
      <c r="D20" s="359">
        <v>50.9</v>
      </c>
      <c r="E20" s="359">
        <v>52.4</v>
      </c>
      <c r="F20" s="359">
        <v>51.5</v>
      </c>
      <c r="G20" s="359">
        <v>49.8</v>
      </c>
      <c r="H20" s="359">
        <v>48.2</v>
      </c>
      <c r="I20" s="359">
        <v>47.7</v>
      </c>
      <c r="J20" s="359">
        <v>26.6</v>
      </c>
      <c r="K20" s="868" t="s">
        <v>7</v>
      </c>
      <c r="L20" s="454"/>
      <c r="M20" s="862"/>
      <c r="N20" s="863"/>
      <c r="O20" s="863"/>
      <c r="P20" s="863"/>
      <c r="Q20" s="863"/>
      <c r="R20" s="388"/>
    </row>
    <row r="21" spans="1:17" ht="15" customHeight="1">
      <c r="A21" s="558" t="s">
        <v>53</v>
      </c>
      <c r="B21" s="337">
        <v>57.6</v>
      </c>
      <c r="C21" s="337">
        <v>55.4</v>
      </c>
      <c r="D21" s="337">
        <v>50.2</v>
      </c>
      <c r="E21" s="337">
        <v>50.9</v>
      </c>
      <c r="F21" s="337">
        <v>0.1</v>
      </c>
      <c r="G21" s="337">
        <v>0.1</v>
      </c>
      <c r="H21" s="337">
        <v>7.8</v>
      </c>
      <c r="I21" s="337">
        <v>8.7</v>
      </c>
      <c r="J21" s="337">
        <v>23</v>
      </c>
      <c r="K21" s="445" t="s">
        <v>8</v>
      </c>
      <c r="L21" s="864"/>
      <c r="M21" s="858"/>
      <c r="N21" s="865"/>
      <c r="O21" s="865"/>
      <c r="P21" s="865"/>
      <c r="Q21" s="865"/>
    </row>
    <row r="22" spans="1:17" ht="15" customHeight="1">
      <c r="A22" s="558" t="s">
        <v>54</v>
      </c>
      <c r="B22" s="337">
        <v>61.7</v>
      </c>
      <c r="C22" s="337">
        <v>73.8</v>
      </c>
      <c r="D22" s="337">
        <v>78.6</v>
      </c>
      <c r="E22" s="337">
        <v>83.7</v>
      </c>
      <c r="F22" s="337">
        <v>82.9</v>
      </c>
      <c r="G22" s="337">
        <v>84.5</v>
      </c>
      <c r="H22" s="337">
        <v>83.3</v>
      </c>
      <c r="I22" s="337">
        <v>81.5</v>
      </c>
      <c r="J22" s="337">
        <v>64.5</v>
      </c>
      <c r="K22" s="445" t="s">
        <v>49</v>
      </c>
      <c r="L22" s="864"/>
      <c r="M22" s="858"/>
      <c r="N22" s="865"/>
      <c r="O22" s="865"/>
      <c r="P22" s="865"/>
      <c r="Q22" s="865"/>
    </row>
    <row r="23" spans="1:17" ht="15" customHeight="1">
      <c r="A23" s="558" t="s">
        <v>168</v>
      </c>
      <c r="B23" s="337">
        <v>95.5</v>
      </c>
      <c r="C23" s="337">
        <v>94.5</v>
      </c>
      <c r="D23" s="337">
        <v>94.6</v>
      </c>
      <c r="E23" s="337">
        <v>93.8</v>
      </c>
      <c r="F23" s="337">
        <v>93.3</v>
      </c>
      <c r="G23" s="337">
        <v>94.3</v>
      </c>
      <c r="H23" s="337">
        <v>95.2</v>
      </c>
      <c r="I23" s="337">
        <v>95.3</v>
      </c>
      <c r="J23" s="337">
        <v>0.5</v>
      </c>
      <c r="K23" s="445" t="s">
        <v>50</v>
      </c>
      <c r="L23" s="864"/>
      <c r="M23" s="858"/>
      <c r="N23" s="865"/>
      <c r="O23" s="865"/>
      <c r="P23" s="865"/>
      <c r="Q23" s="865"/>
    </row>
    <row r="24" spans="1:17" ht="15" customHeight="1">
      <c r="A24" s="558" t="s">
        <v>55</v>
      </c>
      <c r="B24" s="337">
        <v>10</v>
      </c>
      <c r="C24" s="337">
        <v>15.6</v>
      </c>
      <c r="D24" s="337">
        <v>25.6</v>
      </c>
      <c r="E24" s="337">
        <v>13.1</v>
      </c>
      <c r="F24" s="337">
        <v>11.9</v>
      </c>
      <c r="G24" s="337">
        <v>9.7</v>
      </c>
      <c r="H24" s="337">
        <v>6.2</v>
      </c>
      <c r="I24" s="337">
        <v>6.9</v>
      </c>
      <c r="J24" s="337">
        <v>3</v>
      </c>
      <c r="K24" s="445" t="s">
        <v>9</v>
      </c>
      <c r="L24" s="864"/>
      <c r="M24" s="858"/>
      <c r="N24" s="865"/>
      <c r="O24" s="865"/>
      <c r="P24" s="865"/>
      <c r="Q24" s="865"/>
    </row>
    <row r="25" spans="1:17" ht="15" customHeight="1">
      <c r="A25" s="558" t="s">
        <v>56</v>
      </c>
      <c r="B25" s="337">
        <v>30.8</v>
      </c>
      <c r="C25" s="337">
        <v>25.4</v>
      </c>
      <c r="D25" s="337">
        <v>36.1</v>
      </c>
      <c r="E25" s="337">
        <v>39.2</v>
      </c>
      <c r="F25" s="337">
        <v>57.8</v>
      </c>
      <c r="G25" s="337">
        <v>62.4</v>
      </c>
      <c r="H25" s="337">
        <v>61.4</v>
      </c>
      <c r="I25" s="337">
        <v>63.9</v>
      </c>
      <c r="J25" s="337">
        <v>58.7</v>
      </c>
      <c r="K25" s="445" t="s">
        <v>10</v>
      </c>
      <c r="L25" s="864"/>
      <c r="M25" s="858"/>
      <c r="N25" s="865"/>
      <c r="O25" s="865"/>
      <c r="P25" s="865"/>
      <c r="Q25" s="865"/>
    </row>
    <row r="26" spans="1:17" ht="15" customHeight="1">
      <c r="A26" s="558" t="s">
        <v>57</v>
      </c>
      <c r="B26" s="337">
        <v>0.9</v>
      </c>
      <c r="C26" s="337">
        <v>0.6</v>
      </c>
      <c r="D26" s="337">
        <v>0.7</v>
      </c>
      <c r="E26" s="337">
        <v>0.6</v>
      </c>
      <c r="F26" s="337">
        <v>0.5</v>
      </c>
      <c r="G26" s="337">
        <v>0.6</v>
      </c>
      <c r="H26" s="337">
        <v>0.3</v>
      </c>
      <c r="I26" s="337">
        <v>84.2</v>
      </c>
      <c r="J26" s="337">
        <v>89.6</v>
      </c>
      <c r="K26" s="445" t="s">
        <v>11</v>
      </c>
      <c r="L26" s="864"/>
      <c r="M26" s="858"/>
      <c r="N26" s="865"/>
      <c r="O26" s="865"/>
      <c r="P26" s="865"/>
      <c r="Q26" s="865"/>
    </row>
    <row r="27" spans="1:17" ht="15" customHeight="1">
      <c r="A27" s="558" t="s">
        <v>183</v>
      </c>
      <c r="B27" s="337">
        <v>19.5</v>
      </c>
      <c r="C27" s="337">
        <v>22.7</v>
      </c>
      <c r="D27" s="337">
        <v>22.5</v>
      </c>
      <c r="E27" s="337">
        <v>28.6</v>
      </c>
      <c r="F27" s="337">
        <v>31.6</v>
      </c>
      <c r="G27" s="337">
        <v>24</v>
      </c>
      <c r="H27" s="337">
        <v>20</v>
      </c>
      <c r="I27" s="337">
        <v>16.1</v>
      </c>
      <c r="J27" s="337">
        <v>18.4</v>
      </c>
      <c r="K27" s="445" t="s">
        <v>12</v>
      </c>
      <c r="L27" s="864"/>
      <c r="M27" s="858"/>
      <c r="N27" s="865"/>
      <c r="O27" s="865"/>
      <c r="P27" s="865"/>
      <c r="Q27" s="865"/>
    </row>
    <row r="28" spans="1:17" ht="15" customHeight="1">
      <c r="A28" s="558" t="s">
        <v>58</v>
      </c>
      <c r="B28" s="337">
        <v>51.3</v>
      </c>
      <c r="C28" s="337">
        <v>47.4</v>
      </c>
      <c r="D28" s="337">
        <v>46.9</v>
      </c>
      <c r="E28" s="337">
        <v>45.4</v>
      </c>
      <c r="F28" s="337">
        <v>43.1</v>
      </c>
      <c r="G28" s="337">
        <v>43.4</v>
      </c>
      <c r="H28" s="337">
        <v>45.3</v>
      </c>
      <c r="I28" s="337">
        <v>48.4</v>
      </c>
      <c r="J28" s="337">
        <v>34.5</v>
      </c>
      <c r="K28" s="445" t="s">
        <v>278</v>
      </c>
      <c r="L28" s="864"/>
      <c r="M28" s="858"/>
      <c r="N28" s="865"/>
      <c r="O28" s="865"/>
      <c r="P28" s="865"/>
      <c r="Q28" s="865"/>
    </row>
    <row r="29" spans="1:17" ht="15" customHeight="1">
      <c r="A29" s="558" t="s">
        <v>59</v>
      </c>
      <c r="B29" s="337">
        <v>46.6</v>
      </c>
      <c r="C29" s="337">
        <v>49.4</v>
      </c>
      <c r="D29" s="337">
        <v>49.1</v>
      </c>
      <c r="E29" s="337">
        <v>51.5</v>
      </c>
      <c r="F29" s="337">
        <v>53</v>
      </c>
      <c r="G29" s="337">
        <v>55.1</v>
      </c>
      <c r="H29" s="337">
        <v>56.8</v>
      </c>
      <c r="I29" s="337">
        <v>50.6</v>
      </c>
      <c r="J29" s="337">
        <v>13.3</v>
      </c>
      <c r="K29" s="445" t="s">
        <v>279</v>
      </c>
      <c r="L29" s="864"/>
      <c r="M29" s="858"/>
      <c r="N29" s="865"/>
      <c r="O29" s="865"/>
      <c r="P29" s="865"/>
      <c r="Q29" s="865"/>
    </row>
    <row r="30" spans="1:12" ht="9" customHeight="1" thickBot="1">
      <c r="A30" s="866"/>
      <c r="B30" s="867"/>
      <c r="C30" s="867"/>
      <c r="D30" s="867"/>
      <c r="E30" s="867"/>
      <c r="F30" s="856"/>
      <c r="G30" s="856"/>
      <c r="H30" s="856"/>
      <c r="I30" s="856"/>
      <c r="J30" s="856"/>
      <c r="K30" s="856"/>
      <c r="L30" s="576"/>
    </row>
    <row r="31" ht="12">
      <c r="L31" s="388"/>
    </row>
    <row r="32" ht="12">
      <c r="L32" s="388"/>
    </row>
    <row r="33" ht="12">
      <c r="L33" s="388"/>
    </row>
  </sheetData>
  <sheetProtection/>
  <mergeCells count="6">
    <mergeCell ref="A5:D5"/>
    <mergeCell ref="H5:K5"/>
    <mergeCell ref="I1:K1"/>
    <mergeCell ref="A1:H1"/>
    <mergeCell ref="A18:G18"/>
    <mergeCell ref="I18:K18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&amp;C62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44.875" style="390" customWidth="1"/>
    <col min="2" max="5" width="10.875" style="410" hidden="1" customWidth="1"/>
    <col min="6" max="10" width="10.875" style="410" customWidth="1"/>
    <col min="11" max="11" width="44.875" style="390" customWidth="1"/>
    <col min="12" max="16384" width="9.375" style="390" customWidth="1"/>
  </cols>
  <sheetData>
    <row r="1" spans="1:16" ht="33" customHeight="1">
      <c r="A1" s="1051" t="s">
        <v>653</v>
      </c>
      <c r="B1" s="1051"/>
      <c r="C1" s="1051"/>
      <c r="D1" s="1051"/>
      <c r="E1" s="1051"/>
      <c r="F1" s="1051"/>
      <c r="G1" s="1051"/>
      <c r="H1" s="1051"/>
      <c r="J1" s="1051" t="s">
        <v>302</v>
      </c>
      <c r="K1" s="1051"/>
      <c r="P1" s="410"/>
    </row>
    <row r="2" spans="1:16" ht="15" customHeight="1" thickBot="1">
      <c r="A2" s="853"/>
      <c r="B2" s="853"/>
      <c r="C2" s="853"/>
      <c r="D2" s="853"/>
      <c r="E2" s="853"/>
      <c r="F2" s="853"/>
      <c r="G2" s="854"/>
      <c r="H2" s="854"/>
      <c r="I2" s="854"/>
      <c r="J2" s="854"/>
      <c r="K2" s="854"/>
      <c r="P2" s="410"/>
    </row>
    <row r="3" spans="1:11" s="408" customFormat="1" ht="18" customHeight="1" thickBot="1">
      <c r="A3" s="407"/>
      <c r="B3" s="392">
        <v>2014</v>
      </c>
      <c r="C3" s="392">
        <v>2015</v>
      </c>
      <c r="D3" s="392">
        <v>2016</v>
      </c>
      <c r="E3" s="392">
        <v>2017</v>
      </c>
      <c r="F3" s="392">
        <v>2018</v>
      </c>
      <c r="G3" s="392">
        <v>2019</v>
      </c>
      <c r="H3" s="392">
        <v>2020</v>
      </c>
      <c r="I3" s="392">
        <v>2021</v>
      </c>
      <c r="J3" s="392">
        <v>2022</v>
      </c>
      <c r="K3" s="699"/>
    </row>
    <row r="4" spans="1:11" s="408" customFormat="1" ht="12" customHeight="1">
      <c r="A4" s="805"/>
      <c r="B4" s="806"/>
      <c r="C4" s="806"/>
      <c r="D4" s="806"/>
      <c r="E4" s="806"/>
      <c r="F4" s="806"/>
      <c r="G4" s="806"/>
      <c r="H4" s="806"/>
      <c r="I4" s="806"/>
      <c r="J4" s="806"/>
      <c r="K4" s="576"/>
    </row>
    <row r="5" spans="1:12" s="408" customFormat="1" ht="27.75" customHeight="1">
      <c r="A5" s="843" t="s">
        <v>280</v>
      </c>
      <c r="B5" s="359">
        <v>84039.3</v>
      </c>
      <c r="C5" s="360">
        <v>91513.7</v>
      </c>
      <c r="D5" s="360">
        <v>106797.1</v>
      </c>
      <c r="E5" s="360">
        <v>124376.3</v>
      </c>
      <c r="F5" s="359">
        <v>132528.2</v>
      </c>
      <c r="G5" s="359">
        <v>141494.6</v>
      </c>
      <c r="H5" s="359">
        <v>156701</v>
      </c>
      <c r="I5" s="359">
        <v>176851.4</v>
      </c>
      <c r="J5" s="359">
        <v>116104.5</v>
      </c>
      <c r="K5" s="704" t="s">
        <v>281</v>
      </c>
      <c r="L5" s="412"/>
    </row>
    <row r="6" spans="1:12" ht="15" customHeight="1">
      <c r="A6" s="852" t="s">
        <v>282</v>
      </c>
      <c r="B6" s="337">
        <v>140.9</v>
      </c>
      <c r="C6" s="336">
        <v>93.9</v>
      </c>
      <c r="D6" s="336">
        <v>53.8</v>
      </c>
      <c r="E6" s="336">
        <v>72</v>
      </c>
      <c r="F6" s="337">
        <v>49.7</v>
      </c>
      <c r="G6" s="337">
        <v>37.5</v>
      </c>
      <c r="H6" s="337">
        <v>20.9</v>
      </c>
      <c r="I6" s="337">
        <v>23.1</v>
      </c>
      <c r="J6" s="337">
        <v>44.6</v>
      </c>
      <c r="K6" s="747" t="s">
        <v>283</v>
      </c>
      <c r="L6" s="412"/>
    </row>
    <row r="7" spans="1:12" ht="27.75" customHeight="1">
      <c r="A7" s="721" t="s">
        <v>284</v>
      </c>
      <c r="B7" s="337">
        <v>7905.5</v>
      </c>
      <c r="C7" s="336">
        <v>11714.7</v>
      </c>
      <c r="D7" s="336">
        <v>5702.3</v>
      </c>
      <c r="E7" s="336">
        <v>9212</v>
      </c>
      <c r="F7" s="954">
        <v>5040.3</v>
      </c>
      <c r="G7" s="337">
        <v>12812.1</v>
      </c>
      <c r="H7" s="337">
        <v>7678.6</v>
      </c>
      <c r="I7" s="337">
        <v>6540.1</v>
      </c>
      <c r="J7" s="337">
        <v>8485.8</v>
      </c>
      <c r="K7" s="747" t="s">
        <v>285</v>
      </c>
      <c r="L7" s="412"/>
    </row>
    <row r="8" spans="1:12" ht="15" customHeight="1">
      <c r="A8" s="513" t="s">
        <v>286</v>
      </c>
      <c r="B8" s="337">
        <v>2187.2</v>
      </c>
      <c r="C8" s="336">
        <v>1828.4</v>
      </c>
      <c r="D8" s="336">
        <v>1929.8</v>
      </c>
      <c r="E8" s="336">
        <v>1632.4</v>
      </c>
      <c r="F8" s="337">
        <v>2186.4</v>
      </c>
      <c r="G8" s="337">
        <v>1150.7</v>
      </c>
      <c r="H8" s="337">
        <v>2134.9</v>
      </c>
      <c r="I8" s="337">
        <v>2142.1</v>
      </c>
      <c r="J8" s="337">
        <v>1607.1</v>
      </c>
      <c r="K8" s="747" t="s">
        <v>812</v>
      </c>
      <c r="L8" s="412"/>
    </row>
    <row r="9" spans="1:12" ht="27.75" customHeight="1">
      <c r="A9" s="721" t="s">
        <v>287</v>
      </c>
      <c r="B9" s="337">
        <v>221.9</v>
      </c>
      <c r="C9" s="336">
        <v>328.6</v>
      </c>
      <c r="D9" s="336">
        <v>266.2</v>
      </c>
      <c r="E9" s="336">
        <v>277.1</v>
      </c>
      <c r="F9" s="337">
        <v>227.1</v>
      </c>
      <c r="G9" s="337">
        <v>192.4</v>
      </c>
      <c r="H9" s="337">
        <v>218.2</v>
      </c>
      <c r="I9" s="337">
        <v>520</v>
      </c>
      <c r="J9" s="337">
        <v>1181</v>
      </c>
      <c r="K9" s="747" t="s">
        <v>813</v>
      </c>
      <c r="L9" s="412"/>
    </row>
    <row r="10" spans="1:12" ht="15" customHeight="1">
      <c r="A10" s="722" t="s">
        <v>288</v>
      </c>
      <c r="B10" s="337">
        <v>89.7</v>
      </c>
      <c r="C10" s="336">
        <v>90.2</v>
      </c>
      <c r="D10" s="336">
        <v>93.4</v>
      </c>
      <c r="E10" s="336">
        <v>100.2</v>
      </c>
      <c r="F10" s="337">
        <v>109.5</v>
      </c>
      <c r="G10" s="337">
        <v>112.4</v>
      </c>
      <c r="H10" s="337">
        <v>117.6</v>
      </c>
      <c r="I10" s="337">
        <v>141.4</v>
      </c>
      <c r="J10" s="337">
        <v>114.4</v>
      </c>
      <c r="K10" s="747" t="s">
        <v>289</v>
      </c>
      <c r="L10" s="412"/>
    </row>
    <row r="11" spans="1:12" ht="27.75" customHeight="1" hidden="1">
      <c r="A11" s="513" t="s">
        <v>609</v>
      </c>
      <c r="B11" s="337">
        <v>496.6</v>
      </c>
      <c r="C11" s="336" t="s">
        <v>19</v>
      </c>
      <c r="D11" s="336" t="s">
        <v>19</v>
      </c>
      <c r="E11" s="336" t="s">
        <v>19</v>
      </c>
      <c r="F11" s="337" t="s">
        <v>19</v>
      </c>
      <c r="G11" s="337" t="s">
        <v>19</v>
      </c>
      <c r="H11" s="337" t="s">
        <v>19</v>
      </c>
      <c r="I11" s="337" t="s">
        <v>19</v>
      </c>
      <c r="J11" s="337"/>
      <c r="K11" s="747" t="s">
        <v>814</v>
      </c>
      <c r="L11" s="412"/>
    </row>
    <row r="12" spans="1:12" ht="15" customHeight="1">
      <c r="A12" s="852" t="s">
        <v>290</v>
      </c>
      <c r="B12" s="337">
        <v>63.7</v>
      </c>
      <c r="C12" s="336">
        <v>114.9</v>
      </c>
      <c r="D12" s="336">
        <v>171.3</v>
      </c>
      <c r="E12" s="336">
        <v>234.8</v>
      </c>
      <c r="F12" s="337">
        <v>218.8</v>
      </c>
      <c r="G12" s="337">
        <v>102.9</v>
      </c>
      <c r="H12" s="337">
        <v>13</v>
      </c>
      <c r="I12" s="337">
        <v>17.9</v>
      </c>
      <c r="J12" s="337">
        <v>23.4</v>
      </c>
      <c r="K12" s="747" t="s">
        <v>291</v>
      </c>
      <c r="L12" s="412"/>
    </row>
    <row r="13" spans="1:12" ht="15" customHeight="1">
      <c r="A13" s="852" t="s">
        <v>292</v>
      </c>
      <c r="B13" s="337">
        <v>30.1</v>
      </c>
      <c r="C13" s="336">
        <v>56.1</v>
      </c>
      <c r="D13" s="336">
        <v>106.2</v>
      </c>
      <c r="E13" s="336">
        <v>89.4</v>
      </c>
      <c r="F13" s="337">
        <v>79.3</v>
      </c>
      <c r="G13" s="337">
        <v>69.8</v>
      </c>
      <c r="H13" s="337">
        <v>44.8</v>
      </c>
      <c r="I13" s="337">
        <v>60</v>
      </c>
      <c r="J13" s="337">
        <v>76.8</v>
      </c>
      <c r="K13" s="747" t="s">
        <v>293</v>
      </c>
      <c r="L13" s="412"/>
    </row>
    <row r="14" spans="1:12" ht="15" customHeight="1">
      <c r="A14" s="852" t="s">
        <v>294</v>
      </c>
      <c r="B14" s="337">
        <v>51.5</v>
      </c>
      <c r="C14" s="336">
        <v>136</v>
      </c>
      <c r="D14" s="336">
        <v>74.9</v>
      </c>
      <c r="E14" s="336">
        <v>62.6</v>
      </c>
      <c r="F14" s="337">
        <v>156.5</v>
      </c>
      <c r="G14" s="337">
        <v>102.2</v>
      </c>
      <c r="H14" s="337">
        <v>72.2</v>
      </c>
      <c r="I14" s="337">
        <v>98.2</v>
      </c>
      <c r="J14" s="337">
        <v>120</v>
      </c>
      <c r="K14" s="747" t="s">
        <v>295</v>
      </c>
      <c r="L14" s="412"/>
    </row>
    <row r="15" spans="1:12" ht="27.75" customHeight="1">
      <c r="A15" s="513" t="s">
        <v>296</v>
      </c>
      <c r="B15" s="337">
        <v>37.8</v>
      </c>
      <c r="C15" s="336">
        <v>23.4</v>
      </c>
      <c r="D15" s="336">
        <v>24.2</v>
      </c>
      <c r="E15" s="336">
        <v>23.1</v>
      </c>
      <c r="F15" s="337">
        <v>27.3</v>
      </c>
      <c r="G15" s="337">
        <v>26.2</v>
      </c>
      <c r="H15" s="337">
        <v>16.6</v>
      </c>
      <c r="I15" s="337">
        <v>16.4</v>
      </c>
      <c r="J15" s="337">
        <v>19.7</v>
      </c>
      <c r="K15" s="747" t="s">
        <v>297</v>
      </c>
      <c r="L15" s="412"/>
    </row>
    <row r="16" spans="1:12" ht="27.75" customHeight="1">
      <c r="A16" s="446" t="s">
        <v>298</v>
      </c>
      <c r="B16" s="337">
        <v>257897.2</v>
      </c>
      <c r="C16" s="336">
        <v>182087.9</v>
      </c>
      <c r="D16" s="336">
        <v>173652.9</v>
      </c>
      <c r="E16" s="336">
        <v>220044.3</v>
      </c>
      <c r="F16" s="337">
        <v>324740.9</v>
      </c>
      <c r="G16" s="337">
        <v>325695.6</v>
      </c>
      <c r="H16" s="337">
        <v>313738.2</v>
      </c>
      <c r="I16" s="337">
        <v>304336.8</v>
      </c>
      <c r="J16" s="337">
        <v>355308</v>
      </c>
      <c r="K16" s="747" t="s">
        <v>299</v>
      </c>
      <c r="L16" s="412"/>
    </row>
    <row r="17" spans="1:12" ht="49.5" customHeight="1">
      <c r="A17" s="513" t="s">
        <v>815</v>
      </c>
      <c r="B17" s="337">
        <v>8491.1</v>
      </c>
      <c r="C17" s="336">
        <v>11444.6</v>
      </c>
      <c r="D17" s="336">
        <v>11834.9</v>
      </c>
      <c r="E17" s="336">
        <v>12327.5</v>
      </c>
      <c r="F17" s="337">
        <v>20150.4</v>
      </c>
      <c r="G17" s="337">
        <v>23383.7</v>
      </c>
      <c r="H17" s="337">
        <v>9781.3</v>
      </c>
      <c r="I17" s="337">
        <v>20676.9</v>
      </c>
      <c r="J17" s="337">
        <v>16394.6</v>
      </c>
      <c r="K17" s="747" t="s">
        <v>816</v>
      </c>
      <c r="L17" s="412"/>
    </row>
    <row r="18" spans="1:12" ht="15" customHeight="1">
      <c r="A18" s="852" t="s">
        <v>300</v>
      </c>
      <c r="B18" s="337">
        <v>43856.1</v>
      </c>
      <c r="C18" s="336">
        <v>28967.2</v>
      </c>
      <c r="D18" s="336">
        <v>21961.7</v>
      </c>
      <c r="E18" s="336">
        <v>20553.2</v>
      </c>
      <c r="F18" s="337">
        <v>19064.7</v>
      </c>
      <c r="G18" s="337">
        <v>14629.1</v>
      </c>
      <c r="H18" s="337">
        <v>6512.4</v>
      </c>
      <c r="I18" s="337">
        <v>7190</v>
      </c>
      <c r="J18" s="337">
        <v>4827.2</v>
      </c>
      <c r="K18" s="747" t="s">
        <v>301</v>
      </c>
      <c r="L18" s="412"/>
    </row>
    <row r="19" spans="1:12" ht="9" customHeight="1" thickBot="1">
      <c r="A19" s="600"/>
      <c r="B19" s="738"/>
      <c r="C19" s="738"/>
      <c r="D19" s="738"/>
      <c r="E19" s="738"/>
      <c r="F19" s="738"/>
      <c r="G19" s="738"/>
      <c r="H19" s="738"/>
      <c r="I19" s="738"/>
      <c r="J19" s="738"/>
      <c r="K19" s="738"/>
      <c r="L19" s="412"/>
    </row>
  </sheetData>
  <sheetProtection/>
  <mergeCells count="2">
    <mergeCell ref="J1:K1"/>
    <mergeCell ref="A1:H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&amp;C63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Z10" sqref="Z10"/>
    </sheetView>
  </sheetViews>
  <sheetFormatPr defaultColWidth="9.00390625" defaultRowHeight="12.75"/>
  <cols>
    <col min="1" max="1" width="45.875" style="390" customWidth="1"/>
    <col min="2" max="5" width="9.875" style="465" hidden="1" customWidth="1"/>
    <col min="6" max="10" width="9.875" style="465" customWidth="1"/>
    <col min="11" max="11" width="44.875" style="390" customWidth="1"/>
    <col min="12" max="16384" width="9.375" style="390" customWidth="1"/>
  </cols>
  <sheetData>
    <row r="1" spans="1:11" s="411" customFormat="1" ht="33" customHeight="1">
      <c r="A1" s="1048" t="s">
        <v>980</v>
      </c>
      <c r="B1" s="1048"/>
      <c r="C1" s="1048"/>
      <c r="D1" s="1048"/>
      <c r="E1" s="1048"/>
      <c r="F1" s="1048"/>
      <c r="G1" s="1048"/>
      <c r="H1" s="1048"/>
      <c r="J1" s="1048" t="s">
        <v>302</v>
      </c>
      <c r="K1" s="1048"/>
    </row>
    <row r="2" spans="1:11" s="368" customFormat="1" ht="18" customHeight="1" thickBot="1">
      <c r="A2" s="481" t="s">
        <v>303</v>
      </c>
      <c r="C2" s="842"/>
      <c r="J2" s="481" t="s">
        <v>304</v>
      </c>
      <c r="K2" s="481"/>
    </row>
    <row r="3" spans="1:11" s="408" customFormat="1" ht="18" customHeight="1" thickBot="1">
      <c r="A3" s="407"/>
      <c r="B3" s="849">
        <v>2014</v>
      </c>
      <c r="C3" s="849">
        <v>2015</v>
      </c>
      <c r="D3" s="849">
        <v>2016</v>
      </c>
      <c r="E3" s="849">
        <v>2017</v>
      </c>
      <c r="F3" s="849">
        <v>2018</v>
      </c>
      <c r="G3" s="849">
        <v>2019</v>
      </c>
      <c r="H3" s="849">
        <v>2020</v>
      </c>
      <c r="I3" s="849">
        <v>2021</v>
      </c>
      <c r="J3" s="849">
        <v>2022</v>
      </c>
      <c r="K3" s="830"/>
    </row>
    <row r="4" spans="1:11" s="408" customFormat="1" ht="12" customHeight="1">
      <c r="A4" s="809"/>
      <c r="B4" s="850"/>
      <c r="C4" s="850"/>
      <c r="D4" s="850"/>
      <c r="E4" s="850"/>
      <c r="F4" s="850"/>
      <c r="G4" s="850"/>
      <c r="H4" s="850"/>
      <c r="I4" s="850"/>
      <c r="J4" s="850"/>
      <c r="K4" s="851"/>
    </row>
    <row r="5" spans="1:11" s="408" customFormat="1" ht="27.75" customHeight="1">
      <c r="A5" s="843" t="s">
        <v>805</v>
      </c>
      <c r="B5" s="359">
        <v>49.1</v>
      </c>
      <c r="C5" s="360">
        <v>50.6</v>
      </c>
      <c r="D5" s="360">
        <v>50.9</v>
      </c>
      <c r="E5" s="360">
        <v>52.4</v>
      </c>
      <c r="F5" s="359">
        <v>51.5</v>
      </c>
      <c r="G5" s="359">
        <v>49.8</v>
      </c>
      <c r="H5" s="359">
        <v>48.2</v>
      </c>
      <c r="I5" s="359">
        <v>47.7</v>
      </c>
      <c r="J5" s="359">
        <v>26.6</v>
      </c>
      <c r="K5" s="704" t="s">
        <v>806</v>
      </c>
    </row>
    <row r="6" spans="1:11" ht="15" customHeight="1">
      <c r="A6" s="844" t="s">
        <v>305</v>
      </c>
      <c r="B6" s="337">
        <v>31.6</v>
      </c>
      <c r="C6" s="336">
        <v>34.4</v>
      </c>
      <c r="D6" s="336">
        <v>20</v>
      </c>
      <c r="E6" s="336">
        <v>26.6</v>
      </c>
      <c r="F6" s="337">
        <v>26.4</v>
      </c>
      <c r="G6" s="337">
        <v>24.3</v>
      </c>
      <c r="H6" s="337">
        <v>13.6</v>
      </c>
      <c r="I6" s="337">
        <v>15</v>
      </c>
      <c r="J6" s="337">
        <v>18.7</v>
      </c>
      <c r="K6" s="747" t="s">
        <v>306</v>
      </c>
    </row>
    <row r="7" spans="1:11" ht="27" customHeight="1">
      <c r="A7" s="747" t="s">
        <v>307</v>
      </c>
      <c r="B7" s="337">
        <v>59.9</v>
      </c>
      <c r="C7" s="336">
        <v>73.1</v>
      </c>
      <c r="D7" s="336">
        <v>53.6</v>
      </c>
      <c r="E7" s="336">
        <v>79.4</v>
      </c>
      <c r="F7" s="337">
        <v>71.4</v>
      </c>
      <c r="G7" s="337">
        <v>84</v>
      </c>
      <c r="H7" s="337">
        <v>56.6</v>
      </c>
      <c r="I7" s="337">
        <v>48.5</v>
      </c>
      <c r="J7" s="337">
        <v>54.3</v>
      </c>
      <c r="K7" s="747" t="s">
        <v>308</v>
      </c>
    </row>
    <row r="8" spans="1:11" ht="15" customHeight="1">
      <c r="A8" s="544" t="s">
        <v>309</v>
      </c>
      <c r="B8" s="337">
        <v>78.8</v>
      </c>
      <c r="C8" s="336">
        <v>61.3</v>
      </c>
      <c r="D8" s="336">
        <v>69</v>
      </c>
      <c r="E8" s="336">
        <v>95.2</v>
      </c>
      <c r="F8" s="337">
        <v>95.62</v>
      </c>
      <c r="G8" s="337">
        <v>97.1</v>
      </c>
      <c r="H8" s="337">
        <v>98.9</v>
      </c>
      <c r="I8" s="337">
        <v>98.1</v>
      </c>
      <c r="J8" s="337">
        <v>98.6</v>
      </c>
      <c r="K8" s="747" t="s">
        <v>804</v>
      </c>
    </row>
    <row r="9" spans="1:11" ht="27" customHeight="1">
      <c r="A9" s="747" t="s">
        <v>409</v>
      </c>
      <c r="B9" s="337">
        <v>0.5</v>
      </c>
      <c r="C9" s="336">
        <v>0.9</v>
      </c>
      <c r="D9" s="336">
        <v>0.8</v>
      </c>
      <c r="E9" s="336">
        <v>0.8</v>
      </c>
      <c r="F9" s="337">
        <v>0.5</v>
      </c>
      <c r="G9" s="337">
        <v>0.4</v>
      </c>
      <c r="H9" s="337">
        <v>0.6</v>
      </c>
      <c r="I9" s="337">
        <v>1</v>
      </c>
      <c r="J9" s="337">
        <v>1.9</v>
      </c>
      <c r="K9" s="747" t="s">
        <v>310</v>
      </c>
    </row>
    <row r="10" spans="1:11" ht="16.5" customHeight="1">
      <c r="A10" s="686" t="s">
        <v>311</v>
      </c>
      <c r="B10" s="337">
        <v>87.8</v>
      </c>
      <c r="C10" s="336">
        <v>88.5</v>
      </c>
      <c r="D10" s="336">
        <v>86.3</v>
      </c>
      <c r="E10" s="336">
        <v>84.2</v>
      </c>
      <c r="F10" s="337">
        <v>86.3775</v>
      </c>
      <c r="G10" s="337">
        <v>87.6</v>
      </c>
      <c r="H10" s="337">
        <v>91.6</v>
      </c>
      <c r="I10" s="337">
        <v>85.9</v>
      </c>
      <c r="J10" s="337">
        <v>79.4</v>
      </c>
      <c r="K10" s="747" t="s">
        <v>312</v>
      </c>
    </row>
    <row r="11" spans="1:11" ht="27" customHeight="1" hidden="1">
      <c r="A11" s="544" t="s">
        <v>410</v>
      </c>
      <c r="B11" s="337">
        <v>100</v>
      </c>
      <c r="C11" s="336" t="s">
        <v>19</v>
      </c>
      <c r="D11" s="336" t="s">
        <v>19</v>
      </c>
      <c r="E11" s="336" t="s">
        <v>19</v>
      </c>
      <c r="F11" s="337" t="s">
        <v>19</v>
      </c>
      <c r="G11" s="337" t="s">
        <v>19</v>
      </c>
      <c r="H11" s="337" t="s">
        <v>19</v>
      </c>
      <c r="I11" s="337" t="s">
        <v>19</v>
      </c>
      <c r="J11" s="337" t="e">
        <v>#DIV/0!</v>
      </c>
      <c r="K11" s="747" t="s">
        <v>811</v>
      </c>
    </row>
    <row r="12" spans="1:11" ht="15" customHeight="1">
      <c r="A12" s="747" t="s">
        <v>313</v>
      </c>
      <c r="B12" s="337">
        <v>97.7</v>
      </c>
      <c r="C12" s="336">
        <v>99.8</v>
      </c>
      <c r="D12" s="336">
        <v>100</v>
      </c>
      <c r="E12" s="336">
        <v>100</v>
      </c>
      <c r="F12" s="337">
        <v>100</v>
      </c>
      <c r="G12" s="337">
        <v>99.9</v>
      </c>
      <c r="H12" s="337">
        <v>100</v>
      </c>
      <c r="I12" s="337">
        <v>86.6</v>
      </c>
      <c r="J12" s="337">
        <v>96.3</v>
      </c>
      <c r="K12" s="721" t="s">
        <v>314</v>
      </c>
    </row>
    <row r="13" spans="1:11" ht="15" customHeight="1">
      <c r="A13" s="747" t="s">
        <v>810</v>
      </c>
      <c r="B13" s="337">
        <v>100</v>
      </c>
      <c r="C13" s="336">
        <v>100</v>
      </c>
      <c r="D13" s="336">
        <v>100</v>
      </c>
      <c r="E13" s="336">
        <v>100</v>
      </c>
      <c r="F13" s="337">
        <v>100</v>
      </c>
      <c r="G13" s="337">
        <v>84.1</v>
      </c>
      <c r="H13" s="337">
        <v>77.4</v>
      </c>
      <c r="I13" s="337">
        <v>61.9</v>
      </c>
      <c r="J13" s="337">
        <v>66.6</v>
      </c>
      <c r="K13" s="721" t="s">
        <v>315</v>
      </c>
    </row>
    <row r="14" spans="1:11" ht="15" customHeight="1">
      <c r="A14" s="747" t="s">
        <v>316</v>
      </c>
      <c r="B14" s="337">
        <v>100</v>
      </c>
      <c r="C14" s="336">
        <v>100</v>
      </c>
      <c r="D14" s="336">
        <v>100</v>
      </c>
      <c r="E14" s="336">
        <v>100</v>
      </c>
      <c r="F14" s="337">
        <v>100</v>
      </c>
      <c r="G14" s="337">
        <v>88.6</v>
      </c>
      <c r="H14" s="337">
        <v>85.6</v>
      </c>
      <c r="I14" s="337">
        <v>64.9</v>
      </c>
      <c r="J14" s="337">
        <v>73.2</v>
      </c>
      <c r="K14" s="721" t="s">
        <v>317</v>
      </c>
    </row>
    <row r="15" spans="1:11" ht="27" customHeight="1">
      <c r="A15" s="845" t="s">
        <v>318</v>
      </c>
      <c r="B15" s="337">
        <v>100</v>
      </c>
      <c r="C15" s="336">
        <v>100</v>
      </c>
      <c r="D15" s="336">
        <v>100</v>
      </c>
      <c r="E15" s="336">
        <v>100</v>
      </c>
      <c r="F15" s="337">
        <v>100</v>
      </c>
      <c r="G15" s="337">
        <v>100</v>
      </c>
      <c r="H15" s="337">
        <v>91.7</v>
      </c>
      <c r="I15" s="337">
        <v>66.3</v>
      </c>
      <c r="J15" s="337">
        <v>74.3</v>
      </c>
      <c r="K15" s="747" t="s">
        <v>1039</v>
      </c>
    </row>
    <row r="16" spans="1:11" ht="27" customHeight="1">
      <c r="A16" s="446" t="s">
        <v>808</v>
      </c>
      <c r="B16" s="337">
        <v>99.9</v>
      </c>
      <c r="C16" s="336">
        <v>99.8</v>
      </c>
      <c r="D16" s="336">
        <v>99.9</v>
      </c>
      <c r="E16" s="336">
        <v>99.9</v>
      </c>
      <c r="F16" s="337">
        <v>99.99</v>
      </c>
      <c r="G16" s="337">
        <v>100</v>
      </c>
      <c r="H16" s="337">
        <v>86.5</v>
      </c>
      <c r="I16" s="337">
        <v>92.8</v>
      </c>
      <c r="J16" s="337">
        <v>85.5</v>
      </c>
      <c r="K16" s="747" t="s">
        <v>809</v>
      </c>
    </row>
    <row r="17" spans="1:11" ht="37.5" customHeight="1">
      <c r="A17" s="544" t="s">
        <v>807</v>
      </c>
      <c r="B17" s="337">
        <v>7.5</v>
      </c>
      <c r="C17" s="336">
        <v>7.7</v>
      </c>
      <c r="D17" s="336">
        <v>7.8</v>
      </c>
      <c r="E17" s="336">
        <v>6.6</v>
      </c>
      <c r="F17" s="337">
        <v>11.6</v>
      </c>
      <c r="G17" s="337">
        <v>11.5</v>
      </c>
      <c r="H17" s="337">
        <v>5</v>
      </c>
      <c r="I17" s="337">
        <v>11</v>
      </c>
      <c r="J17" s="337">
        <v>7.6</v>
      </c>
      <c r="K17" s="747" t="s">
        <v>319</v>
      </c>
    </row>
    <row r="18" spans="1:11" ht="15" customHeight="1">
      <c r="A18" s="844" t="s">
        <v>320</v>
      </c>
      <c r="B18" s="337">
        <v>6.5</v>
      </c>
      <c r="C18" s="336">
        <v>5</v>
      </c>
      <c r="D18" s="336">
        <v>3.6</v>
      </c>
      <c r="E18" s="336">
        <v>2.9</v>
      </c>
      <c r="F18" s="337">
        <v>2.6</v>
      </c>
      <c r="G18" s="337">
        <v>2</v>
      </c>
      <c r="H18" s="337">
        <v>1.2</v>
      </c>
      <c r="I18" s="337">
        <v>1.1</v>
      </c>
      <c r="J18" s="337">
        <v>0.5</v>
      </c>
      <c r="K18" s="747" t="s">
        <v>321</v>
      </c>
    </row>
    <row r="19" spans="1:11" ht="9" customHeight="1" thickBot="1">
      <c r="A19" s="846"/>
      <c r="B19" s="847"/>
      <c r="C19" s="847"/>
      <c r="D19" s="847"/>
      <c r="E19" s="847"/>
      <c r="F19" s="847"/>
      <c r="G19" s="847"/>
      <c r="H19" s="847"/>
      <c r="I19" s="847"/>
      <c r="J19" s="847"/>
      <c r="K19" s="847"/>
    </row>
    <row r="20" ht="12">
      <c r="A20" s="848"/>
    </row>
  </sheetData>
  <sheetProtection/>
  <mergeCells count="2">
    <mergeCell ref="J1:K1"/>
    <mergeCell ref="A1:H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&amp;C64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J5" sqref="J5"/>
    </sheetView>
  </sheetViews>
  <sheetFormatPr defaultColWidth="9.00390625" defaultRowHeight="12.75"/>
  <cols>
    <col min="1" max="1" width="46.625" style="822" customWidth="1"/>
    <col min="2" max="3" width="10.375" style="822" hidden="1" customWidth="1"/>
    <col min="4" max="4" width="10.375" style="836" hidden="1" customWidth="1"/>
    <col min="5" max="5" width="10.375" style="822" hidden="1" customWidth="1"/>
    <col min="6" max="10" width="10.375" style="822" customWidth="1"/>
    <col min="11" max="11" width="45.875" style="822" customWidth="1"/>
    <col min="12" max="16384" width="9.375" style="822" customWidth="1"/>
  </cols>
  <sheetData>
    <row r="1" spans="1:11" s="682" customFormat="1" ht="33.75" customHeight="1">
      <c r="A1" s="1052" t="s">
        <v>641</v>
      </c>
      <c r="B1" s="1052"/>
      <c r="C1" s="1052"/>
      <c r="D1" s="1052"/>
      <c r="E1" s="1052"/>
      <c r="F1" s="1052"/>
      <c r="G1" s="1052"/>
      <c r="H1" s="1052"/>
      <c r="I1" s="1052"/>
      <c r="J1" s="1052" t="s">
        <v>801</v>
      </c>
      <c r="K1" s="1052"/>
    </row>
    <row r="2" spans="1:11" s="835" customFormat="1" ht="15" customHeight="1" thickBot="1">
      <c r="A2" s="821" t="s">
        <v>271</v>
      </c>
      <c r="B2" s="822"/>
      <c r="C2" s="822"/>
      <c r="H2" s="823" t="s">
        <v>266</v>
      </c>
      <c r="J2" s="823" t="s">
        <v>1031</v>
      </c>
      <c r="K2" s="824"/>
    </row>
    <row r="3" spans="1:11" ht="18" customHeight="1" thickBot="1">
      <c r="A3" s="407"/>
      <c r="B3" s="804">
        <v>2014</v>
      </c>
      <c r="C3" s="804">
        <v>2015</v>
      </c>
      <c r="D3" s="804">
        <v>2016</v>
      </c>
      <c r="E3" s="804">
        <v>2017</v>
      </c>
      <c r="F3" s="804">
        <v>2018</v>
      </c>
      <c r="G3" s="804">
        <v>2019</v>
      </c>
      <c r="H3" s="804">
        <v>2020</v>
      </c>
      <c r="I3" s="804">
        <v>2021</v>
      </c>
      <c r="J3" s="804">
        <v>2022</v>
      </c>
      <c r="K3" s="830"/>
    </row>
    <row r="4" spans="1:11" ht="9" customHeight="1">
      <c r="A4" s="805"/>
      <c r="B4" s="839"/>
      <c r="C4" s="839"/>
      <c r="D4" s="839"/>
      <c r="E4" s="839"/>
      <c r="F4" s="840"/>
      <c r="G4" s="839"/>
      <c r="H4" s="839"/>
      <c r="I4" s="839"/>
      <c r="J4" s="839"/>
      <c r="K4" s="841"/>
    </row>
    <row r="5" spans="1:12" ht="13.5" customHeight="1">
      <c r="A5" s="743" t="s">
        <v>51</v>
      </c>
      <c r="B5" s="817">
        <v>84039.3</v>
      </c>
      <c r="C5" s="825">
        <v>91513.7</v>
      </c>
      <c r="D5" s="825">
        <v>106797.1</v>
      </c>
      <c r="E5" s="825">
        <v>124376.3</v>
      </c>
      <c r="F5" s="817">
        <v>132528.2</v>
      </c>
      <c r="G5" s="817">
        <v>141494.6</v>
      </c>
      <c r="H5" s="817">
        <v>156701</v>
      </c>
      <c r="I5" s="817">
        <v>176851.4</v>
      </c>
      <c r="J5" s="817">
        <v>116104.5</v>
      </c>
      <c r="K5" s="691" t="s">
        <v>275</v>
      </c>
      <c r="L5" s="962"/>
    </row>
    <row r="6" spans="1:12" ht="12.75" customHeight="1">
      <c r="A6" s="448" t="s">
        <v>322</v>
      </c>
      <c r="B6" s="818">
        <v>2504.5</v>
      </c>
      <c r="C6" s="826">
        <v>4866.3</v>
      </c>
      <c r="D6" s="826">
        <v>9901.5</v>
      </c>
      <c r="E6" s="826">
        <v>15022.2</v>
      </c>
      <c r="F6" s="818">
        <v>12020.3</v>
      </c>
      <c r="G6" s="818">
        <v>15320.6</v>
      </c>
      <c r="H6" s="818">
        <v>13737.1</v>
      </c>
      <c r="I6" s="818">
        <v>19868.2</v>
      </c>
      <c r="J6" s="818">
        <v>19297.4</v>
      </c>
      <c r="K6" s="837" t="s">
        <v>67</v>
      </c>
      <c r="L6" s="962"/>
    </row>
    <row r="7" spans="1:12" ht="12.75" customHeight="1">
      <c r="A7" s="448" t="s">
        <v>176</v>
      </c>
      <c r="B7" s="818">
        <v>67141.5</v>
      </c>
      <c r="C7" s="826">
        <v>68478</v>
      </c>
      <c r="D7" s="826">
        <v>78362.3</v>
      </c>
      <c r="E7" s="826">
        <v>87900.9</v>
      </c>
      <c r="F7" s="818">
        <v>98764</v>
      </c>
      <c r="G7" s="818">
        <v>105899.2</v>
      </c>
      <c r="H7" s="818">
        <v>121723.2</v>
      </c>
      <c r="I7" s="818">
        <v>133396</v>
      </c>
      <c r="J7" s="818">
        <v>84409.7</v>
      </c>
      <c r="K7" s="837" t="s">
        <v>68</v>
      </c>
      <c r="L7" s="962"/>
    </row>
    <row r="8" spans="1:12" ht="24" customHeight="1">
      <c r="A8" s="451" t="s">
        <v>982</v>
      </c>
      <c r="B8" s="818">
        <v>8143.2</v>
      </c>
      <c r="C8" s="826">
        <v>7607.7</v>
      </c>
      <c r="D8" s="826">
        <v>7941.2</v>
      </c>
      <c r="E8" s="826">
        <v>10323.3</v>
      </c>
      <c r="F8" s="818">
        <v>10409.8</v>
      </c>
      <c r="G8" s="818">
        <v>10609.7</v>
      </c>
      <c r="H8" s="818">
        <v>10136.7</v>
      </c>
      <c r="I8" s="818">
        <v>13127.1</v>
      </c>
      <c r="J8" s="818">
        <v>18913.2</v>
      </c>
      <c r="K8" s="838" t="s">
        <v>802</v>
      </c>
      <c r="L8" s="962"/>
    </row>
    <row r="9" spans="1:12" ht="36" customHeight="1">
      <c r="A9" s="451" t="s">
        <v>873</v>
      </c>
      <c r="B9" s="818">
        <v>752.4</v>
      </c>
      <c r="C9" s="826">
        <v>621.1</v>
      </c>
      <c r="D9" s="826">
        <v>887</v>
      </c>
      <c r="E9" s="826">
        <v>738.3</v>
      </c>
      <c r="F9" s="818">
        <v>704.1</v>
      </c>
      <c r="G9" s="827">
        <v>953.3</v>
      </c>
      <c r="H9" s="827">
        <v>1077.4</v>
      </c>
      <c r="I9" s="827">
        <v>1656.3</v>
      </c>
      <c r="J9" s="827">
        <v>2827.4</v>
      </c>
      <c r="K9" s="838" t="s">
        <v>981</v>
      </c>
      <c r="L9" s="962"/>
    </row>
    <row r="10" spans="1:12" ht="24" customHeight="1">
      <c r="A10" s="451" t="s">
        <v>983</v>
      </c>
      <c r="B10" s="818">
        <v>1085.1</v>
      </c>
      <c r="C10" s="818">
        <v>857.2</v>
      </c>
      <c r="D10" s="818">
        <v>844.5</v>
      </c>
      <c r="E10" s="818">
        <v>770.1</v>
      </c>
      <c r="F10" s="818">
        <v>871.6</v>
      </c>
      <c r="G10" s="827">
        <v>873.3</v>
      </c>
      <c r="H10" s="827">
        <v>820</v>
      </c>
      <c r="I10" s="827">
        <v>1084.3</v>
      </c>
      <c r="J10" s="827">
        <v>1086.8</v>
      </c>
      <c r="K10" s="838" t="s">
        <v>111</v>
      </c>
      <c r="L10" s="962"/>
    </row>
    <row r="11" spans="1:12" ht="24" customHeight="1">
      <c r="A11" s="451" t="s">
        <v>984</v>
      </c>
      <c r="B11" s="818">
        <v>3132.9</v>
      </c>
      <c r="C11" s="826">
        <v>6522.6</v>
      </c>
      <c r="D11" s="826">
        <v>7990.5</v>
      </c>
      <c r="E11" s="826">
        <v>11197.4</v>
      </c>
      <c r="F11" s="818">
        <v>13156.7</v>
      </c>
      <c r="G11" s="827">
        <v>4303.9</v>
      </c>
      <c r="H11" s="827">
        <v>554.9</v>
      </c>
      <c r="I11" s="827">
        <v>854.8</v>
      </c>
      <c r="J11" s="827">
        <v>2729.9</v>
      </c>
      <c r="K11" s="838" t="s">
        <v>985</v>
      </c>
      <c r="L11" s="962"/>
    </row>
    <row r="12" spans="1:12" ht="12" customHeight="1">
      <c r="A12" s="828" t="s">
        <v>323</v>
      </c>
      <c r="B12" s="818">
        <v>303.5</v>
      </c>
      <c r="C12" s="826">
        <v>369.1</v>
      </c>
      <c r="D12" s="826">
        <v>465.3</v>
      </c>
      <c r="E12" s="826">
        <v>403.7</v>
      </c>
      <c r="F12" s="818">
        <v>510.5</v>
      </c>
      <c r="G12" s="827">
        <v>502.4</v>
      </c>
      <c r="H12" s="827">
        <v>404.1</v>
      </c>
      <c r="I12" s="827">
        <v>546.4</v>
      </c>
      <c r="J12" s="827">
        <v>723.9</v>
      </c>
      <c r="K12" s="838" t="s">
        <v>324</v>
      </c>
      <c r="L12" s="962"/>
    </row>
    <row r="13" spans="1:12" ht="12" customHeight="1">
      <c r="A13" s="828" t="s">
        <v>325</v>
      </c>
      <c r="B13" s="818">
        <v>36.5</v>
      </c>
      <c r="C13" s="826">
        <v>40.9</v>
      </c>
      <c r="D13" s="826">
        <v>59.7</v>
      </c>
      <c r="E13" s="826">
        <v>49.4</v>
      </c>
      <c r="F13" s="818">
        <v>56.1</v>
      </c>
      <c r="G13" s="827">
        <v>33.1</v>
      </c>
      <c r="H13" s="827">
        <v>8.9</v>
      </c>
      <c r="I13" s="827">
        <v>2.4</v>
      </c>
      <c r="J13" s="827">
        <v>3.2</v>
      </c>
      <c r="K13" s="838" t="s">
        <v>326</v>
      </c>
      <c r="L13" s="962"/>
    </row>
    <row r="14" spans="1:12" ht="36" customHeight="1">
      <c r="A14" s="451" t="s">
        <v>1055</v>
      </c>
      <c r="B14" s="818">
        <v>12541</v>
      </c>
      <c r="C14" s="826">
        <v>10836.8</v>
      </c>
      <c r="D14" s="826">
        <v>9284.6</v>
      </c>
      <c r="E14" s="826">
        <v>11843.9</v>
      </c>
      <c r="F14" s="818">
        <v>14731.2</v>
      </c>
      <c r="G14" s="827">
        <v>15380.5</v>
      </c>
      <c r="H14" s="827">
        <v>13812.4</v>
      </c>
      <c r="I14" s="827">
        <v>22758</v>
      </c>
      <c r="J14" s="827">
        <v>25956.1</v>
      </c>
      <c r="K14" s="838" t="s">
        <v>986</v>
      </c>
      <c r="L14" s="962"/>
    </row>
    <row r="15" spans="1:12" ht="24" customHeight="1">
      <c r="A15" s="451" t="s">
        <v>987</v>
      </c>
      <c r="B15" s="818">
        <v>40508.6</v>
      </c>
      <c r="C15" s="826">
        <v>40900.2</v>
      </c>
      <c r="D15" s="826">
        <v>50231.5</v>
      </c>
      <c r="E15" s="826">
        <v>51825.2</v>
      </c>
      <c r="F15" s="818">
        <v>57332.4</v>
      </c>
      <c r="G15" s="827">
        <v>72093.9</v>
      </c>
      <c r="H15" s="827">
        <v>94053</v>
      </c>
      <c r="I15" s="827">
        <v>92040.4</v>
      </c>
      <c r="J15" s="827">
        <v>30466.7</v>
      </c>
      <c r="K15" s="838" t="s">
        <v>988</v>
      </c>
      <c r="L15" s="962"/>
    </row>
    <row r="16" spans="1:12" ht="24" customHeight="1">
      <c r="A16" s="451" t="s">
        <v>989</v>
      </c>
      <c r="B16" s="818">
        <v>59.4</v>
      </c>
      <c r="C16" s="826">
        <v>58.4</v>
      </c>
      <c r="D16" s="826">
        <v>79.5</v>
      </c>
      <c r="E16" s="826">
        <v>58.8</v>
      </c>
      <c r="F16" s="818">
        <v>26.2</v>
      </c>
      <c r="G16" s="827">
        <v>41.2</v>
      </c>
      <c r="H16" s="827">
        <v>45.1</v>
      </c>
      <c r="I16" s="827">
        <v>39</v>
      </c>
      <c r="J16" s="827">
        <v>44.1</v>
      </c>
      <c r="K16" s="838" t="s">
        <v>990</v>
      </c>
      <c r="L16" s="962"/>
    </row>
    <row r="17" spans="1:12" ht="12" customHeight="1">
      <c r="A17" s="828" t="s">
        <v>327</v>
      </c>
      <c r="B17" s="818">
        <v>257.9</v>
      </c>
      <c r="C17" s="826">
        <v>384.2</v>
      </c>
      <c r="D17" s="826">
        <v>328.8</v>
      </c>
      <c r="E17" s="826">
        <v>348.1</v>
      </c>
      <c r="F17" s="818">
        <v>443.3</v>
      </c>
      <c r="G17" s="827">
        <v>524.7</v>
      </c>
      <c r="H17" s="827">
        <v>421.2</v>
      </c>
      <c r="I17" s="827">
        <v>605.9</v>
      </c>
      <c r="J17" s="827">
        <v>968</v>
      </c>
      <c r="K17" s="838" t="s">
        <v>328</v>
      </c>
      <c r="L17" s="962"/>
    </row>
    <row r="18" spans="1:12" ht="24" customHeight="1">
      <c r="A18" s="451" t="s">
        <v>991</v>
      </c>
      <c r="B18" s="818">
        <v>212.6</v>
      </c>
      <c r="C18" s="826">
        <v>190.6</v>
      </c>
      <c r="D18" s="826">
        <v>174.6</v>
      </c>
      <c r="E18" s="826">
        <v>286.3</v>
      </c>
      <c r="F18" s="818">
        <v>162.5</v>
      </c>
      <c r="G18" s="827">
        <v>180.3</v>
      </c>
      <c r="H18" s="827">
        <v>84.6</v>
      </c>
      <c r="I18" s="827">
        <v>174.5</v>
      </c>
      <c r="J18" s="827">
        <v>203.4</v>
      </c>
      <c r="K18" s="838" t="s">
        <v>992</v>
      </c>
      <c r="L18" s="962"/>
    </row>
    <row r="19" spans="1:12" ht="12" customHeight="1">
      <c r="A19" s="828" t="s">
        <v>329</v>
      </c>
      <c r="B19" s="457" t="s">
        <v>19</v>
      </c>
      <c r="C19" s="414" t="s">
        <v>19</v>
      </c>
      <c r="D19" s="414" t="s">
        <v>19</v>
      </c>
      <c r="E19" s="414" t="s">
        <v>19</v>
      </c>
      <c r="F19" s="457" t="s">
        <v>19</v>
      </c>
      <c r="G19" s="829">
        <v>231.5</v>
      </c>
      <c r="H19" s="829">
        <v>252.7</v>
      </c>
      <c r="I19" s="829">
        <v>325.9</v>
      </c>
      <c r="J19" s="829">
        <v>160.5</v>
      </c>
      <c r="K19" s="838" t="s">
        <v>330</v>
      </c>
      <c r="L19" s="962"/>
    </row>
    <row r="20" spans="1:12" ht="24" customHeight="1">
      <c r="A20" s="451" t="s">
        <v>993</v>
      </c>
      <c r="B20" s="818">
        <v>108.4</v>
      </c>
      <c r="C20" s="826">
        <v>89.1</v>
      </c>
      <c r="D20" s="826">
        <v>75.1</v>
      </c>
      <c r="E20" s="826">
        <v>56.4</v>
      </c>
      <c r="F20" s="818">
        <v>359.6</v>
      </c>
      <c r="G20" s="827">
        <v>171.4</v>
      </c>
      <c r="H20" s="827">
        <v>52.2</v>
      </c>
      <c r="I20" s="827">
        <v>181</v>
      </c>
      <c r="J20" s="827">
        <v>326.6</v>
      </c>
      <c r="K20" s="838" t="s">
        <v>107</v>
      </c>
      <c r="L20" s="962"/>
    </row>
    <row r="21" spans="1:12" ht="24" customHeight="1">
      <c r="A21" s="747" t="s">
        <v>994</v>
      </c>
      <c r="B21" s="818">
        <v>14319.1</v>
      </c>
      <c r="C21" s="826">
        <v>18118.5</v>
      </c>
      <c r="D21" s="826">
        <v>18457.4</v>
      </c>
      <c r="E21" s="826">
        <v>21271.9</v>
      </c>
      <c r="F21" s="818">
        <v>21540.9</v>
      </c>
      <c r="G21" s="827">
        <v>20049.8</v>
      </c>
      <c r="H21" s="827">
        <v>20869</v>
      </c>
      <c r="I21" s="827">
        <v>23100.5</v>
      </c>
      <c r="J21" s="827">
        <v>12340.3</v>
      </c>
      <c r="K21" s="837" t="s">
        <v>995</v>
      </c>
      <c r="L21" s="962"/>
    </row>
    <row r="22" spans="1:12" ht="24" customHeight="1">
      <c r="A22" s="700" t="s">
        <v>860</v>
      </c>
      <c r="B22" s="818">
        <v>11220.4</v>
      </c>
      <c r="C22" s="818">
        <v>16309.4</v>
      </c>
      <c r="D22" s="818">
        <v>16652.5</v>
      </c>
      <c r="E22" s="818">
        <v>19247.9</v>
      </c>
      <c r="F22" s="818">
        <v>19585.7</v>
      </c>
      <c r="G22" s="827">
        <v>18223.4</v>
      </c>
      <c r="H22" s="827">
        <v>18809.2</v>
      </c>
      <c r="I22" s="827">
        <v>20991.4</v>
      </c>
      <c r="J22" s="827">
        <v>12340.3</v>
      </c>
      <c r="K22" s="838" t="s">
        <v>870</v>
      </c>
      <c r="L22" s="962"/>
    </row>
    <row r="23" spans="1:12" ht="24" customHeight="1">
      <c r="A23" s="747" t="s">
        <v>177</v>
      </c>
      <c r="B23" s="818">
        <v>74.2</v>
      </c>
      <c r="C23" s="818">
        <v>50.9</v>
      </c>
      <c r="D23" s="818">
        <v>75.9</v>
      </c>
      <c r="E23" s="818">
        <v>181.3</v>
      </c>
      <c r="F23" s="818">
        <v>203</v>
      </c>
      <c r="G23" s="827">
        <v>225</v>
      </c>
      <c r="H23" s="827">
        <v>371.7</v>
      </c>
      <c r="I23" s="827">
        <v>486.7</v>
      </c>
      <c r="J23" s="827">
        <v>57.1</v>
      </c>
      <c r="K23" s="837" t="s">
        <v>996</v>
      </c>
      <c r="L23" s="962"/>
    </row>
    <row r="24" spans="1:11" ht="4.5" customHeight="1" thickBot="1">
      <c r="A24" s="831"/>
      <c r="B24" s="832"/>
      <c r="C24" s="832"/>
      <c r="D24" s="832"/>
      <c r="E24" s="833"/>
      <c r="F24" s="832"/>
      <c r="G24" s="832"/>
      <c r="H24" s="832"/>
      <c r="I24" s="832"/>
      <c r="J24" s="832"/>
      <c r="K24" s="834"/>
    </row>
  </sheetData>
  <sheetProtection/>
  <mergeCells count="2">
    <mergeCell ref="J1:K1"/>
    <mergeCell ref="A1:I1"/>
  </mergeCells>
  <printOptions/>
  <pageMargins left="0.7874015748031497" right="0.5905511811023623" top="0.7874015748031497" bottom="0.7874015748031497" header="0.31496062992125984" footer="0.5118110236220472"/>
  <pageSetup horizontalDpi="600" verticalDpi="600" orientation="landscape" paperSize="9" r:id="rId1"/>
  <headerFooter>
    <oddFooter>&amp;C65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46.875" style="149" customWidth="1"/>
    <col min="2" max="5" width="9.875" style="23" hidden="1" customWidth="1"/>
    <col min="6" max="10" width="9.875" style="23" customWidth="1"/>
    <col min="11" max="11" width="46.875" style="23" customWidth="1"/>
    <col min="12" max="16384" width="9.375" style="14" customWidth="1"/>
  </cols>
  <sheetData>
    <row r="1" spans="1:11" s="89" customFormat="1" ht="33" customHeight="1">
      <c r="A1" s="1018" t="s">
        <v>582</v>
      </c>
      <c r="B1" s="1018"/>
      <c r="C1" s="1018"/>
      <c r="D1" s="1018"/>
      <c r="E1" s="1018"/>
      <c r="F1" s="1018"/>
      <c r="J1" s="1018" t="s">
        <v>923</v>
      </c>
      <c r="K1" s="1018"/>
    </row>
    <row r="2" spans="1:10" s="143" customFormat="1" ht="15" customHeight="1" thickBot="1">
      <c r="A2" s="131" t="s">
        <v>217</v>
      </c>
      <c r="J2" s="131" t="s">
        <v>216</v>
      </c>
    </row>
    <row r="3" spans="1:11" s="9" customFormat="1" ht="18" customHeight="1" thickBot="1">
      <c r="A3" s="16"/>
      <c r="B3" s="677">
        <v>2014</v>
      </c>
      <c r="C3" s="677">
        <v>2015</v>
      </c>
      <c r="D3" s="677">
        <v>2016</v>
      </c>
      <c r="E3" s="677">
        <v>2017</v>
      </c>
      <c r="F3" s="677">
        <v>2018</v>
      </c>
      <c r="G3" s="677">
        <v>2019</v>
      </c>
      <c r="H3" s="677">
        <v>2020</v>
      </c>
      <c r="I3" s="677">
        <v>2021</v>
      </c>
      <c r="J3" s="677">
        <v>2022</v>
      </c>
      <c r="K3" s="34"/>
    </row>
    <row r="4" spans="1:11" s="9" customFormat="1" ht="12" customHeight="1">
      <c r="A4" s="908"/>
      <c r="B4" s="899"/>
      <c r="C4" s="899"/>
      <c r="D4" s="899"/>
      <c r="E4" s="899"/>
      <c r="F4" s="899"/>
      <c r="G4" s="899"/>
      <c r="H4" s="899"/>
      <c r="I4" s="899"/>
      <c r="J4" s="899"/>
      <c r="K4" s="69"/>
    </row>
    <row r="5" spans="1:11" ht="15" customHeight="1">
      <c r="A5" s="152" t="s">
        <v>51</v>
      </c>
      <c r="B5" s="923">
        <v>3022</v>
      </c>
      <c r="C5" s="923">
        <v>3138</v>
      </c>
      <c r="D5" s="923">
        <v>3173</v>
      </c>
      <c r="E5" s="923">
        <v>3107</v>
      </c>
      <c r="F5" s="923">
        <v>3177</v>
      </c>
      <c r="G5" s="923">
        <v>3476</v>
      </c>
      <c r="H5" s="923">
        <v>3393</v>
      </c>
      <c r="I5" s="923">
        <v>3208</v>
      </c>
      <c r="J5" s="923">
        <v>3516</v>
      </c>
      <c r="K5" s="146" t="s">
        <v>1</v>
      </c>
    </row>
    <row r="6" spans="1:11" ht="25.5" customHeight="1">
      <c r="A6" s="83" t="s">
        <v>152</v>
      </c>
      <c r="B6" s="224">
        <v>48</v>
      </c>
      <c r="C6" s="224">
        <v>50</v>
      </c>
      <c r="D6" s="224">
        <v>50</v>
      </c>
      <c r="E6" s="224">
        <v>48</v>
      </c>
      <c r="F6" s="224">
        <v>50</v>
      </c>
      <c r="G6" s="224">
        <v>52</v>
      </c>
      <c r="H6" s="224">
        <v>44</v>
      </c>
      <c r="I6" s="224">
        <v>46</v>
      </c>
      <c r="J6" s="224">
        <v>43</v>
      </c>
      <c r="K6" s="77" t="s">
        <v>889</v>
      </c>
    </row>
    <row r="7" spans="1:11" ht="13.5" customHeight="1">
      <c r="A7" s="83" t="s">
        <v>258</v>
      </c>
      <c r="B7" s="224">
        <f>B9+B10+B11+B12</f>
        <v>585</v>
      </c>
      <c r="C7" s="224">
        <f>C9+C10+C11+C12</f>
        <v>630</v>
      </c>
      <c r="D7" s="224">
        <f>D9+D10+D11+D12</f>
        <v>584</v>
      </c>
      <c r="E7" s="224">
        <f>E9+E10+E11+E12</f>
        <v>546</v>
      </c>
      <c r="F7" s="224">
        <v>559</v>
      </c>
      <c r="G7" s="224">
        <v>598</v>
      </c>
      <c r="H7" s="224">
        <v>598</v>
      </c>
      <c r="I7" s="224">
        <v>581</v>
      </c>
      <c r="J7" s="224">
        <v>518</v>
      </c>
      <c r="K7" s="77" t="s">
        <v>2</v>
      </c>
    </row>
    <row r="8" spans="1:11" ht="13.5" customHeight="1">
      <c r="A8" s="936" t="s">
        <v>90</v>
      </c>
      <c r="B8" s="224"/>
      <c r="C8" s="224"/>
      <c r="D8" s="224"/>
      <c r="E8" s="224"/>
      <c r="F8" s="224"/>
      <c r="G8" s="224"/>
      <c r="H8" s="224"/>
      <c r="I8" s="224"/>
      <c r="J8" s="224"/>
      <c r="K8" s="936" t="s">
        <v>6</v>
      </c>
    </row>
    <row r="9" spans="1:11" ht="13.5" customHeight="1">
      <c r="A9" s="81" t="s">
        <v>75</v>
      </c>
      <c r="B9" s="224">
        <v>66</v>
      </c>
      <c r="C9" s="224">
        <v>107</v>
      </c>
      <c r="D9" s="224">
        <v>69</v>
      </c>
      <c r="E9" s="224">
        <v>55</v>
      </c>
      <c r="F9" s="224">
        <v>56</v>
      </c>
      <c r="G9" s="224">
        <v>69</v>
      </c>
      <c r="H9" s="224">
        <v>67</v>
      </c>
      <c r="I9" s="224">
        <v>66</v>
      </c>
      <c r="J9" s="224">
        <v>65</v>
      </c>
      <c r="K9" s="58" t="s">
        <v>67</v>
      </c>
    </row>
    <row r="10" spans="1:11" ht="13.5" customHeight="1">
      <c r="A10" s="81" t="s">
        <v>176</v>
      </c>
      <c r="B10" s="224">
        <v>493</v>
      </c>
      <c r="C10" s="224">
        <v>499</v>
      </c>
      <c r="D10" s="224">
        <v>491</v>
      </c>
      <c r="E10" s="224">
        <v>466</v>
      </c>
      <c r="F10" s="224">
        <v>475</v>
      </c>
      <c r="G10" s="224">
        <v>499</v>
      </c>
      <c r="H10" s="224">
        <v>497</v>
      </c>
      <c r="I10" s="224">
        <v>483</v>
      </c>
      <c r="J10" s="224">
        <v>429</v>
      </c>
      <c r="K10" s="58" t="s">
        <v>68</v>
      </c>
    </row>
    <row r="11" spans="1:11" ht="25.5" customHeight="1">
      <c r="A11" s="81" t="s">
        <v>114</v>
      </c>
      <c r="B11" s="224">
        <v>15</v>
      </c>
      <c r="C11" s="224">
        <v>14</v>
      </c>
      <c r="D11" s="224">
        <v>13</v>
      </c>
      <c r="E11" s="224">
        <v>16</v>
      </c>
      <c r="F11" s="224">
        <v>20</v>
      </c>
      <c r="G11" s="224">
        <v>21</v>
      </c>
      <c r="H11" s="224">
        <v>23</v>
      </c>
      <c r="I11" s="224">
        <v>23</v>
      </c>
      <c r="J11" s="224">
        <v>17</v>
      </c>
      <c r="K11" s="58" t="s">
        <v>922</v>
      </c>
    </row>
    <row r="12" spans="1:11" ht="25.5" customHeight="1">
      <c r="A12" s="81" t="s">
        <v>144</v>
      </c>
      <c r="B12" s="224">
        <v>11</v>
      </c>
      <c r="C12" s="224">
        <v>10</v>
      </c>
      <c r="D12" s="224">
        <v>11</v>
      </c>
      <c r="E12" s="224">
        <v>9</v>
      </c>
      <c r="F12" s="224">
        <v>8</v>
      </c>
      <c r="G12" s="224">
        <v>9</v>
      </c>
      <c r="H12" s="224">
        <v>11</v>
      </c>
      <c r="I12" s="224">
        <v>9</v>
      </c>
      <c r="J12" s="224">
        <v>7</v>
      </c>
      <c r="K12" s="58" t="s">
        <v>162</v>
      </c>
    </row>
    <row r="13" spans="1:11" ht="13.5" customHeight="1">
      <c r="A13" s="83" t="s">
        <v>76</v>
      </c>
      <c r="B13" s="224">
        <v>239</v>
      </c>
      <c r="C13" s="224">
        <v>235</v>
      </c>
      <c r="D13" s="224">
        <v>251</v>
      </c>
      <c r="E13" s="224">
        <v>256</v>
      </c>
      <c r="F13" s="224">
        <v>248</v>
      </c>
      <c r="G13" s="224">
        <v>246</v>
      </c>
      <c r="H13" s="224">
        <v>226</v>
      </c>
      <c r="I13" s="224">
        <v>206</v>
      </c>
      <c r="J13" s="224">
        <v>196</v>
      </c>
      <c r="K13" s="77" t="s">
        <v>4</v>
      </c>
    </row>
    <row r="14" spans="1:11" ht="25.5" customHeight="1">
      <c r="A14" s="17" t="s">
        <v>237</v>
      </c>
      <c r="B14" s="224">
        <v>995</v>
      </c>
      <c r="C14" s="224">
        <v>1048</v>
      </c>
      <c r="D14" s="224">
        <v>1069</v>
      </c>
      <c r="E14" s="224">
        <v>1064</v>
      </c>
      <c r="F14" s="224">
        <v>1097</v>
      </c>
      <c r="G14" s="224">
        <v>1255</v>
      </c>
      <c r="H14" s="224">
        <v>1246</v>
      </c>
      <c r="I14" s="224">
        <v>1169</v>
      </c>
      <c r="J14" s="224">
        <v>1461</v>
      </c>
      <c r="K14" s="56" t="s">
        <v>822</v>
      </c>
    </row>
    <row r="15" spans="1:11" ht="13.5" customHeight="1">
      <c r="A15" s="83" t="s">
        <v>261</v>
      </c>
      <c r="B15" s="224">
        <v>168</v>
      </c>
      <c r="C15" s="224">
        <v>186</v>
      </c>
      <c r="D15" s="224">
        <v>170</v>
      </c>
      <c r="E15" s="224">
        <v>160</v>
      </c>
      <c r="F15" s="224">
        <v>152</v>
      </c>
      <c r="G15" s="224">
        <v>159</v>
      </c>
      <c r="H15" s="224">
        <v>156</v>
      </c>
      <c r="I15" s="224">
        <v>156</v>
      </c>
      <c r="J15" s="224">
        <v>182</v>
      </c>
      <c r="K15" s="77" t="s">
        <v>69</v>
      </c>
    </row>
    <row r="16" spans="1:11" ht="13.5" customHeight="1">
      <c r="A16" s="83" t="s">
        <v>77</v>
      </c>
      <c r="B16" s="224">
        <v>81</v>
      </c>
      <c r="C16" s="224">
        <v>83</v>
      </c>
      <c r="D16" s="224">
        <v>87</v>
      </c>
      <c r="E16" s="224">
        <v>85</v>
      </c>
      <c r="F16" s="224">
        <v>88</v>
      </c>
      <c r="G16" s="224">
        <v>105</v>
      </c>
      <c r="H16" s="224">
        <v>104</v>
      </c>
      <c r="I16" s="224">
        <v>93</v>
      </c>
      <c r="J16" s="224">
        <v>97</v>
      </c>
      <c r="K16" s="77" t="s">
        <v>70</v>
      </c>
    </row>
    <row r="17" spans="1:11" ht="13.5" customHeight="1">
      <c r="A17" s="83" t="s">
        <v>87</v>
      </c>
      <c r="B17" s="224">
        <v>137</v>
      </c>
      <c r="C17" s="224">
        <v>136</v>
      </c>
      <c r="D17" s="224">
        <v>134</v>
      </c>
      <c r="E17" s="224">
        <v>126</v>
      </c>
      <c r="F17" s="224">
        <v>136</v>
      </c>
      <c r="G17" s="224">
        <v>139</v>
      </c>
      <c r="H17" s="224">
        <v>146</v>
      </c>
      <c r="I17" s="224">
        <v>124</v>
      </c>
      <c r="J17" s="224">
        <v>170</v>
      </c>
      <c r="K17" s="77" t="s">
        <v>88</v>
      </c>
    </row>
    <row r="18" spans="1:11" ht="13.5" customHeight="1">
      <c r="A18" s="83" t="s">
        <v>78</v>
      </c>
      <c r="B18" s="224">
        <v>33</v>
      </c>
      <c r="C18" s="224">
        <v>37</v>
      </c>
      <c r="D18" s="224">
        <v>28</v>
      </c>
      <c r="E18" s="224">
        <v>28</v>
      </c>
      <c r="F18" s="224">
        <v>29</v>
      </c>
      <c r="G18" s="224">
        <v>32</v>
      </c>
      <c r="H18" s="224">
        <v>31</v>
      </c>
      <c r="I18" s="224">
        <v>33</v>
      </c>
      <c r="J18" s="224">
        <v>47</v>
      </c>
      <c r="K18" s="77" t="s">
        <v>71</v>
      </c>
    </row>
    <row r="19" spans="1:11" ht="13.5" customHeight="1">
      <c r="A19" s="83" t="s">
        <v>231</v>
      </c>
      <c r="B19" s="224">
        <v>132</v>
      </c>
      <c r="C19" s="224">
        <v>141</v>
      </c>
      <c r="D19" s="224">
        <v>133</v>
      </c>
      <c r="E19" s="224">
        <v>121</v>
      </c>
      <c r="F19" s="224">
        <v>117</v>
      </c>
      <c r="G19" s="224">
        <v>134</v>
      </c>
      <c r="H19" s="224">
        <v>142</v>
      </c>
      <c r="I19" s="224">
        <v>141</v>
      </c>
      <c r="J19" s="224">
        <v>138</v>
      </c>
      <c r="K19" s="77" t="s">
        <v>72</v>
      </c>
    </row>
    <row r="20" spans="1:11" ht="25.5" customHeight="1">
      <c r="A20" s="56" t="s">
        <v>885</v>
      </c>
      <c r="B20" s="224">
        <v>344</v>
      </c>
      <c r="C20" s="224">
        <v>330</v>
      </c>
      <c r="D20" s="224">
        <v>391</v>
      </c>
      <c r="E20" s="224">
        <v>405</v>
      </c>
      <c r="F20" s="224">
        <v>415</v>
      </c>
      <c r="G20" s="224">
        <v>433</v>
      </c>
      <c r="H20" s="224">
        <v>398</v>
      </c>
      <c r="I20" s="224">
        <v>361</v>
      </c>
      <c r="J20" s="224">
        <v>371</v>
      </c>
      <c r="K20" s="77" t="s">
        <v>891</v>
      </c>
    </row>
    <row r="21" spans="1:11" ht="13.5" customHeight="1">
      <c r="A21" s="83" t="s">
        <v>255</v>
      </c>
      <c r="B21" s="224">
        <v>119</v>
      </c>
      <c r="C21" s="224">
        <v>127</v>
      </c>
      <c r="D21" s="224">
        <v>128</v>
      </c>
      <c r="E21" s="224">
        <v>126</v>
      </c>
      <c r="F21" s="224">
        <v>129</v>
      </c>
      <c r="G21" s="224">
        <v>144</v>
      </c>
      <c r="H21" s="224">
        <v>133</v>
      </c>
      <c r="I21" s="224">
        <v>121</v>
      </c>
      <c r="J21" s="224">
        <v>129</v>
      </c>
      <c r="K21" s="77" t="s">
        <v>153</v>
      </c>
    </row>
    <row r="22" spans="1:11" ht="13.5" customHeight="1">
      <c r="A22" s="83" t="s">
        <v>164</v>
      </c>
      <c r="B22" s="224">
        <v>38</v>
      </c>
      <c r="C22" s="224">
        <v>35</v>
      </c>
      <c r="D22" s="224">
        <v>41</v>
      </c>
      <c r="E22" s="224">
        <v>40</v>
      </c>
      <c r="F22" s="224">
        <v>40</v>
      </c>
      <c r="G22" s="224">
        <v>50</v>
      </c>
      <c r="H22" s="224">
        <v>48</v>
      </c>
      <c r="I22" s="224">
        <v>47</v>
      </c>
      <c r="J22" s="224">
        <v>44</v>
      </c>
      <c r="K22" s="77" t="s">
        <v>5</v>
      </c>
    </row>
    <row r="23" spans="1:11" ht="25.5" customHeight="1">
      <c r="A23" s="56" t="s">
        <v>165</v>
      </c>
      <c r="B23" s="224">
        <v>44</v>
      </c>
      <c r="C23" s="224">
        <v>47</v>
      </c>
      <c r="D23" s="224">
        <v>49</v>
      </c>
      <c r="E23" s="224">
        <v>51</v>
      </c>
      <c r="F23" s="224">
        <v>64</v>
      </c>
      <c r="G23" s="224">
        <v>72</v>
      </c>
      <c r="H23" s="224">
        <v>70</v>
      </c>
      <c r="I23" s="224">
        <v>77</v>
      </c>
      <c r="J23" s="224">
        <v>68</v>
      </c>
      <c r="K23" s="148" t="s">
        <v>101</v>
      </c>
    </row>
    <row r="24" spans="1:11" ht="13.5" customHeight="1">
      <c r="A24" s="83" t="s">
        <v>232</v>
      </c>
      <c r="B24" s="224">
        <v>40</v>
      </c>
      <c r="C24" s="224">
        <v>34</v>
      </c>
      <c r="D24" s="224">
        <v>40</v>
      </c>
      <c r="E24" s="224">
        <v>35</v>
      </c>
      <c r="F24" s="224">
        <v>39</v>
      </c>
      <c r="G24" s="224">
        <v>42</v>
      </c>
      <c r="H24" s="224">
        <v>37</v>
      </c>
      <c r="I24" s="224">
        <v>36</v>
      </c>
      <c r="J24" s="224">
        <v>36</v>
      </c>
      <c r="K24" s="77" t="s">
        <v>73</v>
      </c>
    </row>
    <row r="25" spans="1:11" ht="13.5" customHeight="1">
      <c r="A25" s="83" t="s">
        <v>167</v>
      </c>
      <c r="B25" s="224">
        <v>19</v>
      </c>
      <c r="C25" s="224">
        <v>19</v>
      </c>
      <c r="D25" s="224">
        <v>18</v>
      </c>
      <c r="E25" s="224">
        <v>16</v>
      </c>
      <c r="F25" s="224">
        <v>14</v>
      </c>
      <c r="G25" s="224">
        <v>15</v>
      </c>
      <c r="H25" s="224">
        <v>14</v>
      </c>
      <c r="I25" s="224">
        <v>17</v>
      </c>
      <c r="J25" s="224">
        <v>16</v>
      </c>
      <c r="K25" s="77" t="s">
        <v>74</v>
      </c>
    </row>
    <row r="26" spans="1:11" ht="9" customHeight="1" thickBot="1">
      <c r="A26" s="153"/>
      <c r="B26" s="32"/>
      <c r="C26" s="32"/>
      <c r="D26" s="32"/>
      <c r="E26" s="32"/>
      <c r="F26" s="32"/>
      <c r="G26" s="32"/>
      <c r="H26" s="32"/>
      <c r="I26" s="32"/>
      <c r="J26" s="32"/>
      <c r="K26" s="111"/>
    </row>
    <row r="27" ht="12.75" customHeight="1"/>
    <row r="28" ht="12.75" customHeight="1"/>
    <row r="29" ht="12.75" customHeight="1"/>
    <row r="30" ht="12" customHeight="1"/>
    <row r="31" spans="1:10" ht="12">
      <c r="A31" s="150"/>
      <c r="B31" s="147"/>
      <c r="C31" s="147"/>
      <c r="D31" s="147"/>
      <c r="E31" s="147"/>
      <c r="F31" s="147"/>
      <c r="G31" s="147"/>
      <c r="H31" s="147"/>
      <c r="I31" s="147"/>
      <c r="J31" s="147"/>
    </row>
    <row r="32" spans="2:10" ht="12">
      <c r="B32" s="40"/>
      <c r="C32" s="40"/>
      <c r="D32" s="40"/>
      <c r="E32" s="40"/>
      <c r="F32" s="40"/>
      <c r="G32" s="40"/>
      <c r="H32" s="40"/>
      <c r="I32" s="40"/>
      <c r="J32" s="40"/>
    </row>
    <row r="33" spans="2:10" ht="12">
      <c r="B33" s="147"/>
      <c r="C33" s="147"/>
      <c r="D33" s="147"/>
      <c r="E33" s="147"/>
      <c r="F33" s="147"/>
      <c r="G33" s="147"/>
      <c r="H33" s="147"/>
      <c r="I33" s="147"/>
      <c r="J33" s="147"/>
    </row>
    <row r="34" ht="12">
      <c r="A34" s="151"/>
    </row>
  </sheetData>
  <sheetProtection/>
  <mergeCells count="2">
    <mergeCell ref="J1:K1"/>
    <mergeCell ref="A1:F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&amp;C27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H5" sqref="H5:K5"/>
    </sheetView>
  </sheetViews>
  <sheetFormatPr defaultColWidth="9.00390625" defaultRowHeight="12.75"/>
  <cols>
    <col min="1" max="1" width="26.875" style="326" customWidth="1"/>
    <col min="2" max="3" width="9.875" style="358" hidden="1" customWidth="1"/>
    <col min="4" max="5" width="9.50390625" style="358" hidden="1" customWidth="1"/>
    <col min="6" max="10" width="9.50390625" style="358" customWidth="1"/>
    <col min="11" max="11" width="25.875" style="326" customWidth="1"/>
    <col min="12" max="16384" width="9.375" style="326" customWidth="1"/>
  </cols>
  <sheetData>
    <row r="1" spans="1:11" s="352" customFormat="1" ht="49.5" customHeight="1">
      <c r="A1" s="1053" t="s">
        <v>799</v>
      </c>
      <c r="B1" s="1053"/>
      <c r="C1" s="1053"/>
      <c r="D1" s="1053"/>
      <c r="E1" s="1053"/>
      <c r="F1" s="1053"/>
      <c r="G1" s="1053"/>
      <c r="H1" s="1053"/>
      <c r="I1" s="1053" t="s">
        <v>798</v>
      </c>
      <c r="J1" s="1053"/>
      <c r="K1" s="1053"/>
    </row>
    <row r="2" spans="1:11" s="352" customFormat="1" ht="15" customHeight="1" thickBot="1">
      <c r="A2" s="353"/>
      <c r="B2" s="354"/>
      <c r="E2" s="355"/>
      <c r="F2" s="355"/>
      <c r="G2" s="347"/>
      <c r="H2" s="355"/>
      <c r="I2" s="959"/>
      <c r="J2" s="959"/>
      <c r="K2" s="348"/>
    </row>
    <row r="3" spans="1:11" s="330" customFormat="1" ht="18" customHeight="1" thickBot="1">
      <c r="A3" s="356"/>
      <c r="B3" s="327">
        <v>2014</v>
      </c>
      <c r="C3" s="327">
        <v>2015</v>
      </c>
      <c r="D3" s="327">
        <v>2016</v>
      </c>
      <c r="E3" s="328">
        <v>2017</v>
      </c>
      <c r="F3" s="328">
        <v>2018</v>
      </c>
      <c r="G3" s="328">
        <v>2019</v>
      </c>
      <c r="H3" s="328">
        <v>2020</v>
      </c>
      <c r="I3" s="327">
        <v>2021</v>
      </c>
      <c r="J3" s="327">
        <v>2022</v>
      </c>
      <c r="K3" s="344"/>
    </row>
    <row r="4" spans="2:10" ht="12" customHeight="1">
      <c r="B4" s="357"/>
      <c r="F4" s="357"/>
      <c r="G4" s="660"/>
      <c r="H4" s="660"/>
      <c r="I4" s="660"/>
      <c r="J4" s="660"/>
    </row>
    <row r="5" spans="1:11" ht="15" customHeight="1">
      <c r="A5" s="967" t="s">
        <v>334</v>
      </c>
      <c r="B5" s="397"/>
      <c r="C5" s="397"/>
      <c r="D5" s="397"/>
      <c r="E5" s="403"/>
      <c r="F5" s="404"/>
      <c r="G5" s="404"/>
      <c r="H5" s="1047" t="s">
        <v>333</v>
      </c>
      <c r="I5" s="1047"/>
      <c r="J5" s="1047"/>
      <c r="K5" s="1047"/>
    </row>
    <row r="6" spans="2:10" ht="9" customHeight="1">
      <c r="B6" s="660"/>
      <c r="F6" s="660"/>
      <c r="G6" s="660"/>
      <c r="H6" s="660"/>
      <c r="I6" s="660"/>
      <c r="J6" s="660"/>
    </row>
    <row r="7" spans="1:11" ht="18" customHeight="1">
      <c r="A7" s="333" t="s">
        <v>51</v>
      </c>
      <c r="B7" s="455">
        <v>84041.4</v>
      </c>
      <c r="C7" s="420">
        <v>76077.5</v>
      </c>
      <c r="D7" s="819">
        <v>73086.1</v>
      </c>
      <c r="E7" s="819">
        <v>95862.5</v>
      </c>
      <c r="F7" s="820">
        <v>90139.6</v>
      </c>
      <c r="G7" s="820">
        <v>89300.8</v>
      </c>
      <c r="H7" s="820">
        <v>84962.4</v>
      </c>
      <c r="I7" s="820">
        <v>99126.8</v>
      </c>
      <c r="J7" s="820">
        <v>156402.4</v>
      </c>
      <c r="K7" s="361" t="s">
        <v>1</v>
      </c>
    </row>
    <row r="8" spans="1:11" ht="64.5" customHeight="1">
      <c r="A8" s="362" t="s">
        <v>1040</v>
      </c>
      <c r="B8" s="457">
        <v>517.8</v>
      </c>
      <c r="C8" s="414">
        <v>573.1</v>
      </c>
      <c r="D8" s="450">
        <v>574.4</v>
      </c>
      <c r="E8" s="450">
        <v>1163.7</v>
      </c>
      <c r="F8" s="449">
        <v>1465.8</v>
      </c>
      <c r="G8" s="449">
        <v>1139.5</v>
      </c>
      <c r="H8" s="449">
        <v>918</v>
      </c>
      <c r="I8" s="449">
        <v>1050.6</v>
      </c>
      <c r="J8" s="449">
        <v>1484</v>
      </c>
      <c r="K8" s="362" t="s">
        <v>800</v>
      </c>
    </row>
    <row r="9" spans="1:11" ht="27" customHeight="1">
      <c r="A9" s="362" t="s">
        <v>792</v>
      </c>
      <c r="B9" s="457">
        <v>88.6</v>
      </c>
      <c r="C9" s="414">
        <v>11.1</v>
      </c>
      <c r="D9" s="450">
        <v>15.8</v>
      </c>
      <c r="E9" s="450">
        <v>15.6</v>
      </c>
      <c r="F9" s="449">
        <v>15.5</v>
      </c>
      <c r="G9" s="449">
        <v>17.1</v>
      </c>
      <c r="H9" s="449">
        <v>12.3</v>
      </c>
      <c r="I9" s="449">
        <v>10.3</v>
      </c>
      <c r="J9" s="449">
        <v>11</v>
      </c>
      <c r="K9" s="362" t="s">
        <v>797</v>
      </c>
    </row>
    <row r="10" spans="1:11" ht="37.5" customHeight="1">
      <c r="A10" s="362" t="s">
        <v>793</v>
      </c>
      <c r="B10" s="457">
        <v>48336.6</v>
      </c>
      <c r="C10" s="414">
        <v>46026.6</v>
      </c>
      <c r="D10" s="450">
        <v>42916.2</v>
      </c>
      <c r="E10" s="450">
        <v>57980.1</v>
      </c>
      <c r="F10" s="449">
        <v>56767.1</v>
      </c>
      <c r="G10" s="449">
        <v>56839.8</v>
      </c>
      <c r="H10" s="449">
        <v>63367.5</v>
      </c>
      <c r="I10" s="449">
        <v>56620.6</v>
      </c>
      <c r="J10" s="449">
        <v>110656.1</v>
      </c>
      <c r="K10" s="362" t="s">
        <v>796</v>
      </c>
    </row>
    <row r="11" spans="1:11" ht="27" customHeight="1">
      <c r="A11" s="362" t="s">
        <v>997</v>
      </c>
      <c r="B11" s="457">
        <v>26812.6</v>
      </c>
      <c r="C11" s="414">
        <v>22877.4</v>
      </c>
      <c r="D11" s="450">
        <v>21489</v>
      </c>
      <c r="E11" s="450">
        <v>23259.7</v>
      </c>
      <c r="F11" s="449">
        <v>21026.7</v>
      </c>
      <c r="G11" s="449">
        <v>18906.5</v>
      </c>
      <c r="H11" s="449">
        <v>4141.7</v>
      </c>
      <c r="I11" s="449">
        <v>8231</v>
      </c>
      <c r="J11" s="449">
        <v>9031</v>
      </c>
      <c r="K11" s="362" t="s">
        <v>998</v>
      </c>
    </row>
    <row r="12" spans="1:11" ht="37.5" customHeight="1">
      <c r="A12" s="362" t="s">
        <v>794</v>
      </c>
      <c r="B12" s="457">
        <v>8285.8</v>
      </c>
      <c r="C12" s="414">
        <v>6589.3</v>
      </c>
      <c r="D12" s="450">
        <v>8090.7</v>
      </c>
      <c r="E12" s="450">
        <v>13443.4</v>
      </c>
      <c r="F12" s="449">
        <v>10864.5</v>
      </c>
      <c r="G12" s="449">
        <v>12397.9</v>
      </c>
      <c r="H12" s="449">
        <v>16522.9</v>
      </c>
      <c r="I12" s="449">
        <v>33214.3</v>
      </c>
      <c r="J12" s="449">
        <v>35220.3</v>
      </c>
      <c r="K12" s="362" t="s">
        <v>795</v>
      </c>
    </row>
    <row r="13" spans="1:10" s="331" customFormat="1" ht="12" customHeight="1">
      <c r="A13" s="488"/>
      <c r="B13" s="389"/>
      <c r="C13" s="389"/>
      <c r="D13" s="389"/>
      <c r="E13" s="660"/>
      <c r="F13" s="660"/>
      <c r="G13" s="660"/>
      <c r="H13" s="660"/>
      <c r="I13" s="660"/>
      <c r="J13" s="660"/>
    </row>
    <row r="14" spans="1:11" s="331" customFormat="1" ht="27" customHeight="1">
      <c r="A14" s="1054" t="s">
        <v>782</v>
      </c>
      <c r="B14" s="1054"/>
      <c r="C14" s="1054"/>
      <c r="D14" s="1054"/>
      <c r="E14" s="1054"/>
      <c r="F14" s="1054"/>
      <c r="I14" s="1054" t="s">
        <v>781</v>
      </c>
      <c r="J14" s="1054"/>
      <c r="K14" s="1054"/>
    </row>
    <row r="15" spans="2:10" s="331" customFormat="1" ht="9" customHeight="1">
      <c r="B15" s="389"/>
      <c r="C15" s="389"/>
      <c r="D15" s="389"/>
      <c r="E15" s="660"/>
      <c r="F15" s="660"/>
      <c r="G15" s="660"/>
      <c r="H15" s="660"/>
      <c r="I15" s="660"/>
      <c r="J15" s="660"/>
    </row>
    <row r="16" spans="1:11" ht="12">
      <c r="A16" s="333" t="s">
        <v>51</v>
      </c>
      <c r="B16" s="359">
        <v>21.7</v>
      </c>
      <c r="C16" s="360">
        <v>17.7</v>
      </c>
      <c r="D16" s="332">
        <v>16</v>
      </c>
      <c r="E16" s="332">
        <v>18.7</v>
      </c>
      <c r="F16" s="339">
        <v>16.2</v>
      </c>
      <c r="G16" s="339">
        <v>15</v>
      </c>
      <c r="H16" s="339">
        <v>15.8</v>
      </c>
      <c r="I16" s="339">
        <v>13.1</v>
      </c>
      <c r="J16" s="339">
        <v>15.6</v>
      </c>
      <c r="K16" s="361" t="s">
        <v>1</v>
      </c>
    </row>
    <row r="17" spans="1:11" ht="64.5" customHeight="1">
      <c r="A17" s="362" t="s">
        <v>1040</v>
      </c>
      <c r="B17" s="337">
        <v>4.5</v>
      </c>
      <c r="C17" s="336">
        <v>4.5</v>
      </c>
      <c r="D17" s="334">
        <v>4.4</v>
      </c>
      <c r="E17" s="334">
        <v>9.9</v>
      </c>
      <c r="F17" s="338">
        <v>10.9</v>
      </c>
      <c r="G17" s="338">
        <v>7.1</v>
      </c>
      <c r="H17" s="338">
        <v>7.2</v>
      </c>
      <c r="I17" s="338">
        <v>6.8</v>
      </c>
      <c r="J17" s="338">
        <v>5.9</v>
      </c>
      <c r="K17" s="362" t="s">
        <v>800</v>
      </c>
    </row>
    <row r="18" spans="1:11" ht="27" customHeight="1">
      <c r="A18" s="362" t="s">
        <v>792</v>
      </c>
      <c r="B18" s="337">
        <v>4.8</v>
      </c>
      <c r="C18" s="336">
        <v>0.5</v>
      </c>
      <c r="D18" s="334">
        <v>0.7</v>
      </c>
      <c r="E18" s="334">
        <v>0.6</v>
      </c>
      <c r="F18" s="338">
        <v>0.6</v>
      </c>
      <c r="G18" s="338">
        <v>0.6</v>
      </c>
      <c r="H18" s="338">
        <v>0.5</v>
      </c>
      <c r="I18" s="338">
        <v>0.4</v>
      </c>
      <c r="J18" s="338">
        <v>0.3</v>
      </c>
      <c r="K18" s="362" t="s">
        <v>797</v>
      </c>
    </row>
    <row r="19" spans="1:11" ht="37.5" customHeight="1">
      <c r="A19" s="362" t="s">
        <v>793</v>
      </c>
      <c r="B19" s="337">
        <v>39.7</v>
      </c>
      <c r="C19" s="336">
        <v>34.2</v>
      </c>
      <c r="D19" s="334">
        <v>29.8</v>
      </c>
      <c r="E19" s="334">
        <v>33.3</v>
      </c>
      <c r="F19" s="338">
        <v>29.7</v>
      </c>
      <c r="G19" s="338">
        <v>27.5</v>
      </c>
      <c r="H19" s="338">
        <v>32.7</v>
      </c>
      <c r="I19" s="338">
        <v>18.9</v>
      </c>
      <c r="J19" s="338">
        <v>26.7</v>
      </c>
      <c r="K19" s="362" t="s">
        <v>796</v>
      </c>
    </row>
    <row r="20" spans="1:11" ht="27" customHeight="1">
      <c r="A20" s="362" t="s">
        <v>997</v>
      </c>
      <c r="B20" s="337">
        <v>56.8</v>
      </c>
      <c r="C20" s="336">
        <v>43.3</v>
      </c>
      <c r="D20" s="334">
        <v>42.4</v>
      </c>
      <c r="E20" s="334">
        <v>41.6</v>
      </c>
      <c r="F20" s="338">
        <v>33.3</v>
      </c>
      <c r="G20" s="338">
        <v>29.8</v>
      </c>
      <c r="H20" s="338">
        <v>8.2</v>
      </c>
      <c r="I20" s="338">
        <v>10.6</v>
      </c>
      <c r="J20" s="338">
        <v>7.9</v>
      </c>
      <c r="K20" s="362" t="s">
        <v>998</v>
      </c>
    </row>
    <row r="21" spans="1:11" ht="37.5" customHeight="1">
      <c r="A21" s="362" t="s">
        <v>794</v>
      </c>
      <c r="B21" s="337">
        <v>4.1</v>
      </c>
      <c r="C21" s="336">
        <v>2.9</v>
      </c>
      <c r="D21" s="334">
        <v>3.3</v>
      </c>
      <c r="E21" s="334">
        <v>5</v>
      </c>
      <c r="F21" s="338">
        <v>3.8</v>
      </c>
      <c r="G21" s="338">
        <v>4.1</v>
      </c>
      <c r="H21" s="338">
        <v>6</v>
      </c>
      <c r="I21" s="338">
        <v>9.3</v>
      </c>
      <c r="J21" s="338">
        <v>8</v>
      </c>
      <c r="K21" s="362" t="s">
        <v>795</v>
      </c>
    </row>
    <row r="22" spans="1:11" ht="9" customHeight="1" thickBot="1">
      <c r="A22" s="366"/>
      <c r="B22" s="365"/>
      <c r="C22" s="365"/>
      <c r="D22" s="365"/>
      <c r="E22" s="365"/>
      <c r="F22" s="365"/>
      <c r="G22" s="365"/>
      <c r="H22" s="365"/>
      <c r="I22" s="365"/>
      <c r="J22" s="365"/>
      <c r="K22" s="366"/>
    </row>
  </sheetData>
  <sheetProtection/>
  <mergeCells count="5">
    <mergeCell ref="H5:K5"/>
    <mergeCell ref="I1:K1"/>
    <mergeCell ref="A1:H1"/>
    <mergeCell ref="A14:F14"/>
    <mergeCell ref="I14:K1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&amp;C66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I5" sqref="I5:K5"/>
    </sheetView>
  </sheetViews>
  <sheetFormatPr defaultColWidth="9.00390625" defaultRowHeight="12.75"/>
  <cols>
    <col min="1" max="1" width="22.875" style="350" customWidth="1"/>
    <col min="2" max="5" width="9.875" style="350" hidden="1" customWidth="1"/>
    <col min="6" max="10" width="9.875" style="350" customWidth="1"/>
    <col min="11" max="11" width="24.875" style="350" customWidth="1"/>
    <col min="12" max="12" width="13.125" style="350" customWidth="1"/>
    <col min="13" max="16384" width="9.375" style="350" customWidth="1"/>
  </cols>
  <sheetData>
    <row r="1" spans="1:11" s="370" customFormat="1" ht="49.5" customHeight="1">
      <c r="A1" s="1053" t="s">
        <v>787</v>
      </c>
      <c r="B1" s="1053"/>
      <c r="C1" s="1053"/>
      <c r="D1" s="1053"/>
      <c r="E1" s="1053"/>
      <c r="F1" s="1053"/>
      <c r="G1" s="1053"/>
      <c r="H1" s="1053"/>
      <c r="I1" s="1053" t="s">
        <v>786</v>
      </c>
      <c r="J1" s="1053"/>
      <c r="K1" s="1053"/>
    </row>
    <row r="2" spans="1:11" s="369" customFormat="1" ht="15" customHeight="1" thickBot="1">
      <c r="A2" s="371"/>
      <c r="B2" s="372"/>
      <c r="G2" s="816"/>
      <c r="K2" s="348"/>
    </row>
    <row r="3" spans="1:11" ht="18" customHeight="1" thickBot="1">
      <c r="A3" s="356"/>
      <c r="B3" s="327">
        <v>2014</v>
      </c>
      <c r="C3" s="327">
        <v>2015</v>
      </c>
      <c r="D3" s="327">
        <v>2016</v>
      </c>
      <c r="E3" s="327">
        <v>2017</v>
      </c>
      <c r="F3" s="327">
        <v>2018</v>
      </c>
      <c r="G3" s="327">
        <v>2019</v>
      </c>
      <c r="H3" s="327">
        <v>2020</v>
      </c>
      <c r="I3" s="327">
        <v>2021</v>
      </c>
      <c r="J3" s="327">
        <v>2022</v>
      </c>
      <c r="K3" s="373"/>
    </row>
    <row r="4" spans="1:11" ht="12" customHeight="1">
      <c r="A4" s="326"/>
      <c r="B4" s="357"/>
      <c r="C4" s="358"/>
      <c r="D4" s="358"/>
      <c r="E4" s="358"/>
      <c r="F4" s="357"/>
      <c r="G4" s="660"/>
      <c r="H4" s="660"/>
      <c r="I4" s="660"/>
      <c r="J4" s="660"/>
      <c r="K4" s="326"/>
    </row>
    <row r="5" spans="1:11" s="326" customFormat="1" ht="15" customHeight="1">
      <c r="A5" s="967" t="s">
        <v>334</v>
      </c>
      <c r="B5" s="397"/>
      <c r="C5" s="397"/>
      <c r="D5" s="397"/>
      <c r="E5" s="403"/>
      <c r="F5" s="404"/>
      <c r="G5" s="404"/>
      <c r="I5" s="1047" t="s">
        <v>333</v>
      </c>
      <c r="J5" s="1047"/>
      <c r="K5" s="1047"/>
    </row>
    <row r="6" spans="1:11" ht="9" customHeight="1">
      <c r="A6" s="326"/>
      <c r="B6" s="660"/>
      <c r="C6" s="358"/>
      <c r="D6" s="358"/>
      <c r="E6" s="358"/>
      <c r="F6" s="660"/>
      <c r="G6" s="660"/>
      <c r="H6" s="660"/>
      <c r="I6" s="660"/>
      <c r="J6" s="660"/>
      <c r="K6" s="326"/>
    </row>
    <row r="7" spans="1:11" ht="13.5" customHeight="1">
      <c r="A7" s="374" t="s">
        <v>52</v>
      </c>
      <c r="B7" s="359">
        <v>84041.4</v>
      </c>
      <c r="C7" s="360">
        <v>76077.5</v>
      </c>
      <c r="D7" s="420">
        <v>73086.1</v>
      </c>
      <c r="E7" s="420">
        <v>95862.5</v>
      </c>
      <c r="F7" s="817">
        <v>90139.6</v>
      </c>
      <c r="G7" s="817">
        <v>89300.8</v>
      </c>
      <c r="H7" s="817">
        <v>84962.4</v>
      </c>
      <c r="I7" s="817">
        <v>99126.8</v>
      </c>
      <c r="J7" s="817">
        <v>156402.4</v>
      </c>
      <c r="K7" s="376" t="s">
        <v>7</v>
      </c>
    </row>
    <row r="8" spans="1:11" ht="13.5" customHeight="1">
      <c r="A8" s="377" t="s">
        <v>53</v>
      </c>
      <c r="B8" s="337" t="s">
        <v>19</v>
      </c>
      <c r="C8" s="336" t="s">
        <v>19</v>
      </c>
      <c r="D8" s="414" t="s">
        <v>19</v>
      </c>
      <c r="E8" s="414">
        <v>140.6</v>
      </c>
      <c r="F8" s="457" t="s">
        <v>19</v>
      </c>
      <c r="G8" s="457" t="s">
        <v>19</v>
      </c>
      <c r="H8" s="457" t="s">
        <v>19</v>
      </c>
      <c r="I8" s="457" t="s">
        <v>19</v>
      </c>
      <c r="J8" s="457" t="s">
        <v>19</v>
      </c>
      <c r="K8" s="378" t="s">
        <v>8</v>
      </c>
    </row>
    <row r="9" spans="1:15" ht="13.5" customHeight="1">
      <c r="A9" s="377" t="s">
        <v>54</v>
      </c>
      <c r="B9" s="337">
        <v>119.8</v>
      </c>
      <c r="C9" s="336">
        <v>170.2</v>
      </c>
      <c r="D9" s="414">
        <v>243.3</v>
      </c>
      <c r="E9" s="414">
        <v>314.3</v>
      </c>
      <c r="F9" s="818">
        <v>353.6</v>
      </c>
      <c r="G9" s="818">
        <v>734.6</v>
      </c>
      <c r="H9" s="818">
        <v>201.1</v>
      </c>
      <c r="I9" s="818">
        <v>694</v>
      </c>
      <c r="J9" s="818">
        <v>525.9</v>
      </c>
      <c r="K9" s="380" t="s">
        <v>49</v>
      </c>
      <c r="L9" s="381"/>
      <c r="O9" s="382"/>
    </row>
    <row r="10" spans="1:11" ht="13.5" customHeight="1">
      <c r="A10" s="383" t="s">
        <v>168</v>
      </c>
      <c r="B10" s="337">
        <v>0.5</v>
      </c>
      <c r="C10" s="336">
        <v>0.8</v>
      </c>
      <c r="D10" s="414">
        <v>0.5</v>
      </c>
      <c r="E10" s="414">
        <v>1.2</v>
      </c>
      <c r="F10" s="818">
        <v>0.4</v>
      </c>
      <c r="G10" s="818">
        <v>0.4</v>
      </c>
      <c r="H10" s="818">
        <v>0.2</v>
      </c>
      <c r="I10" s="818" t="s">
        <v>19</v>
      </c>
      <c r="J10" s="818" t="s">
        <v>19</v>
      </c>
      <c r="K10" s="380" t="s">
        <v>50</v>
      </c>
    </row>
    <row r="11" spans="1:11" ht="13.5" customHeight="1">
      <c r="A11" s="383" t="s">
        <v>55</v>
      </c>
      <c r="B11" s="337">
        <v>14.9</v>
      </c>
      <c r="C11" s="336">
        <v>11.4</v>
      </c>
      <c r="D11" s="414" t="s">
        <v>19</v>
      </c>
      <c r="E11" s="414" t="s">
        <v>19</v>
      </c>
      <c r="F11" s="457" t="s">
        <v>19</v>
      </c>
      <c r="G11" s="457" t="s">
        <v>19</v>
      </c>
      <c r="H11" s="457" t="s">
        <v>19</v>
      </c>
      <c r="I11" s="457" t="s">
        <v>19</v>
      </c>
      <c r="J11" s="457" t="s">
        <v>19</v>
      </c>
      <c r="K11" s="380" t="s">
        <v>9</v>
      </c>
    </row>
    <row r="12" spans="1:11" ht="13.5" customHeight="1">
      <c r="A12" s="383" t="s">
        <v>56</v>
      </c>
      <c r="B12" s="337">
        <v>867.6</v>
      </c>
      <c r="C12" s="336">
        <v>703.5</v>
      </c>
      <c r="D12" s="414">
        <v>98.7</v>
      </c>
      <c r="E12" s="414">
        <v>7.3</v>
      </c>
      <c r="F12" s="818">
        <v>53.5</v>
      </c>
      <c r="G12" s="818">
        <v>65.9</v>
      </c>
      <c r="H12" s="818">
        <v>16.5</v>
      </c>
      <c r="I12" s="457" t="s">
        <v>19</v>
      </c>
      <c r="J12" s="457" t="s">
        <v>19</v>
      </c>
      <c r="K12" s="380" t="s">
        <v>10</v>
      </c>
    </row>
    <row r="13" spans="1:16" ht="13.5" customHeight="1">
      <c r="A13" s="377" t="s">
        <v>57</v>
      </c>
      <c r="B13" s="337">
        <v>818.2</v>
      </c>
      <c r="C13" s="336">
        <v>1135.6</v>
      </c>
      <c r="D13" s="414">
        <v>1718.3</v>
      </c>
      <c r="E13" s="414">
        <v>989.8</v>
      </c>
      <c r="F13" s="818">
        <v>1178</v>
      </c>
      <c r="G13" s="818">
        <v>1584.5</v>
      </c>
      <c r="H13" s="818">
        <v>1266.8</v>
      </c>
      <c r="I13" s="818">
        <v>1239.9</v>
      </c>
      <c r="J13" s="818">
        <v>1347.5</v>
      </c>
      <c r="K13" s="380" t="s">
        <v>11</v>
      </c>
      <c r="P13" s="351"/>
    </row>
    <row r="14" spans="1:13" ht="13.5" customHeight="1">
      <c r="A14" s="377" t="s">
        <v>183</v>
      </c>
      <c r="B14" s="337">
        <v>3646.1</v>
      </c>
      <c r="C14" s="336">
        <v>1232.1</v>
      </c>
      <c r="D14" s="414">
        <v>671.2</v>
      </c>
      <c r="E14" s="414">
        <v>2578.9</v>
      </c>
      <c r="F14" s="818">
        <v>1284.7</v>
      </c>
      <c r="G14" s="818">
        <v>883.1</v>
      </c>
      <c r="H14" s="818">
        <v>596</v>
      </c>
      <c r="I14" s="818">
        <v>584.4</v>
      </c>
      <c r="J14" s="818">
        <v>492.9</v>
      </c>
      <c r="K14" s="380" t="s">
        <v>12</v>
      </c>
      <c r="M14" s="351"/>
    </row>
    <row r="15" spans="1:13" ht="13.5" customHeight="1">
      <c r="A15" s="377" t="s">
        <v>58</v>
      </c>
      <c r="B15" s="337">
        <v>78187.1</v>
      </c>
      <c r="C15" s="336">
        <v>71789.7</v>
      </c>
      <c r="D15" s="414">
        <v>70091.7</v>
      </c>
      <c r="E15" s="414">
        <v>91330.3</v>
      </c>
      <c r="F15" s="402">
        <v>84771.6</v>
      </c>
      <c r="G15" s="402">
        <v>83317.6</v>
      </c>
      <c r="H15" s="402">
        <v>82131.6</v>
      </c>
      <c r="I15" s="402">
        <v>96131.6</v>
      </c>
      <c r="J15" s="402">
        <v>150813.4</v>
      </c>
      <c r="K15" s="380" t="s">
        <v>17</v>
      </c>
      <c r="M15" s="351"/>
    </row>
    <row r="16" spans="1:11" ht="13.5" customHeight="1">
      <c r="A16" s="385" t="s">
        <v>59</v>
      </c>
      <c r="B16" s="337">
        <v>387.2</v>
      </c>
      <c r="C16" s="336">
        <v>1034.2</v>
      </c>
      <c r="D16" s="414">
        <v>262.4</v>
      </c>
      <c r="E16" s="414">
        <v>500.1</v>
      </c>
      <c r="F16" s="818">
        <v>2497.8</v>
      </c>
      <c r="G16" s="818">
        <v>2714.7</v>
      </c>
      <c r="H16" s="818">
        <v>750.2</v>
      </c>
      <c r="I16" s="818">
        <v>476.9</v>
      </c>
      <c r="J16" s="818">
        <v>3222.7</v>
      </c>
      <c r="K16" s="380" t="s">
        <v>18</v>
      </c>
    </row>
    <row r="17" spans="1:11" ht="12" customHeight="1">
      <c r="A17" s="388"/>
      <c r="B17" s="337"/>
      <c r="C17" s="337"/>
      <c r="D17" s="337"/>
      <c r="E17" s="337"/>
      <c r="F17" s="337"/>
      <c r="G17" s="337"/>
      <c r="H17" s="337"/>
      <c r="I17" s="337"/>
      <c r="J17" s="337"/>
      <c r="K17" s="331"/>
    </row>
    <row r="18" spans="1:11" s="326" customFormat="1" ht="27" customHeight="1">
      <c r="A18" s="1056" t="s">
        <v>746</v>
      </c>
      <c r="B18" s="1056"/>
      <c r="C18" s="1056"/>
      <c r="D18" s="1056"/>
      <c r="E18" s="1056"/>
      <c r="F18" s="1056"/>
      <c r="G18" s="1056"/>
      <c r="I18" s="1055" t="s">
        <v>776</v>
      </c>
      <c r="J18" s="1055"/>
      <c r="K18" s="1055"/>
    </row>
    <row r="19" spans="1:11" ht="9" customHeight="1">
      <c r="A19" s="390"/>
      <c r="B19" s="389"/>
      <c r="C19" s="367"/>
      <c r="D19" s="367"/>
      <c r="E19" s="367"/>
      <c r="F19" s="389"/>
      <c r="G19" s="389"/>
      <c r="H19" s="389"/>
      <c r="I19" s="389"/>
      <c r="J19" s="389"/>
      <c r="K19" s="326"/>
    </row>
    <row r="20" spans="1:11" ht="13.5" customHeight="1">
      <c r="A20" s="393" t="s">
        <v>52</v>
      </c>
      <c r="B20" s="359">
        <v>21.7</v>
      </c>
      <c r="C20" s="360">
        <v>17.7</v>
      </c>
      <c r="D20" s="360">
        <v>16</v>
      </c>
      <c r="E20" s="360">
        <v>18.7</v>
      </c>
      <c r="F20" s="394">
        <v>16.2</v>
      </c>
      <c r="G20" s="394">
        <v>15</v>
      </c>
      <c r="H20" s="394">
        <v>15.8</v>
      </c>
      <c r="I20" s="394">
        <v>13.1</v>
      </c>
      <c r="J20" s="394">
        <v>15.6</v>
      </c>
      <c r="K20" s="376" t="s">
        <v>7</v>
      </c>
    </row>
    <row r="21" spans="1:17" ht="13.5" customHeight="1">
      <c r="A21" s="377" t="s">
        <v>53</v>
      </c>
      <c r="B21" s="337" t="s">
        <v>19</v>
      </c>
      <c r="C21" s="336" t="s">
        <v>19</v>
      </c>
      <c r="D21" s="336" t="s">
        <v>19</v>
      </c>
      <c r="E21" s="336">
        <v>1</v>
      </c>
      <c r="F21" s="337" t="s">
        <v>19</v>
      </c>
      <c r="G21" s="337" t="s">
        <v>19</v>
      </c>
      <c r="H21" s="337" t="s">
        <v>19</v>
      </c>
      <c r="I21" s="337" t="s">
        <v>19</v>
      </c>
      <c r="J21" s="337" t="s">
        <v>19</v>
      </c>
      <c r="K21" s="378" t="s">
        <v>8</v>
      </c>
      <c r="Q21" s="381"/>
    </row>
    <row r="22" spans="1:18" ht="13.5" customHeight="1">
      <c r="A22" s="377" t="s">
        <v>54</v>
      </c>
      <c r="B22" s="337">
        <v>0.3</v>
      </c>
      <c r="C22" s="336">
        <v>0.3</v>
      </c>
      <c r="D22" s="336">
        <v>0.5</v>
      </c>
      <c r="E22" s="336">
        <v>0.5</v>
      </c>
      <c r="F22" s="384">
        <v>0.6</v>
      </c>
      <c r="G22" s="384">
        <v>1.1</v>
      </c>
      <c r="H22" s="384">
        <v>0.4</v>
      </c>
      <c r="I22" s="384">
        <v>1</v>
      </c>
      <c r="J22" s="384">
        <v>0.6</v>
      </c>
      <c r="K22" s="380" t="s">
        <v>49</v>
      </c>
      <c r="O22" s="351"/>
      <c r="R22" s="381"/>
    </row>
    <row r="23" spans="1:11" ht="13.5" customHeight="1">
      <c r="A23" s="383" t="s">
        <v>168</v>
      </c>
      <c r="B23" s="337">
        <v>0</v>
      </c>
      <c r="C23" s="336">
        <v>0</v>
      </c>
      <c r="D23" s="336">
        <v>0</v>
      </c>
      <c r="E23" s="336">
        <v>0</v>
      </c>
      <c r="F23" s="384">
        <v>0</v>
      </c>
      <c r="G23" s="384">
        <v>0</v>
      </c>
      <c r="H23" s="384">
        <v>0</v>
      </c>
      <c r="I23" s="384" t="s">
        <v>19</v>
      </c>
      <c r="J23" s="384" t="s">
        <v>19</v>
      </c>
      <c r="K23" s="380" t="s">
        <v>50</v>
      </c>
    </row>
    <row r="24" spans="1:11" ht="13.5" customHeight="1">
      <c r="A24" s="383" t="s">
        <v>55</v>
      </c>
      <c r="B24" s="337">
        <v>0.3</v>
      </c>
      <c r="C24" s="336">
        <v>0.2</v>
      </c>
      <c r="D24" s="336" t="s">
        <v>19</v>
      </c>
      <c r="E24" s="336" t="s">
        <v>19</v>
      </c>
      <c r="F24" s="337" t="s">
        <v>19</v>
      </c>
      <c r="G24" s="337" t="s">
        <v>19</v>
      </c>
      <c r="H24" s="337" t="s">
        <v>19</v>
      </c>
      <c r="I24" s="337" t="s">
        <v>19</v>
      </c>
      <c r="J24" s="337" t="s">
        <v>19</v>
      </c>
      <c r="K24" s="380" t="s">
        <v>9</v>
      </c>
    </row>
    <row r="25" spans="1:13" ht="13.5" customHeight="1">
      <c r="A25" s="383" t="s">
        <v>56</v>
      </c>
      <c r="B25" s="337">
        <v>3</v>
      </c>
      <c r="C25" s="336">
        <v>2.2</v>
      </c>
      <c r="D25" s="336">
        <v>0.3</v>
      </c>
      <c r="E25" s="336">
        <v>0</v>
      </c>
      <c r="F25" s="384">
        <v>0.1</v>
      </c>
      <c r="G25" s="384">
        <v>0.1</v>
      </c>
      <c r="H25" s="384">
        <v>0</v>
      </c>
      <c r="I25" s="384" t="s">
        <v>19</v>
      </c>
      <c r="J25" s="384" t="s">
        <v>19</v>
      </c>
      <c r="K25" s="380" t="s">
        <v>10</v>
      </c>
      <c r="M25" s="351"/>
    </row>
    <row r="26" spans="1:11" ht="13.5" customHeight="1">
      <c r="A26" s="377" t="s">
        <v>57</v>
      </c>
      <c r="B26" s="337">
        <v>7.9</v>
      </c>
      <c r="C26" s="336">
        <v>10</v>
      </c>
      <c r="D26" s="336">
        <v>13.2</v>
      </c>
      <c r="E26" s="336">
        <v>7.2</v>
      </c>
      <c r="F26" s="384">
        <v>7.6</v>
      </c>
      <c r="G26" s="384">
        <v>9.6</v>
      </c>
      <c r="H26" s="384">
        <v>8.2</v>
      </c>
      <c r="I26" s="384">
        <v>6.4</v>
      </c>
      <c r="J26" s="384">
        <v>5.5</v>
      </c>
      <c r="K26" s="380" t="s">
        <v>11</v>
      </c>
    </row>
    <row r="27" spans="1:13" ht="13.5" customHeight="1">
      <c r="A27" s="377" t="s">
        <v>183</v>
      </c>
      <c r="B27" s="337">
        <v>7.1</v>
      </c>
      <c r="C27" s="336">
        <v>2.2</v>
      </c>
      <c r="D27" s="336">
        <v>1.1</v>
      </c>
      <c r="E27" s="336">
        <v>3.5</v>
      </c>
      <c r="F27" s="384">
        <v>1.7</v>
      </c>
      <c r="G27" s="384">
        <v>1.1</v>
      </c>
      <c r="H27" s="384">
        <v>0.8</v>
      </c>
      <c r="I27" s="384">
        <v>0.6</v>
      </c>
      <c r="J27" s="384">
        <v>0.4</v>
      </c>
      <c r="K27" s="380" t="s">
        <v>12</v>
      </c>
      <c r="M27" s="351"/>
    </row>
    <row r="28" spans="1:11" ht="13.5" customHeight="1">
      <c r="A28" s="377" t="s">
        <v>58</v>
      </c>
      <c r="B28" s="337">
        <v>42</v>
      </c>
      <c r="C28" s="336">
        <v>34.7</v>
      </c>
      <c r="D28" s="336">
        <v>32.5</v>
      </c>
      <c r="E28" s="336">
        <v>38.4</v>
      </c>
      <c r="F28" s="384">
        <v>32.3</v>
      </c>
      <c r="G28" s="384">
        <v>29.2</v>
      </c>
      <c r="H28" s="384">
        <v>31.1</v>
      </c>
      <c r="I28" s="384">
        <v>23.8</v>
      </c>
      <c r="J28" s="384">
        <v>27.2</v>
      </c>
      <c r="K28" s="380" t="s">
        <v>17</v>
      </c>
    </row>
    <row r="29" spans="1:11" ht="13.5" customHeight="1">
      <c r="A29" s="385" t="s">
        <v>59</v>
      </c>
      <c r="B29" s="337">
        <v>1.2</v>
      </c>
      <c r="C29" s="336">
        <v>2.8</v>
      </c>
      <c r="D29" s="336">
        <v>0.6</v>
      </c>
      <c r="E29" s="336">
        <v>1</v>
      </c>
      <c r="F29" s="384">
        <v>4.7</v>
      </c>
      <c r="G29" s="384">
        <v>4.9</v>
      </c>
      <c r="H29" s="384">
        <v>1.6</v>
      </c>
      <c r="I29" s="384">
        <v>0.8</v>
      </c>
      <c r="J29" s="384">
        <v>4.4</v>
      </c>
      <c r="K29" s="380" t="s">
        <v>18</v>
      </c>
    </row>
    <row r="30" spans="1:11" ht="9" customHeight="1" thickBot="1">
      <c r="A30" s="386"/>
      <c r="B30" s="387"/>
      <c r="C30" s="387"/>
      <c r="D30" s="387"/>
      <c r="E30" s="387"/>
      <c r="F30" s="387"/>
      <c r="G30" s="387"/>
      <c r="H30" s="387"/>
      <c r="I30" s="387"/>
      <c r="J30" s="387"/>
      <c r="K30" s="366"/>
    </row>
    <row r="31" spans="1:10" ht="12.75">
      <c r="A31" s="382"/>
      <c r="B31" s="382"/>
      <c r="C31" s="382"/>
      <c r="D31" s="382"/>
      <c r="E31" s="382"/>
      <c r="F31" s="382"/>
      <c r="G31" s="382"/>
      <c r="H31" s="382"/>
      <c r="I31" s="382"/>
      <c r="J31" s="382"/>
    </row>
    <row r="32" spans="1:10" ht="12.75">
      <c r="A32" s="382"/>
      <c r="B32" s="382"/>
      <c r="C32" s="382"/>
      <c r="D32" s="382"/>
      <c r="E32" s="382"/>
      <c r="F32" s="382"/>
      <c r="G32" s="382"/>
      <c r="H32" s="382"/>
      <c r="I32" s="382"/>
      <c r="J32" s="382"/>
    </row>
    <row r="33" spans="1:10" ht="12.75">
      <c r="A33" s="382"/>
      <c r="B33" s="382"/>
      <c r="C33" s="382"/>
      <c r="D33" s="382"/>
      <c r="E33" s="382"/>
      <c r="F33" s="382"/>
      <c r="G33" s="382"/>
      <c r="H33" s="382"/>
      <c r="I33" s="382"/>
      <c r="J33" s="382"/>
    </row>
    <row r="34" spans="1:10" ht="12.75">
      <c r="A34" s="382"/>
      <c r="B34" s="382"/>
      <c r="C34" s="382"/>
      <c r="D34" s="382"/>
      <c r="E34" s="382"/>
      <c r="F34" s="382"/>
      <c r="G34" s="382"/>
      <c r="H34" s="382"/>
      <c r="I34" s="382"/>
      <c r="J34" s="382"/>
    </row>
  </sheetData>
  <sheetProtection/>
  <mergeCells count="5">
    <mergeCell ref="I1:K1"/>
    <mergeCell ref="A1:H1"/>
    <mergeCell ref="I18:K18"/>
    <mergeCell ref="A18:G18"/>
    <mergeCell ref="I5:K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&amp;C67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24.875" style="326" customWidth="1"/>
    <col min="2" max="3" width="9.375" style="326" hidden="1" customWidth="1"/>
    <col min="4" max="5" width="9.875" style="326" hidden="1" customWidth="1"/>
    <col min="6" max="10" width="9.875" style="326" customWidth="1"/>
    <col min="11" max="11" width="23.875" style="326" customWidth="1"/>
    <col min="12" max="16384" width="9.375" style="326" customWidth="1"/>
  </cols>
  <sheetData>
    <row r="1" spans="1:11" s="352" customFormat="1" ht="48" customHeight="1">
      <c r="A1" s="1057" t="s">
        <v>788</v>
      </c>
      <c r="B1" s="1057"/>
      <c r="C1" s="1057"/>
      <c r="D1" s="1057"/>
      <c r="E1" s="1057"/>
      <c r="F1" s="1057"/>
      <c r="G1" s="1057"/>
      <c r="H1" s="1057"/>
      <c r="I1" s="1057"/>
      <c r="J1" s="1057" t="s">
        <v>778</v>
      </c>
      <c r="K1" s="1057"/>
    </row>
    <row r="2" spans="1:11" s="352" customFormat="1" ht="15" customHeight="1" thickBot="1">
      <c r="A2" s="680"/>
      <c r="B2" s="680"/>
      <c r="C2" s="680"/>
      <c r="D2" s="680"/>
      <c r="E2" s="680"/>
      <c r="F2" s="680"/>
      <c r="G2" s="680"/>
      <c r="H2" s="680"/>
      <c r="I2" s="680"/>
      <c r="J2" s="680"/>
      <c r="K2" s="680"/>
    </row>
    <row r="3" spans="1:11" ht="18" customHeight="1" thickBot="1">
      <c r="A3" s="343"/>
      <c r="B3" s="327">
        <v>2014</v>
      </c>
      <c r="C3" s="327">
        <v>2015</v>
      </c>
      <c r="D3" s="327">
        <v>2016</v>
      </c>
      <c r="E3" s="327">
        <v>2017</v>
      </c>
      <c r="F3" s="327">
        <v>2018</v>
      </c>
      <c r="G3" s="327">
        <v>2019</v>
      </c>
      <c r="H3" s="327">
        <v>2020</v>
      </c>
      <c r="I3" s="327">
        <v>2021</v>
      </c>
      <c r="J3" s="327">
        <v>2022</v>
      </c>
      <c r="K3" s="344"/>
    </row>
    <row r="4" spans="1:11" ht="12" customHeight="1">
      <c r="A4" s="812"/>
      <c r="B4" s="329"/>
      <c r="C4" s="329"/>
      <c r="D4" s="329"/>
      <c r="E4" s="329"/>
      <c r="F4" s="329"/>
      <c r="G4" s="329"/>
      <c r="H4" s="329"/>
      <c r="I4" s="329"/>
      <c r="J4" s="329"/>
      <c r="K4" s="340"/>
    </row>
    <row r="5" spans="1:11" ht="15" customHeight="1">
      <c r="A5" s="1047" t="s">
        <v>332</v>
      </c>
      <c r="B5" s="1047"/>
      <c r="C5" s="1047"/>
      <c r="D5" s="1047"/>
      <c r="E5" s="1047"/>
      <c r="F5" s="1047"/>
      <c r="G5" s="397"/>
      <c r="I5" s="1047" t="s">
        <v>333</v>
      </c>
      <c r="J5" s="1047"/>
      <c r="K5" s="1047"/>
    </row>
    <row r="6" spans="1:11" ht="9" customHeight="1">
      <c r="A6" s="397"/>
      <c r="B6" s="397"/>
      <c r="E6" s="398"/>
      <c r="F6" s="397"/>
      <c r="G6" s="397"/>
      <c r="H6" s="397"/>
      <c r="I6" s="397"/>
      <c r="J6" s="397"/>
      <c r="K6" s="399"/>
    </row>
    <row r="7" spans="1:11" ht="53.25" customHeight="1">
      <c r="A7" s="376" t="s">
        <v>779</v>
      </c>
      <c r="B7" s="339">
        <v>870.4</v>
      </c>
      <c r="C7" s="332">
        <v>876.8</v>
      </c>
      <c r="D7" s="332">
        <v>884</v>
      </c>
      <c r="E7" s="332">
        <v>891</v>
      </c>
      <c r="F7" s="339">
        <v>856.8</v>
      </c>
      <c r="G7" s="339">
        <v>1693.4</v>
      </c>
      <c r="H7" s="339">
        <v>994.9</v>
      </c>
      <c r="I7" s="339">
        <v>1934.8</v>
      </c>
      <c r="J7" s="339">
        <v>4170</v>
      </c>
      <c r="K7" s="376" t="s">
        <v>780</v>
      </c>
    </row>
    <row r="8" spans="1:11" ht="90" customHeight="1">
      <c r="A8" s="400" t="s">
        <v>783</v>
      </c>
      <c r="B8" s="338">
        <v>639.2</v>
      </c>
      <c r="C8" s="334">
        <v>613</v>
      </c>
      <c r="D8" s="334">
        <v>620.2</v>
      </c>
      <c r="E8" s="334">
        <v>624.9</v>
      </c>
      <c r="F8" s="338">
        <v>494.1</v>
      </c>
      <c r="G8" s="338">
        <v>536.7</v>
      </c>
      <c r="H8" s="338">
        <v>94.3</v>
      </c>
      <c r="I8" s="338">
        <v>203.8</v>
      </c>
      <c r="J8" s="338">
        <v>150.9</v>
      </c>
      <c r="K8" s="362" t="s">
        <v>784</v>
      </c>
    </row>
    <row r="9" spans="1:11" ht="85.5" customHeight="1">
      <c r="A9" s="362" t="s">
        <v>335</v>
      </c>
      <c r="B9" s="338">
        <v>231.2</v>
      </c>
      <c r="C9" s="334">
        <v>263.8</v>
      </c>
      <c r="D9" s="334">
        <v>263.8</v>
      </c>
      <c r="E9" s="334">
        <v>266.1</v>
      </c>
      <c r="F9" s="338">
        <v>362.7</v>
      </c>
      <c r="G9" s="338">
        <v>1156.7</v>
      </c>
      <c r="H9" s="338">
        <v>900.6</v>
      </c>
      <c r="I9" s="338">
        <v>1731</v>
      </c>
      <c r="J9" s="338">
        <v>4019.1</v>
      </c>
      <c r="K9" s="362" t="s">
        <v>785</v>
      </c>
    </row>
    <row r="10" spans="1:11" ht="12" customHeight="1">
      <c r="A10" s="362"/>
      <c r="B10" s="338"/>
      <c r="C10" s="334"/>
      <c r="D10" s="334"/>
      <c r="E10" s="334"/>
      <c r="F10" s="338"/>
      <c r="G10" s="338"/>
      <c r="H10" s="338"/>
      <c r="I10" s="338"/>
      <c r="J10" s="338"/>
      <c r="K10" s="362"/>
    </row>
    <row r="11" spans="1:11" ht="27" customHeight="1">
      <c r="A11" s="1055" t="s">
        <v>782</v>
      </c>
      <c r="B11" s="1055"/>
      <c r="C11" s="1055"/>
      <c r="D11" s="1055"/>
      <c r="E11" s="1055"/>
      <c r="F11" s="1055"/>
      <c r="I11" s="1055" t="s">
        <v>781</v>
      </c>
      <c r="J11" s="1055"/>
      <c r="K11" s="1055"/>
    </row>
    <row r="12" spans="1:11" ht="9" customHeight="1">
      <c r="A12" s="672"/>
      <c r="B12" s="672"/>
      <c r="C12" s="672"/>
      <c r="D12" s="672"/>
      <c r="E12" s="672"/>
      <c r="F12" s="472"/>
      <c r="G12" s="398"/>
      <c r="H12" s="398"/>
      <c r="I12" s="398"/>
      <c r="J12" s="398"/>
      <c r="K12" s="398"/>
    </row>
    <row r="13" spans="1:11" ht="48" customHeight="1">
      <c r="A13" s="376" t="s">
        <v>779</v>
      </c>
      <c r="B13" s="339">
        <v>5.6</v>
      </c>
      <c r="C13" s="332">
        <v>4.4</v>
      </c>
      <c r="D13" s="332">
        <v>4.2</v>
      </c>
      <c r="E13" s="332">
        <v>4</v>
      </c>
      <c r="F13" s="339">
        <v>3.6</v>
      </c>
      <c r="G13" s="339">
        <v>6.6</v>
      </c>
      <c r="H13" s="339">
        <v>6.2</v>
      </c>
      <c r="I13" s="339">
        <v>9.1</v>
      </c>
      <c r="J13" s="339">
        <v>14</v>
      </c>
      <c r="K13" s="376" t="s">
        <v>780</v>
      </c>
    </row>
    <row r="14" spans="1:11" ht="93.75" customHeight="1">
      <c r="A14" s="400" t="s">
        <v>783</v>
      </c>
      <c r="B14" s="338">
        <v>23.1</v>
      </c>
      <c r="C14" s="334">
        <v>19.1</v>
      </c>
      <c r="D14" s="334">
        <v>17.4</v>
      </c>
      <c r="E14" s="334">
        <v>19.5</v>
      </c>
      <c r="F14" s="338">
        <v>15.1</v>
      </c>
      <c r="G14" s="338">
        <v>15.9</v>
      </c>
      <c r="H14" s="338">
        <v>8.2</v>
      </c>
      <c r="I14" s="338">
        <v>11.2</v>
      </c>
      <c r="J14" s="338">
        <v>3.8</v>
      </c>
      <c r="K14" s="362" t="s">
        <v>784</v>
      </c>
    </row>
    <row r="15" spans="1:11" ht="85.5" customHeight="1">
      <c r="A15" s="362" t="s">
        <v>335</v>
      </c>
      <c r="B15" s="338">
        <v>1.6</v>
      </c>
      <c r="C15" s="334">
        <v>1.6</v>
      </c>
      <c r="D15" s="334">
        <v>1.5</v>
      </c>
      <c r="E15" s="334">
        <v>1.4</v>
      </c>
      <c r="F15" s="338">
        <v>1.8</v>
      </c>
      <c r="G15" s="338">
        <v>5.2</v>
      </c>
      <c r="H15" s="338">
        <v>6.1</v>
      </c>
      <c r="I15" s="338">
        <v>8.9</v>
      </c>
      <c r="J15" s="338">
        <v>15.5</v>
      </c>
      <c r="K15" s="362" t="s">
        <v>785</v>
      </c>
    </row>
    <row r="16" spans="1:11" ht="9" customHeight="1" thickBot="1">
      <c r="A16" s="366"/>
      <c r="B16" s="366"/>
      <c r="C16" s="366"/>
      <c r="D16" s="366"/>
      <c r="E16" s="366"/>
      <c r="F16" s="366"/>
      <c r="G16" s="366"/>
      <c r="H16" s="366"/>
      <c r="I16" s="366"/>
      <c r="J16" s="366"/>
      <c r="K16" s="366"/>
    </row>
  </sheetData>
  <sheetProtection/>
  <mergeCells count="6">
    <mergeCell ref="A5:F5"/>
    <mergeCell ref="J1:K1"/>
    <mergeCell ref="A1:I1"/>
    <mergeCell ref="I11:K11"/>
    <mergeCell ref="A11:F11"/>
    <mergeCell ref="I5:K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&amp;C68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K14" sqref="K14"/>
    </sheetView>
  </sheetViews>
  <sheetFormatPr defaultColWidth="9.00390625" defaultRowHeight="12.75"/>
  <cols>
    <col min="1" max="1" width="23.875" style="326" customWidth="1"/>
    <col min="2" max="3" width="9.375" style="342" hidden="1" customWidth="1"/>
    <col min="4" max="5" width="9.875" style="342" hidden="1" customWidth="1"/>
    <col min="6" max="10" width="9.875" style="342" customWidth="1"/>
    <col min="11" max="11" width="24.875" style="326" customWidth="1"/>
    <col min="12" max="16384" width="9.375" style="326" customWidth="1"/>
  </cols>
  <sheetData>
    <row r="1" spans="1:11" s="352" customFormat="1" ht="48" customHeight="1">
      <c r="A1" s="1059" t="s">
        <v>789</v>
      </c>
      <c r="B1" s="1059"/>
      <c r="C1" s="1059"/>
      <c r="D1" s="1059"/>
      <c r="E1" s="1059"/>
      <c r="F1" s="1059"/>
      <c r="G1" s="1059"/>
      <c r="H1" s="1059"/>
      <c r="J1" s="1059" t="s">
        <v>1041</v>
      </c>
      <c r="K1" s="1059"/>
    </row>
    <row r="2" spans="1:11" s="352" customFormat="1" ht="15" customHeight="1" thickBot="1">
      <c r="A2" s="680"/>
      <c r="B2" s="680"/>
      <c r="C2" s="680"/>
      <c r="D2" s="680"/>
      <c r="E2" s="680"/>
      <c r="F2" s="680"/>
      <c r="G2" s="680"/>
      <c r="H2" s="815"/>
      <c r="I2" s="815"/>
      <c r="J2" s="815"/>
      <c r="K2" s="815"/>
    </row>
    <row r="3" spans="1:11" s="330" customFormat="1" ht="18" customHeight="1" thickBot="1">
      <c r="A3" s="343"/>
      <c r="B3" s="327">
        <v>2014</v>
      </c>
      <c r="C3" s="401">
        <v>2015</v>
      </c>
      <c r="D3" s="401">
        <v>2016</v>
      </c>
      <c r="E3" s="401">
        <v>2017</v>
      </c>
      <c r="F3" s="401">
        <v>2018</v>
      </c>
      <c r="G3" s="401">
        <v>2019</v>
      </c>
      <c r="H3" s="401">
        <v>2020</v>
      </c>
      <c r="I3" s="401">
        <v>2021</v>
      </c>
      <c r="J3" s="401">
        <v>2022</v>
      </c>
      <c r="K3" s="373"/>
    </row>
    <row r="4" spans="1:11" s="330" customFormat="1" ht="9" customHeight="1">
      <c r="A4" s="812"/>
      <c r="B4" s="329"/>
      <c r="C4" s="813"/>
      <c r="D4" s="813"/>
      <c r="E4" s="813"/>
      <c r="F4" s="813"/>
      <c r="G4" s="813"/>
      <c r="H4" s="813"/>
      <c r="I4" s="813"/>
      <c r="J4" s="813"/>
      <c r="K4" s="814"/>
    </row>
    <row r="5" spans="1:11" ht="15" customHeight="1">
      <c r="A5" s="1047" t="s">
        <v>334</v>
      </c>
      <c r="B5" s="1047"/>
      <c r="C5" s="1047"/>
      <c r="D5" s="1047"/>
      <c r="E5" s="1047"/>
      <c r="F5" s="1047"/>
      <c r="G5" s="404"/>
      <c r="I5" s="1047" t="s">
        <v>333</v>
      </c>
      <c r="J5" s="1047"/>
      <c r="K5" s="1047"/>
    </row>
    <row r="6" spans="1:11" ht="9" customHeight="1">
      <c r="A6" s="399"/>
      <c r="B6" s="402"/>
      <c r="C6" s="403"/>
      <c r="D6" s="403"/>
      <c r="E6" s="403"/>
      <c r="F6" s="404"/>
      <c r="G6" s="404"/>
      <c r="H6" s="404"/>
      <c r="I6" s="404"/>
      <c r="J6" s="404"/>
      <c r="K6" s="399"/>
    </row>
    <row r="7" spans="1:11" ht="15" customHeight="1">
      <c r="A7" s="393" t="s">
        <v>52</v>
      </c>
      <c r="B7" s="339">
        <v>870.4</v>
      </c>
      <c r="C7" s="332">
        <v>876.8</v>
      </c>
      <c r="D7" s="332">
        <v>884</v>
      </c>
      <c r="E7" s="332">
        <v>891</v>
      </c>
      <c r="F7" s="339">
        <v>856.8</v>
      </c>
      <c r="G7" s="339">
        <v>1693.4</v>
      </c>
      <c r="H7" s="339">
        <v>994.9</v>
      </c>
      <c r="I7" s="339">
        <v>1934.8</v>
      </c>
      <c r="J7" s="339">
        <v>4170</v>
      </c>
      <c r="K7" s="376" t="s">
        <v>7</v>
      </c>
    </row>
    <row r="8" spans="1:11" ht="15" customHeight="1">
      <c r="A8" s="377" t="s">
        <v>53</v>
      </c>
      <c r="B8" s="338">
        <v>1.2</v>
      </c>
      <c r="C8" s="334">
        <v>1.6</v>
      </c>
      <c r="D8" s="334">
        <v>1.6</v>
      </c>
      <c r="E8" s="334">
        <v>1.2</v>
      </c>
      <c r="F8" s="338">
        <v>1.5</v>
      </c>
      <c r="G8" s="338">
        <v>1.5</v>
      </c>
      <c r="H8" s="338">
        <v>0.3</v>
      </c>
      <c r="I8" s="338">
        <v>0.2</v>
      </c>
      <c r="J8" s="338">
        <v>0.2</v>
      </c>
      <c r="K8" s="378" t="s">
        <v>8</v>
      </c>
    </row>
    <row r="9" spans="1:11" ht="15" customHeight="1">
      <c r="A9" s="377" t="s">
        <v>54</v>
      </c>
      <c r="B9" s="338">
        <v>3.9</v>
      </c>
      <c r="C9" s="334" t="s">
        <v>19</v>
      </c>
      <c r="D9" s="334" t="s">
        <v>19</v>
      </c>
      <c r="E9" s="334" t="s">
        <v>19</v>
      </c>
      <c r="F9" s="338" t="s">
        <v>19</v>
      </c>
      <c r="G9" s="338" t="s">
        <v>19</v>
      </c>
      <c r="H9" s="338" t="s">
        <v>19</v>
      </c>
      <c r="I9" s="338" t="s">
        <v>19</v>
      </c>
      <c r="J9" s="338" t="s">
        <v>19</v>
      </c>
      <c r="K9" s="380" t="s">
        <v>49</v>
      </c>
    </row>
    <row r="10" spans="1:11" ht="15" customHeight="1">
      <c r="A10" s="383" t="s">
        <v>168</v>
      </c>
      <c r="B10" s="338">
        <v>92.8</v>
      </c>
      <c r="C10" s="334">
        <v>82.6</v>
      </c>
      <c r="D10" s="334">
        <v>91.6</v>
      </c>
      <c r="E10" s="334">
        <v>21.7</v>
      </c>
      <c r="F10" s="338">
        <v>5.5</v>
      </c>
      <c r="G10" s="338">
        <v>10.2</v>
      </c>
      <c r="H10" s="338">
        <v>4.2</v>
      </c>
      <c r="I10" s="338">
        <v>4.7</v>
      </c>
      <c r="J10" s="338">
        <v>5.1</v>
      </c>
      <c r="K10" s="380" t="s">
        <v>50</v>
      </c>
    </row>
    <row r="11" spans="1:11" ht="15" customHeight="1">
      <c r="A11" s="383" t="s">
        <v>55</v>
      </c>
      <c r="B11" s="338">
        <v>2</v>
      </c>
      <c r="C11" s="334">
        <v>1.8</v>
      </c>
      <c r="D11" s="334">
        <v>1.8</v>
      </c>
      <c r="E11" s="334" t="s">
        <v>19</v>
      </c>
      <c r="F11" s="338" t="s">
        <v>19</v>
      </c>
      <c r="G11" s="338">
        <v>0.9</v>
      </c>
      <c r="H11" s="338" t="s">
        <v>19</v>
      </c>
      <c r="I11" s="338" t="s">
        <v>19</v>
      </c>
      <c r="J11" s="338" t="s">
        <v>19</v>
      </c>
      <c r="K11" s="380" t="s">
        <v>9</v>
      </c>
    </row>
    <row r="12" spans="1:11" ht="15" customHeight="1">
      <c r="A12" s="80" t="s">
        <v>56</v>
      </c>
      <c r="B12" s="338" t="s">
        <v>19</v>
      </c>
      <c r="C12" s="338" t="s">
        <v>19</v>
      </c>
      <c r="D12" s="338" t="s">
        <v>19</v>
      </c>
      <c r="E12" s="338" t="s">
        <v>19</v>
      </c>
      <c r="F12" s="338" t="s">
        <v>19</v>
      </c>
      <c r="G12" s="338" t="s">
        <v>19</v>
      </c>
      <c r="H12" s="338" t="s">
        <v>19</v>
      </c>
      <c r="I12" s="338" t="s">
        <v>19</v>
      </c>
      <c r="J12" s="338" t="s">
        <v>19</v>
      </c>
      <c r="K12" s="380" t="s">
        <v>10</v>
      </c>
    </row>
    <row r="13" spans="1:11" ht="15" customHeight="1">
      <c r="A13" s="80" t="s">
        <v>57</v>
      </c>
      <c r="B13" s="338" t="s">
        <v>19</v>
      </c>
      <c r="C13" s="338" t="s">
        <v>19</v>
      </c>
      <c r="D13" s="338" t="s">
        <v>19</v>
      </c>
      <c r="E13" s="338" t="s">
        <v>19</v>
      </c>
      <c r="F13" s="338" t="s">
        <v>19</v>
      </c>
      <c r="G13" s="338" t="s">
        <v>19</v>
      </c>
      <c r="H13" s="338" t="s">
        <v>19</v>
      </c>
      <c r="I13" s="338" t="s">
        <v>19</v>
      </c>
      <c r="J13" s="338" t="s">
        <v>19</v>
      </c>
      <c r="K13" s="380" t="s">
        <v>11</v>
      </c>
    </row>
    <row r="14" spans="1:11" ht="15" customHeight="1">
      <c r="A14" s="377" t="s">
        <v>183</v>
      </c>
      <c r="B14" s="338">
        <v>3.9</v>
      </c>
      <c r="C14" s="334">
        <v>5.4</v>
      </c>
      <c r="D14" s="334">
        <v>5.4</v>
      </c>
      <c r="E14" s="334">
        <v>1.9</v>
      </c>
      <c r="F14" s="338">
        <v>4.6</v>
      </c>
      <c r="G14" s="337">
        <v>722.1</v>
      </c>
      <c r="H14" s="337">
        <v>656.1</v>
      </c>
      <c r="I14" s="337">
        <v>1456.5</v>
      </c>
      <c r="J14" s="337">
        <v>2679.2</v>
      </c>
      <c r="K14" s="380" t="s">
        <v>12</v>
      </c>
    </row>
    <row r="15" spans="1:11" ht="15" customHeight="1">
      <c r="A15" s="377" t="s">
        <v>58</v>
      </c>
      <c r="B15" s="338">
        <v>766.3</v>
      </c>
      <c r="C15" s="334">
        <v>778.7</v>
      </c>
      <c r="D15" s="334">
        <v>776.9</v>
      </c>
      <c r="E15" s="334">
        <v>858.4</v>
      </c>
      <c r="F15" s="338">
        <v>726.2</v>
      </c>
      <c r="G15" s="338">
        <v>945.3</v>
      </c>
      <c r="H15" s="338">
        <v>328</v>
      </c>
      <c r="I15" s="338">
        <v>461.1</v>
      </c>
      <c r="J15" s="338">
        <v>1460.4</v>
      </c>
      <c r="K15" s="380" t="s">
        <v>17</v>
      </c>
    </row>
    <row r="16" spans="1:11" ht="15" customHeight="1">
      <c r="A16" s="385" t="s">
        <v>59</v>
      </c>
      <c r="B16" s="338">
        <v>0.3</v>
      </c>
      <c r="C16" s="334">
        <v>6.7</v>
      </c>
      <c r="D16" s="334">
        <v>6.7</v>
      </c>
      <c r="E16" s="334">
        <v>7.8</v>
      </c>
      <c r="F16" s="338">
        <v>119</v>
      </c>
      <c r="G16" s="338">
        <v>13.4</v>
      </c>
      <c r="H16" s="338">
        <v>6.3</v>
      </c>
      <c r="I16" s="337">
        <v>12.3</v>
      </c>
      <c r="J16" s="337">
        <v>25.1</v>
      </c>
      <c r="K16" s="380" t="s">
        <v>18</v>
      </c>
    </row>
    <row r="17" spans="1:11" ht="12" customHeight="1">
      <c r="A17" s="385"/>
      <c r="B17" s="338"/>
      <c r="C17" s="334"/>
      <c r="D17" s="334"/>
      <c r="E17" s="334"/>
      <c r="F17" s="338"/>
      <c r="G17" s="338"/>
      <c r="H17" s="338"/>
      <c r="I17" s="338"/>
      <c r="J17" s="338"/>
      <c r="K17" s="380"/>
    </row>
    <row r="18" spans="1:11" ht="27" customHeight="1">
      <c r="A18" s="1056" t="s">
        <v>777</v>
      </c>
      <c r="B18" s="1056"/>
      <c r="C18" s="1056"/>
      <c r="D18" s="1056"/>
      <c r="E18" s="1056"/>
      <c r="F18" s="1056"/>
      <c r="G18" s="326"/>
      <c r="I18" s="1055" t="s">
        <v>776</v>
      </c>
      <c r="J18" s="1055"/>
      <c r="K18" s="1055"/>
    </row>
    <row r="19" spans="1:11" ht="9" customHeight="1">
      <c r="A19" s="405"/>
      <c r="C19" s="1058" t="s">
        <v>272</v>
      </c>
      <c r="D19" s="1058"/>
      <c r="E19" s="1058"/>
      <c r="F19" s="1058"/>
      <c r="G19" s="1058"/>
      <c r="H19" s="1058"/>
      <c r="I19" s="1058"/>
      <c r="J19" s="1058"/>
      <c r="K19" s="1058"/>
    </row>
    <row r="20" spans="1:11" ht="15" customHeight="1">
      <c r="A20" s="393" t="s">
        <v>52</v>
      </c>
      <c r="B20" s="339">
        <v>5</v>
      </c>
      <c r="C20" s="332">
        <v>4.4</v>
      </c>
      <c r="D20" s="332">
        <v>4.2</v>
      </c>
      <c r="E20" s="332">
        <v>4</v>
      </c>
      <c r="F20" s="339">
        <v>3.6</v>
      </c>
      <c r="G20" s="339">
        <v>6.6</v>
      </c>
      <c r="H20" s="339">
        <v>6.2</v>
      </c>
      <c r="I20" s="339">
        <v>9.1</v>
      </c>
      <c r="J20" s="339">
        <v>14</v>
      </c>
      <c r="K20" s="376" t="s">
        <v>7</v>
      </c>
    </row>
    <row r="21" spans="1:11" ht="15" customHeight="1">
      <c r="A21" s="377" t="s">
        <v>53</v>
      </c>
      <c r="B21" s="338">
        <v>0.2</v>
      </c>
      <c r="C21" s="334">
        <v>0.2</v>
      </c>
      <c r="D21" s="334">
        <v>0.2</v>
      </c>
      <c r="E21" s="334">
        <v>0.1</v>
      </c>
      <c r="F21" s="338">
        <v>0.2</v>
      </c>
      <c r="G21" s="338">
        <v>0.1</v>
      </c>
      <c r="H21" s="338">
        <v>0</v>
      </c>
      <c r="I21" s="337">
        <v>0</v>
      </c>
      <c r="J21" s="337">
        <v>0</v>
      </c>
      <c r="K21" s="378" t="s">
        <v>8</v>
      </c>
    </row>
    <row r="22" spans="1:11" ht="15" customHeight="1">
      <c r="A22" s="377" t="s">
        <v>54</v>
      </c>
      <c r="B22" s="338">
        <v>0.2</v>
      </c>
      <c r="C22" s="334" t="s">
        <v>19</v>
      </c>
      <c r="D22" s="334" t="s">
        <v>19</v>
      </c>
      <c r="E22" s="334" t="s">
        <v>19</v>
      </c>
      <c r="F22" s="338" t="s">
        <v>19</v>
      </c>
      <c r="G22" s="338" t="s">
        <v>19</v>
      </c>
      <c r="H22" s="338" t="s">
        <v>19</v>
      </c>
      <c r="I22" s="338" t="s">
        <v>19</v>
      </c>
      <c r="J22" s="338" t="s">
        <v>19</v>
      </c>
      <c r="K22" s="380" t="s">
        <v>49</v>
      </c>
    </row>
    <row r="23" spans="1:11" ht="15" customHeight="1">
      <c r="A23" s="383" t="s">
        <v>168</v>
      </c>
      <c r="B23" s="338">
        <v>13.6</v>
      </c>
      <c r="C23" s="334">
        <v>10.2</v>
      </c>
      <c r="D23" s="334">
        <v>9.7</v>
      </c>
      <c r="E23" s="334">
        <v>2.1</v>
      </c>
      <c r="F23" s="338">
        <v>0.5</v>
      </c>
      <c r="G23" s="338">
        <v>0.9</v>
      </c>
      <c r="H23" s="338">
        <v>1.4</v>
      </c>
      <c r="I23" s="338">
        <v>0.6</v>
      </c>
      <c r="J23" s="338">
        <v>0.4</v>
      </c>
      <c r="K23" s="380" t="s">
        <v>50</v>
      </c>
    </row>
    <row r="24" spans="1:11" ht="15" customHeight="1">
      <c r="A24" s="383" t="s">
        <v>55</v>
      </c>
      <c r="B24" s="338">
        <v>3.3</v>
      </c>
      <c r="C24" s="334">
        <v>2.3</v>
      </c>
      <c r="D24" s="334">
        <v>2.6</v>
      </c>
      <c r="E24" s="334" t="s">
        <v>19</v>
      </c>
      <c r="F24" s="338" t="s">
        <v>19</v>
      </c>
      <c r="G24" s="338">
        <v>0</v>
      </c>
      <c r="H24" s="338" t="s">
        <v>19</v>
      </c>
      <c r="I24" s="338" t="s">
        <v>19</v>
      </c>
      <c r="J24" s="338" t="s">
        <v>19</v>
      </c>
      <c r="K24" s="380" t="s">
        <v>9</v>
      </c>
    </row>
    <row r="25" spans="1:11" ht="15" customHeight="1">
      <c r="A25" s="80" t="s">
        <v>56</v>
      </c>
      <c r="B25" s="338" t="s">
        <v>19</v>
      </c>
      <c r="C25" s="338" t="s">
        <v>19</v>
      </c>
      <c r="D25" s="338" t="s">
        <v>19</v>
      </c>
      <c r="E25" s="338" t="s">
        <v>19</v>
      </c>
      <c r="F25" s="338" t="s">
        <v>19</v>
      </c>
      <c r="G25" s="338" t="s">
        <v>19</v>
      </c>
      <c r="H25" s="338" t="s">
        <v>19</v>
      </c>
      <c r="I25" s="338" t="s">
        <v>19</v>
      </c>
      <c r="J25" s="338" t="s">
        <v>19</v>
      </c>
      <c r="K25" s="380" t="s">
        <v>10</v>
      </c>
    </row>
    <row r="26" spans="1:11" ht="15" customHeight="1">
      <c r="A26" s="80" t="s">
        <v>57</v>
      </c>
      <c r="B26" s="338" t="s">
        <v>19</v>
      </c>
      <c r="C26" s="338" t="s">
        <v>19</v>
      </c>
      <c r="D26" s="338" t="s">
        <v>19</v>
      </c>
      <c r="E26" s="338" t="s">
        <v>19</v>
      </c>
      <c r="F26" s="338" t="s">
        <v>19</v>
      </c>
      <c r="G26" s="338" t="s">
        <v>19</v>
      </c>
      <c r="H26" s="338" t="s">
        <v>19</v>
      </c>
      <c r="I26" s="338" t="s">
        <v>19</v>
      </c>
      <c r="J26" s="338" t="s">
        <v>19</v>
      </c>
      <c r="K26" s="380" t="s">
        <v>11</v>
      </c>
    </row>
    <row r="27" spans="1:11" ht="15" customHeight="1">
      <c r="A27" s="377" t="s">
        <v>183</v>
      </c>
      <c r="B27" s="338">
        <v>0.3</v>
      </c>
      <c r="C27" s="334">
        <v>0.4</v>
      </c>
      <c r="D27" s="334">
        <v>0.4</v>
      </c>
      <c r="E27" s="334">
        <v>0.2</v>
      </c>
      <c r="F27" s="338">
        <v>0.3</v>
      </c>
      <c r="G27" s="338">
        <v>46</v>
      </c>
      <c r="H27" s="338">
        <v>62.8</v>
      </c>
      <c r="I27" s="337">
        <v>54.4</v>
      </c>
      <c r="J27" s="337">
        <v>64.9</v>
      </c>
      <c r="K27" s="380" t="s">
        <v>12</v>
      </c>
    </row>
    <row r="28" spans="1:11" ht="15" customHeight="1">
      <c r="A28" s="377" t="s">
        <v>58</v>
      </c>
      <c r="B28" s="338">
        <v>7.9</v>
      </c>
      <c r="C28" s="334">
        <v>7</v>
      </c>
      <c r="D28" s="334">
        <v>6.6</v>
      </c>
      <c r="E28" s="334">
        <v>6.9</v>
      </c>
      <c r="F28" s="338">
        <v>5.5</v>
      </c>
      <c r="G28" s="338">
        <v>6.6</v>
      </c>
      <c r="H28" s="338">
        <v>3.8</v>
      </c>
      <c r="I28" s="338">
        <v>4.5</v>
      </c>
      <c r="J28" s="338">
        <v>9.7</v>
      </c>
      <c r="K28" s="380" t="s">
        <v>17</v>
      </c>
    </row>
    <row r="29" spans="1:11" ht="15" customHeight="1">
      <c r="A29" s="385" t="s">
        <v>59</v>
      </c>
      <c r="B29" s="338">
        <v>0</v>
      </c>
      <c r="C29" s="334">
        <v>0.3</v>
      </c>
      <c r="D29" s="334">
        <v>0.3</v>
      </c>
      <c r="E29" s="334">
        <v>0.3</v>
      </c>
      <c r="F29" s="338">
        <v>4.5</v>
      </c>
      <c r="G29" s="338">
        <v>0.5</v>
      </c>
      <c r="H29" s="338">
        <v>0.3</v>
      </c>
      <c r="I29" s="338">
        <v>0.5</v>
      </c>
      <c r="J29" s="338">
        <v>0.9</v>
      </c>
      <c r="K29" s="380" t="s">
        <v>18</v>
      </c>
    </row>
    <row r="30" spans="1:11" ht="9" customHeight="1" thickBot="1">
      <c r="A30" s="363"/>
      <c r="B30" s="365"/>
      <c r="C30" s="365"/>
      <c r="D30" s="365"/>
      <c r="E30" s="365"/>
      <c r="F30" s="365"/>
      <c r="G30" s="365"/>
      <c r="H30" s="365"/>
      <c r="I30" s="365"/>
      <c r="J30" s="365"/>
      <c r="K30" s="366"/>
    </row>
    <row r="32" ht="12">
      <c r="K32" s="326" t="s">
        <v>14</v>
      </c>
    </row>
  </sheetData>
  <sheetProtection/>
  <mergeCells count="7">
    <mergeCell ref="I5:K5"/>
    <mergeCell ref="I18:K18"/>
    <mergeCell ref="A18:F18"/>
    <mergeCell ref="C19:K19"/>
    <mergeCell ref="J1:K1"/>
    <mergeCell ref="A1:H1"/>
    <mergeCell ref="A5:F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&amp;C69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">
      <selection activeCell="M78" sqref="M78"/>
    </sheetView>
  </sheetViews>
  <sheetFormatPr defaultColWidth="9.00390625" defaultRowHeight="12.75"/>
  <cols>
    <col min="1" max="1" width="24.875" style="390" customWidth="1"/>
    <col min="2" max="3" width="10.50390625" style="390" hidden="1" customWidth="1"/>
    <col min="4" max="5" width="9.875" style="390" hidden="1" customWidth="1"/>
    <col min="6" max="10" width="9.875" style="390" customWidth="1"/>
    <col min="11" max="11" width="25.875" style="390" customWidth="1"/>
    <col min="12" max="16384" width="9.375" style="390" customWidth="1"/>
  </cols>
  <sheetData>
    <row r="1" spans="1:11" ht="48" customHeight="1">
      <c r="A1" s="1048" t="s">
        <v>999</v>
      </c>
      <c r="B1" s="1048"/>
      <c r="C1" s="1048"/>
      <c r="D1" s="1048"/>
      <c r="E1" s="1048"/>
      <c r="F1" s="1048"/>
      <c r="G1" s="1048"/>
      <c r="H1" s="1048"/>
      <c r="I1" s="1048" t="s">
        <v>610</v>
      </c>
      <c r="J1" s="1048"/>
      <c r="K1" s="1048"/>
    </row>
    <row r="2" spans="1:11" ht="12" customHeight="1" thickBot="1">
      <c r="A2" s="406" t="s">
        <v>225</v>
      </c>
      <c r="B2" s="406"/>
      <c r="D2" s="406"/>
      <c r="E2" s="406"/>
      <c r="F2" s="406"/>
      <c r="G2" s="406"/>
      <c r="H2" s="406"/>
      <c r="I2" s="406"/>
      <c r="J2" s="406"/>
      <c r="K2" s="406"/>
    </row>
    <row r="3" spans="1:11" s="408" customFormat="1" ht="18" customHeight="1" thickBot="1">
      <c r="A3" s="407"/>
      <c r="B3" s="392">
        <v>2014</v>
      </c>
      <c r="C3" s="392">
        <v>2015</v>
      </c>
      <c r="D3" s="392">
        <v>2016</v>
      </c>
      <c r="E3" s="392">
        <v>2017</v>
      </c>
      <c r="F3" s="392">
        <v>2018</v>
      </c>
      <c r="G3" s="392">
        <v>2019</v>
      </c>
      <c r="H3" s="392">
        <v>2020</v>
      </c>
      <c r="I3" s="392">
        <v>2021</v>
      </c>
      <c r="J3" s="392">
        <v>2022</v>
      </c>
      <c r="K3" s="407"/>
    </row>
    <row r="4" spans="1:11" s="408" customFormat="1" ht="9" customHeight="1">
      <c r="A4" s="809"/>
      <c r="B4" s="810"/>
      <c r="C4" s="810"/>
      <c r="D4" s="810"/>
      <c r="E4" s="806"/>
      <c r="F4" s="806"/>
      <c r="G4" s="806"/>
      <c r="H4" s="810"/>
      <c r="I4" s="810"/>
      <c r="J4" s="810"/>
      <c r="K4" s="809"/>
    </row>
    <row r="5" spans="1:11" ht="15.75" customHeight="1">
      <c r="A5" s="1063" t="s">
        <v>334</v>
      </c>
      <c r="B5" s="1063"/>
      <c r="C5" s="1063"/>
      <c r="D5" s="1063"/>
      <c r="E5" s="1063"/>
      <c r="F5" s="1063"/>
      <c r="G5" s="601"/>
      <c r="I5" s="1062" t="s">
        <v>333</v>
      </c>
      <c r="J5" s="1062"/>
      <c r="K5" s="1062"/>
    </row>
    <row r="6" spans="1:11" ht="13.5" customHeight="1">
      <c r="A6" s="610" t="s">
        <v>51</v>
      </c>
      <c r="B6" s="359">
        <v>20123.6</v>
      </c>
      <c r="C6" s="359">
        <v>19988.5</v>
      </c>
      <c r="D6" s="455">
        <v>18464.5</v>
      </c>
      <c r="E6" s="359">
        <v>19222</v>
      </c>
      <c r="F6" s="359">
        <v>17481.6</v>
      </c>
      <c r="G6" s="359">
        <v>16382.2</v>
      </c>
      <c r="H6" s="359">
        <v>15586.7</v>
      </c>
      <c r="I6" s="359">
        <v>17039.6</v>
      </c>
      <c r="J6" s="359">
        <v>20336.7</v>
      </c>
      <c r="K6" s="610" t="s">
        <v>1</v>
      </c>
    </row>
    <row r="7" spans="1:11" s="603" customFormat="1" ht="13.5" customHeight="1">
      <c r="A7" s="611" t="s">
        <v>90</v>
      </c>
      <c r="B7" s="602"/>
      <c r="C7" s="602"/>
      <c r="D7" s="811"/>
      <c r="E7" s="602"/>
      <c r="F7" s="602"/>
      <c r="G7" s="602"/>
      <c r="H7" s="602"/>
      <c r="I7" s="602"/>
      <c r="J7" s="602"/>
      <c r="K7" s="611" t="s">
        <v>6</v>
      </c>
    </row>
    <row r="8" spans="1:11" ht="24.75" customHeight="1">
      <c r="A8" s="501" t="s">
        <v>611</v>
      </c>
      <c r="B8" s="337">
        <v>4877.4</v>
      </c>
      <c r="C8" s="337">
        <v>3316.9</v>
      </c>
      <c r="D8" s="457">
        <v>2739.8</v>
      </c>
      <c r="E8" s="337">
        <v>3769</v>
      </c>
      <c r="F8" s="337">
        <v>3618.8</v>
      </c>
      <c r="G8" s="337">
        <v>2112.2</v>
      </c>
      <c r="H8" s="337">
        <v>3382.2</v>
      </c>
      <c r="I8" s="337">
        <v>3626.7</v>
      </c>
      <c r="J8" s="337">
        <v>3935.1</v>
      </c>
      <c r="K8" s="501" t="s">
        <v>772</v>
      </c>
    </row>
    <row r="9" spans="1:11" ht="24.75" customHeight="1">
      <c r="A9" s="501" t="s">
        <v>576</v>
      </c>
      <c r="B9" s="337">
        <v>15246.2</v>
      </c>
      <c r="C9" s="337">
        <v>16671.6</v>
      </c>
      <c r="D9" s="457">
        <v>15724.7</v>
      </c>
      <c r="E9" s="337">
        <v>15453</v>
      </c>
      <c r="F9" s="337">
        <v>13862.8</v>
      </c>
      <c r="G9" s="337">
        <v>14270</v>
      </c>
      <c r="H9" s="337">
        <v>12204.5</v>
      </c>
      <c r="I9" s="337">
        <v>13412.9</v>
      </c>
      <c r="J9" s="337">
        <v>16401.6</v>
      </c>
      <c r="K9" s="612" t="s">
        <v>577</v>
      </c>
    </row>
    <row r="10" spans="1:11" ht="9.75" customHeight="1">
      <c r="A10" s="612"/>
      <c r="B10" s="609"/>
      <c r="C10" s="609"/>
      <c r="D10" s="609"/>
      <c r="E10" s="609"/>
      <c r="F10" s="609"/>
      <c r="G10" s="609"/>
      <c r="H10" s="609"/>
      <c r="I10" s="609"/>
      <c r="J10" s="609"/>
      <c r="K10" s="388"/>
    </row>
    <row r="11" spans="1:11" s="368" customFormat="1" ht="18" customHeight="1">
      <c r="A11" s="989" t="s">
        <v>578</v>
      </c>
      <c r="B11" s="989"/>
      <c r="C11" s="989"/>
      <c r="D11" s="989"/>
      <c r="E11" s="989"/>
      <c r="F11" s="989"/>
      <c r="G11" s="989"/>
      <c r="H11" s="989"/>
      <c r="I11" s="1060" t="s">
        <v>579</v>
      </c>
      <c r="J11" s="1060"/>
      <c r="K11" s="1060"/>
    </row>
    <row r="12" spans="1:11" ht="13.5" customHeight="1">
      <c r="A12" s="610" t="s">
        <v>51</v>
      </c>
      <c r="B12" s="359">
        <v>43.6</v>
      </c>
      <c r="C12" s="359">
        <v>42.6</v>
      </c>
      <c r="D12" s="359">
        <v>40.7</v>
      </c>
      <c r="E12" s="359">
        <v>39.8</v>
      </c>
      <c r="F12" s="359">
        <v>35.3</v>
      </c>
      <c r="G12" s="359">
        <v>30.1</v>
      </c>
      <c r="H12" s="359">
        <v>26.9</v>
      </c>
      <c r="I12" s="359">
        <v>21.2</v>
      </c>
      <c r="J12" s="359">
        <v>20.9</v>
      </c>
      <c r="K12" s="610" t="s">
        <v>1</v>
      </c>
    </row>
    <row r="13" spans="1:11" s="603" customFormat="1" ht="13.5" customHeight="1">
      <c r="A13" s="611" t="s">
        <v>90</v>
      </c>
      <c r="B13" s="602"/>
      <c r="C13" s="602"/>
      <c r="D13" s="602"/>
      <c r="E13" s="602"/>
      <c r="F13" s="602"/>
      <c r="G13" s="602"/>
      <c r="H13" s="602"/>
      <c r="I13" s="602"/>
      <c r="J13" s="602"/>
      <c r="K13" s="611" t="s">
        <v>6</v>
      </c>
    </row>
    <row r="14" spans="1:11" s="603" customFormat="1" ht="24.75" customHeight="1">
      <c r="A14" s="501" t="s">
        <v>575</v>
      </c>
      <c r="B14" s="337">
        <v>25</v>
      </c>
      <c r="C14" s="337">
        <v>17.5</v>
      </c>
      <c r="D14" s="337">
        <v>14.3</v>
      </c>
      <c r="E14" s="337">
        <v>15.3</v>
      </c>
      <c r="F14" s="337">
        <v>13.7</v>
      </c>
      <c r="G14" s="337">
        <v>7.6</v>
      </c>
      <c r="H14" s="337">
        <v>9.8</v>
      </c>
      <c r="I14" s="337">
        <v>6.3</v>
      </c>
      <c r="J14" s="337">
        <v>5.9</v>
      </c>
      <c r="K14" s="501" t="s">
        <v>773</v>
      </c>
    </row>
    <row r="15" spans="1:11" s="603" customFormat="1" ht="24.75" customHeight="1">
      <c r="A15" s="501" t="s">
        <v>576</v>
      </c>
      <c r="B15" s="337">
        <v>57.2</v>
      </c>
      <c r="C15" s="337">
        <v>59.5</v>
      </c>
      <c r="D15" s="337">
        <v>60.1</v>
      </c>
      <c r="E15" s="337">
        <v>64.5</v>
      </c>
      <c r="F15" s="337">
        <v>61.2</v>
      </c>
      <c r="G15" s="337">
        <v>61.4</v>
      </c>
      <c r="H15" s="337">
        <v>52.3</v>
      </c>
      <c r="I15" s="337">
        <v>50.3</v>
      </c>
      <c r="J15" s="337">
        <v>53.2</v>
      </c>
      <c r="K15" s="612" t="s">
        <v>577</v>
      </c>
    </row>
    <row r="16" spans="1:11" ht="9.75" customHeight="1" thickBot="1">
      <c r="A16" s="613"/>
      <c r="B16" s="605"/>
      <c r="C16" s="605"/>
      <c r="D16" s="605"/>
      <c r="E16" s="605"/>
      <c r="F16" s="605"/>
      <c r="G16" s="605"/>
      <c r="H16" s="605"/>
      <c r="I16" s="605"/>
      <c r="J16" s="605"/>
      <c r="K16" s="605"/>
    </row>
    <row r="17" spans="1:11" ht="9.75" customHeight="1">
      <c r="A17" s="606"/>
      <c r="B17" s="607"/>
      <c r="C17" s="607"/>
      <c r="D17" s="607"/>
      <c r="E17" s="607"/>
      <c r="F17" s="607"/>
      <c r="G17" s="607"/>
      <c r="H17" s="607"/>
      <c r="I17" s="607"/>
      <c r="J17" s="607"/>
      <c r="K17" s="607"/>
    </row>
    <row r="18" spans="1:11" ht="49.5" customHeight="1" thickBot="1">
      <c r="A18" s="1065" t="s">
        <v>790</v>
      </c>
      <c r="B18" s="1065"/>
      <c r="C18" s="1065"/>
      <c r="D18" s="1065"/>
      <c r="E18" s="1065"/>
      <c r="F18" s="1065"/>
      <c r="G18" s="1065"/>
      <c r="H18" s="1065"/>
      <c r="I18" s="1065" t="s">
        <v>771</v>
      </c>
      <c r="J18" s="1065"/>
      <c r="K18" s="1065"/>
    </row>
    <row r="19" spans="1:11" s="408" customFormat="1" ht="18" customHeight="1" thickBot="1">
      <c r="A19" s="407"/>
      <c r="B19" s="392">
        <v>2014</v>
      </c>
      <c r="C19" s="392">
        <v>2015</v>
      </c>
      <c r="D19" s="392">
        <v>2016</v>
      </c>
      <c r="E19" s="392">
        <v>2017</v>
      </c>
      <c r="F19" s="392">
        <v>2018</v>
      </c>
      <c r="G19" s="392">
        <v>2019</v>
      </c>
      <c r="H19" s="392">
        <v>2020</v>
      </c>
      <c r="I19" s="392">
        <v>2021</v>
      </c>
      <c r="J19" s="392">
        <v>2022</v>
      </c>
      <c r="K19" s="407"/>
    </row>
    <row r="20" spans="1:11" s="408" customFormat="1" ht="9" customHeight="1">
      <c r="A20" s="809"/>
      <c r="B20" s="810"/>
      <c r="C20" s="810"/>
      <c r="D20" s="810"/>
      <c r="E20" s="806"/>
      <c r="F20" s="806"/>
      <c r="G20" s="806"/>
      <c r="H20" s="810"/>
      <c r="I20" s="810"/>
      <c r="J20" s="810"/>
      <c r="K20" s="809"/>
    </row>
    <row r="21" spans="1:11" ht="15" customHeight="1">
      <c r="A21" s="1061" t="s">
        <v>334</v>
      </c>
      <c r="B21" s="1061"/>
      <c r="C21" s="1061"/>
      <c r="D21" s="1061"/>
      <c r="E21" s="1061"/>
      <c r="F21" s="1061"/>
      <c r="G21" s="601"/>
      <c r="I21" s="1060" t="s">
        <v>333</v>
      </c>
      <c r="J21" s="1060"/>
      <c r="K21" s="1060"/>
    </row>
    <row r="22" spans="1:11" ht="13.5" customHeight="1">
      <c r="A22" s="615" t="s">
        <v>580</v>
      </c>
      <c r="B22" s="359">
        <v>4877.4</v>
      </c>
      <c r="C22" s="359">
        <v>3316.9</v>
      </c>
      <c r="D22" s="455">
        <v>2739.8</v>
      </c>
      <c r="E22" s="359">
        <v>3769</v>
      </c>
      <c r="F22" s="359">
        <v>3618.8</v>
      </c>
      <c r="G22" s="359">
        <v>2112.2</v>
      </c>
      <c r="H22" s="359">
        <v>3382.2</v>
      </c>
      <c r="I22" s="359">
        <v>3626.7</v>
      </c>
      <c r="J22" s="359">
        <v>3935.1</v>
      </c>
      <c r="K22" s="615" t="s">
        <v>7</v>
      </c>
    </row>
    <row r="23" spans="1:11" ht="13.5" customHeight="1">
      <c r="A23" s="612" t="s">
        <v>53</v>
      </c>
      <c r="B23" s="337" t="s">
        <v>19</v>
      </c>
      <c r="C23" s="337" t="s">
        <v>19</v>
      </c>
      <c r="D23" s="457" t="s">
        <v>19</v>
      </c>
      <c r="E23" s="337" t="s">
        <v>19</v>
      </c>
      <c r="F23" s="337" t="s">
        <v>19</v>
      </c>
      <c r="G23" s="337" t="s">
        <v>19</v>
      </c>
      <c r="H23" s="337" t="s">
        <v>19</v>
      </c>
      <c r="I23" s="337" t="s">
        <v>19</v>
      </c>
      <c r="J23" s="337" t="s">
        <v>19</v>
      </c>
      <c r="K23" s="612" t="s">
        <v>8</v>
      </c>
    </row>
    <row r="24" spans="1:11" ht="13.5" customHeight="1">
      <c r="A24" s="616" t="s">
        <v>54</v>
      </c>
      <c r="B24" s="337" t="s">
        <v>19</v>
      </c>
      <c r="C24" s="337">
        <v>10.9</v>
      </c>
      <c r="D24" s="457">
        <v>26.8</v>
      </c>
      <c r="E24" s="337">
        <v>18.3</v>
      </c>
      <c r="F24" s="337" t="s">
        <v>19</v>
      </c>
      <c r="G24" s="337" t="s">
        <v>19</v>
      </c>
      <c r="H24" s="337" t="s">
        <v>19</v>
      </c>
      <c r="I24" s="337" t="s">
        <v>19</v>
      </c>
      <c r="J24" s="337" t="s">
        <v>19</v>
      </c>
      <c r="K24" s="616" t="s">
        <v>49</v>
      </c>
    </row>
    <row r="25" spans="1:11" ht="13.5" customHeight="1">
      <c r="A25" s="616" t="s">
        <v>581</v>
      </c>
      <c r="B25" s="337">
        <v>24.9</v>
      </c>
      <c r="C25" s="337">
        <v>16.4</v>
      </c>
      <c r="D25" s="457">
        <v>20.5</v>
      </c>
      <c r="E25" s="337">
        <v>10.4</v>
      </c>
      <c r="F25" s="337">
        <v>5.5</v>
      </c>
      <c r="G25" s="337">
        <v>29.8</v>
      </c>
      <c r="H25" s="337">
        <v>19.3</v>
      </c>
      <c r="I25" s="337">
        <v>4.9</v>
      </c>
      <c r="J25" s="337" t="s">
        <v>19</v>
      </c>
      <c r="K25" s="616" t="s">
        <v>50</v>
      </c>
    </row>
    <row r="26" spans="1:11" ht="13.5" customHeight="1">
      <c r="A26" s="616" t="s">
        <v>55</v>
      </c>
      <c r="B26" s="337" t="s">
        <v>19</v>
      </c>
      <c r="C26" s="337" t="s">
        <v>19</v>
      </c>
      <c r="D26" s="457" t="s">
        <v>19</v>
      </c>
      <c r="E26" s="337" t="s">
        <v>19</v>
      </c>
      <c r="F26" s="337" t="s">
        <v>19</v>
      </c>
      <c r="G26" s="337" t="s">
        <v>19</v>
      </c>
      <c r="H26" s="337" t="s">
        <v>19</v>
      </c>
      <c r="I26" s="337" t="s">
        <v>19</v>
      </c>
      <c r="J26" s="337" t="s">
        <v>19</v>
      </c>
      <c r="K26" s="616" t="s">
        <v>9</v>
      </c>
    </row>
    <row r="27" spans="1:11" ht="13.5" customHeight="1">
      <c r="A27" s="616" t="s">
        <v>56</v>
      </c>
      <c r="B27" s="337">
        <v>131.7</v>
      </c>
      <c r="C27" s="337">
        <v>106.8</v>
      </c>
      <c r="D27" s="457">
        <v>110.9</v>
      </c>
      <c r="E27" s="337">
        <v>181</v>
      </c>
      <c r="F27" s="337">
        <v>181</v>
      </c>
      <c r="G27" s="337">
        <v>294.6</v>
      </c>
      <c r="H27" s="337">
        <v>88.3</v>
      </c>
      <c r="I27" s="337">
        <v>121.7</v>
      </c>
      <c r="J27" s="337">
        <v>44.2</v>
      </c>
      <c r="K27" s="616" t="s">
        <v>10</v>
      </c>
    </row>
    <row r="28" spans="1:11" ht="13.5" customHeight="1">
      <c r="A28" s="616" t="s">
        <v>57</v>
      </c>
      <c r="B28" s="337" t="s">
        <v>19</v>
      </c>
      <c r="C28" s="337" t="s">
        <v>19</v>
      </c>
      <c r="D28" s="457" t="s">
        <v>19</v>
      </c>
      <c r="E28" s="337" t="s">
        <v>19</v>
      </c>
      <c r="F28" s="337" t="s">
        <v>19</v>
      </c>
      <c r="G28" s="337" t="s">
        <v>19</v>
      </c>
      <c r="H28" s="337">
        <v>32.9</v>
      </c>
      <c r="I28" s="337">
        <v>1260.2</v>
      </c>
      <c r="J28" s="337">
        <v>2688.4</v>
      </c>
      <c r="K28" s="616" t="s">
        <v>11</v>
      </c>
    </row>
    <row r="29" spans="1:11" ht="13.5" customHeight="1">
      <c r="A29" s="616" t="s">
        <v>183</v>
      </c>
      <c r="B29" s="337">
        <v>97.8</v>
      </c>
      <c r="C29" s="337">
        <v>135.3</v>
      </c>
      <c r="D29" s="457">
        <v>167.4</v>
      </c>
      <c r="E29" s="337">
        <v>22.4</v>
      </c>
      <c r="F29" s="337">
        <v>27.1</v>
      </c>
      <c r="G29" s="337">
        <v>53</v>
      </c>
      <c r="H29" s="337">
        <v>64.7</v>
      </c>
      <c r="I29" s="337">
        <v>95.2</v>
      </c>
      <c r="J29" s="337">
        <v>33.8</v>
      </c>
      <c r="K29" s="616" t="s">
        <v>12</v>
      </c>
    </row>
    <row r="30" spans="1:11" ht="13.5" customHeight="1">
      <c r="A30" s="616" t="s">
        <v>58</v>
      </c>
      <c r="B30" s="337">
        <v>4600.1</v>
      </c>
      <c r="C30" s="337">
        <v>3025.7</v>
      </c>
      <c r="D30" s="457">
        <v>2383.4</v>
      </c>
      <c r="E30" s="337">
        <v>3524.2</v>
      </c>
      <c r="F30" s="337">
        <v>3397.8</v>
      </c>
      <c r="G30" s="337">
        <v>1731.8</v>
      </c>
      <c r="H30" s="337">
        <v>3150.5</v>
      </c>
      <c r="I30" s="337">
        <v>2101.5</v>
      </c>
      <c r="J30" s="337">
        <v>1168.7</v>
      </c>
      <c r="K30" s="616" t="s">
        <v>17</v>
      </c>
    </row>
    <row r="31" spans="1:11" ht="13.5" customHeight="1">
      <c r="A31" s="616" t="s">
        <v>59</v>
      </c>
      <c r="B31" s="337">
        <v>22.9</v>
      </c>
      <c r="C31" s="337">
        <v>21.8</v>
      </c>
      <c r="D31" s="457">
        <v>30.8</v>
      </c>
      <c r="E31" s="337">
        <v>12.7</v>
      </c>
      <c r="F31" s="337">
        <v>7.4</v>
      </c>
      <c r="G31" s="337">
        <v>3</v>
      </c>
      <c r="H31" s="337">
        <v>26.5</v>
      </c>
      <c r="I31" s="337">
        <v>43.2</v>
      </c>
      <c r="J31" s="337" t="s">
        <v>19</v>
      </c>
      <c r="K31" s="616" t="s">
        <v>18</v>
      </c>
    </row>
    <row r="32" spans="1:11" ht="12" customHeight="1">
      <c r="A32" s="616"/>
      <c r="B32" s="337"/>
      <c r="C32" s="337"/>
      <c r="E32" s="608"/>
      <c r="F32" s="608"/>
      <c r="G32" s="608"/>
      <c r="H32" s="608"/>
      <c r="I32" s="608"/>
      <c r="J32" s="608"/>
      <c r="K32" s="608"/>
    </row>
    <row r="33" spans="1:11" ht="27" customHeight="1">
      <c r="A33" s="1064" t="s">
        <v>645</v>
      </c>
      <c r="B33" s="1064"/>
      <c r="C33" s="1064"/>
      <c r="D33" s="1064"/>
      <c r="E33" s="1064"/>
      <c r="F33" s="1060"/>
      <c r="G33" s="608"/>
      <c r="I33" s="1050" t="s">
        <v>745</v>
      </c>
      <c r="J33" s="1050"/>
      <c r="K33" s="1050"/>
    </row>
    <row r="34" spans="1:11" ht="15" customHeight="1">
      <c r="A34" s="615" t="s">
        <v>580</v>
      </c>
      <c r="B34" s="359">
        <v>25</v>
      </c>
      <c r="C34" s="359">
        <v>17.5</v>
      </c>
      <c r="D34" s="359">
        <v>14.3</v>
      </c>
      <c r="E34" s="359">
        <v>15.3</v>
      </c>
      <c r="F34" s="359">
        <v>13.7</v>
      </c>
      <c r="G34" s="359">
        <v>7.6</v>
      </c>
      <c r="H34" s="359">
        <v>9.8</v>
      </c>
      <c r="I34" s="359">
        <v>6.3</v>
      </c>
      <c r="J34" s="359">
        <v>5.9</v>
      </c>
      <c r="K34" s="615" t="s">
        <v>7</v>
      </c>
    </row>
    <row r="35" spans="1:11" ht="13.5" customHeight="1">
      <c r="A35" s="612" t="s">
        <v>53</v>
      </c>
      <c r="B35" s="337" t="s">
        <v>19</v>
      </c>
      <c r="C35" s="337" t="s">
        <v>19</v>
      </c>
      <c r="D35" s="337" t="s">
        <v>19</v>
      </c>
      <c r="E35" s="337" t="s">
        <v>19</v>
      </c>
      <c r="F35" s="337" t="s">
        <v>19</v>
      </c>
      <c r="G35" s="337" t="s">
        <v>19</v>
      </c>
      <c r="H35" s="337" t="s">
        <v>19</v>
      </c>
      <c r="I35" s="337" t="s">
        <v>19</v>
      </c>
      <c r="J35" s="337" t="s">
        <v>19</v>
      </c>
      <c r="K35" s="612" t="s">
        <v>8</v>
      </c>
    </row>
    <row r="36" spans="1:11" ht="13.5" customHeight="1">
      <c r="A36" s="616" t="s">
        <v>54</v>
      </c>
      <c r="B36" s="337" t="s">
        <v>19</v>
      </c>
      <c r="C36" s="337">
        <v>43.8</v>
      </c>
      <c r="D36" s="337">
        <v>19.9</v>
      </c>
      <c r="E36" s="337">
        <v>11.7</v>
      </c>
      <c r="F36" s="337" t="s">
        <v>19</v>
      </c>
      <c r="G36" s="337" t="s">
        <v>19</v>
      </c>
      <c r="H36" s="337" t="s">
        <v>19</v>
      </c>
      <c r="I36" s="337" t="s">
        <v>19</v>
      </c>
      <c r="J36" s="337" t="s">
        <v>19</v>
      </c>
      <c r="K36" s="616" t="s">
        <v>49</v>
      </c>
    </row>
    <row r="37" spans="1:11" ht="13.5" customHeight="1">
      <c r="A37" s="616" t="s">
        <v>581</v>
      </c>
      <c r="B37" s="337">
        <v>10.3</v>
      </c>
      <c r="C37" s="337">
        <v>9.4</v>
      </c>
      <c r="D37" s="337">
        <v>10.8</v>
      </c>
      <c r="E37" s="337">
        <v>4.1</v>
      </c>
      <c r="F37" s="337">
        <v>1.7</v>
      </c>
      <c r="G37" s="337">
        <v>6.7</v>
      </c>
      <c r="H37" s="337">
        <v>1.3</v>
      </c>
      <c r="I37" s="337">
        <v>0.5</v>
      </c>
      <c r="J37" s="337" t="s">
        <v>19</v>
      </c>
      <c r="K37" s="616" t="s">
        <v>50</v>
      </c>
    </row>
    <row r="38" spans="1:11" ht="13.5" customHeight="1">
      <c r="A38" s="616" t="s">
        <v>55</v>
      </c>
      <c r="B38" s="337" t="s">
        <v>19</v>
      </c>
      <c r="C38" s="337" t="s">
        <v>19</v>
      </c>
      <c r="D38" s="337" t="s">
        <v>19</v>
      </c>
      <c r="E38" s="337" t="s">
        <v>19</v>
      </c>
      <c r="F38" s="337" t="s">
        <v>19</v>
      </c>
      <c r="G38" s="337" t="s">
        <v>19</v>
      </c>
      <c r="H38" s="337" t="s">
        <v>19</v>
      </c>
      <c r="I38" s="337" t="s">
        <v>19</v>
      </c>
      <c r="J38" s="337" t="s">
        <v>19</v>
      </c>
      <c r="K38" s="616" t="s">
        <v>9</v>
      </c>
    </row>
    <row r="39" spans="1:11" ht="13.5" customHeight="1">
      <c r="A39" s="616" t="s">
        <v>56</v>
      </c>
      <c r="B39" s="337">
        <v>39.1</v>
      </c>
      <c r="C39" s="337">
        <v>37.2</v>
      </c>
      <c r="D39" s="337">
        <v>39.2</v>
      </c>
      <c r="E39" s="337">
        <v>62.8</v>
      </c>
      <c r="F39" s="337">
        <v>48.5</v>
      </c>
      <c r="G39" s="337">
        <v>59.7</v>
      </c>
      <c r="H39" s="337">
        <v>6.4</v>
      </c>
      <c r="I39" s="337">
        <v>7</v>
      </c>
      <c r="J39" s="337">
        <v>2.6</v>
      </c>
      <c r="K39" s="616" t="s">
        <v>10</v>
      </c>
    </row>
    <row r="40" spans="1:11" ht="13.5" customHeight="1">
      <c r="A40" s="616" t="s">
        <v>57</v>
      </c>
      <c r="B40" s="337" t="s">
        <v>19</v>
      </c>
      <c r="C40" s="337" t="s">
        <v>19</v>
      </c>
      <c r="D40" s="337" t="s">
        <v>19</v>
      </c>
      <c r="E40" s="337" t="s">
        <v>19</v>
      </c>
      <c r="F40" s="337" t="s">
        <v>19</v>
      </c>
      <c r="G40" s="337" t="s">
        <v>19</v>
      </c>
      <c r="H40" s="337">
        <v>5.2</v>
      </c>
      <c r="I40" s="337">
        <v>70.4</v>
      </c>
      <c r="J40" s="337">
        <v>77</v>
      </c>
      <c r="K40" s="616" t="s">
        <v>11</v>
      </c>
    </row>
    <row r="41" spans="1:11" ht="13.5" customHeight="1">
      <c r="A41" s="616" t="s">
        <v>183</v>
      </c>
      <c r="B41" s="337">
        <v>2.6</v>
      </c>
      <c r="C41" s="337">
        <v>3.5</v>
      </c>
      <c r="D41" s="337">
        <v>3.9</v>
      </c>
      <c r="E41" s="337">
        <v>0.3</v>
      </c>
      <c r="F41" s="337">
        <v>0.4</v>
      </c>
      <c r="G41" s="337">
        <v>0.6</v>
      </c>
      <c r="H41" s="337">
        <v>1.5</v>
      </c>
      <c r="I41" s="337">
        <v>3.7</v>
      </c>
      <c r="J41" s="337">
        <v>1.1</v>
      </c>
      <c r="K41" s="616" t="s">
        <v>12</v>
      </c>
    </row>
    <row r="42" spans="1:11" ht="13.5" customHeight="1">
      <c r="A42" s="616" t="s">
        <v>58</v>
      </c>
      <c r="B42" s="337">
        <v>33.4</v>
      </c>
      <c r="C42" s="337">
        <v>23.4</v>
      </c>
      <c r="D42" s="337">
        <v>19.2</v>
      </c>
      <c r="E42" s="337">
        <v>23</v>
      </c>
      <c r="F42" s="337">
        <v>20.3</v>
      </c>
      <c r="G42" s="337">
        <v>11.3</v>
      </c>
      <c r="H42" s="337">
        <v>13.7</v>
      </c>
      <c r="I42" s="337">
        <v>5.5</v>
      </c>
      <c r="J42" s="337">
        <v>2.5</v>
      </c>
      <c r="K42" s="616" t="s">
        <v>17</v>
      </c>
    </row>
    <row r="43" spans="1:11" ht="13.5" customHeight="1">
      <c r="A43" s="616" t="s">
        <v>59</v>
      </c>
      <c r="B43" s="337">
        <v>2.9</v>
      </c>
      <c r="C43" s="337">
        <v>2.1</v>
      </c>
      <c r="D43" s="337">
        <v>2.5</v>
      </c>
      <c r="E43" s="337">
        <v>1</v>
      </c>
      <c r="F43" s="337">
        <v>0.6</v>
      </c>
      <c r="G43" s="337">
        <v>0.2</v>
      </c>
      <c r="H43" s="337">
        <v>1.8</v>
      </c>
      <c r="I43" s="337">
        <v>1.4</v>
      </c>
      <c r="J43" s="337" t="s">
        <v>19</v>
      </c>
      <c r="K43" s="616" t="s">
        <v>18</v>
      </c>
    </row>
    <row r="44" spans="1:11" ht="9" customHeight="1" thickBot="1">
      <c r="A44" s="613"/>
      <c r="B44" s="386"/>
      <c r="C44" s="386"/>
      <c r="D44" s="386"/>
      <c r="E44" s="386"/>
      <c r="F44" s="386"/>
      <c r="G44" s="386"/>
      <c r="H44" s="386"/>
      <c r="I44" s="386"/>
      <c r="J44" s="386"/>
      <c r="K44" s="386"/>
    </row>
    <row r="45" ht="12.75" customHeight="1"/>
    <row r="46" spans="1:11" ht="33" customHeight="1">
      <c r="A46" s="1048" t="s">
        <v>791</v>
      </c>
      <c r="B46" s="1048"/>
      <c r="C46" s="1048"/>
      <c r="D46" s="1048"/>
      <c r="E46" s="1048"/>
      <c r="F46" s="1048"/>
      <c r="G46" s="1048"/>
      <c r="H46" s="1048"/>
      <c r="J46" s="1051" t="s">
        <v>652</v>
      </c>
      <c r="K46" s="1051"/>
    </row>
    <row r="47" spans="1:11" ht="15" customHeight="1" thickBot="1">
      <c r="A47" s="681"/>
      <c r="B47" s="681"/>
      <c r="C47" s="681"/>
      <c r="D47" s="681"/>
      <c r="E47" s="681"/>
      <c r="F47" s="681"/>
      <c r="G47" s="386"/>
      <c r="H47" s="681"/>
      <c r="I47" s="681"/>
      <c r="J47" s="681"/>
      <c r="K47" s="681"/>
    </row>
    <row r="48" spans="1:11" s="408" customFormat="1" ht="18" customHeight="1" thickBot="1">
      <c r="A48" s="407"/>
      <c r="B48" s="392">
        <v>2014</v>
      </c>
      <c r="C48" s="392">
        <v>2015</v>
      </c>
      <c r="D48" s="392">
        <v>2016</v>
      </c>
      <c r="E48" s="392">
        <v>2017</v>
      </c>
      <c r="F48" s="392">
        <v>2018</v>
      </c>
      <c r="G48" s="392">
        <v>2019</v>
      </c>
      <c r="H48" s="392">
        <v>2020</v>
      </c>
      <c r="I48" s="392">
        <v>2021</v>
      </c>
      <c r="J48" s="392">
        <v>2022</v>
      </c>
      <c r="K48" s="407"/>
    </row>
    <row r="49" spans="1:11" s="408" customFormat="1" ht="12" customHeight="1">
      <c r="A49" s="805"/>
      <c r="B49" s="806"/>
      <c r="C49" s="806"/>
      <c r="D49" s="806"/>
      <c r="E49" s="806"/>
      <c r="F49" s="806"/>
      <c r="G49" s="806"/>
      <c r="H49" s="806"/>
      <c r="I49" s="806"/>
      <c r="J49" s="806"/>
      <c r="K49" s="805"/>
    </row>
    <row r="50" spans="1:11" s="603" customFormat="1" ht="15" customHeight="1">
      <c r="A50" s="1061" t="s">
        <v>334</v>
      </c>
      <c r="B50" s="1061"/>
      <c r="C50" s="1061"/>
      <c r="D50" s="1061"/>
      <c r="E50" s="1061"/>
      <c r="F50" s="1061"/>
      <c r="G50" s="601"/>
      <c r="I50" s="1060" t="s">
        <v>333</v>
      </c>
      <c r="J50" s="1060"/>
      <c r="K50" s="1060"/>
    </row>
    <row r="51" spans="1:11" s="603" customFormat="1" ht="9" customHeight="1">
      <c r="A51" s="614"/>
      <c r="B51" s="618"/>
      <c r="C51" s="601"/>
      <c r="D51" s="601"/>
      <c r="E51" s="601"/>
      <c r="F51" s="601"/>
      <c r="G51" s="601"/>
      <c r="H51" s="601"/>
      <c r="I51" s="601"/>
      <c r="J51" s="601"/>
      <c r="K51" s="604"/>
    </row>
    <row r="52" spans="1:11" s="603" customFormat="1" ht="15" customHeight="1">
      <c r="A52" s="615" t="s">
        <v>580</v>
      </c>
      <c r="B52" s="359">
        <v>15246.2</v>
      </c>
      <c r="C52" s="359">
        <v>16671.6</v>
      </c>
      <c r="D52" s="455">
        <v>15724.7</v>
      </c>
      <c r="E52" s="455">
        <v>15453</v>
      </c>
      <c r="F52" s="455">
        <v>13862.8</v>
      </c>
      <c r="G52" s="455">
        <v>14270</v>
      </c>
      <c r="H52" s="455">
        <v>12204.5</v>
      </c>
      <c r="I52" s="455">
        <v>13412.9</v>
      </c>
      <c r="J52" s="455">
        <v>16401.6</v>
      </c>
      <c r="K52" s="615" t="s">
        <v>7</v>
      </c>
    </row>
    <row r="53" spans="1:11" s="603" customFormat="1" ht="15" customHeight="1">
      <c r="A53" s="612" t="s">
        <v>53</v>
      </c>
      <c r="B53" s="337" t="s">
        <v>19</v>
      </c>
      <c r="C53" s="337" t="s">
        <v>19</v>
      </c>
      <c r="D53" s="457" t="s">
        <v>19</v>
      </c>
      <c r="E53" s="457" t="s">
        <v>19</v>
      </c>
      <c r="F53" s="457" t="s">
        <v>19</v>
      </c>
      <c r="G53" s="457" t="s">
        <v>19</v>
      </c>
      <c r="H53" s="457" t="s">
        <v>19</v>
      </c>
      <c r="I53" s="457" t="s">
        <v>19</v>
      </c>
      <c r="J53" s="457" t="s">
        <v>19</v>
      </c>
      <c r="K53" s="612" t="s">
        <v>8</v>
      </c>
    </row>
    <row r="54" spans="1:11" s="603" customFormat="1" ht="15" customHeight="1">
      <c r="A54" s="616" t="s">
        <v>54</v>
      </c>
      <c r="B54" s="337" t="s">
        <v>19</v>
      </c>
      <c r="C54" s="337" t="s">
        <v>19</v>
      </c>
      <c r="D54" s="457" t="s">
        <v>19</v>
      </c>
      <c r="E54" s="457" t="s">
        <v>19</v>
      </c>
      <c r="F54" s="457" t="s">
        <v>19</v>
      </c>
      <c r="G54" s="457" t="s">
        <v>19</v>
      </c>
      <c r="H54" s="457" t="s">
        <v>19</v>
      </c>
      <c r="I54" s="457" t="s">
        <v>19</v>
      </c>
      <c r="J54" s="457" t="s">
        <v>19</v>
      </c>
      <c r="K54" s="616" t="s">
        <v>49</v>
      </c>
    </row>
    <row r="55" spans="1:11" s="603" customFormat="1" ht="15" customHeight="1">
      <c r="A55" s="616" t="s">
        <v>581</v>
      </c>
      <c r="B55" s="337" t="s">
        <v>19</v>
      </c>
      <c r="C55" s="337" t="s">
        <v>19</v>
      </c>
      <c r="D55" s="457" t="s">
        <v>19</v>
      </c>
      <c r="E55" s="457" t="s">
        <v>19</v>
      </c>
      <c r="F55" s="457" t="s">
        <v>19</v>
      </c>
      <c r="G55" s="457" t="s">
        <v>19</v>
      </c>
      <c r="H55" s="457" t="s">
        <v>19</v>
      </c>
      <c r="I55" s="457" t="s">
        <v>19</v>
      </c>
      <c r="J55" s="457" t="s">
        <v>19</v>
      </c>
      <c r="K55" s="616" t="s">
        <v>50</v>
      </c>
    </row>
    <row r="56" spans="1:11" s="603" customFormat="1" ht="15" customHeight="1">
      <c r="A56" s="616" t="s">
        <v>55</v>
      </c>
      <c r="B56" s="337" t="s">
        <v>19</v>
      </c>
      <c r="C56" s="337" t="s">
        <v>19</v>
      </c>
      <c r="D56" s="457" t="s">
        <v>19</v>
      </c>
      <c r="E56" s="457" t="s">
        <v>19</v>
      </c>
      <c r="F56" s="457" t="s">
        <v>19</v>
      </c>
      <c r="G56" s="457" t="s">
        <v>19</v>
      </c>
      <c r="H56" s="457" t="s">
        <v>19</v>
      </c>
      <c r="I56" s="457" t="s">
        <v>19</v>
      </c>
      <c r="J56" s="457" t="s">
        <v>19</v>
      </c>
      <c r="K56" s="616" t="s">
        <v>9</v>
      </c>
    </row>
    <row r="57" spans="1:11" s="603" customFormat="1" ht="15" customHeight="1">
      <c r="A57" s="616" t="s">
        <v>56</v>
      </c>
      <c r="B57" s="337" t="s">
        <v>19</v>
      </c>
      <c r="C57" s="337" t="s">
        <v>19</v>
      </c>
      <c r="D57" s="457" t="s">
        <v>19</v>
      </c>
      <c r="E57" s="457" t="s">
        <v>19</v>
      </c>
      <c r="F57" s="457" t="s">
        <v>19</v>
      </c>
      <c r="G57" s="457" t="s">
        <v>19</v>
      </c>
      <c r="H57" s="457" t="s">
        <v>19</v>
      </c>
      <c r="I57" s="457" t="s">
        <v>19</v>
      </c>
      <c r="J57" s="457" t="s">
        <v>19</v>
      </c>
      <c r="K57" s="616" t="s">
        <v>10</v>
      </c>
    </row>
    <row r="58" spans="1:11" s="603" customFormat="1" ht="15" customHeight="1">
      <c r="A58" s="616" t="s">
        <v>57</v>
      </c>
      <c r="B58" s="337" t="s">
        <v>19</v>
      </c>
      <c r="C58" s="337" t="s">
        <v>19</v>
      </c>
      <c r="D58" s="457" t="s">
        <v>19</v>
      </c>
      <c r="E58" s="457" t="s">
        <v>19</v>
      </c>
      <c r="F58" s="457" t="s">
        <v>19</v>
      </c>
      <c r="G58" s="457" t="s">
        <v>19</v>
      </c>
      <c r="H58" s="457" t="s">
        <v>19</v>
      </c>
      <c r="I58" s="457" t="s">
        <v>19</v>
      </c>
      <c r="J58" s="457" t="s">
        <v>19</v>
      </c>
      <c r="K58" s="616" t="s">
        <v>11</v>
      </c>
    </row>
    <row r="59" spans="1:11" s="603" customFormat="1" ht="15" customHeight="1">
      <c r="A59" s="616" t="s">
        <v>183</v>
      </c>
      <c r="B59" s="337" t="s">
        <v>19</v>
      </c>
      <c r="C59" s="337" t="s">
        <v>19</v>
      </c>
      <c r="D59" s="457" t="s">
        <v>19</v>
      </c>
      <c r="E59" s="457" t="s">
        <v>19</v>
      </c>
      <c r="F59" s="457" t="s">
        <v>19</v>
      </c>
      <c r="G59" s="457" t="s">
        <v>19</v>
      </c>
      <c r="H59" s="457" t="s">
        <v>19</v>
      </c>
      <c r="I59" s="457" t="s">
        <v>19</v>
      </c>
      <c r="J59" s="457" t="s">
        <v>19</v>
      </c>
      <c r="K59" s="616" t="s">
        <v>12</v>
      </c>
    </row>
    <row r="60" spans="1:11" s="603" customFormat="1" ht="15" customHeight="1">
      <c r="A60" s="616" t="s">
        <v>58</v>
      </c>
      <c r="B60" s="337">
        <v>15245.7</v>
      </c>
      <c r="C60" s="337">
        <v>16671.6</v>
      </c>
      <c r="D60" s="457">
        <v>15724.7</v>
      </c>
      <c r="E60" s="457">
        <v>15453</v>
      </c>
      <c r="F60" s="457">
        <v>13862.8</v>
      </c>
      <c r="G60" s="457">
        <v>14270</v>
      </c>
      <c r="H60" s="457">
        <v>12204.5</v>
      </c>
      <c r="I60" s="457">
        <v>13412.9</v>
      </c>
      <c r="J60" s="457">
        <v>16401.6</v>
      </c>
      <c r="K60" s="616" t="s">
        <v>17</v>
      </c>
    </row>
    <row r="61" spans="1:11" s="603" customFormat="1" ht="15" customHeight="1">
      <c r="A61" s="616" t="s">
        <v>59</v>
      </c>
      <c r="B61" s="337">
        <v>0.5</v>
      </c>
      <c r="C61" s="337" t="s">
        <v>19</v>
      </c>
      <c r="D61" s="457" t="s">
        <v>19</v>
      </c>
      <c r="E61" s="457" t="s">
        <v>19</v>
      </c>
      <c r="F61" s="457" t="s">
        <v>19</v>
      </c>
      <c r="G61" s="457" t="s">
        <v>19</v>
      </c>
      <c r="H61" s="457" t="s">
        <v>19</v>
      </c>
      <c r="I61" s="457" t="s">
        <v>19</v>
      </c>
      <c r="J61" s="457" t="s">
        <v>19</v>
      </c>
      <c r="K61" s="616" t="s">
        <v>18</v>
      </c>
    </row>
    <row r="62" spans="1:11" s="603" customFormat="1" ht="12.75" customHeight="1">
      <c r="A62" s="617"/>
      <c r="B62" s="337"/>
      <c r="C62" s="336"/>
      <c r="D62" s="336"/>
      <c r="E62" s="336"/>
      <c r="F62" s="336"/>
      <c r="G62" s="336"/>
      <c r="H62" s="336"/>
      <c r="I62" s="336"/>
      <c r="J62" s="336"/>
      <c r="K62" s="616"/>
    </row>
    <row r="63" spans="1:11" ht="25.5" customHeight="1">
      <c r="A63" s="1060" t="s">
        <v>775</v>
      </c>
      <c r="B63" s="1060"/>
      <c r="C63" s="1060"/>
      <c r="D63" s="1060"/>
      <c r="E63" s="1060"/>
      <c r="F63" s="1060"/>
      <c r="I63" s="1060" t="s">
        <v>774</v>
      </c>
      <c r="J63" s="1060"/>
      <c r="K63" s="1060"/>
    </row>
    <row r="64" spans="1:11" ht="9" customHeight="1">
      <c r="A64" s="619"/>
      <c r="B64" s="388"/>
      <c r="K64" s="388"/>
    </row>
    <row r="65" spans="1:11" ht="15" customHeight="1">
      <c r="A65" s="615" t="s">
        <v>580</v>
      </c>
      <c r="B65" s="359">
        <v>57.2</v>
      </c>
      <c r="C65" s="359">
        <v>59.5</v>
      </c>
      <c r="D65" s="359">
        <v>60.1</v>
      </c>
      <c r="E65" s="359">
        <v>64.5</v>
      </c>
      <c r="F65" s="359">
        <v>61.2</v>
      </c>
      <c r="G65" s="359">
        <v>61.4</v>
      </c>
      <c r="H65" s="359">
        <v>52.3</v>
      </c>
      <c r="I65" s="359">
        <v>50.3</v>
      </c>
      <c r="J65" s="359">
        <v>53.2</v>
      </c>
      <c r="K65" s="615" t="s">
        <v>7</v>
      </c>
    </row>
    <row r="66" spans="1:11" s="603" customFormat="1" ht="15" customHeight="1">
      <c r="A66" s="612" t="s">
        <v>53</v>
      </c>
      <c r="B66" s="337" t="s">
        <v>19</v>
      </c>
      <c r="C66" s="337" t="s">
        <v>19</v>
      </c>
      <c r="D66" s="337" t="s">
        <v>19</v>
      </c>
      <c r="E66" s="337" t="s">
        <v>19</v>
      </c>
      <c r="F66" s="337" t="s">
        <v>19</v>
      </c>
      <c r="G66" s="337" t="s">
        <v>19</v>
      </c>
      <c r="H66" s="337" t="s">
        <v>19</v>
      </c>
      <c r="I66" s="337" t="s">
        <v>19</v>
      </c>
      <c r="J66" s="337" t="s">
        <v>19</v>
      </c>
      <c r="K66" s="612" t="s">
        <v>8</v>
      </c>
    </row>
    <row r="67" spans="1:11" ht="15" customHeight="1">
      <c r="A67" s="616" t="s">
        <v>54</v>
      </c>
      <c r="B67" s="337" t="s">
        <v>19</v>
      </c>
      <c r="C67" s="337" t="s">
        <v>19</v>
      </c>
      <c r="D67" s="337" t="s">
        <v>19</v>
      </c>
      <c r="E67" s="337" t="s">
        <v>19</v>
      </c>
      <c r="F67" s="337" t="s">
        <v>19</v>
      </c>
      <c r="G67" s="337" t="s">
        <v>19</v>
      </c>
      <c r="H67" s="337" t="s">
        <v>19</v>
      </c>
      <c r="I67" s="337" t="s">
        <v>19</v>
      </c>
      <c r="J67" s="337" t="s">
        <v>19</v>
      </c>
      <c r="K67" s="616" t="s">
        <v>49</v>
      </c>
    </row>
    <row r="68" spans="1:11" ht="15" customHeight="1">
      <c r="A68" s="616" t="s">
        <v>581</v>
      </c>
      <c r="B68" s="337" t="s">
        <v>19</v>
      </c>
      <c r="C68" s="337" t="s">
        <v>19</v>
      </c>
      <c r="D68" s="337" t="s">
        <v>19</v>
      </c>
      <c r="E68" s="337" t="s">
        <v>19</v>
      </c>
      <c r="F68" s="337" t="s">
        <v>19</v>
      </c>
      <c r="G68" s="337" t="s">
        <v>19</v>
      </c>
      <c r="H68" s="337" t="s">
        <v>19</v>
      </c>
      <c r="I68" s="337" t="s">
        <v>19</v>
      </c>
      <c r="J68" s="337" t="s">
        <v>19</v>
      </c>
      <c r="K68" s="616" t="s">
        <v>50</v>
      </c>
    </row>
    <row r="69" spans="1:11" ht="15" customHeight="1">
      <c r="A69" s="616" t="s">
        <v>55</v>
      </c>
      <c r="B69" s="337" t="s">
        <v>19</v>
      </c>
      <c r="C69" s="337" t="s">
        <v>19</v>
      </c>
      <c r="D69" s="337" t="s">
        <v>19</v>
      </c>
      <c r="E69" s="337" t="s">
        <v>19</v>
      </c>
      <c r="F69" s="337" t="s">
        <v>19</v>
      </c>
      <c r="G69" s="337" t="s">
        <v>19</v>
      </c>
      <c r="H69" s="337" t="s">
        <v>19</v>
      </c>
      <c r="I69" s="337" t="s">
        <v>19</v>
      </c>
      <c r="J69" s="337" t="s">
        <v>19</v>
      </c>
      <c r="K69" s="616" t="s">
        <v>9</v>
      </c>
    </row>
    <row r="70" spans="1:11" ht="15" customHeight="1">
      <c r="A70" s="616" t="s">
        <v>56</v>
      </c>
      <c r="B70" s="337" t="s">
        <v>19</v>
      </c>
      <c r="C70" s="337" t="s">
        <v>19</v>
      </c>
      <c r="D70" s="337" t="s">
        <v>19</v>
      </c>
      <c r="E70" s="337" t="s">
        <v>19</v>
      </c>
      <c r="F70" s="337" t="s">
        <v>19</v>
      </c>
      <c r="G70" s="337" t="s">
        <v>19</v>
      </c>
      <c r="H70" s="337" t="s">
        <v>19</v>
      </c>
      <c r="I70" s="337" t="s">
        <v>19</v>
      </c>
      <c r="J70" s="337" t="s">
        <v>19</v>
      </c>
      <c r="K70" s="616" t="s">
        <v>10</v>
      </c>
    </row>
    <row r="71" spans="1:11" ht="15" customHeight="1">
      <c r="A71" s="616" t="s">
        <v>57</v>
      </c>
      <c r="B71" s="337" t="s">
        <v>19</v>
      </c>
      <c r="C71" s="337" t="s">
        <v>19</v>
      </c>
      <c r="D71" s="337" t="s">
        <v>19</v>
      </c>
      <c r="E71" s="337" t="s">
        <v>19</v>
      </c>
      <c r="F71" s="337" t="s">
        <v>19</v>
      </c>
      <c r="G71" s="337" t="s">
        <v>19</v>
      </c>
      <c r="H71" s="337" t="s">
        <v>19</v>
      </c>
      <c r="I71" s="337" t="s">
        <v>19</v>
      </c>
      <c r="J71" s="337" t="s">
        <v>19</v>
      </c>
      <c r="K71" s="616" t="s">
        <v>11</v>
      </c>
    </row>
    <row r="72" spans="1:11" ht="15" customHeight="1">
      <c r="A72" s="616" t="s">
        <v>183</v>
      </c>
      <c r="B72" s="337" t="s">
        <v>19</v>
      </c>
      <c r="C72" s="337" t="s">
        <v>19</v>
      </c>
      <c r="D72" s="337" t="s">
        <v>19</v>
      </c>
      <c r="E72" s="337" t="s">
        <v>19</v>
      </c>
      <c r="F72" s="337" t="s">
        <v>19</v>
      </c>
      <c r="G72" s="337" t="s">
        <v>19</v>
      </c>
      <c r="H72" s="337" t="s">
        <v>19</v>
      </c>
      <c r="I72" s="337" t="s">
        <v>19</v>
      </c>
      <c r="J72" s="337" t="s">
        <v>19</v>
      </c>
      <c r="K72" s="616" t="s">
        <v>12</v>
      </c>
    </row>
    <row r="73" spans="1:11" ht="15" customHeight="1">
      <c r="A73" s="616" t="s">
        <v>58</v>
      </c>
      <c r="B73" s="337">
        <v>59</v>
      </c>
      <c r="C73" s="337">
        <v>61.6</v>
      </c>
      <c r="D73" s="337">
        <v>62.7</v>
      </c>
      <c r="E73" s="337">
        <v>67.6</v>
      </c>
      <c r="F73" s="337">
        <v>62.2</v>
      </c>
      <c r="G73" s="337">
        <v>65.1</v>
      </c>
      <c r="H73" s="337">
        <v>55.8</v>
      </c>
      <c r="I73" s="337">
        <v>52.7</v>
      </c>
      <c r="J73" s="337">
        <v>55.3</v>
      </c>
      <c r="K73" s="616" t="s">
        <v>17</v>
      </c>
    </row>
    <row r="74" spans="1:11" ht="15" customHeight="1">
      <c r="A74" s="616" t="s">
        <v>59</v>
      </c>
      <c r="B74" s="337">
        <v>0.2</v>
      </c>
      <c r="C74" s="337" t="s">
        <v>19</v>
      </c>
      <c r="D74" s="337" t="s">
        <v>19</v>
      </c>
      <c r="E74" s="337" t="s">
        <v>19</v>
      </c>
      <c r="F74" s="337" t="s">
        <v>19</v>
      </c>
      <c r="G74" s="337" t="s">
        <v>19</v>
      </c>
      <c r="H74" s="337" t="s">
        <v>19</v>
      </c>
      <c r="I74" s="337" t="s">
        <v>19</v>
      </c>
      <c r="J74" s="337" t="s">
        <v>19</v>
      </c>
      <c r="K74" s="616" t="s">
        <v>18</v>
      </c>
    </row>
    <row r="75" spans="1:11" ht="8.25" customHeight="1" thickBot="1">
      <c r="A75" s="386"/>
      <c r="B75" s="386"/>
      <c r="C75" s="386"/>
      <c r="D75" s="386"/>
      <c r="E75" s="386"/>
      <c r="F75" s="386"/>
      <c r="G75" s="386"/>
      <c r="H75" s="386"/>
      <c r="I75" s="386"/>
      <c r="J75" s="386"/>
      <c r="K75" s="386"/>
    </row>
    <row r="76" spans="1:11" ht="9" customHeight="1">
      <c r="A76" s="388"/>
      <c r="B76" s="388"/>
      <c r="C76" s="388"/>
      <c r="D76" s="388"/>
      <c r="E76" s="388"/>
      <c r="F76" s="388"/>
      <c r="G76" s="388"/>
      <c r="H76" s="388"/>
      <c r="I76" s="388"/>
      <c r="J76" s="388"/>
      <c r="K76" s="388"/>
    </row>
  </sheetData>
  <sheetProtection/>
  <mergeCells count="17">
    <mergeCell ref="I18:K18"/>
    <mergeCell ref="A18:H18"/>
    <mergeCell ref="I1:K1"/>
    <mergeCell ref="A1:H1"/>
    <mergeCell ref="I11:K11"/>
    <mergeCell ref="J46:K46"/>
    <mergeCell ref="A46:H46"/>
    <mergeCell ref="I50:K50"/>
    <mergeCell ref="I63:K63"/>
    <mergeCell ref="A63:F63"/>
    <mergeCell ref="A50:F50"/>
    <mergeCell ref="I5:K5"/>
    <mergeCell ref="A5:F5"/>
    <mergeCell ref="A33:F33"/>
    <mergeCell ref="A21:F21"/>
    <mergeCell ref="I33:K33"/>
    <mergeCell ref="I21:K21"/>
  </mergeCells>
  <printOptions/>
  <pageMargins left="0.7874015748031497" right="0.3937007874015748" top="0.7874015748031497" bottom="0.7874015748031497" header="0.31496062992125984" footer="0.5118110236220472"/>
  <pageSetup firstPageNumber="70" useFirstPageNumber="1" horizontalDpi="600" verticalDpi="600" orientation="portrait" paperSize="9" r:id="rId1"/>
  <headerFooter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I5" sqref="I5:K5"/>
    </sheetView>
  </sheetViews>
  <sheetFormatPr defaultColWidth="9.00390625" defaultRowHeight="12.75"/>
  <cols>
    <col min="1" max="1" width="27.375" style="390" customWidth="1"/>
    <col min="2" max="5" width="9.375" style="390" hidden="1" customWidth="1"/>
    <col min="6" max="10" width="9.375" style="390" customWidth="1"/>
    <col min="11" max="11" width="25.875" style="390" customWidth="1"/>
    <col min="12" max="17" width="9.375" style="390" customWidth="1"/>
    <col min="18" max="18" width="7.375" style="390" customWidth="1"/>
    <col min="19" max="16384" width="9.375" style="390" customWidth="1"/>
  </cols>
  <sheetData>
    <row r="1" spans="1:11" ht="33" customHeight="1">
      <c r="A1" s="1051" t="s">
        <v>767</v>
      </c>
      <c r="B1" s="1051"/>
      <c r="C1" s="1051"/>
      <c r="D1" s="1051"/>
      <c r="E1" s="1051"/>
      <c r="F1" s="1051"/>
      <c r="G1" s="1051"/>
      <c r="H1" s="1051"/>
      <c r="I1" s="1048" t="s">
        <v>766</v>
      </c>
      <c r="J1" s="1048"/>
      <c r="K1" s="1048"/>
    </row>
    <row r="2" spans="1:4" ht="9.75" customHeight="1" thickBot="1">
      <c r="A2" s="679" t="s">
        <v>331</v>
      </c>
      <c r="D2" s="406"/>
    </row>
    <row r="3" spans="1:11" s="408" customFormat="1" ht="18" customHeight="1" thickBot="1">
      <c r="A3" s="407"/>
      <c r="B3" s="392">
        <v>2014</v>
      </c>
      <c r="C3" s="392">
        <v>2015</v>
      </c>
      <c r="D3" s="392">
        <v>2016</v>
      </c>
      <c r="E3" s="392">
        <v>2017</v>
      </c>
      <c r="F3" s="392">
        <v>2018</v>
      </c>
      <c r="G3" s="392">
        <v>2019</v>
      </c>
      <c r="H3" s="392">
        <v>2020</v>
      </c>
      <c r="I3" s="392">
        <v>2021</v>
      </c>
      <c r="J3" s="392">
        <v>2022</v>
      </c>
      <c r="K3" s="699"/>
    </row>
    <row r="4" spans="1:11" ht="9" customHeight="1">
      <c r="A4" s="452"/>
      <c r="B4" s="452"/>
      <c r="F4" s="452"/>
      <c r="G4" s="452"/>
      <c r="H4" s="452"/>
      <c r="I4" s="452"/>
      <c r="J4" s="452"/>
      <c r="K4" s="452"/>
    </row>
    <row r="5" spans="1:11" s="368" customFormat="1" ht="13.5" customHeight="1">
      <c r="A5" s="1066" t="s">
        <v>336</v>
      </c>
      <c r="B5" s="1066"/>
      <c r="C5" s="1066"/>
      <c r="D5" s="1066"/>
      <c r="E5" s="1066"/>
      <c r="F5" s="1066"/>
      <c r="G5" s="695"/>
      <c r="I5" s="1066" t="s">
        <v>337</v>
      </c>
      <c r="J5" s="1066"/>
      <c r="K5" s="1066"/>
    </row>
    <row r="6" spans="1:11" ht="25.5" customHeight="1">
      <c r="A6" s="766" t="s">
        <v>348</v>
      </c>
      <c r="B6" s="767">
        <v>727.1</v>
      </c>
      <c r="C6" s="360">
        <v>1573.3</v>
      </c>
      <c r="D6" s="360">
        <v>814</v>
      </c>
      <c r="E6" s="360">
        <v>616.8</v>
      </c>
      <c r="F6" s="359">
        <v>851.7</v>
      </c>
      <c r="G6" s="359">
        <v>1076.9</v>
      </c>
      <c r="H6" s="359">
        <v>537.6</v>
      </c>
      <c r="I6" s="359">
        <v>1006.1</v>
      </c>
      <c r="J6" s="359">
        <v>1202.6</v>
      </c>
      <c r="K6" s="736" t="s">
        <v>770</v>
      </c>
    </row>
    <row r="7" spans="1:11" ht="12.75" customHeight="1">
      <c r="A7" s="768" t="s">
        <v>90</v>
      </c>
      <c r="B7" s="389"/>
      <c r="C7" s="367"/>
      <c r="D7" s="367"/>
      <c r="E7" s="367"/>
      <c r="F7" s="389"/>
      <c r="G7" s="389"/>
      <c r="H7" s="389"/>
      <c r="I7" s="389"/>
      <c r="J7" s="389"/>
      <c r="K7" s="768" t="s">
        <v>6</v>
      </c>
    </row>
    <row r="8" spans="1:11" ht="12.75" customHeight="1">
      <c r="A8" s="694" t="s">
        <v>338</v>
      </c>
      <c r="B8" s="389">
        <v>58.6</v>
      </c>
      <c r="C8" s="367">
        <v>740.7</v>
      </c>
      <c r="D8" s="367">
        <v>314.2</v>
      </c>
      <c r="E8" s="367">
        <v>191.5</v>
      </c>
      <c r="F8" s="389">
        <v>104.3</v>
      </c>
      <c r="G8" s="389">
        <v>32.7</v>
      </c>
      <c r="H8" s="428">
        <v>14</v>
      </c>
      <c r="I8" s="428">
        <v>67</v>
      </c>
      <c r="J8" s="428">
        <v>53.5</v>
      </c>
      <c r="K8" s="694" t="s">
        <v>339</v>
      </c>
    </row>
    <row r="9" spans="1:11" ht="12.75" customHeight="1">
      <c r="A9" s="694" t="s">
        <v>340</v>
      </c>
      <c r="B9" s="389">
        <v>0.5</v>
      </c>
      <c r="C9" s="367" t="s">
        <v>19</v>
      </c>
      <c r="D9" s="367" t="s">
        <v>19</v>
      </c>
      <c r="E9" s="367" t="s">
        <v>19</v>
      </c>
      <c r="F9" s="389" t="s">
        <v>19</v>
      </c>
      <c r="G9" s="389" t="s">
        <v>19</v>
      </c>
      <c r="H9" s="389" t="s">
        <v>19</v>
      </c>
      <c r="I9" s="389" t="s">
        <v>19</v>
      </c>
      <c r="J9" s="389" t="s">
        <v>19</v>
      </c>
      <c r="K9" s="694" t="s">
        <v>341</v>
      </c>
    </row>
    <row r="10" spans="1:11" ht="12.75" customHeight="1">
      <c r="A10" s="700" t="s">
        <v>342</v>
      </c>
      <c r="B10" s="389">
        <v>213.3</v>
      </c>
      <c r="C10" s="367">
        <v>185.8</v>
      </c>
      <c r="D10" s="367">
        <v>140.5</v>
      </c>
      <c r="E10" s="367">
        <v>127.5</v>
      </c>
      <c r="F10" s="389">
        <v>207.3</v>
      </c>
      <c r="G10" s="389">
        <v>578.8</v>
      </c>
      <c r="H10" s="389">
        <v>289.4</v>
      </c>
      <c r="I10" s="389">
        <v>489.3</v>
      </c>
      <c r="J10" s="389">
        <v>508.5</v>
      </c>
      <c r="K10" s="700" t="s">
        <v>343</v>
      </c>
    </row>
    <row r="11" spans="1:11" ht="12.75" customHeight="1">
      <c r="A11" s="694" t="s">
        <v>344</v>
      </c>
      <c r="B11" s="389">
        <v>454.7</v>
      </c>
      <c r="C11" s="367">
        <v>646.8</v>
      </c>
      <c r="D11" s="367">
        <v>359.3</v>
      </c>
      <c r="E11" s="367">
        <v>297.8</v>
      </c>
      <c r="F11" s="389">
        <v>540.1</v>
      </c>
      <c r="G11" s="389">
        <v>465.4</v>
      </c>
      <c r="H11" s="389">
        <v>234.2</v>
      </c>
      <c r="I11" s="389">
        <v>449.8</v>
      </c>
      <c r="J11" s="389">
        <v>640.6</v>
      </c>
      <c r="K11" s="694" t="s">
        <v>345</v>
      </c>
    </row>
    <row r="12" spans="1:11" ht="12" customHeight="1">
      <c r="A12" s="388"/>
      <c r="B12" s="424"/>
      <c r="C12" s="410"/>
      <c r="D12" s="410"/>
      <c r="E12" s="410"/>
      <c r="F12" s="424"/>
      <c r="G12" s="424"/>
      <c r="H12" s="424"/>
      <c r="I12" s="424"/>
      <c r="J12" s="424"/>
      <c r="K12" s="388"/>
    </row>
    <row r="13" spans="1:11" s="368" customFormat="1" ht="15" customHeight="1">
      <c r="A13" s="1067" t="s">
        <v>346</v>
      </c>
      <c r="B13" s="1067"/>
      <c r="C13" s="1067"/>
      <c r="D13" s="1067"/>
      <c r="E13" s="1067"/>
      <c r="F13" s="1067"/>
      <c r="G13" s="695"/>
      <c r="I13" s="1066" t="s">
        <v>347</v>
      </c>
      <c r="J13" s="1066"/>
      <c r="K13" s="1066"/>
    </row>
    <row r="14" spans="1:11" ht="25.5" customHeight="1">
      <c r="A14" s="704" t="s">
        <v>348</v>
      </c>
      <c r="B14" s="767">
        <v>100</v>
      </c>
      <c r="C14" s="769">
        <v>100</v>
      </c>
      <c r="D14" s="769">
        <v>100</v>
      </c>
      <c r="E14" s="769">
        <v>100</v>
      </c>
      <c r="F14" s="767">
        <v>100</v>
      </c>
      <c r="G14" s="767">
        <v>100</v>
      </c>
      <c r="H14" s="767">
        <v>100</v>
      </c>
      <c r="I14" s="767">
        <v>100</v>
      </c>
      <c r="J14" s="767">
        <v>100</v>
      </c>
      <c r="K14" s="736" t="s">
        <v>770</v>
      </c>
    </row>
    <row r="15" spans="1:11" ht="12.75" customHeight="1">
      <c r="A15" s="768" t="s">
        <v>90</v>
      </c>
      <c r="B15" s="389"/>
      <c r="C15" s="367"/>
      <c r="D15" s="367"/>
      <c r="E15" s="367"/>
      <c r="F15" s="389"/>
      <c r="G15" s="389"/>
      <c r="H15" s="389"/>
      <c r="I15" s="389"/>
      <c r="J15" s="389"/>
      <c r="K15" s="768" t="s">
        <v>6</v>
      </c>
    </row>
    <row r="16" spans="1:11" ht="12.75" customHeight="1">
      <c r="A16" s="694" t="s">
        <v>338</v>
      </c>
      <c r="B16" s="389">
        <v>8.1</v>
      </c>
      <c r="C16" s="770">
        <v>47.1</v>
      </c>
      <c r="D16" s="770">
        <v>38.6</v>
      </c>
      <c r="E16" s="770">
        <v>31</v>
      </c>
      <c r="F16" s="771">
        <v>12.2</v>
      </c>
      <c r="G16" s="771">
        <v>3</v>
      </c>
      <c r="H16" s="771">
        <v>2.6</v>
      </c>
      <c r="I16" s="771">
        <v>6.7</v>
      </c>
      <c r="J16" s="771">
        <v>4.4</v>
      </c>
      <c r="K16" s="694" t="s">
        <v>339</v>
      </c>
    </row>
    <row r="17" spans="1:11" ht="12.75" customHeight="1">
      <c r="A17" s="694" t="s">
        <v>340</v>
      </c>
      <c r="B17" s="389">
        <v>0.1</v>
      </c>
      <c r="C17" s="770" t="s">
        <v>19</v>
      </c>
      <c r="D17" s="770" t="s">
        <v>19</v>
      </c>
      <c r="E17" s="770" t="s">
        <v>19</v>
      </c>
      <c r="F17" s="771" t="s">
        <v>19</v>
      </c>
      <c r="G17" s="771" t="s">
        <v>19</v>
      </c>
      <c r="H17" s="771" t="s">
        <v>19</v>
      </c>
      <c r="I17" s="771" t="s">
        <v>19</v>
      </c>
      <c r="J17" s="771" t="s">
        <v>19</v>
      </c>
      <c r="K17" s="694" t="s">
        <v>341</v>
      </c>
    </row>
    <row r="18" spans="1:11" ht="12.75" customHeight="1">
      <c r="A18" s="700" t="s">
        <v>342</v>
      </c>
      <c r="B18" s="389">
        <v>29.3</v>
      </c>
      <c r="C18" s="770">
        <v>11.8</v>
      </c>
      <c r="D18" s="770">
        <v>17.3</v>
      </c>
      <c r="E18" s="770">
        <v>20.7</v>
      </c>
      <c r="F18" s="771">
        <v>24.4</v>
      </c>
      <c r="G18" s="771">
        <v>53.8</v>
      </c>
      <c r="H18" s="771">
        <v>53.8</v>
      </c>
      <c r="I18" s="771">
        <v>48.6</v>
      </c>
      <c r="J18" s="771">
        <v>42.3</v>
      </c>
      <c r="K18" s="700" t="s">
        <v>343</v>
      </c>
    </row>
    <row r="19" spans="1:11" ht="12.75" customHeight="1">
      <c r="A19" s="694" t="s">
        <v>344</v>
      </c>
      <c r="B19" s="389">
        <v>62.5</v>
      </c>
      <c r="C19" s="770">
        <v>41.1</v>
      </c>
      <c r="D19" s="770">
        <v>44.1</v>
      </c>
      <c r="E19" s="770">
        <v>48.3</v>
      </c>
      <c r="F19" s="771">
        <v>63.4</v>
      </c>
      <c r="G19" s="771">
        <v>43.2</v>
      </c>
      <c r="H19" s="771">
        <v>43.6</v>
      </c>
      <c r="I19" s="771">
        <v>44.7</v>
      </c>
      <c r="J19" s="771">
        <v>53.3</v>
      </c>
      <c r="K19" s="694" t="s">
        <v>345</v>
      </c>
    </row>
    <row r="20" spans="1:11" ht="6.75" customHeight="1" thickBot="1">
      <c r="A20" s="386"/>
      <c r="B20" s="386"/>
      <c r="C20" s="386"/>
      <c r="D20" s="386"/>
      <c r="E20" s="386"/>
      <c r="F20" s="386"/>
      <c r="G20" s="386"/>
      <c r="H20" s="386"/>
      <c r="I20" s="386"/>
      <c r="J20" s="386"/>
      <c r="K20" s="386"/>
    </row>
    <row r="21" spans="1:11" ht="3.75" customHeight="1">
      <c r="A21" s="388"/>
      <c r="B21" s="388"/>
      <c r="C21" s="388"/>
      <c r="D21" s="388"/>
      <c r="E21" s="388"/>
      <c r="F21" s="388"/>
      <c r="G21" s="388"/>
      <c r="H21" s="388"/>
      <c r="I21" s="388"/>
      <c r="J21" s="388"/>
      <c r="K21" s="388"/>
    </row>
    <row r="22" spans="1:11" s="411" customFormat="1" ht="37.5" customHeight="1">
      <c r="A22" s="1070" t="s">
        <v>769</v>
      </c>
      <c r="B22" s="1070"/>
      <c r="C22" s="1070"/>
      <c r="D22" s="1070"/>
      <c r="E22" s="1070"/>
      <c r="F22" s="1070"/>
      <c r="G22" s="1070"/>
      <c r="H22" s="1070" t="s">
        <v>768</v>
      </c>
      <c r="I22" s="1070"/>
      <c r="J22" s="1070"/>
      <c r="K22" s="1070"/>
    </row>
    <row r="23" spans="1:11" s="411" customFormat="1" ht="10.5" customHeight="1">
      <c r="A23" s="1069" t="s">
        <v>103</v>
      </c>
      <c r="B23" s="1069"/>
      <c r="C23" s="772"/>
      <c r="D23" s="1069" t="s">
        <v>14</v>
      </c>
      <c r="E23" s="1069"/>
      <c r="F23" s="1069"/>
      <c r="G23" s="1069"/>
      <c r="H23" s="1069"/>
      <c r="I23" s="1069"/>
      <c r="J23" s="1069"/>
      <c r="K23" s="1069"/>
    </row>
    <row r="24" spans="1:11" ht="33" customHeight="1">
      <c r="A24" s="1068" t="s">
        <v>349</v>
      </c>
      <c r="B24" s="1068"/>
      <c r="C24" s="1068"/>
      <c r="D24" s="1068"/>
      <c r="E24" s="1068"/>
      <c r="F24" s="1068"/>
      <c r="G24" s="1068"/>
      <c r="H24" s="1068"/>
      <c r="I24" s="1048" t="s">
        <v>350</v>
      </c>
      <c r="J24" s="1048"/>
      <c r="K24" s="1048"/>
    </row>
    <row r="25" spans="1:11" ht="9.75" customHeight="1" thickBot="1">
      <c r="A25" s="773"/>
      <c r="B25" s="406"/>
      <c r="C25" s="406"/>
      <c r="D25" s="406"/>
      <c r="E25" s="406"/>
      <c r="F25" s="406"/>
      <c r="G25" s="406"/>
      <c r="H25" s="406"/>
      <c r="I25" s="406"/>
      <c r="J25" s="406"/>
      <c r="K25" s="406"/>
    </row>
    <row r="26" spans="1:11" s="408" customFormat="1" ht="18" customHeight="1" thickBot="1">
      <c r="A26" s="407"/>
      <c r="B26" s="392">
        <v>2014</v>
      </c>
      <c r="C26" s="392">
        <v>2015</v>
      </c>
      <c r="D26" s="392">
        <v>2016</v>
      </c>
      <c r="E26" s="392">
        <v>2017</v>
      </c>
      <c r="F26" s="392">
        <v>2018</v>
      </c>
      <c r="G26" s="392">
        <v>2019</v>
      </c>
      <c r="H26" s="392">
        <v>2020</v>
      </c>
      <c r="I26" s="392">
        <v>2021</v>
      </c>
      <c r="J26" s="392">
        <v>2022</v>
      </c>
      <c r="K26" s="699"/>
    </row>
    <row r="27" spans="1:11" s="408" customFormat="1" ht="9" customHeight="1">
      <c r="A27" s="809"/>
      <c r="B27" s="810"/>
      <c r="C27" s="806"/>
      <c r="D27" s="806"/>
      <c r="E27" s="806"/>
      <c r="F27" s="810"/>
      <c r="G27" s="810"/>
      <c r="H27" s="810"/>
      <c r="I27" s="810"/>
      <c r="J27" s="810"/>
      <c r="K27" s="761"/>
    </row>
    <row r="28" spans="1:11" s="368" customFormat="1" ht="15" customHeight="1">
      <c r="A28" s="1066" t="s">
        <v>336</v>
      </c>
      <c r="B28" s="1066"/>
      <c r="C28" s="1066"/>
      <c r="D28" s="1066"/>
      <c r="E28" s="1066"/>
      <c r="F28" s="1066"/>
      <c r="G28" s="695"/>
      <c r="I28" s="1066" t="s">
        <v>351</v>
      </c>
      <c r="J28" s="1066"/>
      <c r="K28" s="1066"/>
    </row>
    <row r="29" spans="1:13" ht="15" customHeight="1">
      <c r="A29" s="691" t="s">
        <v>52</v>
      </c>
      <c r="B29" s="375">
        <v>727.1</v>
      </c>
      <c r="C29" s="360">
        <v>1573.3</v>
      </c>
      <c r="D29" s="360">
        <v>814</v>
      </c>
      <c r="E29" s="360">
        <v>616.8</v>
      </c>
      <c r="F29" s="359">
        <v>851.7</v>
      </c>
      <c r="G29" s="359">
        <v>1076.9</v>
      </c>
      <c r="H29" s="359">
        <v>537.6</v>
      </c>
      <c r="I29" s="359">
        <v>1006.1</v>
      </c>
      <c r="J29" s="359">
        <v>1202.6</v>
      </c>
      <c r="K29" s="692" t="s">
        <v>7</v>
      </c>
      <c r="M29" s="412"/>
    </row>
    <row r="30" spans="1:13" ht="12.75" customHeight="1">
      <c r="A30" s="694" t="s">
        <v>126</v>
      </c>
      <c r="B30" s="379">
        <v>16.1</v>
      </c>
      <c r="C30" s="774">
        <v>24</v>
      </c>
      <c r="D30" s="774">
        <v>9.5</v>
      </c>
      <c r="E30" s="367">
        <v>4.9</v>
      </c>
      <c r="F30" s="389">
        <v>2.2</v>
      </c>
      <c r="G30" s="389">
        <v>11.4</v>
      </c>
      <c r="H30" s="428">
        <v>3</v>
      </c>
      <c r="I30" s="428">
        <v>0.3</v>
      </c>
      <c r="J30" s="428">
        <v>36.7</v>
      </c>
      <c r="K30" s="694" t="s">
        <v>8</v>
      </c>
      <c r="M30" s="412"/>
    </row>
    <row r="31" spans="1:13" ht="12.75" customHeight="1">
      <c r="A31" s="694" t="s">
        <v>125</v>
      </c>
      <c r="B31" s="379">
        <v>130.3</v>
      </c>
      <c r="C31" s="774">
        <v>202.2</v>
      </c>
      <c r="D31" s="774">
        <v>96.3</v>
      </c>
      <c r="E31" s="367">
        <v>119.8</v>
      </c>
      <c r="F31" s="389">
        <v>128.8</v>
      </c>
      <c r="G31" s="389">
        <v>255.4</v>
      </c>
      <c r="H31" s="389">
        <v>79.3</v>
      </c>
      <c r="I31" s="389">
        <v>359.8</v>
      </c>
      <c r="J31" s="389">
        <v>511.2</v>
      </c>
      <c r="K31" s="693" t="s">
        <v>49</v>
      </c>
      <c r="M31" s="412"/>
    </row>
    <row r="32" spans="1:13" ht="12.75" customHeight="1">
      <c r="A32" s="694" t="s">
        <v>170</v>
      </c>
      <c r="B32" s="379">
        <v>184</v>
      </c>
      <c r="C32" s="774">
        <v>132.4</v>
      </c>
      <c r="D32" s="774">
        <v>96.7</v>
      </c>
      <c r="E32" s="413">
        <v>25</v>
      </c>
      <c r="F32" s="389">
        <v>91.3</v>
      </c>
      <c r="G32" s="389">
        <v>259.2</v>
      </c>
      <c r="H32" s="389">
        <v>150.8</v>
      </c>
      <c r="I32" s="389">
        <v>5.8</v>
      </c>
      <c r="J32" s="428">
        <v>1</v>
      </c>
      <c r="K32" s="693" t="s">
        <v>50</v>
      </c>
      <c r="M32" s="412"/>
    </row>
    <row r="33" spans="1:13" ht="12.75" customHeight="1">
      <c r="A33" s="694" t="s">
        <v>127</v>
      </c>
      <c r="B33" s="379">
        <v>5.8</v>
      </c>
      <c r="C33" s="774">
        <v>15.3</v>
      </c>
      <c r="D33" s="774">
        <v>0.8</v>
      </c>
      <c r="E33" s="367">
        <v>0.2</v>
      </c>
      <c r="F33" s="389">
        <v>4.1</v>
      </c>
      <c r="G33" s="389">
        <v>0.2</v>
      </c>
      <c r="H33" s="389" t="s">
        <v>19</v>
      </c>
      <c r="I33" s="389" t="s">
        <v>19</v>
      </c>
      <c r="J33" s="389">
        <v>0.1</v>
      </c>
      <c r="K33" s="693" t="s">
        <v>9</v>
      </c>
      <c r="M33" s="412"/>
    </row>
    <row r="34" spans="1:13" ht="12.75" customHeight="1">
      <c r="A34" s="694" t="s">
        <v>128</v>
      </c>
      <c r="B34" s="379">
        <v>4.8</v>
      </c>
      <c r="C34" s="774">
        <v>3.3</v>
      </c>
      <c r="D34" s="774">
        <v>2.7</v>
      </c>
      <c r="E34" s="336">
        <v>1.3</v>
      </c>
      <c r="F34" s="337">
        <v>8.2</v>
      </c>
      <c r="G34" s="337">
        <v>3.5</v>
      </c>
      <c r="H34" s="337">
        <v>2.5</v>
      </c>
      <c r="I34" s="337">
        <v>23.5</v>
      </c>
      <c r="J34" s="337">
        <v>41.7</v>
      </c>
      <c r="K34" s="693" t="s">
        <v>10</v>
      </c>
      <c r="M34" s="412"/>
    </row>
    <row r="35" spans="1:13" ht="12.75" customHeight="1">
      <c r="A35" s="694" t="s">
        <v>129</v>
      </c>
      <c r="B35" s="379">
        <v>34.4</v>
      </c>
      <c r="C35" s="774">
        <v>0.9</v>
      </c>
      <c r="D35" s="774">
        <v>12.7</v>
      </c>
      <c r="E35" s="367">
        <v>0.5</v>
      </c>
      <c r="F35" s="389">
        <v>0.9</v>
      </c>
      <c r="G35" s="428">
        <v>0</v>
      </c>
      <c r="H35" s="428">
        <v>36.6</v>
      </c>
      <c r="I35" s="428">
        <v>81.9</v>
      </c>
      <c r="J35" s="428">
        <v>127.9</v>
      </c>
      <c r="K35" s="693" t="s">
        <v>11</v>
      </c>
      <c r="M35" s="412"/>
    </row>
    <row r="36" spans="1:13" ht="12.75" customHeight="1">
      <c r="A36" s="694" t="s">
        <v>352</v>
      </c>
      <c r="B36" s="379">
        <v>173.3</v>
      </c>
      <c r="C36" s="774">
        <v>453.5</v>
      </c>
      <c r="D36" s="774">
        <v>209.4</v>
      </c>
      <c r="E36" s="367">
        <v>191.8</v>
      </c>
      <c r="F36" s="389">
        <v>249.3</v>
      </c>
      <c r="G36" s="389">
        <v>175.7</v>
      </c>
      <c r="H36" s="428">
        <v>100</v>
      </c>
      <c r="I36" s="428">
        <v>203.9</v>
      </c>
      <c r="J36" s="428">
        <v>180.2</v>
      </c>
      <c r="K36" s="693" t="s">
        <v>12</v>
      </c>
      <c r="M36" s="412"/>
    </row>
    <row r="37" spans="1:13" ht="12.75" customHeight="1">
      <c r="A37" s="694" t="s">
        <v>130</v>
      </c>
      <c r="B37" s="379">
        <v>177.8</v>
      </c>
      <c r="C37" s="774">
        <v>741.5</v>
      </c>
      <c r="D37" s="774">
        <v>385.7</v>
      </c>
      <c r="E37" s="367">
        <v>273.1</v>
      </c>
      <c r="F37" s="389">
        <v>366.9</v>
      </c>
      <c r="G37" s="389">
        <v>371.1</v>
      </c>
      <c r="H37" s="389">
        <v>164.9</v>
      </c>
      <c r="I37" s="389">
        <v>329.6</v>
      </c>
      <c r="J37" s="389">
        <v>297.3</v>
      </c>
      <c r="K37" s="693" t="s">
        <v>17</v>
      </c>
      <c r="M37" s="412"/>
    </row>
    <row r="38" spans="1:13" ht="12.75" customHeight="1">
      <c r="A38" s="694" t="s">
        <v>131</v>
      </c>
      <c r="B38" s="379">
        <v>0.6</v>
      </c>
      <c r="C38" s="774">
        <v>0.2</v>
      </c>
      <c r="D38" s="774">
        <v>0.2</v>
      </c>
      <c r="E38" s="367">
        <v>0.2</v>
      </c>
      <c r="F38" s="428">
        <v>0</v>
      </c>
      <c r="G38" s="428">
        <v>0.4</v>
      </c>
      <c r="H38" s="428">
        <v>0.5</v>
      </c>
      <c r="I38" s="428">
        <v>1.3</v>
      </c>
      <c r="J38" s="428">
        <v>6.5</v>
      </c>
      <c r="K38" s="693" t="s">
        <v>18</v>
      </c>
      <c r="M38" s="412"/>
    </row>
    <row r="39" spans="1:13" ht="12" customHeight="1">
      <c r="A39" s="694"/>
      <c r="B39" s="379"/>
      <c r="C39" s="774"/>
      <c r="D39" s="774"/>
      <c r="E39" s="367"/>
      <c r="F39" s="428"/>
      <c r="G39" s="428"/>
      <c r="H39" s="428"/>
      <c r="I39" s="428"/>
      <c r="J39" s="428"/>
      <c r="K39" s="693"/>
      <c r="M39" s="412"/>
    </row>
    <row r="40" spans="1:11" s="368" customFormat="1" ht="15" customHeight="1">
      <c r="A40" s="1067" t="s">
        <v>346</v>
      </c>
      <c r="B40" s="1067"/>
      <c r="C40" s="1067"/>
      <c r="D40" s="1067"/>
      <c r="E40" s="1067"/>
      <c r="F40" s="1067"/>
      <c r="G40" s="695"/>
      <c r="I40" s="1066" t="s">
        <v>347</v>
      </c>
      <c r="J40" s="1066"/>
      <c r="K40" s="1066"/>
    </row>
    <row r="41" spans="1:11" ht="15" customHeight="1">
      <c r="A41" s="691" t="s">
        <v>52</v>
      </c>
      <c r="B41" s="762">
        <v>100</v>
      </c>
      <c r="C41" s="763">
        <v>100</v>
      </c>
      <c r="D41" s="763">
        <v>100</v>
      </c>
      <c r="E41" s="763">
        <v>100</v>
      </c>
      <c r="F41" s="762">
        <v>100</v>
      </c>
      <c r="G41" s="762">
        <v>100</v>
      </c>
      <c r="H41" s="762">
        <v>100</v>
      </c>
      <c r="I41" s="762">
        <v>100</v>
      </c>
      <c r="J41" s="762">
        <v>100</v>
      </c>
      <c r="K41" s="692" t="s">
        <v>7</v>
      </c>
    </row>
    <row r="42" spans="1:12" ht="12.75" customHeight="1">
      <c r="A42" s="694" t="s">
        <v>126</v>
      </c>
      <c r="B42" s="337">
        <v>2.2</v>
      </c>
      <c r="C42" s="336">
        <v>1.5</v>
      </c>
      <c r="D42" s="336">
        <v>1.2</v>
      </c>
      <c r="E42" s="336">
        <v>0.8</v>
      </c>
      <c r="F42" s="337">
        <v>0.2</v>
      </c>
      <c r="G42" s="337">
        <v>1.1</v>
      </c>
      <c r="H42" s="337">
        <v>0.5</v>
      </c>
      <c r="I42" s="337">
        <v>0</v>
      </c>
      <c r="J42" s="337">
        <v>3.1</v>
      </c>
      <c r="K42" s="694" t="s">
        <v>8</v>
      </c>
      <c r="L42" s="412"/>
    </row>
    <row r="43" spans="1:12" ht="12.75" customHeight="1">
      <c r="A43" s="694" t="s">
        <v>125</v>
      </c>
      <c r="B43" s="337">
        <v>17.9</v>
      </c>
      <c r="C43" s="336">
        <v>12.9</v>
      </c>
      <c r="D43" s="336">
        <v>11.8</v>
      </c>
      <c r="E43" s="336">
        <v>19.4</v>
      </c>
      <c r="F43" s="337">
        <v>15.1</v>
      </c>
      <c r="G43" s="337">
        <v>23.7</v>
      </c>
      <c r="H43" s="337">
        <v>14.7</v>
      </c>
      <c r="I43" s="337">
        <v>35.8</v>
      </c>
      <c r="J43" s="337">
        <v>42.5</v>
      </c>
      <c r="K43" s="693" t="s">
        <v>49</v>
      </c>
      <c r="L43" s="412"/>
    </row>
    <row r="44" spans="1:12" ht="12.75" customHeight="1">
      <c r="A44" s="694" t="s">
        <v>170</v>
      </c>
      <c r="B44" s="337">
        <v>25.3</v>
      </c>
      <c r="C44" s="336">
        <v>8.4</v>
      </c>
      <c r="D44" s="336">
        <v>11.9</v>
      </c>
      <c r="E44" s="336">
        <v>4.1</v>
      </c>
      <c r="F44" s="337">
        <v>10.7</v>
      </c>
      <c r="G44" s="337">
        <v>24.1</v>
      </c>
      <c r="H44" s="337">
        <v>28.1</v>
      </c>
      <c r="I44" s="337">
        <v>0.6</v>
      </c>
      <c r="J44" s="337">
        <v>0.1</v>
      </c>
      <c r="K44" s="693" t="s">
        <v>50</v>
      </c>
      <c r="L44" s="412"/>
    </row>
    <row r="45" spans="1:12" ht="12.75" customHeight="1">
      <c r="A45" s="694" t="s">
        <v>127</v>
      </c>
      <c r="B45" s="337">
        <v>0.8</v>
      </c>
      <c r="C45" s="336">
        <v>1</v>
      </c>
      <c r="D45" s="336">
        <v>0.1</v>
      </c>
      <c r="E45" s="336">
        <v>0</v>
      </c>
      <c r="F45" s="337">
        <v>0.5</v>
      </c>
      <c r="G45" s="337">
        <v>0</v>
      </c>
      <c r="H45" s="337" t="s">
        <v>19</v>
      </c>
      <c r="I45" s="337" t="s">
        <v>19</v>
      </c>
      <c r="J45" s="337">
        <v>0</v>
      </c>
      <c r="K45" s="693" t="s">
        <v>9</v>
      </c>
      <c r="L45" s="412"/>
    </row>
    <row r="46" spans="1:12" ht="12.75" customHeight="1">
      <c r="A46" s="694" t="s">
        <v>128</v>
      </c>
      <c r="B46" s="337">
        <v>0.7</v>
      </c>
      <c r="C46" s="336">
        <v>0.2</v>
      </c>
      <c r="D46" s="336">
        <v>0.3</v>
      </c>
      <c r="E46" s="336">
        <v>0.2</v>
      </c>
      <c r="F46" s="337">
        <v>1</v>
      </c>
      <c r="G46" s="337">
        <v>0.3</v>
      </c>
      <c r="H46" s="337">
        <v>0.5</v>
      </c>
      <c r="I46" s="337">
        <v>2.3</v>
      </c>
      <c r="J46" s="337">
        <v>3.5</v>
      </c>
      <c r="K46" s="693" t="s">
        <v>10</v>
      </c>
      <c r="L46" s="412"/>
    </row>
    <row r="47" spans="1:12" ht="12.75" customHeight="1">
      <c r="A47" s="694" t="s">
        <v>129</v>
      </c>
      <c r="B47" s="337">
        <v>4.7</v>
      </c>
      <c r="C47" s="336">
        <v>0.1</v>
      </c>
      <c r="D47" s="336">
        <v>1.6</v>
      </c>
      <c r="E47" s="336">
        <v>0.1</v>
      </c>
      <c r="F47" s="337">
        <v>0.1</v>
      </c>
      <c r="G47" s="337">
        <v>0</v>
      </c>
      <c r="H47" s="337">
        <v>6.8</v>
      </c>
      <c r="I47" s="337">
        <v>8.1</v>
      </c>
      <c r="J47" s="337">
        <v>10.6</v>
      </c>
      <c r="K47" s="693" t="s">
        <v>11</v>
      </c>
      <c r="L47" s="412"/>
    </row>
    <row r="48" spans="1:12" ht="12.75" customHeight="1">
      <c r="A48" s="694" t="s">
        <v>352</v>
      </c>
      <c r="B48" s="337">
        <v>23.8</v>
      </c>
      <c r="C48" s="336">
        <v>28.8</v>
      </c>
      <c r="D48" s="336">
        <v>25.7</v>
      </c>
      <c r="E48" s="336">
        <v>31.1</v>
      </c>
      <c r="F48" s="337">
        <v>29.3</v>
      </c>
      <c r="G48" s="337">
        <v>16.3</v>
      </c>
      <c r="H48" s="337">
        <v>18.6</v>
      </c>
      <c r="I48" s="337">
        <v>20.3</v>
      </c>
      <c r="J48" s="337">
        <v>15</v>
      </c>
      <c r="K48" s="693" t="s">
        <v>12</v>
      </c>
      <c r="L48" s="412"/>
    </row>
    <row r="49" spans="1:12" ht="12.75" customHeight="1">
      <c r="A49" s="694" t="s">
        <v>130</v>
      </c>
      <c r="B49" s="337">
        <v>24.5</v>
      </c>
      <c r="C49" s="336">
        <v>47.1</v>
      </c>
      <c r="D49" s="336">
        <v>47.4</v>
      </c>
      <c r="E49" s="336">
        <v>44.3</v>
      </c>
      <c r="F49" s="337">
        <v>43.1</v>
      </c>
      <c r="G49" s="337">
        <v>34.5</v>
      </c>
      <c r="H49" s="337">
        <v>30.7</v>
      </c>
      <c r="I49" s="337">
        <v>32.8</v>
      </c>
      <c r="J49" s="337">
        <v>24.7</v>
      </c>
      <c r="K49" s="693" t="s">
        <v>17</v>
      </c>
      <c r="L49" s="412"/>
    </row>
    <row r="50" spans="1:12" ht="12.75" customHeight="1">
      <c r="A50" s="694" t="s">
        <v>131</v>
      </c>
      <c r="B50" s="337">
        <v>0.1</v>
      </c>
      <c r="C50" s="336">
        <v>0</v>
      </c>
      <c r="D50" s="336">
        <v>0</v>
      </c>
      <c r="E50" s="336">
        <v>0</v>
      </c>
      <c r="F50" s="337">
        <v>0</v>
      </c>
      <c r="G50" s="337">
        <v>0</v>
      </c>
      <c r="H50" s="337">
        <v>0.1</v>
      </c>
      <c r="I50" s="337">
        <v>0.1</v>
      </c>
      <c r="J50" s="337">
        <v>0.5</v>
      </c>
      <c r="K50" s="693" t="s">
        <v>18</v>
      </c>
      <c r="L50" s="412"/>
    </row>
    <row r="51" spans="1:11" ht="9" customHeight="1" thickBot="1">
      <c r="A51" s="386"/>
      <c r="B51" s="386"/>
      <c r="C51" s="386"/>
      <c r="D51" s="386"/>
      <c r="E51" s="386"/>
      <c r="F51" s="386"/>
      <c r="G51" s="386"/>
      <c r="H51" s="386"/>
      <c r="I51" s="386"/>
      <c r="J51" s="386"/>
      <c r="K51" s="386"/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</sheetData>
  <sheetProtection/>
  <mergeCells count="16">
    <mergeCell ref="H22:K22"/>
    <mergeCell ref="A13:F13"/>
    <mergeCell ref="I1:K1"/>
    <mergeCell ref="A1:H1"/>
    <mergeCell ref="A5:F5"/>
    <mergeCell ref="A22:G22"/>
    <mergeCell ref="I40:K40"/>
    <mergeCell ref="A40:F40"/>
    <mergeCell ref="I5:K5"/>
    <mergeCell ref="I13:K13"/>
    <mergeCell ref="I24:K24"/>
    <mergeCell ref="A24:H24"/>
    <mergeCell ref="A28:F28"/>
    <mergeCell ref="I28:K28"/>
    <mergeCell ref="A23:B23"/>
    <mergeCell ref="D23:K23"/>
  </mergeCells>
  <printOptions/>
  <pageMargins left="0.7874015748031497" right="0.3937007874015748" top="0.7874015748031497" bottom="0.5905511811023623" header="0.3937007874015748" footer="0.5118110236220472"/>
  <pageSetup horizontalDpi="600" verticalDpi="600" orientation="portrait" paperSize="9" r:id="rId1"/>
  <headerFooter alignWithMargins="0">
    <oddFooter>&amp;C74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">
      <selection activeCell="J5" sqref="J5"/>
    </sheetView>
  </sheetViews>
  <sheetFormatPr defaultColWidth="9.00390625" defaultRowHeight="12.75"/>
  <cols>
    <col min="1" max="1" width="47.625" style="390" customWidth="1"/>
    <col min="2" max="5" width="9.875" style="390" hidden="1" customWidth="1"/>
    <col min="6" max="10" width="9.875" style="390" customWidth="1"/>
    <col min="11" max="11" width="48.375" style="390" customWidth="1"/>
    <col min="12" max="16384" width="9.375" style="390" customWidth="1"/>
  </cols>
  <sheetData>
    <row r="1" spans="1:11" ht="33" customHeight="1">
      <c r="A1" s="1048" t="s">
        <v>354</v>
      </c>
      <c r="B1" s="1048"/>
      <c r="C1" s="1048"/>
      <c r="D1" s="1048"/>
      <c r="E1" s="1048"/>
      <c r="F1" s="1048"/>
      <c r="G1" s="1048"/>
      <c r="I1" s="1048" t="s">
        <v>355</v>
      </c>
      <c r="J1" s="1048"/>
      <c r="K1" s="1048"/>
    </row>
    <row r="2" ht="15" customHeight="1" thickBot="1">
      <c r="A2" s="740"/>
    </row>
    <row r="3" spans="1:11" s="408" customFormat="1" ht="18" customHeight="1" thickBot="1">
      <c r="A3" s="391"/>
      <c r="B3" s="392">
        <v>2014</v>
      </c>
      <c r="C3" s="392">
        <v>2015</v>
      </c>
      <c r="D3" s="392">
        <v>2016</v>
      </c>
      <c r="E3" s="392">
        <v>2017</v>
      </c>
      <c r="F3" s="392">
        <v>2018</v>
      </c>
      <c r="G3" s="392">
        <v>2019</v>
      </c>
      <c r="H3" s="392">
        <v>2020</v>
      </c>
      <c r="I3" s="392">
        <v>2021</v>
      </c>
      <c r="J3" s="392">
        <v>2022</v>
      </c>
      <c r="K3" s="699"/>
    </row>
    <row r="4" spans="1:11" ht="9" customHeight="1">
      <c r="A4" s="388"/>
      <c r="B4" s="741"/>
      <c r="C4" s="742"/>
      <c r="D4" s="742"/>
      <c r="E4" s="742"/>
      <c r="F4" s="741"/>
      <c r="G4" s="741"/>
      <c r="H4" s="741"/>
      <c r="I4" s="741"/>
      <c r="J4" s="741"/>
      <c r="K4" s="452"/>
    </row>
    <row r="5" spans="1:21" s="368" customFormat="1" ht="12.75" customHeight="1">
      <c r="A5" s="1072" t="s">
        <v>336</v>
      </c>
      <c r="B5" s="1072"/>
      <c r="C5" s="1072"/>
      <c r="D5" s="1072"/>
      <c r="E5" s="1072"/>
      <c r="F5" s="695"/>
      <c r="G5" s="695"/>
      <c r="J5" s="990" t="s">
        <v>337</v>
      </c>
      <c r="K5" s="990"/>
      <c r="L5" s="409"/>
      <c r="M5" s="409"/>
      <c r="N5" s="409"/>
      <c r="O5" s="409"/>
      <c r="P5" s="409"/>
      <c r="Q5" s="409"/>
      <c r="R5" s="409"/>
      <c r="S5" s="409"/>
      <c r="T5" s="409"/>
      <c r="U5" s="409"/>
    </row>
    <row r="6" spans="1:11" ht="15" customHeight="1">
      <c r="A6" s="716" t="s">
        <v>51</v>
      </c>
      <c r="B6" s="359">
        <v>727.1</v>
      </c>
      <c r="C6" s="360">
        <v>1573.3</v>
      </c>
      <c r="D6" s="360">
        <v>814</v>
      </c>
      <c r="E6" s="360">
        <v>616.8</v>
      </c>
      <c r="F6" s="359">
        <v>851.7</v>
      </c>
      <c r="G6" s="359">
        <v>1076.9</v>
      </c>
      <c r="H6" s="359">
        <v>537.6</v>
      </c>
      <c r="I6" s="359">
        <v>1006.1</v>
      </c>
      <c r="J6" s="359">
        <v>1202.6</v>
      </c>
      <c r="K6" s="743" t="s">
        <v>1</v>
      </c>
    </row>
    <row r="7" spans="1:11" ht="27" customHeight="1">
      <c r="A7" s="744" t="s">
        <v>612</v>
      </c>
      <c r="B7" s="337" t="s">
        <v>19</v>
      </c>
      <c r="C7" s="336">
        <v>0.3</v>
      </c>
      <c r="D7" s="336">
        <v>0.2</v>
      </c>
      <c r="E7" s="336">
        <v>0</v>
      </c>
      <c r="F7" s="337">
        <v>2.3</v>
      </c>
      <c r="G7" s="337">
        <v>0.2</v>
      </c>
      <c r="H7" s="337">
        <v>0.3</v>
      </c>
      <c r="I7" s="337">
        <v>2.1</v>
      </c>
      <c r="J7" s="337">
        <v>3.4</v>
      </c>
      <c r="K7" s="744" t="s">
        <v>763</v>
      </c>
    </row>
    <row r="8" spans="1:11" ht="15" customHeight="1">
      <c r="A8" s="745" t="s">
        <v>322</v>
      </c>
      <c r="B8" s="337">
        <v>75</v>
      </c>
      <c r="C8" s="336">
        <v>14.7</v>
      </c>
      <c r="D8" s="336">
        <v>54.3</v>
      </c>
      <c r="E8" s="336">
        <v>81</v>
      </c>
      <c r="F8" s="337">
        <v>91.9</v>
      </c>
      <c r="G8" s="337">
        <v>99.5</v>
      </c>
      <c r="H8" s="337">
        <v>80.9</v>
      </c>
      <c r="I8" s="337">
        <v>211.9</v>
      </c>
      <c r="J8" s="337">
        <v>499.8</v>
      </c>
      <c r="K8" s="745" t="s">
        <v>67</v>
      </c>
    </row>
    <row r="9" spans="1:11" ht="15" customHeight="1">
      <c r="A9" s="746" t="s">
        <v>176</v>
      </c>
      <c r="B9" s="337">
        <v>271.3</v>
      </c>
      <c r="C9" s="336">
        <v>564.7</v>
      </c>
      <c r="D9" s="336">
        <v>251.2</v>
      </c>
      <c r="E9" s="336">
        <v>186.3</v>
      </c>
      <c r="F9" s="337">
        <v>376.5</v>
      </c>
      <c r="G9" s="337">
        <v>340.8</v>
      </c>
      <c r="H9" s="337">
        <v>259.1</v>
      </c>
      <c r="I9" s="337">
        <v>228.9</v>
      </c>
      <c r="J9" s="337">
        <v>340.9</v>
      </c>
      <c r="K9" s="746" t="s">
        <v>68</v>
      </c>
    </row>
    <row r="10" spans="1:11" ht="27" customHeight="1">
      <c r="A10" s="747" t="s">
        <v>114</v>
      </c>
      <c r="B10" s="337">
        <v>43.6</v>
      </c>
      <c r="C10" s="336">
        <v>136.7</v>
      </c>
      <c r="D10" s="336">
        <v>122.3</v>
      </c>
      <c r="E10" s="336">
        <v>79.8</v>
      </c>
      <c r="F10" s="337">
        <v>15.8</v>
      </c>
      <c r="G10" s="337">
        <v>10.6</v>
      </c>
      <c r="H10" s="337">
        <v>0</v>
      </c>
      <c r="I10" s="337">
        <v>6.8</v>
      </c>
      <c r="J10" s="337">
        <v>1.3</v>
      </c>
      <c r="K10" s="747" t="s">
        <v>356</v>
      </c>
    </row>
    <row r="11" spans="1:11" ht="27" customHeight="1">
      <c r="A11" s="746" t="s">
        <v>357</v>
      </c>
      <c r="B11" s="337">
        <v>0</v>
      </c>
      <c r="C11" s="336" t="s">
        <v>19</v>
      </c>
      <c r="D11" s="336" t="s">
        <v>19</v>
      </c>
      <c r="E11" s="336" t="s">
        <v>19</v>
      </c>
      <c r="F11" s="337">
        <v>0</v>
      </c>
      <c r="G11" s="337">
        <v>0</v>
      </c>
      <c r="H11" s="337">
        <v>0</v>
      </c>
      <c r="I11" s="337">
        <v>0.1</v>
      </c>
      <c r="J11" s="337">
        <v>0.1</v>
      </c>
      <c r="K11" s="747" t="s">
        <v>358</v>
      </c>
    </row>
    <row r="12" spans="1:11" ht="15" customHeight="1">
      <c r="A12" s="721" t="s">
        <v>76</v>
      </c>
      <c r="B12" s="337">
        <v>20</v>
      </c>
      <c r="C12" s="336">
        <v>107</v>
      </c>
      <c r="D12" s="336">
        <v>25.4</v>
      </c>
      <c r="E12" s="336">
        <v>3.1</v>
      </c>
      <c r="F12" s="337">
        <v>71.9</v>
      </c>
      <c r="G12" s="337">
        <v>56</v>
      </c>
      <c r="H12" s="337">
        <v>24.3</v>
      </c>
      <c r="I12" s="337">
        <v>9.4</v>
      </c>
      <c r="J12" s="337">
        <v>8.4</v>
      </c>
      <c r="K12" s="748" t="s">
        <v>4</v>
      </c>
    </row>
    <row r="13" spans="1:11" ht="27" customHeight="1">
      <c r="A13" s="747" t="s">
        <v>359</v>
      </c>
      <c r="B13" s="337">
        <v>37.6</v>
      </c>
      <c r="C13" s="336">
        <v>64.8</v>
      </c>
      <c r="D13" s="336">
        <v>13.2</v>
      </c>
      <c r="E13" s="336">
        <v>30.6</v>
      </c>
      <c r="F13" s="337">
        <v>34.5</v>
      </c>
      <c r="G13" s="337">
        <v>36.1</v>
      </c>
      <c r="H13" s="337">
        <v>28.4</v>
      </c>
      <c r="I13" s="337">
        <v>92.5</v>
      </c>
      <c r="J13" s="337">
        <v>105.7</v>
      </c>
      <c r="K13" s="746" t="s">
        <v>360</v>
      </c>
    </row>
    <row r="14" spans="1:11" ht="15" customHeight="1">
      <c r="A14" s="748" t="s">
        <v>261</v>
      </c>
      <c r="B14" s="337">
        <v>6</v>
      </c>
      <c r="C14" s="336">
        <v>2.6</v>
      </c>
      <c r="D14" s="336">
        <v>0</v>
      </c>
      <c r="E14" s="336">
        <v>0.1</v>
      </c>
      <c r="F14" s="337">
        <v>8.7</v>
      </c>
      <c r="G14" s="337">
        <v>18.5</v>
      </c>
      <c r="H14" s="337">
        <v>0.7</v>
      </c>
      <c r="I14" s="337">
        <v>0.7</v>
      </c>
      <c r="J14" s="337">
        <v>15.1</v>
      </c>
      <c r="K14" s="721" t="s">
        <v>69</v>
      </c>
    </row>
    <row r="15" spans="1:11" ht="15" customHeight="1">
      <c r="A15" s="746" t="s">
        <v>77</v>
      </c>
      <c r="B15" s="337">
        <v>0.2</v>
      </c>
      <c r="C15" s="336">
        <v>0.1</v>
      </c>
      <c r="D15" s="336">
        <v>2.1</v>
      </c>
      <c r="E15" s="336">
        <v>2.6</v>
      </c>
      <c r="F15" s="337">
        <v>0.6</v>
      </c>
      <c r="G15" s="337">
        <v>0.8</v>
      </c>
      <c r="H15" s="337">
        <v>0.8</v>
      </c>
      <c r="I15" s="337">
        <v>3.7</v>
      </c>
      <c r="J15" s="337">
        <v>1.4</v>
      </c>
      <c r="K15" s="747" t="s">
        <v>70</v>
      </c>
    </row>
    <row r="16" spans="1:11" ht="15" customHeight="1">
      <c r="A16" s="749" t="s">
        <v>87</v>
      </c>
      <c r="B16" s="337">
        <v>13.2</v>
      </c>
      <c r="C16" s="336">
        <v>5.7</v>
      </c>
      <c r="D16" s="336">
        <v>1.3</v>
      </c>
      <c r="E16" s="336">
        <v>14.4</v>
      </c>
      <c r="F16" s="337">
        <v>52.6</v>
      </c>
      <c r="G16" s="337">
        <v>138.5</v>
      </c>
      <c r="H16" s="337">
        <v>38.7</v>
      </c>
      <c r="I16" s="337">
        <v>59.6</v>
      </c>
      <c r="J16" s="337">
        <v>35.8</v>
      </c>
      <c r="K16" s="747" t="s">
        <v>88</v>
      </c>
    </row>
    <row r="17" spans="1:11" ht="15" customHeight="1">
      <c r="A17" s="749" t="s">
        <v>78</v>
      </c>
      <c r="B17" s="337">
        <v>28.5</v>
      </c>
      <c r="C17" s="336">
        <v>411.9</v>
      </c>
      <c r="D17" s="336">
        <v>178.7</v>
      </c>
      <c r="E17" s="336">
        <v>81.5</v>
      </c>
      <c r="F17" s="337">
        <v>53.9</v>
      </c>
      <c r="G17" s="337">
        <v>62.7</v>
      </c>
      <c r="H17" s="337">
        <v>42.9</v>
      </c>
      <c r="I17" s="337">
        <v>53.6</v>
      </c>
      <c r="J17" s="337">
        <v>118.7</v>
      </c>
      <c r="K17" s="747" t="s">
        <v>71</v>
      </c>
    </row>
    <row r="18" spans="1:11" ht="15" customHeight="1">
      <c r="A18" s="749" t="s">
        <v>231</v>
      </c>
      <c r="B18" s="337">
        <v>3.1</v>
      </c>
      <c r="C18" s="336">
        <v>2.9</v>
      </c>
      <c r="D18" s="336">
        <v>0.2</v>
      </c>
      <c r="E18" s="336">
        <v>0</v>
      </c>
      <c r="F18" s="337">
        <v>0.7</v>
      </c>
      <c r="G18" s="337">
        <v>1</v>
      </c>
      <c r="H18" s="337">
        <v>0.7</v>
      </c>
      <c r="I18" s="337">
        <v>11.8</v>
      </c>
      <c r="J18" s="337">
        <v>6.8</v>
      </c>
      <c r="K18" s="747" t="s">
        <v>72</v>
      </c>
    </row>
    <row r="19" spans="1:11" ht="27" customHeight="1">
      <c r="A19" s="750" t="s">
        <v>764</v>
      </c>
      <c r="B19" s="337">
        <v>228.6</v>
      </c>
      <c r="C19" s="336">
        <v>261.9</v>
      </c>
      <c r="D19" s="336">
        <v>165</v>
      </c>
      <c r="E19" s="336">
        <v>132.5</v>
      </c>
      <c r="F19" s="337">
        <v>142.1</v>
      </c>
      <c r="G19" s="337">
        <v>309.6</v>
      </c>
      <c r="H19" s="337">
        <v>59.1</v>
      </c>
      <c r="I19" s="337">
        <v>316.7</v>
      </c>
      <c r="J19" s="337">
        <v>63.4</v>
      </c>
      <c r="K19" s="721" t="s">
        <v>613</v>
      </c>
    </row>
    <row r="20" spans="1:11" ht="15" customHeight="1">
      <c r="A20" s="749" t="s">
        <v>255</v>
      </c>
      <c r="B20" s="337">
        <v>0</v>
      </c>
      <c r="C20" s="336">
        <v>0</v>
      </c>
      <c r="D20" s="336">
        <v>0.1</v>
      </c>
      <c r="E20" s="336">
        <v>0.1</v>
      </c>
      <c r="F20" s="337">
        <v>0.1</v>
      </c>
      <c r="G20" s="337">
        <v>2.2</v>
      </c>
      <c r="H20" s="337">
        <v>0.2</v>
      </c>
      <c r="I20" s="337">
        <v>0.9</v>
      </c>
      <c r="J20" s="337">
        <v>0.7</v>
      </c>
      <c r="K20" s="721" t="s">
        <v>361</v>
      </c>
    </row>
    <row r="21" spans="1:11" ht="15" customHeight="1">
      <c r="A21" s="749" t="s">
        <v>164</v>
      </c>
      <c r="B21" s="337">
        <v>0</v>
      </c>
      <c r="C21" s="336">
        <v>0</v>
      </c>
      <c r="D21" s="336">
        <v>0</v>
      </c>
      <c r="E21" s="336">
        <v>0</v>
      </c>
      <c r="F21" s="337" t="s">
        <v>19</v>
      </c>
      <c r="G21" s="337">
        <v>0</v>
      </c>
      <c r="H21" s="337">
        <v>0</v>
      </c>
      <c r="I21" s="337">
        <v>0.1</v>
      </c>
      <c r="J21" s="337">
        <v>0</v>
      </c>
      <c r="K21" s="748" t="s">
        <v>5</v>
      </c>
    </row>
    <row r="22" spans="1:11" ht="27" customHeight="1">
      <c r="A22" s="750" t="s">
        <v>605</v>
      </c>
      <c r="B22" s="337" t="s">
        <v>19</v>
      </c>
      <c r="C22" s="336" t="s">
        <v>19</v>
      </c>
      <c r="D22" s="336" t="s">
        <v>19</v>
      </c>
      <c r="E22" s="336">
        <v>0.1</v>
      </c>
      <c r="F22" s="337">
        <v>0</v>
      </c>
      <c r="G22" s="337">
        <v>0.1</v>
      </c>
      <c r="H22" s="337">
        <v>0.4</v>
      </c>
      <c r="I22" s="337">
        <v>1.7</v>
      </c>
      <c r="J22" s="337">
        <v>0.9</v>
      </c>
      <c r="K22" s="747" t="s">
        <v>765</v>
      </c>
    </row>
    <row r="23" spans="1:11" ht="15" customHeight="1">
      <c r="A23" s="749" t="s">
        <v>232</v>
      </c>
      <c r="B23" s="337" t="s">
        <v>19</v>
      </c>
      <c r="C23" s="336" t="s">
        <v>19</v>
      </c>
      <c r="D23" s="336" t="s">
        <v>19</v>
      </c>
      <c r="E23" s="336">
        <v>4.7</v>
      </c>
      <c r="F23" s="337" t="s">
        <v>19</v>
      </c>
      <c r="G23" s="337">
        <v>0.2</v>
      </c>
      <c r="H23" s="337">
        <v>0.9</v>
      </c>
      <c r="I23" s="337">
        <v>5.5</v>
      </c>
      <c r="J23" s="337">
        <v>0.1</v>
      </c>
      <c r="K23" s="721" t="s">
        <v>73</v>
      </c>
    </row>
    <row r="24" spans="1:11" s="388" customFormat="1" ht="15" customHeight="1">
      <c r="A24" s="749" t="s">
        <v>167</v>
      </c>
      <c r="B24" s="337" t="s">
        <v>19</v>
      </c>
      <c r="C24" s="336" t="s">
        <v>19</v>
      </c>
      <c r="D24" s="336" t="s">
        <v>19</v>
      </c>
      <c r="E24" s="336" t="s">
        <v>19</v>
      </c>
      <c r="F24" s="337">
        <v>0.1</v>
      </c>
      <c r="G24" s="337">
        <v>0.1</v>
      </c>
      <c r="H24" s="337">
        <v>0.2</v>
      </c>
      <c r="I24" s="337">
        <v>0.1</v>
      </c>
      <c r="J24" s="337">
        <v>0.1</v>
      </c>
      <c r="K24" s="747" t="s">
        <v>362</v>
      </c>
    </row>
    <row r="25" spans="1:11" ht="9" customHeight="1" thickBot="1">
      <c r="A25" s="386"/>
      <c r="B25" s="751"/>
      <c r="C25" s="752"/>
      <c r="D25" s="751"/>
      <c r="E25" s="751"/>
      <c r="F25" s="751"/>
      <c r="G25" s="751"/>
      <c r="H25" s="751"/>
      <c r="I25" s="751"/>
      <c r="J25" s="751"/>
      <c r="K25" s="753"/>
    </row>
    <row r="26" spans="2:11" ht="12.75" customHeight="1">
      <c r="B26" s="742"/>
      <c r="C26" s="742"/>
      <c r="D26" s="742"/>
      <c r="E26" s="742"/>
      <c r="F26" s="742"/>
      <c r="G26" s="742"/>
      <c r="H26" s="742"/>
      <c r="I26" s="742"/>
      <c r="J26" s="742"/>
      <c r="K26" s="754"/>
    </row>
    <row r="27" spans="1:11" s="368" customFormat="1" ht="15" customHeight="1" thickBot="1">
      <c r="A27" s="755" t="s">
        <v>147</v>
      </c>
      <c r="B27" s="756"/>
      <c r="C27" s="756"/>
      <c r="D27" s="756"/>
      <c r="E27" s="756"/>
      <c r="F27" s="756"/>
      <c r="G27" s="756"/>
      <c r="H27" s="756"/>
      <c r="I27" s="756"/>
      <c r="J27" s="756"/>
      <c r="K27" s="757" t="s">
        <v>146</v>
      </c>
    </row>
    <row r="28" spans="1:11" s="408" customFormat="1" ht="18" customHeight="1" thickBot="1">
      <c r="A28" s="391"/>
      <c r="B28" s="392">
        <v>2014</v>
      </c>
      <c r="C28" s="392">
        <v>2015</v>
      </c>
      <c r="D28" s="392">
        <v>2016</v>
      </c>
      <c r="E28" s="392">
        <v>2017</v>
      </c>
      <c r="F28" s="392">
        <v>2018</v>
      </c>
      <c r="G28" s="392">
        <v>2019</v>
      </c>
      <c r="H28" s="392">
        <v>2020</v>
      </c>
      <c r="I28" s="392">
        <v>2021</v>
      </c>
      <c r="J28" s="392">
        <v>2022</v>
      </c>
      <c r="K28" s="699"/>
    </row>
    <row r="29" spans="1:11" s="408" customFormat="1" ht="9" customHeight="1">
      <c r="A29" s="758"/>
      <c r="B29" s="759"/>
      <c r="C29" s="760"/>
      <c r="D29" s="760"/>
      <c r="E29" s="760"/>
      <c r="F29" s="759"/>
      <c r="G29" s="759"/>
      <c r="H29" s="759"/>
      <c r="I29" s="759"/>
      <c r="J29" s="759"/>
      <c r="K29" s="761"/>
    </row>
    <row r="30" spans="1:21" s="368" customFormat="1" ht="12.75" customHeight="1">
      <c r="A30" s="1071" t="s">
        <v>346</v>
      </c>
      <c r="B30" s="1071"/>
      <c r="C30" s="1071"/>
      <c r="D30" s="1071"/>
      <c r="E30" s="1071"/>
      <c r="F30" s="695"/>
      <c r="G30" s="695"/>
      <c r="I30" s="714"/>
      <c r="J30" s="714" t="s">
        <v>347</v>
      </c>
      <c r="K30" s="714"/>
      <c r="L30" s="409"/>
      <c r="M30" s="409"/>
      <c r="N30" s="409"/>
      <c r="O30" s="409"/>
      <c r="P30" s="409"/>
      <c r="Q30" s="409"/>
      <c r="R30" s="409"/>
      <c r="S30" s="409"/>
      <c r="T30" s="409"/>
      <c r="U30" s="409"/>
    </row>
    <row r="31" spans="1:11" ht="14.25" customHeight="1">
      <c r="A31" s="716" t="s">
        <v>51</v>
      </c>
      <c r="B31" s="762">
        <v>100</v>
      </c>
      <c r="C31" s="763">
        <v>100</v>
      </c>
      <c r="D31" s="763">
        <v>100</v>
      </c>
      <c r="E31" s="763">
        <v>100</v>
      </c>
      <c r="F31" s="762">
        <v>100</v>
      </c>
      <c r="G31" s="762">
        <v>100</v>
      </c>
      <c r="H31" s="762">
        <v>100</v>
      </c>
      <c r="I31" s="762">
        <v>100</v>
      </c>
      <c r="J31" s="762">
        <v>100</v>
      </c>
      <c r="K31" s="743" t="s">
        <v>1</v>
      </c>
    </row>
    <row r="32" spans="1:11" ht="27" customHeight="1">
      <c r="A32" s="744" t="s">
        <v>612</v>
      </c>
      <c r="B32" s="337" t="s">
        <v>19</v>
      </c>
      <c r="C32" s="336">
        <v>0</v>
      </c>
      <c r="D32" s="336">
        <v>0</v>
      </c>
      <c r="E32" s="336">
        <v>0</v>
      </c>
      <c r="F32" s="337">
        <v>0.3</v>
      </c>
      <c r="G32" s="337">
        <v>0</v>
      </c>
      <c r="H32" s="337">
        <v>0.1</v>
      </c>
      <c r="I32" s="337">
        <v>0.2</v>
      </c>
      <c r="J32" s="337">
        <v>0.3</v>
      </c>
      <c r="K32" s="744" t="s">
        <v>763</v>
      </c>
    </row>
    <row r="33" spans="1:11" ht="15" customHeight="1">
      <c r="A33" s="745" t="s">
        <v>322</v>
      </c>
      <c r="B33" s="337">
        <v>10.3</v>
      </c>
      <c r="C33" s="336">
        <v>0.9</v>
      </c>
      <c r="D33" s="336">
        <v>6.7</v>
      </c>
      <c r="E33" s="336">
        <v>13.1</v>
      </c>
      <c r="F33" s="337">
        <v>10.8</v>
      </c>
      <c r="G33" s="337">
        <v>9.2</v>
      </c>
      <c r="H33" s="337">
        <v>15.1</v>
      </c>
      <c r="I33" s="337">
        <v>21.1</v>
      </c>
      <c r="J33" s="337">
        <v>41.5</v>
      </c>
      <c r="K33" s="745" t="s">
        <v>67</v>
      </c>
    </row>
    <row r="34" spans="1:11" ht="15" customHeight="1">
      <c r="A34" s="746" t="s">
        <v>176</v>
      </c>
      <c r="B34" s="337">
        <v>37.3</v>
      </c>
      <c r="C34" s="336">
        <v>35.9</v>
      </c>
      <c r="D34" s="336">
        <v>30.8</v>
      </c>
      <c r="E34" s="336">
        <v>30.2</v>
      </c>
      <c r="F34" s="337">
        <v>44.2</v>
      </c>
      <c r="G34" s="337">
        <v>31.6</v>
      </c>
      <c r="H34" s="337">
        <v>48.2</v>
      </c>
      <c r="I34" s="337">
        <v>22.7</v>
      </c>
      <c r="J34" s="337">
        <v>28.3</v>
      </c>
      <c r="K34" s="746" t="s">
        <v>68</v>
      </c>
    </row>
    <row r="35" spans="1:11" ht="27" customHeight="1">
      <c r="A35" s="747" t="s">
        <v>114</v>
      </c>
      <c r="B35" s="337">
        <v>6</v>
      </c>
      <c r="C35" s="336">
        <v>8.7</v>
      </c>
      <c r="D35" s="336">
        <v>15</v>
      </c>
      <c r="E35" s="336">
        <v>13</v>
      </c>
      <c r="F35" s="337">
        <v>1.9</v>
      </c>
      <c r="G35" s="337">
        <v>1</v>
      </c>
      <c r="H35" s="337">
        <v>0</v>
      </c>
      <c r="I35" s="337">
        <v>0.7</v>
      </c>
      <c r="J35" s="337">
        <v>0.1</v>
      </c>
      <c r="K35" s="747" t="s">
        <v>356</v>
      </c>
    </row>
    <row r="36" spans="1:11" ht="27" customHeight="1">
      <c r="A36" s="746" t="s">
        <v>357</v>
      </c>
      <c r="B36" s="337">
        <v>0</v>
      </c>
      <c r="C36" s="336" t="s">
        <v>19</v>
      </c>
      <c r="D36" s="336" t="s">
        <v>19</v>
      </c>
      <c r="E36" s="336" t="s">
        <v>19</v>
      </c>
      <c r="F36" s="337">
        <v>0</v>
      </c>
      <c r="G36" s="337">
        <v>0</v>
      </c>
      <c r="H36" s="337">
        <v>0</v>
      </c>
      <c r="I36" s="337">
        <v>0</v>
      </c>
      <c r="J36" s="337">
        <v>0</v>
      </c>
      <c r="K36" s="747" t="s">
        <v>358</v>
      </c>
    </row>
    <row r="37" spans="1:11" ht="15" customHeight="1">
      <c r="A37" s="721" t="s">
        <v>76</v>
      </c>
      <c r="B37" s="337">
        <v>2.8</v>
      </c>
      <c r="C37" s="336">
        <v>6.8</v>
      </c>
      <c r="D37" s="336">
        <v>3.1</v>
      </c>
      <c r="E37" s="336">
        <v>0.5</v>
      </c>
      <c r="F37" s="337">
        <v>8.4</v>
      </c>
      <c r="G37" s="337">
        <v>5.2</v>
      </c>
      <c r="H37" s="337">
        <v>4.5</v>
      </c>
      <c r="I37" s="337">
        <v>0.9</v>
      </c>
      <c r="J37" s="337">
        <v>0.7</v>
      </c>
      <c r="K37" s="748" t="s">
        <v>4</v>
      </c>
    </row>
    <row r="38" spans="1:11" ht="27" customHeight="1">
      <c r="A38" s="747" t="s">
        <v>359</v>
      </c>
      <c r="B38" s="337">
        <v>5.2</v>
      </c>
      <c r="C38" s="336">
        <v>4.1</v>
      </c>
      <c r="D38" s="336">
        <v>1.6</v>
      </c>
      <c r="E38" s="336">
        <v>5</v>
      </c>
      <c r="F38" s="337">
        <v>4</v>
      </c>
      <c r="G38" s="337">
        <v>3.4</v>
      </c>
      <c r="H38" s="337">
        <v>5.3</v>
      </c>
      <c r="I38" s="337">
        <v>9.2</v>
      </c>
      <c r="J38" s="337">
        <v>8.8</v>
      </c>
      <c r="K38" s="746" t="s">
        <v>360</v>
      </c>
    </row>
    <row r="39" spans="1:11" ht="15" customHeight="1">
      <c r="A39" s="748" t="s">
        <v>261</v>
      </c>
      <c r="B39" s="337">
        <v>0.8</v>
      </c>
      <c r="C39" s="336">
        <v>0.2</v>
      </c>
      <c r="D39" s="336">
        <v>0</v>
      </c>
      <c r="E39" s="336">
        <v>0</v>
      </c>
      <c r="F39" s="337">
        <v>1</v>
      </c>
      <c r="G39" s="337">
        <v>1.7</v>
      </c>
      <c r="H39" s="337">
        <v>0.1</v>
      </c>
      <c r="I39" s="337">
        <v>0.1</v>
      </c>
      <c r="J39" s="337">
        <v>1.2</v>
      </c>
      <c r="K39" s="721" t="s">
        <v>69</v>
      </c>
    </row>
    <row r="40" spans="1:11" ht="15" customHeight="1">
      <c r="A40" s="746" t="s">
        <v>77</v>
      </c>
      <c r="B40" s="337">
        <v>0</v>
      </c>
      <c r="C40" s="336">
        <v>0</v>
      </c>
      <c r="D40" s="336">
        <v>0.3</v>
      </c>
      <c r="E40" s="336">
        <v>0.4</v>
      </c>
      <c r="F40" s="337">
        <v>0.1</v>
      </c>
      <c r="G40" s="337">
        <v>0.1</v>
      </c>
      <c r="H40" s="337">
        <v>0.1</v>
      </c>
      <c r="I40" s="337">
        <v>0.4</v>
      </c>
      <c r="J40" s="337">
        <v>0.1</v>
      </c>
      <c r="K40" s="747" t="s">
        <v>70</v>
      </c>
    </row>
    <row r="41" spans="1:11" ht="15" customHeight="1">
      <c r="A41" s="749" t="s">
        <v>87</v>
      </c>
      <c r="B41" s="337">
        <v>1.8</v>
      </c>
      <c r="C41" s="336">
        <v>0.4</v>
      </c>
      <c r="D41" s="336">
        <v>0.2</v>
      </c>
      <c r="E41" s="336">
        <v>2.3</v>
      </c>
      <c r="F41" s="337">
        <v>6.2</v>
      </c>
      <c r="G41" s="337">
        <v>12.9</v>
      </c>
      <c r="H41" s="337">
        <v>7.2</v>
      </c>
      <c r="I41" s="337">
        <v>5.9</v>
      </c>
      <c r="J41" s="337">
        <v>3</v>
      </c>
      <c r="K41" s="747" t="s">
        <v>88</v>
      </c>
    </row>
    <row r="42" spans="1:11" ht="15" customHeight="1">
      <c r="A42" s="749" t="s">
        <v>78</v>
      </c>
      <c r="B42" s="337">
        <v>3.9</v>
      </c>
      <c r="C42" s="336">
        <v>26.2</v>
      </c>
      <c r="D42" s="336">
        <v>22</v>
      </c>
      <c r="E42" s="336">
        <v>13.2</v>
      </c>
      <c r="F42" s="337">
        <v>6.3</v>
      </c>
      <c r="G42" s="337">
        <v>5.8</v>
      </c>
      <c r="H42" s="337">
        <v>8</v>
      </c>
      <c r="I42" s="337">
        <v>5.3</v>
      </c>
      <c r="J42" s="337">
        <v>9.9</v>
      </c>
      <c r="K42" s="747" t="s">
        <v>71</v>
      </c>
    </row>
    <row r="43" spans="1:11" ht="15" customHeight="1">
      <c r="A43" s="749" t="s">
        <v>231</v>
      </c>
      <c r="B43" s="337">
        <v>0.4</v>
      </c>
      <c r="C43" s="336">
        <v>0.2</v>
      </c>
      <c r="D43" s="336">
        <v>0</v>
      </c>
      <c r="E43" s="336">
        <v>0</v>
      </c>
      <c r="F43" s="337">
        <v>0.1</v>
      </c>
      <c r="G43" s="337">
        <v>0.1</v>
      </c>
      <c r="H43" s="337">
        <v>0.1</v>
      </c>
      <c r="I43" s="337">
        <v>1.2</v>
      </c>
      <c r="J43" s="337">
        <v>0.6</v>
      </c>
      <c r="K43" s="747" t="s">
        <v>72</v>
      </c>
    </row>
    <row r="44" spans="1:11" ht="27" customHeight="1">
      <c r="A44" s="750" t="s">
        <v>764</v>
      </c>
      <c r="B44" s="337">
        <v>31.5</v>
      </c>
      <c r="C44" s="336">
        <v>16.6</v>
      </c>
      <c r="D44" s="336">
        <v>20.3</v>
      </c>
      <c r="E44" s="336">
        <v>21.5</v>
      </c>
      <c r="F44" s="337">
        <v>16.7</v>
      </c>
      <c r="G44" s="337">
        <v>28.8</v>
      </c>
      <c r="H44" s="337">
        <v>11</v>
      </c>
      <c r="I44" s="337">
        <v>31.5</v>
      </c>
      <c r="J44" s="337">
        <v>5.3</v>
      </c>
      <c r="K44" s="721" t="s">
        <v>613</v>
      </c>
    </row>
    <row r="45" spans="1:11" ht="15" customHeight="1">
      <c r="A45" s="749" t="s">
        <v>255</v>
      </c>
      <c r="B45" s="337">
        <v>0</v>
      </c>
      <c r="C45" s="336">
        <v>0</v>
      </c>
      <c r="D45" s="336">
        <v>0</v>
      </c>
      <c r="E45" s="336">
        <v>0</v>
      </c>
      <c r="F45" s="337">
        <v>0</v>
      </c>
      <c r="G45" s="337">
        <v>0.2</v>
      </c>
      <c r="H45" s="337">
        <v>0</v>
      </c>
      <c r="I45" s="337">
        <v>0.1</v>
      </c>
      <c r="J45" s="337">
        <v>0.1</v>
      </c>
      <c r="K45" s="721" t="s">
        <v>361</v>
      </c>
    </row>
    <row r="46" spans="1:11" ht="15" customHeight="1">
      <c r="A46" s="749" t="s">
        <v>164</v>
      </c>
      <c r="B46" s="337">
        <v>0</v>
      </c>
      <c r="C46" s="336">
        <v>0</v>
      </c>
      <c r="D46" s="336">
        <v>0</v>
      </c>
      <c r="E46" s="336">
        <v>0</v>
      </c>
      <c r="F46" s="337" t="s">
        <v>19</v>
      </c>
      <c r="G46" s="337">
        <v>0</v>
      </c>
      <c r="H46" s="337">
        <v>0</v>
      </c>
      <c r="I46" s="337">
        <v>0</v>
      </c>
      <c r="J46" s="337">
        <v>0</v>
      </c>
      <c r="K46" s="748" t="s">
        <v>5</v>
      </c>
    </row>
    <row r="47" spans="1:11" ht="27" customHeight="1">
      <c r="A47" s="750" t="s">
        <v>605</v>
      </c>
      <c r="B47" s="337" t="s">
        <v>19</v>
      </c>
      <c r="C47" s="336" t="s">
        <v>19</v>
      </c>
      <c r="D47" s="336" t="s">
        <v>19</v>
      </c>
      <c r="E47" s="336">
        <v>0</v>
      </c>
      <c r="F47" s="337">
        <v>0</v>
      </c>
      <c r="G47" s="337">
        <v>0</v>
      </c>
      <c r="H47" s="337">
        <v>0.1</v>
      </c>
      <c r="I47" s="337">
        <v>0.2</v>
      </c>
      <c r="J47" s="337">
        <v>0.1</v>
      </c>
      <c r="K47" s="747" t="s">
        <v>765</v>
      </c>
    </row>
    <row r="48" spans="1:11" ht="15" customHeight="1">
      <c r="A48" s="749" t="s">
        <v>232</v>
      </c>
      <c r="B48" s="337" t="s">
        <v>19</v>
      </c>
      <c r="C48" s="336" t="s">
        <v>19</v>
      </c>
      <c r="D48" s="336" t="s">
        <v>19</v>
      </c>
      <c r="E48" s="336">
        <v>0.8</v>
      </c>
      <c r="F48" s="337" t="s">
        <v>19</v>
      </c>
      <c r="G48" s="337">
        <v>0</v>
      </c>
      <c r="H48" s="337">
        <v>0.2</v>
      </c>
      <c r="I48" s="337">
        <v>0.5</v>
      </c>
      <c r="J48" s="337">
        <v>0</v>
      </c>
      <c r="K48" s="721" t="s">
        <v>73</v>
      </c>
    </row>
    <row r="49" spans="1:11" ht="15" customHeight="1">
      <c r="A49" s="749" t="s">
        <v>167</v>
      </c>
      <c r="B49" s="337" t="s">
        <v>19</v>
      </c>
      <c r="C49" s="336" t="s">
        <v>19</v>
      </c>
      <c r="D49" s="336" t="s">
        <v>19</v>
      </c>
      <c r="E49" s="336" t="s">
        <v>19</v>
      </c>
      <c r="F49" s="337">
        <v>0</v>
      </c>
      <c r="G49" s="337">
        <v>0</v>
      </c>
      <c r="H49" s="337">
        <v>0</v>
      </c>
      <c r="I49" s="337">
        <v>0</v>
      </c>
      <c r="J49" s="337">
        <v>0</v>
      </c>
      <c r="K49" s="747" t="s">
        <v>362</v>
      </c>
    </row>
    <row r="50" spans="1:11" ht="9" customHeight="1" thickBot="1">
      <c r="A50" s="386"/>
      <c r="B50" s="764"/>
      <c r="C50" s="764"/>
      <c r="D50" s="764"/>
      <c r="E50" s="764"/>
      <c r="F50" s="764"/>
      <c r="G50" s="764"/>
      <c r="H50" s="764"/>
      <c r="I50" s="764"/>
      <c r="J50" s="764"/>
      <c r="K50" s="753"/>
    </row>
    <row r="51" spans="2:10" ht="12">
      <c r="B51" s="742"/>
      <c r="C51" s="742"/>
      <c r="D51" s="742"/>
      <c r="E51" s="742"/>
      <c r="F51" s="742"/>
      <c r="G51" s="742"/>
      <c r="H51" s="742"/>
      <c r="I51" s="742"/>
      <c r="J51" s="742"/>
    </row>
  </sheetData>
  <sheetProtection/>
  <mergeCells count="4">
    <mergeCell ref="A30:E30"/>
    <mergeCell ref="A5:E5"/>
    <mergeCell ref="I1:K1"/>
    <mergeCell ref="A1:G1"/>
  </mergeCells>
  <printOptions/>
  <pageMargins left="0.7874015748031497" right="0.5905511811023623" top="0.7874015748031497" bottom="0.7874015748031497" header="0.5118110236220472" footer="0.5118110236220472"/>
  <pageSetup firstPageNumber="75" useFirstPageNumber="1" horizontalDpi="600" verticalDpi="600" orientation="landscape" paperSize="9" r:id="rId1"/>
  <headerFooter alignWithMargins="0">
    <oddFooter>&amp;C&amp;P</oddFooter>
  </headerFooter>
  <rowBreaks count="1" manualBreakCount="1">
    <brk id="26" max="25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24.875" style="390" customWidth="1"/>
    <col min="2" max="6" width="9.875" style="414" customWidth="1"/>
    <col min="7" max="7" width="24.875" style="390" customWidth="1"/>
    <col min="8" max="16384" width="9.375" style="390" customWidth="1"/>
  </cols>
  <sheetData>
    <row r="1" spans="1:7" ht="33" customHeight="1">
      <c r="A1" s="1048" t="s">
        <v>363</v>
      </c>
      <c r="B1" s="1048"/>
      <c r="C1" s="1048"/>
      <c r="D1" s="1048"/>
      <c r="E1" s="1048" t="s">
        <v>364</v>
      </c>
      <c r="F1" s="1048"/>
      <c r="G1" s="1048"/>
    </row>
    <row r="2" spans="1:7" ht="18" customHeight="1" thickBot="1">
      <c r="A2" s="988" t="s">
        <v>365</v>
      </c>
      <c r="E2" s="733" t="s">
        <v>366</v>
      </c>
      <c r="F2" s="734"/>
      <c r="G2" s="415"/>
    </row>
    <row r="3" spans="1:7" s="408" customFormat="1" ht="18" customHeight="1" thickBot="1">
      <c r="A3" s="407"/>
      <c r="B3" s="392">
        <v>2018</v>
      </c>
      <c r="C3" s="392">
        <v>2019</v>
      </c>
      <c r="D3" s="392">
        <v>2020</v>
      </c>
      <c r="E3" s="392">
        <v>2021</v>
      </c>
      <c r="F3" s="392">
        <v>2022</v>
      </c>
      <c r="G3" s="699"/>
    </row>
    <row r="4" spans="1:7" ht="9" customHeight="1">
      <c r="A4" s="452"/>
      <c r="B4" s="416"/>
      <c r="C4" s="416"/>
      <c r="D4" s="416"/>
      <c r="E4" s="416"/>
      <c r="F4" s="416"/>
      <c r="G4" s="452"/>
    </row>
    <row r="5" spans="1:7" ht="13.5" customHeight="1">
      <c r="A5" s="454" t="s">
        <v>51</v>
      </c>
      <c r="B5" s="360">
        <v>851.7</v>
      </c>
      <c r="C5" s="360">
        <v>1076.9</v>
      </c>
      <c r="D5" s="360">
        <v>537.6</v>
      </c>
      <c r="E5" s="360">
        <v>1006.1</v>
      </c>
      <c r="F5" s="360">
        <v>1202.6</v>
      </c>
      <c r="G5" s="697" t="s">
        <v>1</v>
      </c>
    </row>
    <row r="6" spans="1:7" ht="9" customHeight="1">
      <c r="A6" s="388"/>
      <c r="B6" s="367"/>
      <c r="C6" s="367"/>
      <c r="D6" s="367"/>
      <c r="E6" s="367"/>
      <c r="F6" s="367"/>
      <c r="G6" s="735"/>
    </row>
    <row r="7" spans="1:7" ht="24">
      <c r="A7" s="736" t="s">
        <v>367</v>
      </c>
      <c r="B7" s="360">
        <v>695.8</v>
      </c>
      <c r="C7" s="360">
        <v>999.2</v>
      </c>
      <c r="D7" s="360">
        <v>487.8</v>
      </c>
      <c r="E7" s="360">
        <v>787.3</v>
      </c>
      <c r="F7" s="360">
        <v>959.8</v>
      </c>
      <c r="G7" s="692" t="s">
        <v>760</v>
      </c>
    </row>
    <row r="8" spans="1:7" ht="15" customHeight="1">
      <c r="A8" s="694" t="s">
        <v>23</v>
      </c>
      <c r="B8" s="336">
        <v>4.7</v>
      </c>
      <c r="C8" s="336">
        <v>0.5</v>
      </c>
      <c r="D8" s="336">
        <v>0.3</v>
      </c>
      <c r="E8" s="336">
        <v>1.6</v>
      </c>
      <c r="F8" s="336">
        <v>0.1</v>
      </c>
      <c r="G8" s="694" t="s">
        <v>23</v>
      </c>
    </row>
    <row r="9" spans="1:7" ht="15" customHeight="1">
      <c r="A9" s="694" t="s">
        <v>437</v>
      </c>
      <c r="B9" s="336" t="s">
        <v>19</v>
      </c>
      <c r="C9" s="336" t="s">
        <v>19</v>
      </c>
      <c r="D9" s="336" t="s">
        <v>19</v>
      </c>
      <c r="E9" s="336" t="s">
        <v>19</v>
      </c>
      <c r="F9" s="336">
        <v>16</v>
      </c>
      <c r="G9" s="694" t="s">
        <v>437</v>
      </c>
    </row>
    <row r="10" spans="1:7" ht="27" customHeight="1">
      <c r="A10" s="700" t="s">
        <v>368</v>
      </c>
      <c r="B10" s="336">
        <v>6.4</v>
      </c>
      <c r="C10" s="336">
        <v>2</v>
      </c>
      <c r="D10" s="336">
        <v>0.8</v>
      </c>
      <c r="E10" s="336">
        <v>7.3</v>
      </c>
      <c r="F10" s="336">
        <v>8.9</v>
      </c>
      <c r="G10" s="700" t="s">
        <v>369</v>
      </c>
    </row>
    <row r="11" spans="1:7" ht="15" customHeight="1">
      <c r="A11" s="694" t="s">
        <v>25</v>
      </c>
      <c r="B11" s="336">
        <v>9.7</v>
      </c>
      <c r="C11" s="336">
        <v>3.3</v>
      </c>
      <c r="D11" s="336">
        <v>3.7</v>
      </c>
      <c r="E11" s="336">
        <v>11</v>
      </c>
      <c r="F11" s="336">
        <v>38.6</v>
      </c>
      <c r="G11" s="694" t="s">
        <v>25</v>
      </c>
    </row>
    <row r="12" spans="1:7" ht="1.5" customHeight="1" hidden="1">
      <c r="A12" s="694" t="s">
        <v>26</v>
      </c>
      <c r="B12" s="336">
        <v>0</v>
      </c>
      <c r="C12" s="336" t="s">
        <v>19</v>
      </c>
      <c r="D12" s="336"/>
      <c r="E12" s="336"/>
      <c r="F12" s="336"/>
      <c r="G12" s="694" t="s">
        <v>26</v>
      </c>
    </row>
    <row r="13" spans="1:7" ht="15" customHeight="1">
      <c r="A13" s="694" t="s">
        <v>27</v>
      </c>
      <c r="B13" s="336">
        <v>0</v>
      </c>
      <c r="C13" s="336">
        <v>0</v>
      </c>
      <c r="D13" s="336">
        <v>0</v>
      </c>
      <c r="E13" s="336">
        <v>0.9</v>
      </c>
      <c r="F13" s="336">
        <v>0.4</v>
      </c>
      <c r="G13" s="694" t="s">
        <v>27</v>
      </c>
    </row>
    <row r="14" spans="1:7" ht="15" customHeight="1">
      <c r="A14" s="960" t="s">
        <v>1032</v>
      </c>
      <c r="B14" s="336">
        <v>0.4</v>
      </c>
      <c r="C14" s="336">
        <v>0.3</v>
      </c>
      <c r="D14" s="336">
        <v>0.2</v>
      </c>
      <c r="E14" s="336">
        <v>1.6</v>
      </c>
      <c r="F14" s="336">
        <v>3.2</v>
      </c>
      <c r="G14" s="960" t="s">
        <v>1032</v>
      </c>
    </row>
    <row r="15" spans="1:7" ht="27" customHeight="1">
      <c r="A15" s="700" t="s">
        <v>1025</v>
      </c>
      <c r="B15" s="336">
        <v>0</v>
      </c>
      <c r="C15" s="336">
        <v>0.2</v>
      </c>
      <c r="D15" s="336">
        <v>0.2</v>
      </c>
      <c r="E15" s="336">
        <v>0.5</v>
      </c>
      <c r="F15" s="336">
        <v>0.4</v>
      </c>
      <c r="G15" s="700" t="s">
        <v>370</v>
      </c>
    </row>
    <row r="16" spans="1:7" ht="15" customHeight="1">
      <c r="A16" s="694" t="s">
        <v>30</v>
      </c>
      <c r="B16" s="336">
        <v>98.4</v>
      </c>
      <c r="C16" s="336">
        <v>259.2</v>
      </c>
      <c r="D16" s="336">
        <v>155</v>
      </c>
      <c r="E16" s="336">
        <v>4</v>
      </c>
      <c r="F16" s="336">
        <v>5.8</v>
      </c>
      <c r="G16" s="694" t="s">
        <v>30</v>
      </c>
    </row>
    <row r="17" spans="1:7" ht="15" customHeight="1">
      <c r="A17" s="694" t="s">
        <v>200</v>
      </c>
      <c r="B17" s="336">
        <v>7.1</v>
      </c>
      <c r="C17" s="336">
        <v>0.2</v>
      </c>
      <c r="D17" s="336">
        <v>0.3</v>
      </c>
      <c r="E17" s="336">
        <v>0</v>
      </c>
      <c r="F17" s="336">
        <v>0</v>
      </c>
      <c r="G17" s="694" t="s">
        <v>200</v>
      </c>
    </row>
    <row r="18" spans="1:7" ht="15" customHeight="1">
      <c r="A18" s="694" t="s">
        <v>31</v>
      </c>
      <c r="B18" s="336">
        <v>6.9</v>
      </c>
      <c r="C18" s="336">
        <v>34.1</v>
      </c>
      <c r="D18" s="336">
        <v>5.2</v>
      </c>
      <c r="E18" s="336">
        <v>30.6</v>
      </c>
      <c r="F18" s="336">
        <v>33.6</v>
      </c>
      <c r="G18" s="694" t="s">
        <v>31</v>
      </c>
    </row>
    <row r="19" spans="1:7" ht="15" customHeight="1">
      <c r="A19" s="694" t="s">
        <v>63</v>
      </c>
      <c r="B19" s="336">
        <v>338.1</v>
      </c>
      <c r="C19" s="336">
        <v>338.1</v>
      </c>
      <c r="D19" s="336">
        <v>136.1</v>
      </c>
      <c r="E19" s="336">
        <v>334.7</v>
      </c>
      <c r="F19" s="336">
        <v>326</v>
      </c>
      <c r="G19" s="694" t="s">
        <v>371</v>
      </c>
    </row>
    <row r="20" spans="1:7" ht="15" customHeight="1">
      <c r="A20" s="694" t="s">
        <v>656</v>
      </c>
      <c r="B20" s="336">
        <v>0.3</v>
      </c>
      <c r="C20" s="336">
        <v>0.6</v>
      </c>
      <c r="D20" s="336">
        <v>4</v>
      </c>
      <c r="E20" s="336">
        <v>4.8</v>
      </c>
      <c r="F20" s="336">
        <v>8.9</v>
      </c>
      <c r="G20" s="694" t="s">
        <v>656</v>
      </c>
    </row>
    <row r="21" spans="1:7" ht="15" customHeight="1">
      <c r="A21" s="694" t="s">
        <v>372</v>
      </c>
      <c r="B21" s="336">
        <v>57.3</v>
      </c>
      <c r="C21" s="336">
        <v>61.4</v>
      </c>
      <c r="D21" s="336">
        <v>56.3</v>
      </c>
      <c r="E21" s="336">
        <v>64.9</v>
      </c>
      <c r="F21" s="336">
        <v>62.1</v>
      </c>
      <c r="G21" s="694" t="s">
        <v>204</v>
      </c>
    </row>
    <row r="22" spans="1:7" ht="27" customHeight="1">
      <c r="A22" s="700" t="s">
        <v>1061</v>
      </c>
      <c r="B22" s="336">
        <v>2.3</v>
      </c>
      <c r="C22" s="336">
        <v>0.1</v>
      </c>
      <c r="D22" s="336">
        <v>0.1</v>
      </c>
      <c r="E22" s="336">
        <v>2.6</v>
      </c>
      <c r="F22" s="336">
        <v>16.2</v>
      </c>
      <c r="G22" s="700" t="s">
        <v>373</v>
      </c>
    </row>
    <row r="23" spans="1:7" ht="15" customHeight="1">
      <c r="A23" s="694" t="s">
        <v>34</v>
      </c>
      <c r="B23" s="336">
        <v>8.9</v>
      </c>
      <c r="C23" s="336">
        <v>1.6</v>
      </c>
      <c r="D23" s="336">
        <v>2.1</v>
      </c>
      <c r="E23" s="336">
        <v>1.2</v>
      </c>
      <c r="F23" s="336">
        <v>4.4</v>
      </c>
      <c r="G23" s="694" t="s">
        <v>34</v>
      </c>
    </row>
    <row r="24" spans="1:7" ht="15" customHeight="1">
      <c r="A24" s="694" t="s">
        <v>374</v>
      </c>
      <c r="B24" s="336">
        <v>3.9</v>
      </c>
      <c r="C24" s="336">
        <v>1.3</v>
      </c>
      <c r="D24" s="336">
        <v>2.5</v>
      </c>
      <c r="E24" s="336">
        <v>0.4</v>
      </c>
      <c r="F24" s="336">
        <v>8.3</v>
      </c>
      <c r="G24" s="694" t="s">
        <v>375</v>
      </c>
    </row>
    <row r="25" spans="1:7" ht="15" customHeight="1">
      <c r="A25" s="737" t="s">
        <v>376</v>
      </c>
      <c r="B25" s="336">
        <v>1.7</v>
      </c>
      <c r="C25" s="336">
        <v>0.3</v>
      </c>
      <c r="D25" s="336">
        <v>0.3</v>
      </c>
      <c r="E25" s="336">
        <v>0.1</v>
      </c>
      <c r="F25" s="336">
        <v>0.1</v>
      </c>
      <c r="G25" s="694" t="s">
        <v>377</v>
      </c>
    </row>
    <row r="26" spans="1:7" ht="15" customHeight="1">
      <c r="A26" s="737" t="s">
        <v>378</v>
      </c>
      <c r="B26" s="336">
        <v>0.4</v>
      </c>
      <c r="C26" s="336">
        <v>0.4</v>
      </c>
      <c r="D26" s="336">
        <v>0.5</v>
      </c>
      <c r="E26" s="336">
        <v>1</v>
      </c>
      <c r="F26" s="336">
        <v>0.2</v>
      </c>
      <c r="G26" s="737" t="s">
        <v>379</v>
      </c>
    </row>
    <row r="27" spans="1:7" ht="27" customHeight="1">
      <c r="A27" s="207" t="s">
        <v>762</v>
      </c>
      <c r="B27" s="336">
        <v>27.4</v>
      </c>
      <c r="C27" s="336">
        <v>73.2</v>
      </c>
      <c r="D27" s="336">
        <v>26.1</v>
      </c>
      <c r="E27" s="336">
        <v>54.7</v>
      </c>
      <c r="F27" s="336">
        <v>37.8</v>
      </c>
      <c r="G27" s="207" t="s">
        <v>761</v>
      </c>
    </row>
    <row r="28" spans="1:7" ht="27" customHeight="1">
      <c r="A28" s="701" t="s">
        <v>1062</v>
      </c>
      <c r="B28" s="336">
        <v>5.7</v>
      </c>
      <c r="C28" s="336">
        <v>6.6</v>
      </c>
      <c r="D28" s="336">
        <v>6.3</v>
      </c>
      <c r="E28" s="336">
        <v>5.2</v>
      </c>
      <c r="F28" s="336">
        <v>10.7</v>
      </c>
      <c r="G28" s="700" t="s">
        <v>214</v>
      </c>
    </row>
    <row r="29" spans="1:7" ht="15" customHeight="1">
      <c r="A29" s="694" t="s">
        <v>171</v>
      </c>
      <c r="B29" s="367">
        <v>93.5</v>
      </c>
      <c r="C29" s="336">
        <v>94.6</v>
      </c>
      <c r="D29" s="336">
        <v>24.3</v>
      </c>
      <c r="E29" s="336">
        <v>237.9</v>
      </c>
      <c r="F29" s="336">
        <v>341.2</v>
      </c>
      <c r="G29" s="694" t="s">
        <v>35</v>
      </c>
    </row>
    <row r="30" spans="1:7" ht="15" customHeight="1">
      <c r="A30" s="694" t="s">
        <v>208</v>
      </c>
      <c r="B30" s="367">
        <v>0.1</v>
      </c>
      <c r="C30" s="336">
        <v>0.1</v>
      </c>
      <c r="D30" s="336">
        <v>12.3</v>
      </c>
      <c r="E30" s="336">
        <v>0</v>
      </c>
      <c r="F30" s="336">
        <v>0.2</v>
      </c>
      <c r="G30" s="694" t="s">
        <v>210</v>
      </c>
    </row>
    <row r="31" spans="1:7" ht="15" customHeight="1">
      <c r="A31" s="694" t="s">
        <v>36</v>
      </c>
      <c r="B31" s="336">
        <v>19.4</v>
      </c>
      <c r="C31" s="367">
        <v>103.3</v>
      </c>
      <c r="D31" s="367">
        <v>39.9</v>
      </c>
      <c r="E31" s="367">
        <v>9.3</v>
      </c>
      <c r="F31" s="367">
        <v>16.4</v>
      </c>
      <c r="G31" s="694" t="s">
        <v>36</v>
      </c>
    </row>
    <row r="32" spans="1:7" ht="15" customHeight="1">
      <c r="A32" s="694" t="s">
        <v>209</v>
      </c>
      <c r="B32" s="336">
        <v>0.4</v>
      </c>
      <c r="C32" s="336">
        <v>5.9</v>
      </c>
      <c r="D32" s="336">
        <v>0.6</v>
      </c>
      <c r="E32" s="336">
        <v>0.7</v>
      </c>
      <c r="F32" s="336">
        <v>7.6</v>
      </c>
      <c r="G32" s="694" t="s">
        <v>209</v>
      </c>
    </row>
    <row r="33" spans="1:7" ht="15" customHeight="1">
      <c r="A33" s="694" t="s">
        <v>380</v>
      </c>
      <c r="B33" s="336">
        <v>2.8</v>
      </c>
      <c r="C33" s="336">
        <v>11.9</v>
      </c>
      <c r="D33" s="336">
        <v>10.7</v>
      </c>
      <c r="E33" s="336">
        <v>12.3</v>
      </c>
      <c r="F33" s="336">
        <v>12.7</v>
      </c>
      <c r="G33" s="694" t="s">
        <v>381</v>
      </c>
    </row>
    <row r="34" spans="1:7" ht="12" customHeight="1">
      <c r="A34" s="388"/>
      <c r="B34" s="336"/>
      <c r="C34" s="336"/>
      <c r="D34" s="336"/>
      <c r="E34" s="336"/>
      <c r="F34" s="336"/>
      <c r="G34" s="730"/>
    </row>
    <row r="35" spans="1:7" ht="15" customHeight="1">
      <c r="A35" s="697" t="s">
        <v>382</v>
      </c>
      <c r="B35" s="360">
        <v>155.9</v>
      </c>
      <c r="C35" s="360">
        <v>77.7</v>
      </c>
      <c r="D35" s="360">
        <v>49.8</v>
      </c>
      <c r="E35" s="360">
        <v>218.8</v>
      </c>
      <c r="F35" s="360">
        <v>242.8</v>
      </c>
      <c r="G35" s="691" t="s">
        <v>383</v>
      </c>
    </row>
    <row r="36" spans="1:7" ht="15" customHeight="1">
      <c r="A36" s="694" t="s">
        <v>215</v>
      </c>
      <c r="B36" s="336">
        <v>0.2</v>
      </c>
      <c r="C36" s="336">
        <v>0.8</v>
      </c>
      <c r="D36" s="336">
        <v>1.4</v>
      </c>
      <c r="E36" s="336">
        <v>0.8</v>
      </c>
      <c r="F36" s="336">
        <v>2</v>
      </c>
      <c r="G36" s="694" t="s">
        <v>37</v>
      </c>
    </row>
    <row r="37" spans="1:7" ht="15" customHeight="1">
      <c r="A37" s="694" t="s">
        <v>39</v>
      </c>
      <c r="B37" s="336">
        <v>0</v>
      </c>
      <c r="C37" s="336">
        <v>0.4</v>
      </c>
      <c r="D37" s="336">
        <v>0.1</v>
      </c>
      <c r="E37" s="336">
        <v>0.7</v>
      </c>
      <c r="F37" s="336">
        <v>0.8</v>
      </c>
      <c r="G37" s="694" t="s">
        <v>39</v>
      </c>
    </row>
    <row r="38" spans="1:7" ht="15" customHeight="1">
      <c r="A38" s="694" t="s">
        <v>61</v>
      </c>
      <c r="B38" s="336">
        <v>29.5</v>
      </c>
      <c r="C38" s="336">
        <v>38.1</v>
      </c>
      <c r="D38" s="336">
        <v>33.6</v>
      </c>
      <c r="E38" s="336">
        <v>65.6</v>
      </c>
      <c r="F38" s="336">
        <v>90.6</v>
      </c>
      <c r="G38" s="694" t="s">
        <v>40</v>
      </c>
    </row>
    <row r="39" spans="1:7" ht="15" customHeight="1">
      <c r="A39" s="694" t="s">
        <v>384</v>
      </c>
      <c r="B39" s="336">
        <v>124.4</v>
      </c>
      <c r="C39" s="336">
        <v>38.2</v>
      </c>
      <c r="D39" s="336">
        <v>13.5</v>
      </c>
      <c r="E39" s="336">
        <v>147.2</v>
      </c>
      <c r="F39" s="336">
        <v>145.6</v>
      </c>
      <c r="G39" s="694" t="s">
        <v>385</v>
      </c>
    </row>
    <row r="40" spans="1:7" ht="15" customHeight="1">
      <c r="A40" s="694" t="s">
        <v>62</v>
      </c>
      <c r="B40" s="336">
        <v>0</v>
      </c>
      <c r="C40" s="336">
        <v>0</v>
      </c>
      <c r="D40" s="336" t="s">
        <v>19</v>
      </c>
      <c r="E40" s="336">
        <v>1.6</v>
      </c>
      <c r="F40" s="336">
        <v>0.6</v>
      </c>
      <c r="G40" s="694" t="s">
        <v>42</v>
      </c>
    </row>
    <row r="41" spans="1:7" ht="15" customHeight="1">
      <c r="A41" s="694" t="s">
        <v>386</v>
      </c>
      <c r="B41" s="336">
        <v>1.8</v>
      </c>
      <c r="C41" s="336">
        <v>0.1</v>
      </c>
      <c r="D41" s="336">
        <v>0.7</v>
      </c>
      <c r="E41" s="336">
        <v>2.6</v>
      </c>
      <c r="F41" s="336">
        <v>3</v>
      </c>
      <c r="G41" s="694" t="s">
        <v>44</v>
      </c>
    </row>
    <row r="42" spans="1:7" ht="15" customHeight="1">
      <c r="A42" s="694" t="s">
        <v>45</v>
      </c>
      <c r="B42" s="336">
        <v>0</v>
      </c>
      <c r="C42" s="336">
        <v>0</v>
      </c>
      <c r="D42" s="336">
        <v>0.5</v>
      </c>
      <c r="E42" s="336">
        <v>0</v>
      </c>
      <c r="F42" s="336">
        <v>0.2</v>
      </c>
      <c r="G42" s="694" t="s">
        <v>45</v>
      </c>
    </row>
    <row r="43" spans="1:7" ht="15" customHeight="1">
      <c r="A43" s="694" t="s">
        <v>380</v>
      </c>
      <c r="B43" s="336">
        <v>0</v>
      </c>
      <c r="C43" s="336">
        <v>0.1</v>
      </c>
      <c r="D43" s="336">
        <v>0</v>
      </c>
      <c r="E43" s="336">
        <v>0.3</v>
      </c>
      <c r="F43" s="336">
        <v>0</v>
      </c>
      <c r="G43" s="694" t="s">
        <v>381</v>
      </c>
    </row>
    <row r="44" spans="1:7" ht="9" customHeight="1" thickBot="1">
      <c r="A44" s="386"/>
      <c r="B44" s="738"/>
      <c r="C44" s="738"/>
      <c r="D44" s="738"/>
      <c r="E44" s="738"/>
      <c r="F44" s="738"/>
      <c r="G44" s="739"/>
    </row>
  </sheetData>
  <sheetProtection/>
  <mergeCells count="2">
    <mergeCell ref="E1:G1"/>
    <mergeCell ref="A1:D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&amp;C77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I5" sqref="I5:K5"/>
    </sheetView>
  </sheetViews>
  <sheetFormatPr defaultColWidth="9.00390625" defaultRowHeight="12.75"/>
  <cols>
    <col min="1" max="1" width="23.875" style="390" customWidth="1"/>
    <col min="2" max="3" width="9.875" style="418" hidden="1" customWidth="1"/>
    <col min="4" max="5" width="10.375" style="418" hidden="1" customWidth="1"/>
    <col min="6" max="10" width="10.375" style="418" customWidth="1"/>
    <col min="11" max="11" width="24.875" style="388" customWidth="1"/>
    <col min="12" max="16384" width="9.375" style="390" customWidth="1"/>
  </cols>
  <sheetData>
    <row r="1" spans="1:11" ht="33" customHeight="1">
      <c r="A1" s="1048" t="s">
        <v>387</v>
      </c>
      <c r="B1" s="1048"/>
      <c r="C1" s="1048"/>
      <c r="D1" s="1048"/>
      <c r="E1" s="1048"/>
      <c r="F1" s="1048"/>
      <c r="G1" s="1048"/>
      <c r="H1" s="1048"/>
      <c r="I1" s="1048" t="s">
        <v>758</v>
      </c>
      <c r="J1" s="1048"/>
      <c r="K1" s="1048"/>
    </row>
    <row r="2" spans="1:5" ht="15" customHeight="1" thickBot="1">
      <c r="A2" s="406" t="s">
        <v>331</v>
      </c>
      <c r="C2" s="390"/>
      <c r="E2" s="419"/>
    </row>
    <row r="3" spans="1:11" s="408" customFormat="1" ht="18" customHeight="1" thickBot="1">
      <c r="A3" s="407"/>
      <c r="B3" s="392">
        <v>2014</v>
      </c>
      <c r="C3" s="392">
        <v>2015</v>
      </c>
      <c r="D3" s="392">
        <v>2016</v>
      </c>
      <c r="E3" s="392">
        <v>2017</v>
      </c>
      <c r="F3" s="392">
        <v>2018</v>
      </c>
      <c r="G3" s="392">
        <v>2019</v>
      </c>
      <c r="H3" s="392">
        <v>2020</v>
      </c>
      <c r="I3" s="392">
        <v>2021</v>
      </c>
      <c r="J3" s="392">
        <v>2022</v>
      </c>
      <c r="K3" s="699"/>
    </row>
    <row r="4" spans="1:11" s="408" customFormat="1" ht="9" customHeight="1">
      <c r="A4" s="805"/>
      <c r="B4" s="806"/>
      <c r="C4" s="806"/>
      <c r="D4" s="806"/>
      <c r="E4" s="806"/>
      <c r="F4" s="806"/>
      <c r="G4" s="806"/>
      <c r="H4" s="806"/>
      <c r="I4" s="806"/>
      <c r="J4" s="806"/>
      <c r="K4" s="576"/>
    </row>
    <row r="5" spans="1:22" s="368" customFormat="1" ht="15" customHeight="1">
      <c r="A5" s="1066" t="s">
        <v>334</v>
      </c>
      <c r="B5" s="1066"/>
      <c r="C5" s="1066"/>
      <c r="D5" s="1066"/>
      <c r="E5" s="1066"/>
      <c r="F5" s="1066"/>
      <c r="G5" s="1066"/>
      <c r="I5" s="1066" t="s">
        <v>333</v>
      </c>
      <c r="J5" s="1066"/>
      <c r="K5" s="1066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</row>
    <row r="6" spans="1:22" s="368" customFormat="1" ht="9" customHeight="1">
      <c r="A6" s="713"/>
      <c r="B6" s="421"/>
      <c r="C6" s="715"/>
      <c r="D6" s="715"/>
      <c r="E6" s="715"/>
      <c r="F6" s="714"/>
      <c r="G6" s="714"/>
      <c r="H6" s="714"/>
      <c r="I6" s="714"/>
      <c r="J6" s="714"/>
      <c r="K6" s="713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</row>
    <row r="7" spans="1:11" ht="15" customHeight="1">
      <c r="A7" s="691" t="s">
        <v>52</v>
      </c>
      <c r="B7" s="455">
        <v>59439.2</v>
      </c>
      <c r="C7" s="420">
        <v>70100.8</v>
      </c>
      <c r="D7" s="717">
        <v>70451.2</v>
      </c>
      <c r="E7" s="717">
        <v>85474.8</v>
      </c>
      <c r="F7" s="718">
        <v>90658.7</v>
      </c>
      <c r="G7" s="718">
        <v>101904.1</v>
      </c>
      <c r="H7" s="718">
        <v>78472.9</v>
      </c>
      <c r="I7" s="718">
        <v>62860.9</v>
      </c>
      <c r="J7" s="718">
        <v>39791.3</v>
      </c>
      <c r="K7" s="692" t="s">
        <v>7</v>
      </c>
    </row>
    <row r="8" spans="1:11" ht="15" customHeight="1">
      <c r="A8" s="700" t="s">
        <v>126</v>
      </c>
      <c r="B8" s="457">
        <v>463</v>
      </c>
      <c r="C8" s="414">
        <v>312.2</v>
      </c>
      <c r="D8" s="728">
        <v>232.5</v>
      </c>
      <c r="E8" s="728">
        <v>174.2</v>
      </c>
      <c r="F8" s="729">
        <v>699.2</v>
      </c>
      <c r="G8" s="729">
        <v>773.3</v>
      </c>
      <c r="H8" s="729">
        <v>901.3</v>
      </c>
      <c r="I8" s="729">
        <v>1838.1</v>
      </c>
      <c r="J8" s="729">
        <v>99.5</v>
      </c>
      <c r="K8" s="694" t="s">
        <v>8</v>
      </c>
    </row>
    <row r="9" spans="1:11" ht="15" customHeight="1">
      <c r="A9" s="701" t="s">
        <v>125</v>
      </c>
      <c r="B9" s="457">
        <v>3481.2</v>
      </c>
      <c r="C9" s="414">
        <v>2856.3</v>
      </c>
      <c r="D9" s="728">
        <v>3069.1</v>
      </c>
      <c r="E9" s="728">
        <v>11711.5</v>
      </c>
      <c r="F9" s="729">
        <v>7819.4</v>
      </c>
      <c r="G9" s="729">
        <v>12770.5</v>
      </c>
      <c r="H9" s="729">
        <v>9770.3</v>
      </c>
      <c r="I9" s="729">
        <v>16481</v>
      </c>
      <c r="J9" s="729">
        <v>15978.7</v>
      </c>
      <c r="K9" s="693" t="s">
        <v>49</v>
      </c>
    </row>
    <row r="10" spans="1:11" ht="15" customHeight="1">
      <c r="A10" s="701" t="s">
        <v>170</v>
      </c>
      <c r="B10" s="457">
        <v>19218.8</v>
      </c>
      <c r="C10" s="414">
        <v>18124.7</v>
      </c>
      <c r="D10" s="728">
        <v>15460.3</v>
      </c>
      <c r="E10" s="728">
        <v>19624.9</v>
      </c>
      <c r="F10" s="729">
        <v>21478.9</v>
      </c>
      <c r="G10" s="729">
        <v>23566.7</v>
      </c>
      <c r="H10" s="729">
        <v>21492.5</v>
      </c>
      <c r="I10" s="729">
        <v>14803.7</v>
      </c>
      <c r="J10" s="729">
        <v>492.8</v>
      </c>
      <c r="K10" s="693" t="s">
        <v>50</v>
      </c>
    </row>
    <row r="11" spans="1:11" ht="15" customHeight="1">
      <c r="A11" s="701" t="s">
        <v>127</v>
      </c>
      <c r="B11" s="457">
        <v>7390.7</v>
      </c>
      <c r="C11" s="414">
        <v>5945.7</v>
      </c>
      <c r="D11" s="728">
        <v>2453.2</v>
      </c>
      <c r="E11" s="728">
        <v>1519.6</v>
      </c>
      <c r="F11" s="729">
        <v>544.5</v>
      </c>
      <c r="G11" s="729">
        <v>1998.7</v>
      </c>
      <c r="H11" s="729">
        <v>1016.3</v>
      </c>
      <c r="I11" s="729">
        <v>452.8</v>
      </c>
      <c r="J11" s="729">
        <v>417.7</v>
      </c>
      <c r="K11" s="693" t="s">
        <v>9</v>
      </c>
    </row>
    <row r="12" spans="1:11" ht="15" customHeight="1">
      <c r="A12" s="701" t="s">
        <v>128</v>
      </c>
      <c r="B12" s="457">
        <v>384.9</v>
      </c>
      <c r="C12" s="414">
        <v>417.1</v>
      </c>
      <c r="D12" s="728">
        <v>273.3</v>
      </c>
      <c r="E12" s="728">
        <v>422.2</v>
      </c>
      <c r="F12" s="729">
        <v>555.7</v>
      </c>
      <c r="G12" s="729">
        <v>417</v>
      </c>
      <c r="H12" s="729">
        <v>303.7</v>
      </c>
      <c r="I12" s="729">
        <v>278</v>
      </c>
      <c r="J12" s="729">
        <v>884.8</v>
      </c>
      <c r="K12" s="693" t="s">
        <v>10</v>
      </c>
    </row>
    <row r="13" spans="1:11" ht="15" customHeight="1">
      <c r="A13" s="701" t="s">
        <v>129</v>
      </c>
      <c r="B13" s="457">
        <v>55.6</v>
      </c>
      <c r="C13" s="414">
        <v>234.7</v>
      </c>
      <c r="D13" s="728">
        <v>237.6</v>
      </c>
      <c r="E13" s="728">
        <v>211.3</v>
      </c>
      <c r="F13" s="729">
        <v>1188.4</v>
      </c>
      <c r="G13" s="729">
        <v>6865.9</v>
      </c>
      <c r="H13" s="729">
        <v>3066</v>
      </c>
      <c r="I13" s="729">
        <v>1048.2</v>
      </c>
      <c r="J13" s="729">
        <v>533.6</v>
      </c>
      <c r="K13" s="693" t="s">
        <v>11</v>
      </c>
    </row>
    <row r="14" spans="1:11" ht="15" customHeight="1">
      <c r="A14" s="701" t="s">
        <v>352</v>
      </c>
      <c r="B14" s="457">
        <v>20318.6</v>
      </c>
      <c r="C14" s="414">
        <v>29887.4</v>
      </c>
      <c r="D14" s="728">
        <v>17986.8</v>
      </c>
      <c r="E14" s="728">
        <v>17129.2</v>
      </c>
      <c r="F14" s="729">
        <v>16261</v>
      </c>
      <c r="G14" s="729">
        <v>15999.8</v>
      </c>
      <c r="H14" s="729">
        <v>8017.1</v>
      </c>
      <c r="I14" s="729">
        <v>6156.9</v>
      </c>
      <c r="J14" s="729">
        <v>6167.3</v>
      </c>
      <c r="K14" s="693" t="s">
        <v>12</v>
      </c>
    </row>
    <row r="15" spans="1:11" ht="15" customHeight="1">
      <c r="A15" s="701" t="s">
        <v>130</v>
      </c>
      <c r="B15" s="457">
        <v>7388.9</v>
      </c>
      <c r="C15" s="414">
        <v>11294.3</v>
      </c>
      <c r="D15" s="728">
        <v>29429.1</v>
      </c>
      <c r="E15" s="728">
        <v>32426</v>
      </c>
      <c r="F15" s="729">
        <v>39417.6</v>
      </c>
      <c r="G15" s="729">
        <v>39196</v>
      </c>
      <c r="H15" s="729">
        <v>33501.8</v>
      </c>
      <c r="I15" s="729">
        <v>21686.2</v>
      </c>
      <c r="J15" s="729">
        <v>15132.3</v>
      </c>
      <c r="K15" s="693" t="s">
        <v>17</v>
      </c>
    </row>
    <row r="16" spans="1:11" ht="15" customHeight="1">
      <c r="A16" s="701" t="s">
        <v>131</v>
      </c>
      <c r="B16" s="457">
        <v>737.5</v>
      </c>
      <c r="C16" s="414">
        <v>1028.4</v>
      </c>
      <c r="D16" s="729">
        <v>1309.3</v>
      </c>
      <c r="E16" s="729">
        <v>2255.9</v>
      </c>
      <c r="F16" s="729">
        <v>2694</v>
      </c>
      <c r="G16" s="729">
        <v>316.2</v>
      </c>
      <c r="H16" s="729">
        <v>403.9</v>
      </c>
      <c r="I16" s="729">
        <v>116</v>
      </c>
      <c r="J16" s="729">
        <v>84.6</v>
      </c>
      <c r="K16" s="693" t="s">
        <v>18</v>
      </c>
    </row>
    <row r="17" spans="1:11" ht="8.25" customHeight="1">
      <c r="A17" s="721"/>
      <c r="B17" s="729"/>
      <c r="C17" s="728"/>
      <c r="D17" s="728"/>
      <c r="E17" s="728"/>
      <c r="F17" s="729"/>
      <c r="G17" s="729"/>
      <c r="H17" s="729"/>
      <c r="I17" s="729"/>
      <c r="J17" s="729"/>
      <c r="K17" s="421"/>
    </row>
    <row r="18" spans="1:17" s="368" customFormat="1" ht="27" customHeight="1">
      <c r="A18" s="1050" t="s">
        <v>759</v>
      </c>
      <c r="B18" s="1050"/>
      <c r="C18" s="1050"/>
      <c r="D18" s="1050"/>
      <c r="E18" s="1050"/>
      <c r="F18" s="1050"/>
      <c r="G18" s="1050"/>
      <c r="I18" s="1050" t="s">
        <v>745</v>
      </c>
      <c r="J18" s="1050"/>
      <c r="K18" s="1050"/>
      <c r="L18" s="409"/>
      <c r="M18" s="409"/>
      <c r="N18" s="409"/>
      <c r="O18" s="409"/>
      <c r="P18" s="409"/>
      <c r="Q18" s="409"/>
    </row>
    <row r="19" spans="1:11" ht="9" customHeight="1">
      <c r="A19" s="1073"/>
      <c r="B19" s="1073"/>
      <c r="C19" s="1073"/>
      <c r="K19" s="421"/>
    </row>
    <row r="20" spans="1:11" ht="15" customHeight="1">
      <c r="A20" s="691" t="s">
        <v>52</v>
      </c>
      <c r="B20" s="455">
        <v>55.1</v>
      </c>
      <c r="C20" s="420">
        <v>55.1</v>
      </c>
      <c r="D20" s="360">
        <v>52</v>
      </c>
      <c r="E20" s="360">
        <v>58.9</v>
      </c>
      <c r="F20" s="359">
        <v>59.9</v>
      </c>
      <c r="G20" s="359">
        <v>62.8</v>
      </c>
      <c r="H20" s="359">
        <v>63.7</v>
      </c>
      <c r="I20" s="359">
        <v>51.2</v>
      </c>
      <c r="J20" s="359">
        <v>28.5</v>
      </c>
      <c r="K20" s="692" t="s">
        <v>7</v>
      </c>
    </row>
    <row r="21" spans="1:11" ht="15" customHeight="1">
      <c r="A21" s="700" t="s">
        <v>126</v>
      </c>
      <c r="B21" s="457">
        <v>17.5</v>
      </c>
      <c r="C21" s="414">
        <v>6.5</v>
      </c>
      <c r="D21" s="336">
        <v>5.1</v>
      </c>
      <c r="E21" s="336">
        <v>5.9</v>
      </c>
      <c r="F21" s="337">
        <v>23</v>
      </c>
      <c r="G21" s="337">
        <v>18.1</v>
      </c>
      <c r="H21" s="337">
        <v>30.4</v>
      </c>
      <c r="I21" s="337">
        <v>31.5</v>
      </c>
      <c r="J21" s="337">
        <v>2.1</v>
      </c>
      <c r="K21" s="694" t="s">
        <v>8</v>
      </c>
    </row>
    <row r="22" spans="1:11" ht="15" customHeight="1">
      <c r="A22" s="701" t="s">
        <v>125</v>
      </c>
      <c r="B22" s="457">
        <v>24.4</v>
      </c>
      <c r="C22" s="414">
        <v>19.5</v>
      </c>
      <c r="D22" s="336">
        <v>15.7</v>
      </c>
      <c r="E22" s="336">
        <v>56.2</v>
      </c>
      <c r="F22" s="337">
        <v>32.6</v>
      </c>
      <c r="G22" s="337">
        <v>52.4</v>
      </c>
      <c r="H22" s="337">
        <v>60.2</v>
      </c>
      <c r="I22" s="337">
        <v>66.2</v>
      </c>
      <c r="J22" s="337">
        <v>51.5</v>
      </c>
      <c r="K22" s="693" t="s">
        <v>49</v>
      </c>
    </row>
    <row r="23" spans="1:11" ht="15" customHeight="1">
      <c r="A23" s="701" t="s">
        <v>170</v>
      </c>
      <c r="B23" s="457">
        <v>93</v>
      </c>
      <c r="C23" s="414">
        <v>83.5</v>
      </c>
      <c r="D23" s="336">
        <v>79.2</v>
      </c>
      <c r="E23" s="336">
        <v>83.5</v>
      </c>
      <c r="F23" s="337">
        <v>84.9</v>
      </c>
      <c r="G23" s="337">
        <v>90</v>
      </c>
      <c r="H23" s="337">
        <v>90.2</v>
      </c>
      <c r="I23" s="337">
        <v>82.6</v>
      </c>
      <c r="J23" s="337">
        <v>2.5</v>
      </c>
      <c r="K23" s="693" t="s">
        <v>50</v>
      </c>
    </row>
    <row r="24" spans="1:11" ht="15" customHeight="1">
      <c r="A24" s="701" t="s">
        <v>127</v>
      </c>
      <c r="B24" s="457">
        <v>68.3</v>
      </c>
      <c r="C24" s="414">
        <v>63</v>
      </c>
      <c r="D24" s="336">
        <v>30.9</v>
      </c>
      <c r="E24" s="336">
        <v>23.6</v>
      </c>
      <c r="F24" s="337">
        <v>12.2</v>
      </c>
      <c r="G24" s="337">
        <v>40.9</v>
      </c>
      <c r="H24" s="337">
        <v>28.4</v>
      </c>
      <c r="I24" s="337">
        <v>12.3</v>
      </c>
      <c r="J24" s="337">
        <v>9.9</v>
      </c>
      <c r="K24" s="693" t="s">
        <v>9</v>
      </c>
    </row>
    <row r="25" spans="1:11" ht="15" customHeight="1">
      <c r="A25" s="701" t="s">
        <v>128</v>
      </c>
      <c r="B25" s="457">
        <v>9.2</v>
      </c>
      <c r="C25" s="414">
        <v>9.6</v>
      </c>
      <c r="D25" s="336">
        <v>6.1</v>
      </c>
      <c r="E25" s="336">
        <v>7.4</v>
      </c>
      <c r="F25" s="337">
        <v>7</v>
      </c>
      <c r="G25" s="337">
        <v>6.1</v>
      </c>
      <c r="H25" s="337">
        <v>6</v>
      </c>
      <c r="I25" s="337">
        <v>5.1</v>
      </c>
      <c r="J25" s="337">
        <v>7.5</v>
      </c>
      <c r="K25" s="693" t="s">
        <v>10</v>
      </c>
    </row>
    <row r="26" spans="1:11" ht="15" customHeight="1">
      <c r="A26" s="701" t="s">
        <v>129</v>
      </c>
      <c r="B26" s="457">
        <v>5</v>
      </c>
      <c r="C26" s="414">
        <v>16.4</v>
      </c>
      <c r="D26" s="336">
        <v>13.4</v>
      </c>
      <c r="E26" s="336">
        <v>8.8</v>
      </c>
      <c r="F26" s="337">
        <v>43.3</v>
      </c>
      <c r="G26" s="337">
        <v>82.2</v>
      </c>
      <c r="H26" s="337">
        <v>66</v>
      </c>
      <c r="I26" s="337">
        <v>37.9</v>
      </c>
      <c r="J26" s="337">
        <v>22.2</v>
      </c>
      <c r="K26" s="693" t="s">
        <v>11</v>
      </c>
    </row>
    <row r="27" spans="1:11" ht="15" customHeight="1">
      <c r="A27" s="701" t="s">
        <v>352</v>
      </c>
      <c r="B27" s="457">
        <v>80.7</v>
      </c>
      <c r="C27" s="414">
        <v>88.6</v>
      </c>
      <c r="D27" s="336">
        <v>79.3</v>
      </c>
      <c r="E27" s="336">
        <v>76.7</v>
      </c>
      <c r="F27" s="337">
        <v>76.7</v>
      </c>
      <c r="G27" s="337">
        <v>72.7</v>
      </c>
      <c r="H27" s="337">
        <v>57.5</v>
      </c>
      <c r="I27" s="337">
        <v>48.6</v>
      </c>
      <c r="J27" s="337">
        <v>43.2</v>
      </c>
      <c r="K27" s="693" t="s">
        <v>12</v>
      </c>
    </row>
    <row r="28" spans="1:11" ht="15" customHeight="1">
      <c r="A28" s="701" t="s">
        <v>130</v>
      </c>
      <c r="B28" s="456">
        <v>27.7</v>
      </c>
      <c r="C28" s="417">
        <v>33.4</v>
      </c>
      <c r="D28" s="413">
        <v>58.5</v>
      </c>
      <c r="E28" s="413">
        <v>58.1</v>
      </c>
      <c r="F28" s="428">
        <v>68.7</v>
      </c>
      <c r="G28" s="428">
        <v>65.8</v>
      </c>
      <c r="H28" s="428">
        <v>70.6</v>
      </c>
      <c r="I28" s="428">
        <v>50.6</v>
      </c>
      <c r="J28" s="428">
        <v>35.4</v>
      </c>
      <c r="K28" s="693" t="s">
        <v>17</v>
      </c>
    </row>
    <row r="29" spans="1:11" ht="15" customHeight="1">
      <c r="A29" s="701" t="s">
        <v>131</v>
      </c>
      <c r="B29" s="457">
        <v>31.6</v>
      </c>
      <c r="C29" s="414">
        <v>30.3</v>
      </c>
      <c r="D29" s="336">
        <v>28.2</v>
      </c>
      <c r="E29" s="336">
        <v>43.2</v>
      </c>
      <c r="F29" s="337">
        <v>49.7</v>
      </c>
      <c r="G29" s="337">
        <v>5.6</v>
      </c>
      <c r="H29" s="337">
        <v>7.3</v>
      </c>
      <c r="I29" s="337">
        <v>1.7</v>
      </c>
      <c r="J29" s="337">
        <v>1</v>
      </c>
      <c r="K29" s="693" t="s">
        <v>18</v>
      </c>
    </row>
    <row r="30" spans="1:11" ht="9" customHeight="1" thickBot="1">
      <c r="A30" s="731"/>
      <c r="B30" s="422"/>
      <c r="C30" s="422"/>
      <c r="D30" s="422"/>
      <c r="E30" s="422"/>
      <c r="F30" s="422"/>
      <c r="G30" s="422"/>
      <c r="H30" s="422"/>
      <c r="I30" s="422"/>
      <c r="J30" s="422"/>
      <c r="K30" s="732"/>
    </row>
    <row r="31" spans="1:11" ht="5.25" customHeight="1">
      <c r="A31" s="423"/>
      <c r="B31" s="421"/>
      <c r="C31" s="421"/>
      <c r="D31" s="421"/>
      <c r="E31" s="421"/>
      <c r="F31" s="421"/>
      <c r="G31" s="421"/>
      <c r="H31" s="421"/>
      <c r="I31" s="421"/>
      <c r="J31" s="421"/>
      <c r="K31" s="424"/>
    </row>
    <row r="32" spans="1:11" ht="13.5" customHeight="1">
      <c r="A32" s="423"/>
      <c r="B32" s="421"/>
      <c r="C32" s="421"/>
      <c r="D32" s="421"/>
      <c r="E32" s="421"/>
      <c r="F32" s="421"/>
      <c r="G32" s="421"/>
      <c r="H32" s="421"/>
      <c r="I32" s="421"/>
      <c r="J32" s="421"/>
      <c r="K32" s="424"/>
    </row>
  </sheetData>
  <sheetProtection/>
  <mergeCells count="7">
    <mergeCell ref="I18:K18"/>
    <mergeCell ref="I5:K5"/>
    <mergeCell ref="A5:G5"/>
    <mergeCell ref="A19:C19"/>
    <mergeCell ref="I1:K1"/>
    <mergeCell ref="A1:H1"/>
    <mergeCell ref="A18:G18"/>
  </mergeCells>
  <printOptions/>
  <pageMargins left="0.7874015748031497" right="0.3937007874015748" top="0.7874015748031497" bottom="0.7874015748031497" header="0.3937007874015748" footer="0.5118110236220472"/>
  <pageSetup horizontalDpi="600" verticalDpi="600" orientation="portrait" paperSize="9" r:id="rId1"/>
  <headerFooter alignWithMargins="0">
    <oddFooter>&amp;C78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H5" sqref="H5:K5"/>
    </sheetView>
  </sheetViews>
  <sheetFormatPr defaultColWidth="9.00390625" defaultRowHeight="12.75"/>
  <cols>
    <col min="1" max="1" width="25.875" style="390" customWidth="1"/>
    <col min="2" max="3" width="9.875" style="418" hidden="1" customWidth="1"/>
    <col min="4" max="5" width="9.50390625" style="418" hidden="1" customWidth="1"/>
    <col min="6" max="10" width="9.50390625" style="418" customWidth="1"/>
    <col min="11" max="11" width="25.875" style="388" customWidth="1"/>
    <col min="12" max="16384" width="9.375" style="390" customWidth="1"/>
  </cols>
  <sheetData>
    <row r="1" spans="1:11" ht="51.75" customHeight="1">
      <c r="A1" s="1048" t="s">
        <v>757</v>
      </c>
      <c r="B1" s="1048"/>
      <c r="C1" s="1048"/>
      <c r="D1" s="1048"/>
      <c r="E1" s="1048"/>
      <c r="F1" s="1048"/>
      <c r="G1" s="1048"/>
      <c r="I1" s="1048" t="s">
        <v>756</v>
      </c>
      <c r="J1" s="1048"/>
      <c r="K1" s="1048"/>
    </row>
    <row r="2" spans="1:2" ht="15" customHeight="1" thickBot="1">
      <c r="A2" s="711" t="s">
        <v>228</v>
      </c>
      <c r="B2" s="419"/>
    </row>
    <row r="3" spans="1:11" s="408" customFormat="1" ht="18" customHeight="1" thickBot="1">
      <c r="A3" s="407" t="s">
        <v>14</v>
      </c>
      <c r="B3" s="712">
        <v>2014</v>
      </c>
      <c r="C3" s="712">
        <v>2015</v>
      </c>
      <c r="D3" s="804">
        <v>2016</v>
      </c>
      <c r="E3" s="804">
        <v>2017</v>
      </c>
      <c r="F3" s="804">
        <v>2018</v>
      </c>
      <c r="G3" s="804">
        <v>2019</v>
      </c>
      <c r="H3" s="804">
        <v>2020</v>
      </c>
      <c r="I3" s="804">
        <v>2021</v>
      </c>
      <c r="J3" s="804">
        <v>2022</v>
      </c>
      <c r="K3" s="699"/>
    </row>
    <row r="4" spans="1:11" s="408" customFormat="1" ht="9" customHeight="1">
      <c r="A4" s="805"/>
      <c r="B4" s="743"/>
      <c r="C4" s="743"/>
      <c r="D4" s="743"/>
      <c r="E4" s="743"/>
      <c r="F4" s="743"/>
      <c r="G4" s="743"/>
      <c r="H4" s="743"/>
      <c r="I4" s="743"/>
      <c r="J4" s="743"/>
      <c r="K4" s="576"/>
    </row>
    <row r="5" spans="1:22" s="368" customFormat="1" ht="15" customHeight="1">
      <c r="A5" s="1066" t="s">
        <v>334</v>
      </c>
      <c r="B5" s="1066"/>
      <c r="C5" s="1066"/>
      <c r="D5" s="1066"/>
      <c r="E5" s="1066"/>
      <c r="F5" s="1066"/>
      <c r="G5" s="1066"/>
      <c r="H5" s="1066" t="s">
        <v>333</v>
      </c>
      <c r="I5" s="1066"/>
      <c r="J5" s="1066"/>
      <c r="K5" s="1066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</row>
    <row r="6" spans="1:22" s="368" customFormat="1" ht="9" customHeight="1">
      <c r="A6" s="688"/>
      <c r="B6" s="688"/>
      <c r="C6" s="688"/>
      <c r="D6" s="688"/>
      <c r="E6" s="715"/>
      <c r="F6" s="714"/>
      <c r="G6" s="714"/>
      <c r="H6" s="688"/>
      <c r="I6" s="688"/>
      <c r="J6" s="688"/>
      <c r="K6" s="688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</row>
    <row r="7" spans="1:11" ht="15.75" customHeight="1">
      <c r="A7" s="716" t="s">
        <v>51</v>
      </c>
      <c r="B7" s="455">
        <v>59439.2</v>
      </c>
      <c r="C7" s="420">
        <v>70100.8</v>
      </c>
      <c r="D7" s="717">
        <v>70451.2</v>
      </c>
      <c r="E7" s="717">
        <v>85474.8</v>
      </c>
      <c r="F7" s="718">
        <v>90658.7</v>
      </c>
      <c r="G7" s="718">
        <v>101904.1</v>
      </c>
      <c r="H7" s="718">
        <v>78472.9</v>
      </c>
      <c r="I7" s="718">
        <v>62860.9</v>
      </c>
      <c r="J7" s="718">
        <v>39791.3</v>
      </c>
      <c r="K7" s="719" t="s">
        <v>275</v>
      </c>
    </row>
    <row r="8" spans="1:11" ht="15.75" customHeight="1">
      <c r="A8" s="691" t="s">
        <v>388</v>
      </c>
      <c r="B8" s="455">
        <v>30377.1</v>
      </c>
      <c r="C8" s="420">
        <v>33456.3</v>
      </c>
      <c r="D8" s="420">
        <v>31861.3</v>
      </c>
      <c r="E8" s="420">
        <v>39366.6</v>
      </c>
      <c r="F8" s="455">
        <v>64792.7</v>
      </c>
      <c r="G8" s="455">
        <v>66956.3</v>
      </c>
      <c r="H8" s="455">
        <v>60303.6</v>
      </c>
      <c r="I8" s="455">
        <v>40316.4</v>
      </c>
      <c r="J8" s="455">
        <v>23542.6</v>
      </c>
      <c r="K8" s="719" t="s">
        <v>389</v>
      </c>
    </row>
    <row r="9" spans="1:11" ht="15.75" customHeight="1">
      <c r="A9" s="720" t="s">
        <v>390</v>
      </c>
      <c r="B9" s="457">
        <v>5.3</v>
      </c>
      <c r="C9" s="414" t="s">
        <v>19</v>
      </c>
      <c r="D9" s="414" t="s">
        <v>19</v>
      </c>
      <c r="E9" s="414">
        <v>50.5</v>
      </c>
      <c r="F9" s="457">
        <v>285.1</v>
      </c>
      <c r="G9" s="457">
        <v>107.4</v>
      </c>
      <c r="H9" s="457">
        <v>13.6</v>
      </c>
      <c r="I9" s="457">
        <v>45.1</v>
      </c>
      <c r="J9" s="457">
        <v>10.7</v>
      </c>
      <c r="K9" s="700" t="s">
        <v>391</v>
      </c>
    </row>
    <row r="10" spans="1:11" ht="15.75" customHeight="1">
      <c r="A10" s="720" t="s">
        <v>392</v>
      </c>
      <c r="B10" s="457" t="s">
        <v>19</v>
      </c>
      <c r="C10" s="414" t="s">
        <v>19</v>
      </c>
      <c r="D10" s="414" t="s">
        <v>19</v>
      </c>
      <c r="E10" s="414" t="s">
        <v>19</v>
      </c>
      <c r="F10" s="457">
        <v>60.3</v>
      </c>
      <c r="G10" s="457">
        <v>0.8</v>
      </c>
      <c r="H10" s="457" t="s">
        <v>19</v>
      </c>
      <c r="I10" s="457" t="s">
        <v>19</v>
      </c>
      <c r="J10" s="457" t="s">
        <v>19</v>
      </c>
      <c r="K10" s="700" t="s">
        <v>393</v>
      </c>
    </row>
    <row r="11" spans="1:11" ht="27" customHeight="1">
      <c r="A11" s="721" t="s">
        <v>621</v>
      </c>
      <c r="B11" s="457">
        <v>29150.4</v>
      </c>
      <c r="C11" s="414">
        <v>31402.5</v>
      </c>
      <c r="D11" s="414">
        <v>25873.2</v>
      </c>
      <c r="E11" s="414">
        <v>29827.6</v>
      </c>
      <c r="F11" s="457">
        <v>42101.2</v>
      </c>
      <c r="G11" s="457">
        <v>45299.1</v>
      </c>
      <c r="H11" s="457">
        <v>40721.6</v>
      </c>
      <c r="I11" s="457">
        <v>28199.5</v>
      </c>
      <c r="J11" s="457">
        <v>15643.5</v>
      </c>
      <c r="K11" s="700" t="s">
        <v>622</v>
      </c>
    </row>
    <row r="12" spans="1:11" ht="15.75" customHeight="1">
      <c r="A12" s="722" t="s">
        <v>617</v>
      </c>
      <c r="B12" s="457">
        <v>14</v>
      </c>
      <c r="C12" s="414">
        <v>13.8</v>
      </c>
      <c r="D12" s="414">
        <v>501</v>
      </c>
      <c r="E12" s="414">
        <v>1437.3</v>
      </c>
      <c r="F12" s="457">
        <v>4640.5</v>
      </c>
      <c r="G12" s="457">
        <v>2308</v>
      </c>
      <c r="H12" s="457">
        <v>780</v>
      </c>
      <c r="I12" s="457">
        <v>485</v>
      </c>
      <c r="J12" s="457">
        <v>343.3</v>
      </c>
      <c r="K12" s="694" t="s">
        <v>394</v>
      </c>
    </row>
    <row r="13" spans="1:11" ht="51.75" customHeight="1">
      <c r="A13" s="721" t="s">
        <v>755</v>
      </c>
      <c r="B13" s="457">
        <v>1207.4</v>
      </c>
      <c r="C13" s="414">
        <v>2040</v>
      </c>
      <c r="D13" s="414">
        <v>5487.1</v>
      </c>
      <c r="E13" s="414">
        <v>8051.2</v>
      </c>
      <c r="F13" s="457">
        <v>17705.6</v>
      </c>
      <c r="G13" s="457">
        <v>19241</v>
      </c>
      <c r="H13" s="457">
        <v>18788.4</v>
      </c>
      <c r="I13" s="457">
        <v>11586.8</v>
      </c>
      <c r="J13" s="457">
        <v>7545.1</v>
      </c>
      <c r="K13" s="700" t="s">
        <v>395</v>
      </c>
    </row>
    <row r="14" spans="1:11" ht="15.75" customHeight="1">
      <c r="A14" s="691" t="s">
        <v>396</v>
      </c>
      <c r="B14" s="455">
        <v>29062.1</v>
      </c>
      <c r="C14" s="420">
        <v>36644.5</v>
      </c>
      <c r="D14" s="420">
        <v>38589.9</v>
      </c>
      <c r="E14" s="420">
        <v>46108.2</v>
      </c>
      <c r="F14" s="455">
        <v>25866</v>
      </c>
      <c r="G14" s="455">
        <v>34947.8</v>
      </c>
      <c r="H14" s="455">
        <v>18169.3</v>
      </c>
      <c r="I14" s="455">
        <v>22544.5</v>
      </c>
      <c r="J14" s="455">
        <v>16248.7</v>
      </c>
      <c r="K14" s="719" t="s">
        <v>397</v>
      </c>
    </row>
    <row r="15" spans="1:11" ht="15.75" customHeight="1">
      <c r="A15" s="722" t="s">
        <v>620</v>
      </c>
      <c r="B15" s="457">
        <v>19556.4</v>
      </c>
      <c r="C15" s="414">
        <v>20518.2</v>
      </c>
      <c r="D15" s="414">
        <v>22267.7</v>
      </c>
      <c r="E15" s="414">
        <v>24001.1</v>
      </c>
      <c r="F15" s="457">
        <v>5415.8</v>
      </c>
      <c r="G15" s="457">
        <v>16582.8</v>
      </c>
      <c r="H15" s="457">
        <v>11526.9</v>
      </c>
      <c r="I15" s="457">
        <v>9219.4</v>
      </c>
      <c r="J15" s="457">
        <v>5110.5</v>
      </c>
      <c r="K15" s="694" t="s">
        <v>398</v>
      </c>
    </row>
    <row r="16" spans="1:11" ht="25.5" customHeight="1">
      <c r="A16" s="720" t="s">
        <v>619</v>
      </c>
      <c r="B16" s="457">
        <v>9339.3</v>
      </c>
      <c r="C16" s="414">
        <v>14748.6</v>
      </c>
      <c r="D16" s="414">
        <v>13258.6</v>
      </c>
      <c r="E16" s="414">
        <v>17543.4</v>
      </c>
      <c r="F16" s="457">
        <v>13597.5</v>
      </c>
      <c r="G16" s="457">
        <v>12633.8</v>
      </c>
      <c r="H16" s="457">
        <v>4396.4</v>
      </c>
      <c r="I16" s="457">
        <v>11012.7</v>
      </c>
      <c r="J16" s="457">
        <v>9403.3</v>
      </c>
      <c r="K16" s="700" t="s">
        <v>614</v>
      </c>
    </row>
    <row r="17" spans="1:11" ht="25.5" customHeight="1">
      <c r="A17" s="720" t="s">
        <v>399</v>
      </c>
      <c r="B17" s="457">
        <v>166.4</v>
      </c>
      <c r="C17" s="414">
        <v>1377.7</v>
      </c>
      <c r="D17" s="414">
        <v>3063.6</v>
      </c>
      <c r="E17" s="414">
        <v>4563.7</v>
      </c>
      <c r="F17" s="457">
        <v>6852.7</v>
      </c>
      <c r="G17" s="457">
        <v>5731.2</v>
      </c>
      <c r="H17" s="457">
        <v>2246</v>
      </c>
      <c r="I17" s="457">
        <v>2312.4</v>
      </c>
      <c r="J17" s="457">
        <v>1734.9</v>
      </c>
      <c r="K17" s="700" t="s">
        <v>400</v>
      </c>
    </row>
    <row r="18" spans="1:11" ht="9" customHeight="1">
      <c r="A18" s="720"/>
      <c r="B18" s="457"/>
      <c r="C18" s="414"/>
      <c r="D18" s="414"/>
      <c r="E18" s="414"/>
      <c r="F18" s="457"/>
      <c r="G18" s="457"/>
      <c r="H18" s="457"/>
      <c r="I18" s="457"/>
      <c r="J18" s="457"/>
      <c r="K18" s="700"/>
    </row>
    <row r="19" spans="1:22" s="368" customFormat="1" ht="18" customHeight="1">
      <c r="A19" s="1074" t="s">
        <v>353</v>
      </c>
      <c r="B19" s="1074"/>
      <c r="C19" s="1074"/>
      <c r="D19" s="1074"/>
      <c r="E19" s="1074"/>
      <c r="F19" s="1074"/>
      <c r="G19" s="1074"/>
      <c r="H19" s="1074" t="s">
        <v>401</v>
      </c>
      <c r="I19" s="1074"/>
      <c r="J19" s="1074"/>
      <c r="K19" s="1074"/>
      <c r="L19" s="409"/>
      <c r="M19" s="409"/>
      <c r="N19" s="409"/>
      <c r="O19" s="409"/>
      <c r="P19" s="409"/>
      <c r="Q19" s="409"/>
      <c r="R19" s="409"/>
      <c r="S19" s="409"/>
      <c r="T19" s="409"/>
      <c r="U19" s="409"/>
      <c r="V19" s="409"/>
    </row>
    <row r="20" spans="1:22" s="368" customFormat="1" ht="9" customHeight="1">
      <c r="A20" s="715"/>
      <c r="B20" s="715"/>
      <c r="C20" s="715"/>
      <c r="D20" s="715"/>
      <c r="E20" s="715"/>
      <c r="F20" s="715"/>
      <c r="G20" s="715"/>
      <c r="H20" s="715"/>
      <c r="I20" s="715"/>
      <c r="J20" s="715"/>
      <c r="K20" s="723"/>
      <c r="L20" s="409"/>
      <c r="M20" s="409"/>
      <c r="N20" s="409"/>
      <c r="O20" s="409"/>
      <c r="P20" s="409"/>
      <c r="Q20" s="409"/>
      <c r="R20" s="409"/>
      <c r="S20" s="409"/>
      <c r="T20" s="409"/>
      <c r="U20" s="409"/>
      <c r="V20" s="409"/>
    </row>
    <row r="21" spans="1:11" ht="15.75" customHeight="1">
      <c r="A21" s="716" t="s">
        <v>51</v>
      </c>
      <c r="B21" s="724">
        <v>100</v>
      </c>
      <c r="C21" s="725">
        <v>100</v>
      </c>
      <c r="D21" s="725">
        <v>100</v>
      </c>
      <c r="E21" s="725">
        <v>100</v>
      </c>
      <c r="F21" s="724">
        <v>100</v>
      </c>
      <c r="G21" s="724">
        <v>100</v>
      </c>
      <c r="H21" s="724">
        <v>100</v>
      </c>
      <c r="I21" s="724">
        <v>100</v>
      </c>
      <c r="J21" s="724">
        <v>100</v>
      </c>
      <c r="K21" s="719" t="s">
        <v>275</v>
      </c>
    </row>
    <row r="22" spans="1:11" ht="15.75" customHeight="1">
      <c r="A22" s="691" t="s">
        <v>388</v>
      </c>
      <c r="B22" s="726">
        <v>51.1</v>
      </c>
      <c r="C22" s="727">
        <v>47.7</v>
      </c>
      <c r="D22" s="727">
        <v>45.2</v>
      </c>
      <c r="E22" s="727">
        <v>46.1</v>
      </c>
      <c r="F22" s="726">
        <v>71.5</v>
      </c>
      <c r="G22" s="726">
        <v>65.7</v>
      </c>
      <c r="H22" s="726">
        <v>76.8</v>
      </c>
      <c r="I22" s="726">
        <v>64.1</v>
      </c>
      <c r="J22" s="726">
        <v>59.2</v>
      </c>
      <c r="K22" s="719" t="s">
        <v>389</v>
      </c>
    </row>
    <row r="23" spans="1:11" ht="15.75" customHeight="1">
      <c r="A23" s="720" t="s">
        <v>390</v>
      </c>
      <c r="B23" s="709">
        <v>0</v>
      </c>
      <c r="C23" s="710" t="s">
        <v>19</v>
      </c>
      <c r="D23" s="710" t="s">
        <v>19</v>
      </c>
      <c r="E23" s="710">
        <v>0.1</v>
      </c>
      <c r="F23" s="709">
        <v>0.3</v>
      </c>
      <c r="G23" s="709">
        <v>0.1</v>
      </c>
      <c r="H23" s="709">
        <v>0</v>
      </c>
      <c r="I23" s="709">
        <v>0.1</v>
      </c>
      <c r="J23" s="709">
        <v>0</v>
      </c>
      <c r="K23" s="700" t="s">
        <v>391</v>
      </c>
    </row>
    <row r="24" spans="1:11" ht="15.75" customHeight="1">
      <c r="A24" s="720" t="s">
        <v>392</v>
      </c>
      <c r="B24" s="457" t="s">
        <v>19</v>
      </c>
      <c r="C24" s="414" t="s">
        <v>19</v>
      </c>
      <c r="D24" s="414" t="s">
        <v>19</v>
      </c>
      <c r="E24" s="414" t="s">
        <v>19</v>
      </c>
      <c r="F24" s="457">
        <v>0.1</v>
      </c>
      <c r="G24" s="457">
        <v>0</v>
      </c>
      <c r="H24" s="457" t="s">
        <v>19</v>
      </c>
      <c r="I24" s="457" t="s">
        <v>19</v>
      </c>
      <c r="J24" s="457" t="s">
        <v>19</v>
      </c>
      <c r="K24" s="700" t="s">
        <v>393</v>
      </c>
    </row>
    <row r="25" spans="1:11" ht="29.25" customHeight="1">
      <c r="A25" s="721" t="s">
        <v>618</v>
      </c>
      <c r="B25" s="709">
        <v>49.1</v>
      </c>
      <c r="C25" s="710">
        <v>44.8</v>
      </c>
      <c r="D25" s="710">
        <v>36.7</v>
      </c>
      <c r="E25" s="710">
        <v>34.9</v>
      </c>
      <c r="F25" s="709">
        <v>46.5</v>
      </c>
      <c r="G25" s="709">
        <v>44.4</v>
      </c>
      <c r="H25" s="709">
        <v>51.9</v>
      </c>
      <c r="I25" s="709">
        <v>44.8</v>
      </c>
      <c r="J25" s="709">
        <v>39.3</v>
      </c>
      <c r="K25" s="700" t="s">
        <v>622</v>
      </c>
    </row>
    <row r="26" spans="1:11" ht="15.75" customHeight="1">
      <c r="A26" s="722" t="s">
        <v>617</v>
      </c>
      <c r="B26" s="709">
        <v>0</v>
      </c>
      <c r="C26" s="710">
        <v>0</v>
      </c>
      <c r="D26" s="710">
        <v>0.7</v>
      </c>
      <c r="E26" s="710">
        <v>1.7</v>
      </c>
      <c r="F26" s="709">
        <v>5.1</v>
      </c>
      <c r="G26" s="709">
        <v>2.3</v>
      </c>
      <c r="H26" s="709">
        <v>1</v>
      </c>
      <c r="I26" s="709">
        <v>0.8</v>
      </c>
      <c r="J26" s="709">
        <v>0.9</v>
      </c>
      <c r="K26" s="694" t="s">
        <v>394</v>
      </c>
    </row>
    <row r="27" spans="1:11" ht="45.75" customHeight="1">
      <c r="A27" s="721" t="s">
        <v>755</v>
      </c>
      <c r="B27" s="709">
        <v>2</v>
      </c>
      <c r="C27" s="710">
        <v>2.9</v>
      </c>
      <c r="D27" s="710">
        <v>7.8</v>
      </c>
      <c r="E27" s="710">
        <v>9.4</v>
      </c>
      <c r="F27" s="709">
        <v>19.5</v>
      </c>
      <c r="G27" s="709">
        <v>18.9</v>
      </c>
      <c r="H27" s="709">
        <v>23.9</v>
      </c>
      <c r="I27" s="709">
        <v>18.4</v>
      </c>
      <c r="J27" s="709">
        <v>19</v>
      </c>
      <c r="K27" s="700" t="s">
        <v>402</v>
      </c>
    </row>
    <row r="28" spans="1:11" ht="15.75" customHeight="1">
      <c r="A28" s="691" t="s">
        <v>396</v>
      </c>
      <c r="B28" s="726">
        <v>48.9</v>
      </c>
      <c r="C28" s="727">
        <v>52.3</v>
      </c>
      <c r="D28" s="727">
        <v>54.8</v>
      </c>
      <c r="E28" s="727">
        <v>53.9</v>
      </c>
      <c r="F28" s="726">
        <v>28.5</v>
      </c>
      <c r="G28" s="726">
        <v>34.3</v>
      </c>
      <c r="H28" s="726">
        <v>23.2</v>
      </c>
      <c r="I28" s="726">
        <v>35.9</v>
      </c>
      <c r="J28" s="726">
        <v>40.8</v>
      </c>
      <c r="K28" s="719" t="s">
        <v>397</v>
      </c>
    </row>
    <row r="29" spans="1:11" ht="15.75" customHeight="1">
      <c r="A29" s="722" t="s">
        <v>620</v>
      </c>
      <c r="B29" s="709">
        <v>32.9</v>
      </c>
      <c r="C29" s="710">
        <v>29.3</v>
      </c>
      <c r="D29" s="710">
        <v>31.6</v>
      </c>
      <c r="E29" s="710">
        <v>28.1</v>
      </c>
      <c r="F29" s="709">
        <v>6</v>
      </c>
      <c r="G29" s="709">
        <v>16.3</v>
      </c>
      <c r="H29" s="709">
        <v>14.7</v>
      </c>
      <c r="I29" s="709">
        <v>14.7</v>
      </c>
      <c r="J29" s="709">
        <v>12.8</v>
      </c>
      <c r="K29" s="694" t="s">
        <v>398</v>
      </c>
    </row>
    <row r="30" spans="1:11" ht="25.5" customHeight="1">
      <c r="A30" s="720" t="s">
        <v>615</v>
      </c>
      <c r="B30" s="709">
        <v>15.7</v>
      </c>
      <c r="C30" s="710">
        <v>21</v>
      </c>
      <c r="D30" s="710">
        <v>18.8</v>
      </c>
      <c r="E30" s="710">
        <v>20.5</v>
      </c>
      <c r="F30" s="709">
        <v>15</v>
      </c>
      <c r="G30" s="709">
        <v>12.4</v>
      </c>
      <c r="H30" s="709">
        <v>5.6</v>
      </c>
      <c r="I30" s="709">
        <v>17.5</v>
      </c>
      <c r="J30" s="709">
        <v>23.6</v>
      </c>
      <c r="K30" s="700" t="s">
        <v>614</v>
      </c>
    </row>
    <row r="31" spans="1:11" ht="25.5" customHeight="1">
      <c r="A31" s="720" t="s">
        <v>616</v>
      </c>
      <c r="B31" s="709">
        <v>0.3</v>
      </c>
      <c r="C31" s="710">
        <v>2</v>
      </c>
      <c r="D31" s="710">
        <v>4.4</v>
      </c>
      <c r="E31" s="710">
        <v>5.3</v>
      </c>
      <c r="F31" s="709">
        <v>7.5</v>
      </c>
      <c r="G31" s="709">
        <v>5.6</v>
      </c>
      <c r="H31" s="709">
        <v>2.9</v>
      </c>
      <c r="I31" s="709">
        <v>3.7</v>
      </c>
      <c r="J31" s="709">
        <v>4.4</v>
      </c>
      <c r="K31" s="700" t="s">
        <v>400</v>
      </c>
    </row>
    <row r="32" spans="1:11" ht="9" customHeight="1" thickBot="1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4" spans="2:10" ht="12">
      <c r="B34" s="425"/>
      <c r="C34" s="425"/>
      <c r="D34" s="425"/>
      <c r="E34" s="425"/>
      <c r="F34" s="425"/>
      <c r="G34" s="425"/>
      <c r="H34" s="425"/>
      <c r="I34" s="425"/>
      <c r="J34" s="425"/>
    </row>
  </sheetData>
  <sheetProtection/>
  <mergeCells count="6">
    <mergeCell ref="A5:G5"/>
    <mergeCell ref="H5:K5"/>
    <mergeCell ref="H19:K19"/>
    <mergeCell ref="I1:K1"/>
    <mergeCell ref="A1:G1"/>
    <mergeCell ref="A19:G19"/>
  </mergeCells>
  <printOptions/>
  <pageMargins left="0.7874015748031497" right="0.3937007874015748" top="0.7874015748031497" bottom="0.7874015748031497" header="0.3937007874015748" footer="0.5118110236220472"/>
  <pageSetup horizontalDpi="600" verticalDpi="600" orientation="portrait" paperSize="9" r:id="rId1"/>
  <headerFooter alignWithMargins="0">
    <oddFooter>&amp;C79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42.875" style="82" customWidth="1"/>
    <col min="2" max="3" width="9.875" style="82" hidden="1" customWidth="1"/>
    <col min="4" max="5" width="10.875" style="82" hidden="1" customWidth="1"/>
    <col min="6" max="10" width="10.875" style="82" customWidth="1"/>
    <col min="11" max="11" width="42.875" style="82" customWidth="1"/>
  </cols>
  <sheetData>
    <row r="1" spans="1:19" s="100" customFormat="1" ht="18" customHeight="1">
      <c r="A1" s="1018" t="s">
        <v>91</v>
      </c>
      <c r="B1" s="1018"/>
      <c r="C1" s="1018"/>
      <c r="D1" s="1018"/>
      <c r="E1" s="1018"/>
      <c r="F1" s="1018"/>
      <c r="G1" s="215"/>
      <c r="J1" s="1018" t="s">
        <v>102</v>
      </c>
      <c r="K1" s="1018"/>
      <c r="L1" s="92"/>
      <c r="M1" s="92"/>
      <c r="N1" s="92"/>
      <c r="O1" s="92"/>
      <c r="P1" s="92"/>
      <c r="Q1" s="92"/>
      <c r="R1" s="92"/>
      <c r="S1" s="92"/>
    </row>
    <row r="2" spans="1:19" s="133" customFormat="1" ht="15" customHeight="1" thickBot="1">
      <c r="A2" s="131" t="s">
        <v>218</v>
      </c>
      <c r="B2" s="156"/>
      <c r="C2" s="156"/>
      <c r="D2" s="156"/>
      <c r="E2" s="156"/>
      <c r="F2" s="156"/>
      <c r="G2" s="156"/>
      <c r="J2" s="138" t="s">
        <v>219</v>
      </c>
      <c r="K2" s="138"/>
      <c r="L2" s="132"/>
      <c r="M2" s="132"/>
      <c r="N2" s="132"/>
      <c r="O2" s="132"/>
      <c r="P2" s="132"/>
      <c r="Q2" s="132"/>
      <c r="R2" s="132"/>
      <c r="S2" s="132"/>
    </row>
    <row r="3" spans="1:19" s="120" customFormat="1" ht="18" customHeight="1" thickBot="1">
      <c r="A3" s="157"/>
      <c r="B3" s="677">
        <v>2014</v>
      </c>
      <c r="C3" s="677">
        <v>2015</v>
      </c>
      <c r="D3" s="677">
        <v>2016</v>
      </c>
      <c r="E3" s="677">
        <v>2017</v>
      </c>
      <c r="F3" s="677">
        <v>2018</v>
      </c>
      <c r="G3" s="677">
        <v>2019</v>
      </c>
      <c r="H3" s="677">
        <v>2020</v>
      </c>
      <c r="I3" s="677">
        <v>2021</v>
      </c>
      <c r="J3" s="677">
        <v>2022</v>
      </c>
      <c r="K3" s="118"/>
      <c r="L3" s="119"/>
      <c r="M3" s="119"/>
      <c r="N3" s="119"/>
      <c r="O3" s="119"/>
      <c r="P3" s="119"/>
      <c r="Q3" s="119"/>
      <c r="R3" s="119"/>
      <c r="S3" s="119"/>
    </row>
    <row r="4" spans="1:19" s="7" customFormat="1" ht="12">
      <c r="A4" s="15"/>
      <c r="B4" s="218"/>
      <c r="C4" s="218"/>
      <c r="D4" s="169"/>
      <c r="E4" s="169"/>
      <c r="F4" s="218"/>
      <c r="G4" s="218"/>
      <c r="H4" s="218"/>
      <c r="I4" s="218"/>
      <c r="J4" s="218"/>
      <c r="K4" s="621"/>
      <c r="L4" s="10"/>
      <c r="M4" s="10"/>
      <c r="N4" s="10"/>
      <c r="O4" s="10"/>
      <c r="P4" s="10"/>
      <c r="Q4" s="10"/>
      <c r="R4" s="10"/>
      <c r="S4" s="10"/>
    </row>
    <row r="5" spans="1:19" s="3" customFormat="1" ht="15" customHeight="1">
      <c r="A5" s="159" t="s">
        <v>52</v>
      </c>
      <c r="B5" s="632">
        <v>3022</v>
      </c>
      <c r="C5" s="632">
        <v>3138</v>
      </c>
      <c r="D5" s="632">
        <v>3173</v>
      </c>
      <c r="E5" s="632">
        <v>3107</v>
      </c>
      <c r="F5" s="632">
        <v>3177</v>
      </c>
      <c r="G5" s="632">
        <v>3476</v>
      </c>
      <c r="H5" s="632">
        <v>3393</v>
      </c>
      <c r="I5" s="632">
        <v>3208</v>
      </c>
      <c r="J5" s="632">
        <v>3516</v>
      </c>
      <c r="K5" s="18" t="s">
        <v>7</v>
      </c>
      <c r="L5" s="12"/>
      <c r="M5" s="12"/>
      <c r="N5" s="12"/>
      <c r="O5" s="12"/>
      <c r="P5" s="12"/>
      <c r="Q5" s="12"/>
      <c r="R5" s="12"/>
      <c r="S5" s="12"/>
    </row>
    <row r="6" spans="1:19" s="3" customFormat="1" ht="13.5" customHeight="1">
      <c r="A6" s="127" t="s">
        <v>53</v>
      </c>
      <c r="B6" s="224">
        <v>8</v>
      </c>
      <c r="C6" s="224">
        <v>10</v>
      </c>
      <c r="D6" s="224">
        <v>11</v>
      </c>
      <c r="E6" s="224">
        <v>12</v>
      </c>
      <c r="F6" s="224">
        <v>12</v>
      </c>
      <c r="G6" s="224">
        <v>16</v>
      </c>
      <c r="H6" s="224">
        <v>18</v>
      </c>
      <c r="I6" s="224">
        <v>22</v>
      </c>
      <c r="J6" s="224">
        <v>17</v>
      </c>
      <c r="K6" s="216" t="s">
        <v>8</v>
      </c>
      <c r="L6" s="252"/>
      <c r="M6" s="12"/>
      <c r="N6" s="12"/>
      <c r="O6" s="12"/>
      <c r="P6" s="12"/>
      <c r="Q6" s="12"/>
      <c r="R6" s="12"/>
      <c r="S6" s="12"/>
    </row>
    <row r="7" spans="1:20" s="1" customFormat="1" ht="13.5" customHeight="1">
      <c r="A7" s="127" t="s">
        <v>54</v>
      </c>
      <c r="B7" s="224">
        <v>48</v>
      </c>
      <c r="C7" s="224">
        <v>57</v>
      </c>
      <c r="D7" s="224">
        <v>55</v>
      </c>
      <c r="E7" s="224">
        <v>66</v>
      </c>
      <c r="F7" s="224">
        <v>68</v>
      </c>
      <c r="G7" s="224">
        <v>68</v>
      </c>
      <c r="H7" s="224">
        <v>74</v>
      </c>
      <c r="I7" s="224">
        <v>72</v>
      </c>
      <c r="J7" s="224">
        <v>67</v>
      </c>
      <c r="K7" s="80" t="s">
        <v>49</v>
      </c>
      <c r="L7" s="252"/>
      <c r="M7" s="13"/>
      <c r="N7" s="13"/>
      <c r="O7" s="13"/>
      <c r="P7" s="13"/>
      <c r="Q7" s="13"/>
      <c r="R7" s="13"/>
      <c r="S7" s="13"/>
      <c r="T7" s="13"/>
    </row>
    <row r="8" spans="1:19" s="3" customFormat="1" ht="13.5" customHeight="1">
      <c r="A8" s="127" t="s">
        <v>168</v>
      </c>
      <c r="B8" s="224">
        <v>39</v>
      </c>
      <c r="C8" s="224">
        <v>38</v>
      </c>
      <c r="D8" s="224">
        <v>40</v>
      </c>
      <c r="E8" s="224">
        <v>37</v>
      </c>
      <c r="F8" s="224">
        <v>34</v>
      </c>
      <c r="G8" s="224">
        <v>34</v>
      </c>
      <c r="H8" s="224">
        <v>32</v>
      </c>
      <c r="I8" s="224">
        <v>34</v>
      </c>
      <c r="J8" s="224">
        <v>33</v>
      </c>
      <c r="K8" s="80" t="s">
        <v>50</v>
      </c>
      <c r="L8" s="252"/>
      <c r="M8" s="12"/>
      <c r="N8" s="12"/>
      <c r="O8" s="12"/>
      <c r="P8" s="12"/>
      <c r="Q8" s="12"/>
      <c r="R8" s="12"/>
      <c r="S8" s="12"/>
    </row>
    <row r="9" spans="1:19" s="7" customFormat="1" ht="13.5" customHeight="1">
      <c r="A9" s="127" t="s">
        <v>55</v>
      </c>
      <c r="B9" s="224">
        <v>14</v>
      </c>
      <c r="C9" s="224">
        <v>15</v>
      </c>
      <c r="D9" s="224">
        <v>15</v>
      </c>
      <c r="E9" s="224">
        <v>13</v>
      </c>
      <c r="F9" s="224">
        <v>12</v>
      </c>
      <c r="G9" s="224">
        <v>12</v>
      </c>
      <c r="H9" s="224">
        <v>14</v>
      </c>
      <c r="I9" s="224">
        <v>16</v>
      </c>
      <c r="J9" s="224">
        <v>9</v>
      </c>
      <c r="K9" s="80" t="s">
        <v>9</v>
      </c>
      <c r="L9" s="252"/>
      <c r="M9" s="10"/>
      <c r="N9" s="10"/>
      <c r="O9" s="10"/>
      <c r="P9" s="10"/>
      <c r="Q9" s="10"/>
      <c r="R9" s="10"/>
      <c r="S9" s="10"/>
    </row>
    <row r="10" spans="1:19" s="7" customFormat="1" ht="13.5" customHeight="1">
      <c r="A10" s="127" t="s">
        <v>56</v>
      </c>
      <c r="B10" s="224">
        <v>37</v>
      </c>
      <c r="C10" s="224">
        <v>38</v>
      </c>
      <c r="D10" s="224">
        <v>35</v>
      </c>
      <c r="E10" s="224">
        <v>38</v>
      </c>
      <c r="F10" s="224">
        <v>46</v>
      </c>
      <c r="G10" s="224">
        <v>47</v>
      </c>
      <c r="H10" s="224">
        <v>48</v>
      </c>
      <c r="I10" s="224">
        <v>47</v>
      </c>
      <c r="J10" s="224">
        <v>51</v>
      </c>
      <c r="K10" s="80" t="s">
        <v>10</v>
      </c>
      <c r="L10" s="252"/>
      <c r="M10" s="10"/>
      <c r="N10" s="10"/>
      <c r="O10" s="10"/>
      <c r="P10" s="10"/>
      <c r="Q10" s="10"/>
      <c r="R10" s="10"/>
      <c r="S10" s="10"/>
    </row>
    <row r="11" spans="1:19" s="7" customFormat="1" ht="13.5" customHeight="1">
      <c r="A11" s="127" t="s">
        <v>57</v>
      </c>
      <c r="B11" s="224">
        <v>16</v>
      </c>
      <c r="C11" s="224">
        <v>17</v>
      </c>
      <c r="D11" s="224">
        <v>19</v>
      </c>
      <c r="E11" s="224">
        <v>19</v>
      </c>
      <c r="F11" s="224">
        <v>23</v>
      </c>
      <c r="G11" s="224">
        <v>25</v>
      </c>
      <c r="H11" s="224">
        <v>29</v>
      </c>
      <c r="I11" s="224">
        <v>27</v>
      </c>
      <c r="J11" s="224">
        <v>24</v>
      </c>
      <c r="K11" s="80" t="s">
        <v>11</v>
      </c>
      <c r="L11" s="252"/>
      <c r="M11" s="10"/>
      <c r="N11" s="10"/>
      <c r="O11" s="10"/>
      <c r="P11" s="10"/>
      <c r="Q11" s="10"/>
      <c r="R11" s="10"/>
      <c r="S11" s="10"/>
    </row>
    <row r="12" spans="1:19" s="7" customFormat="1" ht="13.5" customHeight="1">
      <c r="A12" s="127" t="s">
        <v>183</v>
      </c>
      <c r="B12" s="224">
        <v>242</v>
      </c>
      <c r="C12" s="224">
        <v>249</v>
      </c>
      <c r="D12" s="224">
        <v>254</v>
      </c>
      <c r="E12" s="224">
        <v>268</v>
      </c>
      <c r="F12" s="224">
        <v>265</v>
      </c>
      <c r="G12" s="224">
        <v>288</v>
      </c>
      <c r="H12" s="224">
        <v>291</v>
      </c>
      <c r="I12" s="224">
        <v>417</v>
      </c>
      <c r="J12" s="224">
        <v>366</v>
      </c>
      <c r="K12" s="80" t="s">
        <v>12</v>
      </c>
      <c r="L12" s="252"/>
      <c r="M12" s="10"/>
      <c r="N12" s="10"/>
      <c r="O12" s="10"/>
      <c r="P12" s="10"/>
      <c r="Q12" s="10"/>
      <c r="R12" s="10"/>
      <c r="S12" s="10"/>
    </row>
    <row r="13" spans="1:19" s="7" customFormat="1" ht="13.5" customHeight="1">
      <c r="A13" s="127" t="s">
        <v>58</v>
      </c>
      <c r="B13" s="224">
        <v>2555</v>
      </c>
      <c r="C13" s="224">
        <v>2643</v>
      </c>
      <c r="D13" s="224">
        <v>2677</v>
      </c>
      <c r="E13" s="224">
        <v>2579</v>
      </c>
      <c r="F13" s="224">
        <v>2650</v>
      </c>
      <c r="G13" s="224">
        <v>2906</v>
      </c>
      <c r="H13" s="224">
        <v>2806</v>
      </c>
      <c r="I13" s="224">
        <v>2495</v>
      </c>
      <c r="J13" s="224">
        <v>2871</v>
      </c>
      <c r="K13" s="80" t="s">
        <v>17</v>
      </c>
      <c r="L13" s="252"/>
      <c r="M13" s="10"/>
      <c r="N13" s="10"/>
      <c r="O13" s="10"/>
      <c r="P13" s="10"/>
      <c r="Q13" s="10"/>
      <c r="R13" s="10"/>
      <c r="S13" s="10"/>
    </row>
    <row r="14" spans="1:19" s="7" customFormat="1" ht="13.5" customHeight="1">
      <c r="A14" s="127" t="s">
        <v>59</v>
      </c>
      <c r="B14" s="224">
        <v>58</v>
      </c>
      <c r="C14" s="224">
        <v>67</v>
      </c>
      <c r="D14" s="224">
        <v>62</v>
      </c>
      <c r="E14" s="224">
        <v>71</v>
      </c>
      <c r="F14" s="224">
        <v>63</v>
      </c>
      <c r="G14" s="224">
        <v>76</v>
      </c>
      <c r="H14" s="224">
        <v>77</v>
      </c>
      <c r="I14" s="224">
        <v>73</v>
      </c>
      <c r="J14" s="224">
        <v>74</v>
      </c>
      <c r="K14" s="80" t="s">
        <v>18</v>
      </c>
      <c r="L14" s="252"/>
      <c r="M14" s="10"/>
      <c r="N14" s="10"/>
      <c r="O14" s="10"/>
      <c r="P14" s="10"/>
      <c r="Q14" s="10"/>
      <c r="R14" s="10"/>
      <c r="S14" s="10"/>
    </row>
    <row r="15" spans="1:19" s="3" customFormat="1" ht="27" customHeight="1">
      <c r="A15" s="128" t="s">
        <v>903</v>
      </c>
      <c r="B15" s="224">
        <v>5</v>
      </c>
      <c r="C15" s="224">
        <v>4</v>
      </c>
      <c r="D15" s="224">
        <v>5</v>
      </c>
      <c r="E15" s="224">
        <v>4</v>
      </c>
      <c r="F15" s="224">
        <v>4</v>
      </c>
      <c r="G15" s="224">
        <v>4</v>
      </c>
      <c r="H15" s="224">
        <v>4</v>
      </c>
      <c r="I15" s="224">
        <v>5</v>
      </c>
      <c r="J15" s="224">
        <v>4</v>
      </c>
      <c r="K15" s="207" t="s">
        <v>844</v>
      </c>
      <c r="L15" s="252"/>
      <c r="M15" s="12"/>
      <c r="N15" s="12"/>
      <c r="O15" s="12"/>
      <c r="P15" s="12"/>
      <c r="Q15" s="12"/>
      <c r="R15" s="12"/>
      <c r="S15" s="12"/>
    </row>
    <row r="16" spans="1:19" s="7" customFormat="1" ht="9.75" customHeight="1" thickBot="1">
      <c r="A16" s="158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252"/>
      <c r="M16" s="10"/>
      <c r="N16" s="10"/>
      <c r="O16" s="10"/>
      <c r="P16" s="10"/>
      <c r="Q16" s="10"/>
      <c r="R16" s="10"/>
      <c r="S16" s="10"/>
    </row>
    <row r="17" spans="2:10" ht="12.75">
      <c r="B17" s="272"/>
      <c r="C17" s="272"/>
      <c r="D17" s="272"/>
      <c r="E17" s="272"/>
      <c r="F17" s="272"/>
      <c r="G17" s="272"/>
      <c r="H17" s="272"/>
      <c r="I17" s="272"/>
      <c r="J17" s="272"/>
    </row>
    <row r="18" spans="2:10" ht="12.75">
      <c r="B18" s="272"/>
      <c r="C18" s="272"/>
      <c r="D18" s="272"/>
      <c r="E18" s="272"/>
      <c r="F18" s="272"/>
      <c r="G18" s="272"/>
      <c r="H18" s="272"/>
      <c r="I18" s="272"/>
      <c r="J18" s="272"/>
    </row>
  </sheetData>
  <sheetProtection/>
  <mergeCells count="2">
    <mergeCell ref="J1:K1"/>
    <mergeCell ref="A1:F1"/>
  </mergeCells>
  <printOptions/>
  <pageMargins left="0.7874015748031497" right="0.5905511811023623" top="0.7874015748031497" bottom="0.7874015748031497" header="0.31496062992125984" footer="0.5118110236220472"/>
  <pageSetup horizontalDpi="600" verticalDpi="600" orientation="landscape" paperSize="9" r:id="rId1"/>
  <headerFooter>
    <oddFooter>&amp;C28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I5" sqref="I5:K5"/>
    </sheetView>
  </sheetViews>
  <sheetFormatPr defaultColWidth="9.00390625" defaultRowHeight="12.75"/>
  <cols>
    <col min="1" max="1" width="22.875" style="390" customWidth="1"/>
    <col min="2" max="5" width="9.875" style="367" hidden="1" customWidth="1"/>
    <col min="6" max="10" width="9.875" style="367" customWidth="1"/>
    <col min="11" max="11" width="24.875" style="390" customWidth="1"/>
    <col min="12" max="16384" width="9.375" style="390" customWidth="1"/>
  </cols>
  <sheetData>
    <row r="1" spans="1:11" ht="30" customHeight="1">
      <c r="A1" s="1048" t="s">
        <v>403</v>
      </c>
      <c r="B1" s="1048"/>
      <c r="C1" s="1048"/>
      <c r="D1" s="1048"/>
      <c r="E1" s="1048"/>
      <c r="F1" s="1048"/>
      <c r="G1" s="1048"/>
      <c r="H1" s="1048"/>
      <c r="I1" s="1051" t="s">
        <v>624</v>
      </c>
      <c r="J1" s="1051"/>
      <c r="K1" s="1051"/>
    </row>
    <row r="2" spans="1:11" ht="12" customHeight="1" thickBot="1">
      <c r="A2" s="406"/>
      <c r="B2" s="698"/>
      <c r="C2" s="698"/>
      <c r="D2" s="698"/>
      <c r="E2" s="698"/>
      <c r="F2" s="698"/>
      <c r="G2" s="698"/>
      <c r="H2" s="698"/>
      <c r="I2" s="698"/>
      <c r="J2" s="698"/>
      <c r="K2" s="698"/>
    </row>
    <row r="3" spans="1:11" s="408" customFormat="1" ht="18" customHeight="1" thickBot="1">
      <c r="A3" s="407"/>
      <c r="B3" s="392">
        <v>2014</v>
      </c>
      <c r="C3" s="392">
        <v>2015</v>
      </c>
      <c r="D3" s="392">
        <v>2016</v>
      </c>
      <c r="E3" s="392">
        <v>2017</v>
      </c>
      <c r="F3" s="392">
        <v>2018</v>
      </c>
      <c r="G3" s="392">
        <v>2019</v>
      </c>
      <c r="H3" s="392">
        <v>2020</v>
      </c>
      <c r="I3" s="392">
        <v>2021</v>
      </c>
      <c r="J3" s="392">
        <v>2022</v>
      </c>
      <c r="K3" s="699"/>
    </row>
    <row r="4" spans="1:11" s="408" customFormat="1" ht="9" customHeight="1">
      <c r="A4" s="805"/>
      <c r="B4" s="806"/>
      <c r="C4" s="806"/>
      <c r="D4" s="806"/>
      <c r="E4" s="806"/>
      <c r="F4" s="806"/>
      <c r="G4" s="806"/>
      <c r="H4" s="806"/>
      <c r="I4" s="806"/>
      <c r="J4" s="806"/>
      <c r="K4" s="576"/>
    </row>
    <row r="5" spans="1:11" s="368" customFormat="1" ht="13.5" customHeight="1">
      <c r="A5" s="1066" t="s">
        <v>334</v>
      </c>
      <c r="B5" s="1066"/>
      <c r="C5" s="1066"/>
      <c r="D5" s="1066"/>
      <c r="E5" s="1066"/>
      <c r="F5" s="1066"/>
      <c r="G5" s="1066"/>
      <c r="I5" s="1066" t="s">
        <v>333</v>
      </c>
      <c r="J5" s="1066"/>
      <c r="K5" s="1066"/>
    </row>
    <row r="6" spans="1:11" ht="15" customHeight="1">
      <c r="A6" s="691" t="s">
        <v>52</v>
      </c>
      <c r="B6" s="359">
        <v>69201.3</v>
      </c>
      <c r="C6" s="359">
        <v>79114.4</v>
      </c>
      <c r="D6" s="455">
        <v>90834.1</v>
      </c>
      <c r="E6" s="455">
        <v>50460.3</v>
      </c>
      <c r="F6" s="455">
        <v>85995.6</v>
      </c>
      <c r="G6" s="455">
        <v>102467.3</v>
      </c>
      <c r="H6" s="455">
        <v>80971</v>
      </c>
      <c r="I6" s="455">
        <v>72612.1</v>
      </c>
      <c r="J6" s="455">
        <v>62850.3</v>
      </c>
      <c r="K6" s="692" t="s">
        <v>7</v>
      </c>
    </row>
    <row r="7" spans="1:11" ht="12.75" customHeight="1">
      <c r="A7" s="700" t="s">
        <v>126</v>
      </c>
      <c r="B7" s="337">
        <v>418.6</v>
      </c>
      <c r="C7" s="337">
        <v>223.7</v>
      </c>
      <c r="D7" s="457">
        <v>118.4</v>
      </c>
      <c r="E7" s="457">
        <v>109.3</v>
      </c>
      <c r="F7" s="457">
        <v>516.7</v>
      </c>
      <c r="G7" s="457">
        <v>236.5</v>
      </c>
      <c r="H7" s="457">
        <v>723.2</v>
      </c>
      <c r="I7" s="457">
        <v>1531.4</v>
      </c>
      <c r="J7" s="457">
        <v>39.7</v>
      </c>
      <c r="K7" s="694" t="s">
        <v>8</v>
      </c>
    </row>
    <row r="8" spans="1:11" ht="12.75" customHeight="1">
      <c r="A8" s="701" t="s">
        <v>125</v>
      </c>
      <c r="B8" s="337">
        <v>12307</v>
      </c>
      <c r="C8" s="337">
        <v>4289.2</v>
      </c>
      <c r="D8" s="457">
        <v>5345.1</v>
      </c>
      <c r="E8" s="457">
        <v>10247.6</v>
      </c>
      <c r="F8" s="457">
        <v>10915.7</v>
      </c>
      <c r="G8" s="457">
        <v>19545.2</v>
      </c>
      <c r="H8" s="457">
        <v>13107.1</v>
      </c>
      <c r="I8" s="457">
        <v>22022.4</v>
      </c>
      <c r="J8" s="457">
        <v>20553.7</v>
      </c>
      <c r="K8" s="693" t="s">
        <v>49</v>
      </c>
    </row>
    <row r="9" spans="1:11" ht="12.75" customHeight="1">
      <c r="A9" s="701" t="s">
        <v>170</v>
      </c>
      <c r="B9" s="337">
        <v>3052.3</v>
      </c>
      <c r="C9" s="337">
        <v>648.3</v>
      </c>
      <c r="D9" s="457">
        <v>1788.6</v>
      </c>
      <c r="E9" s="457">
        <v>2647.6</v>
      </c>
      <c r="F9" s="457">
        <v>9269.8</v>
      </c>
      <c r="G9" s="457">
        <v>15880.3</v>
      </c>
      <c r="H9" s="457">
        <v>5490.8</v>
      </c>
      <c r="I9" s="457">
        <v>6411.8</v>
      </c>
      <c r="J9" s="457">
        <v>584</v>
      </c>
      <c r="K9" s="693" t="s">
        <v>50</v>
      </c>
    </row>
    <row r="10" spans="1:11" ht="12.75" customHeight="1">
      <c r="A10" s="701" t="s">
        <v>127</v>
      </c>
      <c r="B10" s="337">
        <v>9675.3</v>
      </c>
      <c r="C10" s="337">
        <v>5931.5</v>
      </c>
      <c r="D10" s="457">
        <v>2046.9</v>
      </c>
      <c r="E10" s="457">
        <v>3420.3</v>
      </c>
      <c r="F10" s="457">
        <v>2464</v>
      </c>
      <c r="G10" s="457">
        <v>4098.5</v>
      </c>
      <c r="H10" s="457">
        <v>3931.6</v>
      </c>
      <c r="I10" s="457">
        <v>3549.5</v>
      </c>
      <c r="J10" s="457">
        <v>3888.1</v>
      </c>
      <c r="K10" s="693" t="s">
        <v>9</v>
      </c>
    </row>
    <row r="11" spans="1:11" ht="12.75" customHeight="1">
      <c r="A11" s="701" t="s">
        <v>128</v>
      </c>
      <c r="B11" s="337">
        <v>412.5</v>
      </c>
      <c r="C11" s="337">
        <v>658.4</v>
      </c>
      <c r="D11" s="457">
        <v>410.2</v>
      </c>
      <c r="E11" s="457">
        <v>321.6</v>
      </c>
      <c r="F11" s="457">
        <v>311.8</v>
      </c>
      <c r="G11" s="457">
        <v>459.2</v>
      </c>
      <c r="H11" s="457">
        <v>583.2</v>
      </c>
      <c r="I11" s="457">
        <v>721</v>
      </c>
      <c r="J11" s="457">
        <v>622</v>
      </c>
      <c r="K11" s="693" t="s">
        <v>10</v>
      </c>
    </row>
    <row r="12" spans="1:11" ht="12.75" customHeight="1">
      <c r="A12" s="701" t="s">
        <v>129</v>
      </c>
      <c r="B12" s="337">
        <v>2465.3</v>
      </c>
      <c r="C12" s="337">
        <v>2622.7</v>
      </c>
      <c r="D12" s="457">
        <v>2579</v>
      </c>
      <c r="E12" s="457">
        <v>1035</v>
      </c>
      <c r="F12" s="457">
        <v>2162</v>
      </c>
      <c r="G12" s="457">
        <v>7077.1</v>
      </c>
      <c r="H12" s="457">
        <v>9161.6</v>
      </c>
      <c r="I12" s="457">
        <v>5761.2</v>
      </c>
      <c r="J12" s="457">
        <v>8872</v>
      </c>
      <c r="K12" s="693" t="s">
        <v>11</v>
      </c>
    </row>
    <row r="13" spans="1:11" ht="12.75" customHeight="1">
      <c r="A13" s="701" t="s">
        <v>352</v>
      </c>
      <c r="B13" s="337">
        <v>33484.8</v>
      </c>
      <c r="C13" s="337">
        <v>52840.4</v>
      </c>
      <c r="D13" s="457">
        <v>42829.5</v>
      </c>
      <c r="E13" s="457">
        <v>8909.6</v>
      </c>
      <c r="F13" s="457">
        <v>14670.6</v>
      </c>
      <c r="G13" s="457">
        <v>13572</v>
      </c>
      <c r="H13" s="457">
        <v>7055.3</v>
      </c>
      <c r="I13" s="457">
        <v>5881.4</v>
      </c>
      <c r="J13" s="457">
        <v>5791.4</v>
      </c>
      <c r="K13" s="693" t="s">
        <v>12</v>
      </c>
    </row>
    <row r="14" spans="1:11" ht="12.75" customHeight="1">
      <c r="A14" s="701" t="s">
        <v>130</v>
      </c>
      <c r="B14" s="337">
        <v>7042.8</v>
      </c>
      <c r="C14" s="337">
        <v>11651.6</v>
      </c>
      <c r="D14" s="457">
        <v>34964.6</v>
      </c>
      <c r="E14" s="457">
        <v>21626.9</v>
      </c>
      <c r="F14" s="457">
        <v>43203.9</v>
      </c>
      <c r="G14" s="457">
        <v>41432.5</v>
      </c>
      <c r="H14" s="457">
        <v>40507.9</v>
      </c>
      <c r="I14" s="457">
        <v>26374.8</v>
      </c>
      <c r="J14" s="457">
        <v>22398.1</v>
      </c>
      <c r="K14" s="693" t="s">
        <v>17</v>
      </c>
    </row>
    <row r="15" spans="1:11" ht="12.75" customHeight="1">
      <c r="A15" s="701" t="s">
        <v>131</v>
      </c>
      <c r="B15" s="337">
        <v>342.7</v>
      </c>
      <c r="C15" s="337">
        <v>248.6</v>
      </c>
      <c r="D15" s="457">
        <v>751.8</v>
      </c>
      <c r="E15" s="457">
        <v>2142.4</v>
      </c>
      <c r="F15" s="457">
        <v>2481.1</v>
      </c>
      <c r="G15" s="457">
        <v>166</v>
      </c>
      <c r="H15" s="457">
        <v>410.3</v>
      </c>
      <c r="I15" s="457">
        <v>358.6</v>
      </c>
      <c r="J15" s="457">
        <v>101.3</v>
      </c>
      <c r="K15" s="693" t="s">
        <v>18</v>
      </c>
    </row>
    <row r="16" spans="1:11" ht="9" customHeight="1">
      <c r="A16" s="388"/>
      <c r="B16" s="389"/>
      <c r="C16" s="389"/>
      <c r="D16" s="389"/>
      <c r="E16" s="389"/>
      <c r="F16" s="389"/>
      <c r="G16" s="389"/>
      <c r="H16" s="389"/>
      <c r="I16" s="389"/>
      <c r="J16" s="389"/>
      <c r="K16" s="388"/>
    </row>
    <row r="17" spans="1:11" s="368" customFormat="1" ht="24.75" customHeight="1">
      <c r="A17" s="1075" t="s">
        <v>749</v>
      </c>
      <c r="B17" s="1075"/>
      <c r="C17" s="1075"/>
      <c r="D17" s="1075"/>
      <c r="E17" s="1075"/>
      <c r="F17" s="1075"/>
      <c r="G17" s="1075"/>
      <c r="I17" s="1050" t="s">
        <v>745</v>
      </c>
      <c r="J17" s="1050"/>
      <c r="K17" s="1050"/>
    </row>
    <row r="18" spans="1:11" ht="15" customHeight="1">
      <c r="A18" s="691" t="s">
        <v>52</v>
      </c>
      <c r="B18" s="359">
        <v>57.9</v>
      </c>
      <c r="C18" s="360">
        <v>56.2</v>
      </c>
      <c r="D18" s="360">
        <v>51.1</v>
      </c>
      <c r="E18" s="360">
        <v>38</v>
      </c>
      <c r="F18" s="359">
        <v>48.7</v>
      </c>
      <c r="G18" s="359">
        <v>49.6</v>
      </c>
      <c r="H18" s="359">
        <v>41.5</v>
      </c>
      <c r="I18" s="359">
        <v>36.7</v>
      </c>
      <c r="J18" s="359">
        <v>27.4</v>
      </c>
      <c r="K18" s="692" t="s">
        <v>7</v>
      </c>
    </row>
    <row r="19" spans="1:11" ht="12.75" customHeight="1">
      <c r="A19" s="700" t="s">
        <v>126</v>
      </c>
      <c r="B19" s="337">
        <v>6.7</v>
      </c>
      <c r="C19" s="336">
        <v>2.5</v>
      </c>
      <c r="D19" s="336">
        <v>1.1</v>
      </c>
      <c r="E19" s="336">
        <v>1.1</v>
      </c>
      <c r="F19" s="337">
        <v>10.2</v>
      </c>
      <c r="G19" s="337">
        <v>4.1</v>
      </c>
      <c r="H19" s="337">
        <v>10.9</v>
      </c>
      <c r="I19" s="337">
        <v>25.5</v>
      </c>
      <c r="J19" s="337">
        <v>0.9</v>
      </c>
      <c r="K19" s="694" t="s">
        <v>8</v>
      </c>
    </row>
    <row r="20" spans="1:11" ht="12.75" customHeight="1">
      <c r="A20" s="701" t="s">
        <v>125</v>
      </c>
      <c r="B20" s="337">
        <v>52</v>
      </c>
      <c r="C20" s="336">
        <v>32</v>
      </c>
      <c r="D20" s="336">
        <v>19.7</v>
      </c>
      <c r="E20" s="336">
        <v>33.3</v>
      </c>
      <c r="F20" s="337">
        <v>25.3</v>
      </c>
      <c r="G20" s="337">
        <v>29.6</v>
      </c>
      <c r="H20" s="337">
        <v>21.4</v>
      </c>
      <c r="I20" s="337">
        <v>30.3</v>
      </c>
      <c r="J20" s="337">
        <v>25.6</v>
      </c>
      <c r="K20" s="693" t="s">
        <v>49</v>
      </c>
    </row>
    <row r="21" spans="1:11" ht="12.75" customHeight="1">
      <c r="A21" s="701" t="s">
        <v>170</v>
      </c>
      <c r="B21" s="337">
        <v>59.1</v>
      </c>
      <c r="C21" s="336">
        <v>13.2</v>
      </c>
      <c r="D21" s="336">
        <v>21.8</v>
      </c>
      <c r="E21" s="336">
        <v>36.6</v>
      </c>
      <c r="F21" s="337">
        <v>79.1</v>
      </c>
      <c r="G21" s="337">
        <v>80.2</v>
      </c>
      <c r="H21" s="337">
        <v>65.5</v>
      </c>
      <c r="I21" s="337">
        <v>64.5</v>
      </c>
      <c r="J21" s="337">
        <v>3.8</v>
      </c>
      <c r="K21" s="693" t="s">
        <v>50</v>
      </c>
    </row>
    <row r="22" spans="1:11" ht="12.75" customHeight="1">
      <c r="A22" s="701" t="s">
        <v>127</v>
      </c>
      <c r="B22" s="337">
        <v>72.9</v>
      </c>
      <c r="C22" s="336">
        <v>48.5</v>
      </c>
      <c r="D22" s="336">
        <v>16.1</v>
      </c>
      <c r="E22" s="336">
        <v>23.5</v>
      </c>
      <c r="F22" s="337">
        <v>18.6</v>
      </c>
      <c r="G22" s="337">
        <v>53.6</v>
      </c>
      <c r="H22" s="337">
        <v>45.8</v>
      </c>
      <c r="I22" s="337">
        <v>34.9</v>
      </c>
      <c r="J22" s="337">
        <v>31.1</v>
      </c>
      <c r="K22" s="693" t="s">
        <v>9</v>
      </c>
    </row>
    <row r="23" spans="1:11" ht="12.75" customHeight="1">
      <c r="A23" s="701" t="s">
        <v>128</v>
      </c>
      <c r="B23" s="337">
        <v>9.8</v>
      </c>
      <c r="C23" s="336">
        <v>13.2</v>
      </c>
      <c r="D23" s="336">
        <v>6.8</v>
      </c>
      <c r="E23" s="336">
        <v>8</v>
      </c>
      <c r="F23" s="337">
        <v>4.8</v>
      </c>
      <c r="G23" s="337">
        <v>12.1</v>
      </c>
      <c r="H23" s="337">
        <v>14.8</v>
      </c>
      <c r="I23" s="337">
        <v>18</v>
      </c>
      <c r="J23" s="337">
        <v>7.5</v>
      </c>
      <c r="K23" s="693" t="s">
        <v>10</v>
      </c>
    </row>
    <row r="24" spans="1:11" ht="12.75" customHeight="1">
      <c r="A24" s="701" t="s">
        <v>129</v>
      </c>
      <c r="B24" s="337">
        <v>83.4</v>
      </c>
      <c r="C24" s="336">
        <v>79.1</v>
      </c>
      <c r="D24" s="336">
        <v>68</v>
      </c>
      <c r="E24" s="336">
        <v>36</v>
      </c>
      <c r="F24" s="337">
        <v>48.7</v>
      </c>
      <c r="G24" s="337">
        <v>74.5</v>
      </c>
      <c r="H24" s="337">
        <v>78.3</v>
      </c>
      <c r="I24" s="337">
        <v>71.7</v>
      </c>
      <c r="J24" s="337">
        <v>78.4</v>
      </c>
      <c r="K24" s="693" t="s">
        <v>11</v>
      </c>
    </row>
    <row r="25" spans="1:11" ht="12.75" customHeight="1">
      <c r="A25" s="701" t="s">
        <v>352</v>
      </c>
      <c r="B25" s="337">
        <v>97.2</v>
      </c>
      <c r="C25" s="336">
        <v>98.1</v>
      </c>
      <c r="D25" s="336">
        <v>96.3</v>
      </c>
      <c r="E25" s="336">
        <v>79.5</v>
      </c>
      <c r="F25" s="337">
        <v>82.1</v>
      </c>
      <c r="G25" s="337">
        <v>72.4</v>
      </c>
      <c r="H25" s="337">
        <v>53.5</v>
      </c>
      <c r="I25" s="337">
        <v>42</v>
      </c>
      <c r="J25" s="337">
        <v>36.8</v>
      </c>
      <c r="K25" s="693" t="s">
        <v>12</v>
      </c>
    </row>
    <row r="26" spans="1:11" ht="12.75" customHeight="1">
      <c r="A26" s="701" t="s">
        <v>130</v>
      </c>
      <c r="B26" s="337">
        <v>25.4</v>
      </c>
      <c r="C26" s="336">
        <v>31.7</v>
      </c>
      <c r="D26" s="336">
        <v>57</v>
      </c>
      <c r="E26" s="336">
        <v>46.3</v>
      </c>
      <c r="F26" s="337">
        <v>62.8</v>
      </c>
      <c r="G26" s="337">
        <v>59.7</v>
      </c>
      <c r="H26" s="337">
        <v>55.2</v>
      </c>
      <c r="I26" s="337">
        <v>41.5</v>
      </c>
      <c r="J26" s="337">
        <v>34.1</v>
      </c>
      <c r="K26" s="693" t="s">
        <v>17</v>
      </c>
    </row>
    <row r="27" spans="1:11" ht="12.75" customHeight="1">
      <c r="A27" s="701" t="s">
        <v>131</v>
      </c>
      <c r="B27" s="337">
        <v>18.2</v>
      </c>
      <c r="C27" s="336">
        <v>10.3</v>
      </c>
      <c r="D27" s="336">
        <v>24.1</v>
      </c>
      <c r="E27" s="336">
        <v>37.6</v>
      </c>
      <c r="F27" s="337">
        <v>42.4</v>
      </c>
      <c r="G27" s="337">
        <v>2.9</v>
      </c>
      <c r="H27" s="337">
        <v>5.1</v>
      </c>
      <c r="I27" s="337">
        <v>3.8</v>
      </c>
      <c r="J27" s="337">
        <v>0.7</v>
      </c>
      <c r="K27" s="693" t="s">
        <v>18</v>
      </c>
    </row>
    <row r="28" spans="1:11" ht="9.75" customHeight="1" thickBot="1">
      <c r="A28" s="386"/>
      <c r="B28" s="364"/>
      <c r="C28" s="364"/>
      <c r="D28" s="364"/>
      <c r="E28" s="364"/>
      <c r="F28" s="364"/>
      <c r="G28" s="364"/>
      <c r="H28" s="364"/>
      <c r="I28" s="364"/>
      <c r="J28" s="364"/>
      <c r="K28" s="386"/>
    </row>
    <row r="29" spans="1:11" ht="12" customHeight="1">
      <c r="A29" s="388"/>
      <c r="B29" s="389"/>
      <c r="C29" s="389"/>
      <c r="D29" s="389"/>
      <c r="E29" s="389"/>
      <c r="F29" s="389"/>
      <c r="G29" s="389"/>
      <c r="H29" s="389"/>
      <c r="I29" s="389"/>
      <c r="J29" s="389"/>
      <c r="K29" s="388"/>
    </row>
    <row r="30" spans="1:11" ht="12" customHeight="1">
      <c r="A30" s="388"/>
      <c r="B30" s="389"/>
      <c r="C30" s="389"/>
      <c r="D30" s="389"/>
      <c r="E30" s="389"/>
      <c r="F30" s="389"/>
      <c r="G30" s="389"/>
      <c r="H30" s="389"/>
      <c r="I30" s="389"/>
      <c r="J30" s="389"/>
      <c r="K30" s="388"/>
    </row>
    <row r="31" spans="1:11" ht="64.5" customHeight="1">
      <c r="A31" s="1077" t="s">
        <v>751</v>
      </c>
      <c r="B31" s="1077"/>
      <c r="C31" s="1077"/>
      <c r="D31" s="1077"/>
      <c r="E31" s="1077"/>
      <c r="F31" s="1077"/>
      <c r="G31" s="1077"/>
      <c r="H31" s="1077"/>
      <c r="I31" s="1077" t="s">
        <v>750</v>
      </c>
      <c r="J31" s="1077"/>
      <c r="K31" s="1077"/>
    </row>
    <row r="32" spans="1:11" ht="12" customHeight="1" thickBot="1">
      <c r="A32" s="426"/>
      <c r="B32" s="702"/>
      <c r="C32" s="702"/>
      <c r="D32" s="702"/>
      <c r="E32" s="702"/>
      <c r="F32" s="702"/>
      <c r="G32" s="702"/>
      <c r="H32" s="702"/>
      <c r="I32" s="702"/>
      <c r="J32" s="702"/>
      <c r="K32" s="702"/>
    </row>
    <row r="33" spans="1:11" s="408" customFormat="1" ht="18" customHeight="1" thickBot="1">
      <c r="A33" s="407"/>
      <c r="B33" s="703">
        <v>2014</v>
      </c>
      <c r="C33" s="703">
        <v>2015</v>
      </c>
      <c r="D33" s="703">
        <v>2016</v>
      </c>
      <c r="E33" s="703">
        <v>2017</v>
      </c>
      <c r="F33" s="703">
        <v>2018</v>
      </c>
      <c r="G33" s="703">
        <v>2019</v>
      </c>
      <c r="H33" s="703">
        <v>2020</v>
      </c>
      <c r="I33" s="703">
        <v>2021</v>
      </c>
      <c r="J33" s="703">
        <v>2022</v>
      </c>
      <c r="K33" s="699"/>
    </row>
    <row r="34" spans="1:11" s="408" customFormat="1" ht="9" customHeight="1">
      <c r="A34" s="805"/>
      <c r="B34" s="807"/>
      <c r="C34" s="807"/>
      <c r="D34" s="807"/>
      <c r="E34" s="807"/>
      <c r="F34" s="807"/>
      <c r="G34" s="807"/>
      <c r="H34" s="807"/>
      <c r="I34" s="807"/>
      <c r="J34" s="807"/>
      <c r="K34" s="576"/>
    </row>
    <row r="35" spans="1:11" s="368" customFormat="1" ht="13.5" customHeight="1">
      <c r="A35" s="1066" t="s">
        <v>334</v>
      </c>
      <c r="B35" s="1066"/>
      <c r="C35" s="1066"/>
      <c r="D35" s="1066"/>
      <c r="E35" s="1066"/>
      <c r="F35" s="1066"/>
      <c r="G35" s="1066"/>
      <c r="I35" s="1066" t="s">
        <v>333</v>
      </c>
      <c r="J35" s="1066"/>
      <c r="K35" s="1066"/>
    </row>
    <row r="36" spans="1:11" ht="38.25" customHeight="1">
      <c r="A36" s="704" t="s">
        <v>752</v>
      </c>
      <c r="B36" s="455">
        <v>59439.2</v>
      </c>
      <c r="C36" s="420">
        <v>70100.8</v>
      </c>
      <c r="D36" s="420">
        <v>70451.2</v>
      </c>
      <c r="E36" s="420">
        <v>85474.8</v>
      </c>
      <c r="F36" s="455">
        <v>90658.7</v>
      </c>
      <c r="G36" s="455">
        <v>101904.1</v>
      </c>
      <c r="H36" s="455">
        <v>78472.9</v>
      </c>
      <c r="I36" s="455">
        <v>62860.9</v>
      </c>
      <c r="J36" s="455">
        <v>39791.3</v>
      </c>
      <c r="K36" s="705" t="s">
        <v>748</v>
      </c>
    </row>
    <row r="37" spans="1:11" ht="12.75" customHeight="1">
      <c r="A37" s="808" t="s">
        <v>93</v>
      </c>
      <c r="B37" s="457" t="s">
        <v>14</v>
      </c>
      <c r="C37" s="414"/>
      <c r="D37" s="414"/>
      <c r="E37" s="457"/>
      <c r="F37" s="457"/>
      <c r="G37" s="457"/>
      <c r="H37" s="457"/>
      <c r="I37" s="457"/>
      <c r="J37" s="457"/>
      <c r="K37" s="808" t="s">
        <v>404</v>
      </c>
    </row>
    <row r="38" spans="1:11" ht="25.5" customHeight="1">
      <c r="A38" s="706" t="s">
        <v>405</v>
      </c>
      <c r="B38" s="457">
        <v>16471.4</v>
      </c>
      <c r="C38" s="414">
        <v>19684.3</v>
      </c>
      <c r="D38" s="414">
        <v>28202.8</v>
      </c>
      <c r="E38" s="414">
        <v>28011.7</v>
      </c>
      <c r="F38" s="457">
        <v>20881.6</v>
      </c>
      <c r="G38" s="457">
        <v>22876.7</v>
      </c>
      <c r="H38" s="457">
        <v>10111.8</v>
      </c>
      <c r="I38" s="457">
        <v>14875.1</v>
      </c>
      <c r="J38" s="457">
        <v>11789</v>
      </c>
      <c r="K38" s="700" t="s">
        <v>623</v>
      </c>
    </row>
    <row r="39" spans="1:11" ht="9" customHeight="1">
      <c r="A39" s="388"/>
      <c r="B39" s="389"/>
      <c r="F39" s="389"/>
      <c r="G39" s="389"/>
      <c r="H39" s="389"/>
      <c r="I39" s="389"/>
      <c r="J39" s="389"/>
      <c r="K39" s="558"/>
    </row>
    <row r="40" spans="1:11" s="368" customFormat="1" ht="13.5" customHeight="1">
      <c r="A40" s="1076" t="s">
        <v>406</v>
      </c>
      <c r="B40" s="1076"/>
      <c r="C40" s="1076"/>
      <c r="D40" s="1076"/>
      <c r="E40" s="1076"/>
      <c r="F40" s="1076"/>
      <c r="G40" s="1066"/>
      <c r="I40" s="1066" t="s">
        <v>347</v>
      </c>
      <c r="J40" s="1066"/>
      <c r="K40" s="1066"/>
    </row>
    <row r="41" spans="1:11" ht="38.25" customHeight="1">
      <c r="A41" s="704" t="s">
        <v>752</v>
      </c>
      <c r="B41" s="707">
        <v>100</v>
      </c>
      <c r="C41" s="708">
        <v>100</v>
      </c>
      <c r="D41" s="708">
        <v>100</v>
      </c>
      <c r="E41" s="707">
        <v>100</v>
      </c>
      <c r="F41" s="707">
        <v>100</v>
      </c>
      <c r="G41" s="707">
        <v>100</v>
      </c>
      <c r="H41" s="707">
        <v>100</v>
      </c>
      <c r="I41" s="707">
        <v>100</v>
      </c>
      <c r="J41" s="707">
        <v>100</v>
      </c>
      <c r="K41" s="705" t="s">
        <v>748</v>
      </c>
    </row>
    <row r="42" spans="1:11" ht="12.75" customHeight="1">
      <c r="A42" s="808" t="s">
        <v>93</v>
      </c>
      <c r="B42" s="456"/>
      <c r="C42" s="417"/>
      <c r="D42" s="417"/>
      <c r="E42" s="456"/>
      <c r="F42" s="456"/>
      <c r="G42" s="456"/>
      <c r="H42" s="456"/>
      <c r="I42" s="456"/>
      <c r="J42" s="456"/>
      <c r="K42" s="808" t="s">
        <v>404</v>
      </c>
    </row>
    <row r="43" spans="1:11" ht="25.5" customHeight="1">
      <c r="A43" s="706" t="s">
        <v>407</v>
      </c>
      <c r="B43" s="709">
        <v>27.7</v>
      </c>
      <c r="C43" s="710">
        <v>28.1</v>
      </c>
      <c r="D43" s="710">
        <v>40</v>
      </c>
      <c r="E43" s="709">
        <v>32.8</v>
      </c>
      <c r="F43" s="709">
        <v>23</v>
      </c>
      <c r="G43" s="709">
        <v>22.4</v>
      </c>
      <c r="H43" s="709">
        <v>12.9</v>
      </c>
      <c r="I43" s="709">
        <v>23.7</v>
      </c>
      <c r="J43" s="709">
        <v>29.6</v>
      </c>
      <c r="K43" s="700" t="s">
        <v>623</v>
      </c>
    </row>
    <row r="44" spans="1:11" ht="9" customHeight="1" thickBot="1">
      <c r="A44" s="386"/>
      <c r="B44" s="364"/>
      <c r="C44" s="364"/>
      <c r="D44" s="364"/>
      <c r="E44" s="364"/>
      <c r="F44" s="422"/>
      <c r="G44" s="422"/>
      <c r="H44" s="422"/>
      <c r="I44" s="422"/>
      <c r="J44" s="422"/>
      <c r="K44" s="386"/>
    </row>
  </sheetData>
  <sheetProtection/>
  <mergeCells count="12">
    <mergeCell ref="I40:K40"/>
    <mergeCell ref="I35:K35"/>
    <mergeCell ref="A40:G40"/>
    <mergeCell ref="A35:G35"/>
    <mergeCell ref="I31:K31"/>
    <mergeCell ref="A31:H31"/>
    <mergeCell ref="I1:K1"/>
    <mergeCell ref="A1:H1"/>
    <mergeCell ref="A17:G17"/>
    <mergeCell ref="I17:K17"/>
    <mergeCell ref="I5:K5"/>
    <mergeCell ref="A5:G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&amp;C80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I5" sqref="I5:K5"/>
    </sheetView>
  </sheetViews>
  <sheetFormatPr defaultColWidth="9.00390625" defaultRowHeight="12.75"/>
  <cols>
    <col min="1" max="1" width="22.875" style="685" customWidth="1"/>
    <col min="2" max="5" width="9.875" style="685" hidden="1" customWidth="1"/>
    <col min="6" max="10" width="9.875" style="685" customWidth="1"/>
    <col min="11" max="11" width="24.875" style="685" customWidth="1"/>
    <col min="12" max="16384" width="9.375" style="685" customWidth="1"/>
  </cols>
  <sheetData>
    <row r="1" spans="1:11" s="682" customFormat="1" ht="64.5" customHeight="1">
      <c r="A1" s="1048" t="s">
        <v>1000</v>
      </c>
      <c r="B1" s="1048"/>
      <c r="C1" s="1048"/>
      <c r="D1" s="1048"/>
      <c r="E1" s="1048"/>
      <c r="F1" s="1048"/>
      <c r="G1" s="1048"/>
      <c r="H1" s="1048"/>
      <c r="I1" s="1052" t="s">
        <v>747</v>
      </c>
      <c r="J1" s="1052"/>
      <c r="K1" s="1052"/>
    </row>
    <row r="2" spans="1:5" s="682" customFormat="1" ht="15" customHeight="1" thickBot="1">
      <c r="A2" s="683"/>
      <c r="E2" s="683"/>
    </row>
    <row r="3" spans="1:11" ht="18" customHeight="1" thickBot="1">
      <c r="A3" s="684"/>
      <c r="B3" s="804">
        <v>2014</v>
      </c>
      <c r="C3" s="804">
        <v>2015</v>
      </c>
      <c r="D3" s="804">
        <v>2016</v>
      </c>
      <c r="E3" s="804">
        <v>2017</v>
      </c>
      <c r="F3" s="804">
        <v>2018</v>
      </c>
      <c r="G3" s="804">
        <v>2019</v>
      </c>
      <c r="H3" s="804">
        <v>2020</v>
      </c>
      <c r="I3" s="804">
        <v>2021</v>
      </c>
      <c r="J3" s="804">
        <v>2022</v>
      </c>
      <c r="K3" s="684"/>
    </row>
    <row r="4" spans="1:11" ht="8.25" customHeight="1">
      <c r="A4" s="686"/>
      <c r="B4" s="687"/>
      <c r="C4" s="687"/>
      <c r="D4" s="687"/>
      <c r="E4" s="687"/>
      <c r="F4" s="687"/>
      <c r="G4" s="687"/>
      <c r="H4" s="687"/>
      <c r="I4" s="687"/>
      <c r="J4" s="687"/>
      <c r="K4" s="686"/>
    </row>
    <row r="5" spans="1:11" ht="15" customHeight="1">
      <c r="A5" s="1066" t="s">
        <v>334</v>
      </c>
      <c r="B5" s="1066"/>
      <c r="C5" s="1066"/>
      <c r="D5" s="1066"/>
      <c r="E5" s="1066"/>
      <c r="F5" s="1066"/>
      <c r="G5" s="1066"/>
      <c r="I5" s="1066" t="s">
        <v>333</v>
      </c>
      <c r="J5" s="1066"/>
      <c r="K5" s="1066"/>
    </row>
    <row r="6" spans="1:11" ht="9" customHeight="1">
      <c r="A6" s="388"/>
      <c r="B6" s="689"/>
      <c r="C6" s="690"/>
      <c r="D6" s="690"/>
      <c r="E6" s="690"/>
      <c r="F6" s="689"/>
      <c r="G6" s="689"/>
      <c r="H6" s="689"/>
      <c r="I6" s="689"/>
      <c r="J6" s="689"/>
      <c r="K6" s="454"/>
    </row>
    <row r="7" spans="1:11" ht="15" customHeight="1">
      <c r="A7" s="691" t="s">
        <v>52</v>
      </c>
      <c r="B7" s="359">
        <v>7275.9</v>
      </c>
      <c r="C7" s="360">
        <v>7523.8</v>
      </c>
      <c r="D7" s="360">
        <v>20904.5</v>
      </c>
      <c r="E7" s="360">
        <v>23361.1</v>
      </c>
      <c r="F7" s="359">
        <v>15150.8</v>
      </c>
      <c r="G7" s="359">
        <v>12120.4</v>
      </c>
      <c r="H7" s="359">
        <v>3294.4</v>
      </c>
      <c r="I7" s="359">
        <v>11400.8</v>
      </c>
      <c r="J7" s="359">
        <v>9033.5</v>
      </c>
      <c r="K7" s="692" t="s">
        <v>7</v>
      </c>
    </row>
    <row r="8" spans="1:11" ht="15" customHeight="1">
      <c r="A8" s="694" t="s">
        <v>126</v>
      </c>
      <c r="B8" s="359" t="s">
        <v>19</v>
      </c>
      <c r="C8" s="360" t="s">
        <v>19</v>
      </c>
      <c r="D8" s="360" t="s">
        <v>19</v>
      </c>
      <c r="E8" s="360" t="s">
        <v>19</v>
      </c>
      <c r="F8" s="359" t="s">
        <v>19</v>
      </c>
      <c r="G8" s="359" t="s">
        <v>19</v>
      </c>
      <c r="H8" s="359" t="s">
        <v>19</v>
      </c>
      <c r="I8" s="359" t="s">
        <v>19</v>
      </c>
      <c r="J8" s="359" t="s">
        <v>19</v>
      </c>
      <c r="K8" s="694" t="s">
        <v>8</v>
      </c>
    </row>
    <row r="9" spans="1:11" ht="15" customHeight="1">
      <c r="A9" s="693" t="s">
        <v>125</v>
      </c>
      <c r="B9" s="337">
        <v>41.8</v>
      </c>
      <c r="C9" s="336">
        <v>30.1</v>
      </c>
      <c r="D9" s="336">
        <v>29.1</v>
      </c>
      <c r="E9" s="336">
        <v>80</v>
      </c>
      <c r="F9" s="337">
        <v>104.4</v>
      </c>
      <c r="G9" s="337">
        <v>50.8</v>
      </c>
      <c r="H9" s="337">
        <v>4.6</v>
      </c>
      <c r="I9" s="337">
        <v>48.5</v>
      </c>
      <c r="J9" s="337">
        <v>32.6</v>
      </c>
      <c r="K9" s="693" t="s">
        <v>49</v>
      </c>
    </row>
    <row r="10" spans="1:11" ht="15" customHeight="1">
      <c r="A10" s="693" t="s">
        <v>170</v>
      </c>
      <c r="B10" s="337" t="s">
        <v>19</v>
      </c>
      <c r="C10" s="336" t="s">
        <v>19</v>
      </c>
      <c r="D10" s="336">
        <v>1459.3</v>
      </c>
      <c r="E10" s="336">
        <v>945.8</v>
      </c>
      <c r="F10" s="337">
        <v>893.2</v>
      </c>
      <c r="G10" s="337" t="s">
        <v>19</v>
      </c>
      <c r="H10" s="337" t="s">
        <v>19</v>
      </c>
      <c r="I10" s="337" t="s">
        <v>19</v>
      </c>
      <c r="J10" s="337" t="s">
        <v>19</v>
      </c>
      <c r="K10" s="693" t="s">
        <v>50</v>
      </c>
    </row>
    <row r="11" spans="1:11" ht="15" customHeight="1">
      <c r="A11" s="693" t="s">
        <v>127</v>
      </c>
      <c r="B11" s="337" t="s">
        <v>19</v>
      </c>
      <c r="C11" s="336" t="s">
        <v>19</v>
      </c>
      <c r="D11" s="336" t="s">
        <v>19</v>
      </c>
      <c r="E11" s="336" t="s">
        <v>19</v>
      </c>
      <c r="F11" s="337" t="s">
        <v>19</v>
      </c>
      <c r="G11" s="337" t="s">
        <v>19</v>
      </c>
      <c r="H11" s="337" t="s">
        <v>19</v>
      </c>
      <c r="I11" s="337" t="s">
        <v>19</v>
      </c>
      <c r="J11" s="337" t="s">
        <v>19</v>
      </c>
      <c r="K11" s="693" t="s">
        <v>9</v>
      </c>
    </row>
    <row r="12" spans="1:11" ht="15" customHeight="1">
      <c r="A12" s="693" t="s">
        <v>128</v>
      </c>
      <c r="B12" s="337" t="s">
        <v>19</v>
      </c>
      <c r="C12" s="336" t="s">
        <v>19</v>
      </c>
      <c r="D12" s="336" t="s">
        <v>19</v>
      </c>
      <c r="E12" s="336" t="s">
        <v>19</v>
      </c>
      <c r="F12" s="337" t="s">
        <v>19</v>
      </c>
      <c r="G12" s="337" t="s">
        <v>19</v>
      </c>
      <c r="H12" s="337" t="s">
        <v>19</v>
      </c>
      <c r="I12" s="337" t="s">
        <v>19</v>
      </c>
      <c r="J12" s="337" t="s">
        <v>19</v>
      </c>
      <c r="K12" s="693" t="s">
        <v>10</v>
      </c>
    </row>
    <row r="13" spans="1:11" ht="15" customHeight="1">
      <c r="A13" s="693" t="s">
        <v>129</v>
      </c>
      <c r="B13" s="337" t="s">
        <v>19</v>
      </c>
      <c r="C13" s="336" t="s">
        <v>19</v>
      </c>
      <c r="D13" s="336" t="s">
        <v>19</v>
      </c>
      <c r="E13" s="336" t="s">
        <v>19</v>
      </c>
      <c r="F13" s="337">
        <v>297.8</v>
      </c>
      <c r="G13" s="337">
        <v>1913.1</v>
      </c>
      <c r="H13" s="337">
        <v>2044.5</v>
      </c>
      <c r="I13" s="337">
        <v>128.6</v>
      </c>
      <c r="J13" s="337" t="s">
        <v>19</v>
      </c>
      <c r="K13" s="693" t="s">
        <v>11</v>
      </c>
    </row>
    <row r="14" spans="1:11" ht="15" customHeight="1">
      <c r="A14" s="693" t="s">
        <v>352</v>
      </c>
      <c r="B14" s="337">
        <v>76.9</v>
      </c>
      <c r="C14" s="336">
        <v>39.3</v>
      </c>
      <c r="D14" s="336">
        <v>63.8</v>
      </c>
      <c r="E14" s="336">
        <v>96.8</v>
      </c>
      <c r="F14" s="337">
        <v>51</v>
      </c>
      <c r="G14" s="337">
        <v>182</v>
      </c>
      <c r="H14" s="337" t="s">
        <v>19</v>
      </c>
      <c r="I14" s="337">
        <v>305.5</v>
      </c>
      <c r="J14" s="337">
        <v>371.5</v>
      </c>
      <c r="K14" s="693" t="s">
        <v>12</v>
      </c>
    </row>
    <row r="15" spans="1:11" ht="15" customHeight="1">
      <c r="A15" s="693" t="s">
        <v>130</v>
      </c>
      <c r="B15" s="337">
        <v>7126.2</v>
      </c>
      <c r="C15" s="336">
        <v>7058.9</v>
      </c>
      <c r="D15" s="336">
        <v>19172</v>
      </c>
      <c r="E15" s="336">
        <v>22090.8</v>
      </c>
      <c r="F15" s="337">
        <v>13662.3</v>
      </c>
      <c r="G15" s="337">
        <v>9972</v>
      </c>
      <c r="H15" s="337">
        <v>1239.6</v>
      </c>
      <c r="I15" s="337">
        <v>10737.2</v>
      </c>
      <c r="J15" s="337">
        <v>8409.4</v>
      </c>
      <c r="K15" s="693" t="s">
        <v>17</v>
      </c>
    </row>
    <row r="16" spans="1:11" ht="15" customHeight="1">
      <c r="A16" s="693" t="s">
        <v>131</v>
      </c>
      <c r="B16" s="337">
        <v>31</v>
      </c>
      <c r="C16" s="336">
        <v>395.5</v>
      </c>
      <c r="D16" s="336">
        <v>180.3</v>
      </c>
      <c r="E16" s="336">
        <v>147.7</v>
      </c>
      <c r="F16" s="337">
        <v>142.1</v>
      </c>
      <c r="G16" s="337">
        <v>2.5</v>
      </c>
      <c r="H16" s="337">
        <v>5.7</v>
      </c>
      <c r="I16" s="337">
        <v>181</v>
      </c>
      <c r="J16" s="337">
        <v>220</v>
      </c>
      <c r="K16" s="693" t="s">
        <v>18</v>
      </c>
    </row>
    <row r="17" spans="1:11" ht="12.75">
      <c r="A17" s="388"/>
      <c r="B17" s="389"/>
      <c r="C17" s="367"/>
      <c r="D17" s="367"/>
      <c r="E17" s="367"/>
      <c r="F17" s="389"/>
      <c r="G17" s="389"/>
      <c r="H17" s="389"/>
      <c r="I17" s="389"/>
      <c r="J17" s="389"/>
      <c r="K17" s="388"/>
    </row>
    <row r="18" spans="1:11" ht="27" customHeight="1">
      <c r="A18" s="1067" t="s">
        <v>746</v>
      </c>
      <c r="B18" s="1067"/>
      <c r="C18" s="1067"/>
      <c r="D18" s="1067"/>
      <c r="E18" s="1067"/>
      <c r="F18" s="1067"/>
      <c r="G18" s="1067"/>
      <c r="I18" s="1050" t="s">
        <v>745</v>
      </c>
      <c r="J18" s="1050"/>
      <c r="K18" s="1050"/>
    </row>
    <row r="19" spans="1:11" ht="9" customHeight="1">
      <c r="A19" s="695"/>
      <c r="B19" s="389"/>
      <c r="C19" s="367"/>
      <c r="D19" s="367"/>
      <c r="E19" s="367"/>
      <c r="F19" s="389"/>
      <c r="G19" s="389"/>
      <c r="H19" s="389"/>
      <c r="I19" s="389"/>
      <c r="J19" s="389"/>
      <c r="K19" s="388"/>
    </row>
    <row r="20" spans="1:11" ht="15" customHeight="1">
      <c r="A20" s="691" t="s">
        <v>52</v>
      </c>
      <c r="B20" s="359">
        <v>17.4</v>
      </c>
      <c r="C20" s="360">
        <v>15</v>
      </c>
      <c r="D20" s="360">
        <v>28.1</v>
      </c>
      <c r="E20" s="360">
        <v>27.2</v>
      </c>
      <c r="F20" s="359">
        <v>18.1</v>
      </c>
      <c r="G20" s="359">
        <v>13.6</v>
      </c>
      <c r="H20" s="359">
        <v>4.5</v>
      </c>
      <c r="I20" s="359">
        <v>12.6</v>
      </c>
      <c r="J20" s="359">
        <v>8.4</v>
      </c>
      <c r="K20" s="692" t="s">
        <v>7</v>
      </c>
    </row>
    <row r="21" spans="1:11" ht="15" customHeight="1">
      <c r="A21" s="694" t="s">
        <v>126</v>
      </c>
      <c r="B21" s="696" t="s">
        <v>19</v>
      </c>
      <c r="C21" s="696" t="s">
        <v>19</v>
      </c>
      <c r="D21" s="696" t="s">
        <v>19</v>
      </c>
      <c r="E21" s="696" t="s">
        <v>19</v>
      </c>
      <c r="F21" s="696" t="s">
        <v>19</v>
      </c>
      <c r="G21" s="696" t="s">
        <v>19</v>
      </c>
      <c r="H21" s="696" t="s">
        <v>19</v>
      </c>
      <c r="I21" s="696" t="s">
        <v>19</v>
      </c>
      <c r="J21" s="696" t="s">
        <v>19</v>
      </c>
      <c r="K21" s="694" t="s">
        <v>8</v>
      </c>
    </row>
    <row r="22" spans="1:11" ht="15" customHeight="1">
      <c r="A22" s="693" t="s">
        <v>125</v>
      </c>
      <c r="B22" s="337">
        <v>1.3</v>
      </c>
      <c r="C22" s="337">
        <v>0.8</v>
      </c>
      <c r="D22" s="337">
        <v>0.7</v>
      </c>
      <c r="E22" s="337">
        <v>1.5</v>
      </c>
      <c r="F22" s="337">
        <v>1.8</v>
      </c>
      <c r="G22" s="337">
        <v>0.8</v>
      </c>
      <c r="H22" s="337">
        <v>0.1</v>
      </c>
      <c r="I22" s="337">
        <v>0.7</v>
      </c>
      <c r="J22" s="337">
        <v>0.4</v>
      </c>
      <c r="K22" s="693" t="s">
        <v>49</v>
      </c>
    </row>
    <row r="23" spans="1:11" ht="15" customHeight="1">
      <c r="A23" s="693" t="s">
        <v>170</v>
      </c>
      <c r="B23" s="696" t="s">
        <v>19</v>
      </c>
      <c r="C23" s="696" t="s">
        <v>19</v>
      </c>
      <c r="D23" s="696">
        <v>24</v>
      </c>
      <c r="E23" s="696">
        <v>15.7</v>
      </c>
      <c r="F23" s="696">
        <v>14</v>
      </c>
      <c r="G23" s="696" t="s">
        <v>19</v>
      </c>
      <c r="H23" s="696" t="s">
        <v>19</v>
      </c>
      <c r="I23" s="696" t="s">
        <v>19</v>
      </c>
      <c r="J23" s="696" t="s">
        <v>19</v>
      </c>
      <c r="K23" s="693" t="s">
        <v>50</v>
      </c>
    </row>
    <row r="24" spans="1:11" ht="15" customHeight="1">
      <c r="A24" s="693" t="s">
        <v>127</v>
      </c>
      <c r="B24" s="696" t="s">
        <v>19</v>
      </c>
      <c r="C24" s="696" t="s">
        <v>19</v>
      </c>
      <c r="D24" s="696" t="s">
        <v>19</v>
      </c>
      <c r="E24" s="696" t="s">
        <v>19</v>
      </c>
      <c r="F24" s="696" t="s">
        <v>19</v>
      </c>
      <c r="G24" s="696" t="s">
        <v>19</v>
      </c>
      <c r="H24" s="696" t="s">
        <v>19</v>
      </c>
      <c r="I24" s="696" t="s">
        <v>19</v>
      </c>
      <c r="J24" s="696" t="s">
        <v>19</v>
      </c>
      <c r="K24" s="693" t="s">
        <v>9</v>
      </c>
    </row>
    <row r="25" spans="1:11" ht="15" customHeight="1">
      <c r="A25" s="693" t="s">
        <v>128</v>
      </c>
      <c r="B25" s="696" t="s">
        <v>19</v>
      </c>
      <c r="C25" s="696" t="s">
        <v>19</v>
      </c>
      <c r="D25" s="696" t="s">
        <v>19</v>
      </c>
      <c r="E25" s="696" t="s">
        <v>19</v>
      </c>
      <c r="F25" s="696" t="s">
        <v>19</v>
      </c>
      <c r="G25" s="696" t="s">
        <v>19</v>
      </c>
      <c r="H25" s="696" t="s">
        <v>19</v>
      </c>
      <c r="I25" s="696" t="s">
        <v>19</v>
      </c>
      <c r="J25" s="696" t="s">
        <v>19</v>
      </c>
      <c r="K25" s="693" t="s">
        <v>10</v>
      </c>
    </row>
    <row r="26" spans="1:11" ht="15" customHeight="1">
      <c r="A26" s="693" t="s">
        <v>129</v>
      </c>
      <c r="B26" s="696" t="s">
        <v>19</v>
      </c>
      <c r="C26" s="696" t="s">
        <v>19</v>
      </c>
      <c r="D26" s="696" t="s">
        <v>19</v>
      </c>
      <c r="E26" s="696" t="s">
        <v>19</v>
      </c>
      <c r="F26" s="696">
        <v>24.2</v>
      </c>
      <c r="G26" s="696">
        <v>64.3</v>
      </c>
      <c r="H26" s="696">
        <v>55.6</v>
      </c>
      <c r="I26" s="696">
        <v>9.7</v>
      </c>
      <c r="J26" s="696" t="s">
        <v>19</v>
      </c>
      <c r="K26" s="693" t="s">
        <v>11</v>
      </c>
    </row>
    <row r="27" spans="1:11" ht="15" customHeight="1">
      <c r="A27" s="693" t="s">
        <v>352</v>
      </c>
      <c r="B27" s="337">
        <v>1.5</v>
      </c>
      <c r="C27" s="336">
        <v>0.6</v>
      </c>
      <c r="D27" s="337">
        <v>0.7</v>
      </c>
      <c r="E27" s="337">
        <v>1</v>
      </c>
      <c r="F27" s="337">
        <v>0.4</v>
      </c>
      <c r="G27" s="337">
        <v>1.3</v>
      </c>
      <c r="H27" s="337" t="s">
        <v>19</v>
      </c>
      <c r="I27" s="337">
        <v>2.5</v>
      </c>
      <c r="J27" s="337">
        <v>2.5</v>
      </c>
      <c r="K27" s="693" t="s">
        <v>12</v>
      </c>
    </row>
    <row r="28" spans="1:11" ht="15" customHeight="1">
      <c r="A28" s="693" t="s">
        <v>130</v>
      </c>
      <c r="B28" s="337">
        <v>30</v>
      </c>
      <c r="C28" s="336">
        <v>26</v>
      </c>
      <c r="D28" s="337">
        <v>43.6</v>
      </c>
      <c r="E28" s="337">
        <v>41.3</v>
      </c>
      <c r="F28" s="337">
        <v>30.1</v>
      </c>
      <c r="G28" s="337">
        <v>21.1</v>
      </c>
      <c r="H28" s="337">
        <v>3.8</v>
      </c>
      <c r="I28" s="337">
        <v>23.5</v>
      </c>
      <c r="J28" s="337">
        <v>16</v>
      </c>
      <c r="K28" s="693" t="s">
        <v>17</v>
      </c>
    </row>
    <row r="29" spans="1:11" ht="15" customHeight="1">
      <c r="A29" s="693" t="s">
        <v>131</v>
      </c>
      <c r="B29" s="696">
        <v>1.1</v>
      </c>
      <c r="C29" s="336">
        <v>9.7</v>
      </c>
      <c r="D29" s="337">
        <v>3.9</v>
      </c>
      <c r="E29" s="337">
        <v>2.7</v>
      </c>
      <c r="F29" s="337">
        <v>2.2</v>
      </c>
      <c r="G29" s="337">
        <v>0</v>
      </c>
      <c r="H29" s="337">
        <v>0.1</v>
      </c>
      <c r="I29" s="337">
        <v>1.7</v>
      </c>
      <c r="J29" s="337">
        <v>1.8</v>
      </c>
      <c r="K29" s="693" t="s">
        <v>18</v>
      </c>
    </row>
    <row r="30" spans="1:11" ht="9" customHeight="1" thickBot="1">
      <c r="A30" s="386"/>
      <c r="B30" s="364"/>
      <c r="C30" s="364"/>
      <c r="D30" s="364"/>
      <c r="E30" s="364"/>
      <c r="F30" s="364"/>
      <c r="G30" s="364"/>
      <c r="H30" s="364"/>
      <c r="I30" s="364"/>
      <c r="J30" s="364"/>
      <c r="K30" s="386"/>
    </row>
    <row r="55" spans="1:11" ht="12.75">
      <c r="A55" s="697"/>
      <c r="B55" s="379"/>
      <c r="C55" s="379"/>
      <c r="D55" s="379"/>
      <c r="E55" s="379"/>
      <c r="F55" s="379"/>
      <c r="G55" s="379"/>
      <c r="H55" s="379"/>
      <c r="I55" s="379"/>
      <c r="J55" s="379"/>
      <c r="K55" s="697"/>
    </row>
  </sheetData>
  <sheetProtection/>
  <mergeCells count="6">
    <mergeCell ref="A18:G18"/>
    <mergeCell ref="A5:G5"/>
    <mergeCell ref="I1:K1"/>
    <mergeCell ref="A1:H1"/>
    <mergeCell ref="I5:K5"/>
    <mergeCell ref="I18:K18"/>
  </mergeCells>
  <printOptions/>
  <pageMargins left="0.7874015748031497" right="0.5905511811023623" top="0.7874015748031497" bottom="0.7874015748031497" header="0.31496062992125984" footer="0.5118110236220472"/>
  <pageSetup horizontalDpi="600" verticalDpi="600" orientation="portrait" paperSize="9" r:id="rId1"/>
  <headerFooter>
    <oddFooter>&amp;C81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L30"/>
  <sheetViews>
    <sheetView zoomScaleSheetLayoutView="130" zoomScalePageLayoutView="0" workbookViewId="0" topLeftCell="A1">
      <selection activeCell="H5" sqref="H5:J5"/>
    </sheetView>
  </sheetViews>
  <sheetFormatPr defaultColWidth="9.00390625" defaultRowHeight="12.75"/>
  <cols>
    <col min="1" max="1" width="21.875" style="390" customWidth="1"/>
    <col min="2" max="4" width="10.875" style="367" hidden="1" customWidth="1"/>
    <col min="5" max="9" width="10.875" style="367" customWidth="1"/>
    <col min="10" max="10" width="24.875" style="390" customWidth="1"/>
    <col min="11" max="11" width="9.375" style="390" customWidth="1"/>
    <col min="12" max="12" width="11.50390625" style="390" customWidth="1"/>
    <col min="13" max="16384" width="9.375" style="390" customWidth="1"/>
  </cols>
  <sheetData>
    <row r="1" spans="1:10" ht="33" customHeight="1">
      <c r="A1" s="1048" t="s">
        <v>744</v>
      </c>
      <c r="B1" s="1048"/>
      <c r="C1" s="1048"/>
      <c r="D1" s="1048"/>
      <c r="E1" s="1048"/>
      <c r="F1" s="1048"/>
      <c r="I1" s="1048" t="s">
        <v>625</v>
      </c>
      <c r="J1" s="1048"/>
    </row>
    <row r="2" spans="1:10" ht="15" customHeight="1" thickBot="1">
      <c r="A2" s="406" t="s">
        <v>331</v>
      </c>
      <c r="B2" s="364"/>
      <c r="C2" s="364"/>
      <c r="D2" s="364"/>
      <c r="E2" s="364"/>
      <c r="F2" s="364"/>
      <c r="G2" s="364"/>
      <c r="H2" s="364"/>
      <c r="I2" s="364"/>
      <c r="J2" s="386"/>
    </row>
    <row r="3" spans="1:10" s="135" customFormat="1" ht="18" customHeight="1" thickBot="1">
      <c r="A3" s="459"/>
      <c r="B3" s="460">
        <v>2015</v>
      </c>
      <c r="C3" s="460">
        <v>2016</v>
      </c>
      <c r="D3" s="460">
        <v>2017</v>
      </c>
      <c r="E3" s="460">
        <v>2018</v>
      </c>
      <c r="F3" s="460">
        <v>2019</v>
      </c>
      <c r="G3" s="460">
        <v>2020</v>
      </c>
      <c r="H3" s="460">
        <v>2021</v>
      </c>
      <c r="I3" s="460">
        <v>2022</v>
      </c>
      <c r="J3" s="461"/>
    </row>
    <row r="4" spans="1:10" ht="9" customHeight="1">
      <c r="A4" s="452"/>
      <c r="B4" s="417"/>
      <c r="C4" s="417"/>
      <c r="D4" s="417"/>
      <c r="E4" s="559"/>
      <c r="F4" s="559"/>
      <c r="G4" s="559"/>
      <c r="H4" s="559"/>
      <c r="I4" s="559"/>
      <c r="J4" s="452"/>
    </row>
    <row r="5" spans="1:12" s="368" customFormat="1" ht="15" customHeight="1">
      <c r="A5" s="1063" t="s">
        <v>413</v>
      </c>
      <c r="B5" s="1063"/>
      <c r="C5" s="1063"/>
      <c r="D5" s="1063"/>
      <c r="E5" s="1063"/>
      <c r="F5" s="1063"/>
      <c r="H5" s="1063" t="s">
        <v>414</v>
      </c>
      <c r="I5" s="1063"/>
      <c r="J5" s="1063"/>
      <c r="L5" s="463"/>
    </row>
    <row r="6" spans="1:12" ht="9" customHeight="1">
      <c r="A6" s="388"/>
      <c r="B6" s="417"/>
      <c r="C6" s="417"/>
      <c r="D6" s="417"/>
      <c r="E6" s="456"/>
      <c r="F6" s="456"/>
      <c r="G6" s="456"/>
      <c r="H6" s="456"/>
      <c r="I6" s="456"/>
      <c r="J6" s="388"/>
      <c r="L6" s="367"/>
    </row>
    <row r="7" spans="1:12" ht="16.5" customHeight="1">
      <c r="A7" s="454" t="s">
        <v>52</v>
      </c>
      <c r="B7" s="567">
        <v>317029.6</v>
      </c>
      <c r="C7" s="567">
        <v>410415.86</v>
      </c>
      <c r="D7" s="567">
        <v>492240</v>
      </c>
      <c r="E7" s="566">
        <v>502407.9</v>
      </c>
      <c r="F7" s="566">
        <v>405143.3</v>
      </c>
      <c r="G7" s="566">
        <v>443827.3</v>
      </c>
      <c r="H7" s="566">
        <v>632556.6</v>
      </c>
      <c r="I7" s="566">
        <v>623406</v>
      </c>
      <c r="J7" s="557" t="s">
        <v>7</v>
      </c>
      <c r="K7" s="465"/>
      <c r="L7" s="464"/>
    </row>
    <row r="8" spans="1:12" ht="15" customHeight="1">
      <c r="A8" s="558" t="s">
        <v>53</v>
      </c>
      <c r="B8" s="569">
        <v>1732.1</v>
      </c>
      <c r="C8" s="569">
        <v>4044.4</v>
      </c>
      <c r="D8" s="569">
        <v>6867.3</v>
      </c>
      <c r="E8" s="568">
        <v>16002.2</v>
      </c>
      <c r="F8" s="568">
        <v>2049.2</v>
      </c>
      <c r="G8" s="568">
        <v>5977.4</v>
      </c>
      <c r="H8" s="568">
        <v>6063.4</v>
      </c>
      <c r="I8" s="568">
        <v>12562.1</v>
      </c>
      <c r="J8" s="561" t="s">
        <v>8</v>
      </c>
      <c r="L8" s="285"/>
    </row>
    <row r="9" spans="1:12" ht="15" customHeight="1">
      <c r="A9" s="558" t="s">
        <v>54</v>
      </c>
      <c r="B9" s="569">
        <v>43430.5</v>
      </c>
      <c r="C9" s="569">
        <v>100415</v>
      </c>
      <c r="D9" s="569">
        <v>129651.8</v>
      </c>
      <c r="E9" s="568">
        <v>129832.4</v>
      </c>
      <c r="F9" s="568">
        <v>149395.6</v>
      </c>
      <c r="G9" s="568">
        <v>155903.5</v>
      </c>
      <c r="H9" s="568">
        <v>175802.6</v>
      </c>
      <c r="I9" s="568">
        <v>139946.2</v>
      </c>
      <c r="J9" s="97" t="s">
        <v>49</v>
      </c>
      <c r="L9" s="285"/>
    </row>
    <row r="10" spans="1:12" ht="15" customHeight="1">
      <c r="A10" s="558" t="s">
        <v>168</v>
      </c>
      <c r="B10" s="569">
        <v>25727.78</v>
      </c>
      <c r="C10" s="569">
        <v>12341.3</v>
      </c>
      <c r="D10" s="569">
        <v>22762.8</v>
      </c>
      <c r="E10" s="568">
        <v>14792.7</v>
      </c>
      <c r="F10" s="568">
        <v>9421.9</v>
      </c>
      <c r="G10" s="568">
        <v>14672.5</v>
      </c>
      <c r="H10" s="568">
        <v>8528.6</v>
      </c>
      <c r="I10" s="568">
        <v>4628.2</v>
      </c>
      <c r="J10" s="97" t="s">
        <v>50</v>
      </c>
      <c r="L10" s="285"/>
    </row>
    <row r="11" spans="1:12" ht="15" customHeight="1">
      <c r="A11" s="558" t="s">
        <v>55</v>
      </c>
      <c r="B11" s="569">
        <v>1972.8</v>
      </c>
      <c r="C11" s="569">
        <v>4634.4</v>
      </c>
      <c r="D11" s="569">
        <v>813.2</v>
      </c>
      <c r="E11" s="568">
        <v>1321.2</v>
      </c>
      <c r="F11" s="568">
        <v>828.7</v>
      </c>
      <c r="G11" s="568">
        <v>2354.4</v>
      </c>
      <c r="H11" s="568">
        <v>300.6</v>
      </c>
      <c r="I11" s="568">
        <v>740.2</v>
      </c>
      <c r="J11" s="97" t="s">
        <v>9</v>
      </c>
      <c r="L11" s="285"/>
    </row>
    <row r="12" spans="1:12" ht="15" customHeight="1">
      <c r="A12" s="558" t="s">
        <v>56</v>
      </c>
      <c r="B12" s="569">
        <v>12864.88</v>
      </c>
      <c r="C12" s="569">
        <v>3081.4</v>
      </c>
      <c r="D12" s="569">
        <v>2841</v>
      </c>
      <c r="E12" s="568">
        <v>6129.5</v>
      </c>
      <c r="F12" s="568">
        <v>19184.1</v>
      </c>
      <c r="G12" s="568">
        <v>24757.1</v>
      </c>
      <c r="H12" s="568">
        <v>33828.7</v>
      </c>
      <c r="I12" s="568">
        <v>27275.2</v>
      </c>
      <c r="J12" s="97" t="s">
        <v>415</v>
      </c>
      <c r="L12" s="285"/>
    </row>
    <row r="13" spans="1:12" ht="15" customHeight="1">
      <c r="A13" s="558" t="s">
        <v>57</v>
      </c>
      <c r="B13" s="569">
        <v>10599.1</v>
      </c>
      <c r="C13" s="569">
        <v>13301.9</v>
      </c>
      <c r="D13" s="569">
        <v>12903.3</v>
      </c>
      <c r="E13" s="568">
        <v>14930.2</v>
      </c>
      <c r="F13" s="568">
        <v>17805.1</v>
      </c>
      <c r="G13" s="568">
        <v>16300.6</v>
      </c>
      <c r="H13" s="568">
        <v>83143</v>
      </c>
      <c r="I13" s="568">
        <v>27050.2</v>
      </c>
      <c r="J13" s="97" t="s">
        <v>11</v>
      </c>
      <c r="L13" s="285"/>
    </row>
    <row r="14" spans="1:12" ht="15" customHeight="1">
      <c r="A14" s="558" t="s">
        <v>183</v>
      </c>
      <c r="B14" s="569">
        <v>41809.6</v>
      </c>
      <c r="C14" s="569">
        <v>59086.8</v>
      </c>
      <c r="D14" s="569">
        <v>64059.6</v>
      </c>
      <c r="E14" s="568">
        <v>86901.7</v>
      </c>
      <c r="F14" s="568">
        <v>66732.2</v>
      </c>
      <c r="G14" s="568">
        <v>76854.5</v>
      </c>
      <c r="H14" s="568">
        <v>161292.7</v>
      </c>
      <c r="I14" s="568">
        <v>152505.3</v>
      </c>
      <c r="J14" s="97" t="s">
        <v>12</v>
      </c>
      <c r="L14" s="285"/>
    </row>
    <row r="15" spans="1:12" ht="15" customHeight="1">
      <c r="A15" s="558" t="s">
        <v>58</v>
      </c>
      <c r="B15" s="569">
        <v>177315.4</v>
      </c>
      <c r="C15" s="569">
        <v>211379.2</v>
      </c>
      <c r="D15" s="569">
        <v>244169.1</v>
      </c>
      <c r="E15" s="568">
        <v>221392.4</v>
      </c>
      <c r="F15" s="568">
        <v>127832.9</v>
      </c>
      <c r="G15" s="568">
        <v>140074.4</v>
      </c>
      <c r="H15" s="568">
        <v>153408.4</v>
      </c>
      <c r="I15" s="568">
        <v>252490.7</v>
      </c>
      <c r="J15" s="97" t="s">
        <v>17</v>
      </c>
      <c r="L15" s="285"/>
    </row>
    <row r="16" spans="1:12" ht="15" customHeight="1">
      <c r="A16" s="558" t="s">
        <v>59</v>
      </c>
      <c r="B16" s="569">
        <v>1577.4</v>
      </c>
      <c r="C16" s="569">
        <v>2131.5</v>
      </c>
      <c r="D16" s="569">
        <v>8171.9</v>
      </c>
      <c r="E16" s="568">
        <v>11105.6</v>
      </c>
      <c r="F16" s="568">
        <v>11893.6</v>
      </c>
      <c r="G16" s="568">
        <v>6932.9</v>
      </c>
      <c r="H16" s="568">
        <v>10188.6</v>
      </c>
      <c r="I16" s="568">
        <v>6207.9</v>
      </c>
      <c r="J16" s="97" t="s">
        <v>18</v>
      </c>
      <c r="L16" s="285"/>
    </row>
    <row r="17" spans="1:9" ht="9" customHeight="1">
      <c r="A17" s="466"/>
      <c r="B17" s="336"/>
      <c r="C17" s="336"/>
      <c r="D17" s="336"/>
      <c r="E17" s="337"/>
      <c r="F17" s="337"/>
      <c r="G17" s="337"/>
      <c r="H17" s="337"/>
      <c r="I17" s="337"/>
    </row>
    <row r="18" spans="1:11" ht="27.75" customHeight="1">
      <c r="A18" s="1078" t="s">
        <v>1001</v>
      </c>
      <c r="B18" s="1078"/>
      <c r="C18" s="1078"/>
      <c r="D18" s="1078"/>
      <c r="E18" s="1078"/>
      <c r="F18" s="1078"/>
      <c r="H18" s="1049" t="s">
        <v>754</v>
      </c>
      <c r="I18" s="1049"/>
      <c r="J18" s="1049"/>
      <c r="K18" s="649"/>
    </row>
    <row r="19" spans="1:9" ht="9" customHeight="1">
      <c r="A19" s="427"/>
      <c r="B19" s="467"/>
      <c r="E19" s="389"/>
      <c r="F19" s="389"/>
      <c r="G19" s="389"/>
      <c r="H19" s="389"/>
      <c r="I19" s="389"/>
    </row>
    <row r="20" spans="1:10" ht="15" customHeight="1">
      <c r="A20" s="454" t="s">
        <v>52</v>
      </c>
      <c r="B20" s="468">
        <v>21.4</v>
      </c>
      <c r="C20" s="468">
        <v>26.1</v>
      </c>
      <c r="D20" s="468">
        <v>27.9</v>
      </c>
      <c r="E20" s="560">
        <v>27.4</v>
      </c>
      <c r="F20" s="560">
        <v>20.4</v>
      </c>
      <c r="G20" s="560">
        <v>22.5</v>
      </c>
      <c r="H20" s="560">
        <v>23</v>
      </c>
      <c r="I20" s="560">
        <v>27.6</v>
      </c>
      <c r="J20" s="557" t="s">
        <v>7</v>
      </c>
    </row>
    <row r="21" spans="1:10" ht="15" customHeight="1">
      <c r="A21" s="558" t="s">
        <v>53</v>
      </c>
      <c r="B21" s="413">
        <v>21.3</v>
      </c>
      <c r="C21" s="413">
        <v>47.6</v>
      </c>
      <c r="D21" s="413">
        <v>57.4</v>
      </c>
      <c r="E21" s="428">
        <v>65.7</v>
      </c>
      <c r="F21" s="428">
        <v>12.4</v>
      </c>
      <c r="G21" s="428">
        <v>30.4</v>
      </c>
      <c r="H21" s="428">
        <v>25.7</v>
      </c>
      <c r="I21" s="428">
        <v>19.3</v>
      </c>
      <c r="J21" s="561" t="s">
        <v>8</v>
      </c>
    </row>
    <row r="22" spans="1:10" ht="15" customHeight="1">
      <c r="A22" s="558" t="s">
        <v>54</v>
      </c>
      <c r="B22" s="413">
        <v>53.1</v>
      </c>
      <c r="C22" s="413">
        <v>81.5</v>
      </c>
      <c r="D22" s="413">
        <v>82.3</v>
      </c>
      <c r="E22" s="428">
        <v>81.1</v>
      </c>
      <c r="F22" s="428">
        <v>69.5</v>
      </c>
      <c r="G22" s="428">
        <v>82.8</v>
      </c>
      <c r="H22" s="428">
        <v>79.4</v>
      </c>
      <c r="I22" s="428">
        <v>66.5</v>
      </c>
      <c r="J22" s="97" t="s">
        <v>49</v>
      </c>
    </row>
    <row r="23" spans="1:10" ht="15" customHeight="1">
      <c r="A23" s="558" t="s">
        <v>168</v>
      </c>
      <c r="B23" s="413">
        <v>96.1</v>
      </c>
      <c r="C23" s="413">
        <v>88.2</v>
      </c>
      <c r="D23" s="413">
        <v>89.9</v>
      </c>
      <c r="E23" s="428">
        <v>75.6</v>
      </c>
      <c r="F23" s="428">
        <v>64.4</v>
      </c>
      <c r="G23" s="428">
        <v>70.6</v>
      </c>
      <c r="H23" s="428">
        <v>61.5</v>
      </c>
      <c r="I23" s="428">
        <v>40.9</v>
      </c>
      <c r="J23" s="97" t="s">
        <v>50</v>
      </c>
    </row>
    <row r="24" spans="1:10" ht="15" customHeight="1">
      <c r="A24" s="558" t="s">
        <v>55</v>
      </c>
      <c r="B24" s="336">
        <v>51.5</v>
      </c>
      <c r="C24" s="336">
        <v>88.4</v>
      </c>
      <c r="D24" s="336">
        <v>57.6</v>
      </c>
      <c r="E24" s="337">
        <v>96</v>
      </c>
      <c r="F24" s="337">
        <v>82.8</v>
      </c>
      <c r="G24" s="337">
        <v>96.1</v>
      </c>
      <c r="H24" s="337">
        <v>53</v>
      </c>
      <c r="I24" s="337">
        <v>44.5</v>
      </c>
      <c r="J24" s="97" t="s">
        <v>9</v>
      </c>
    </row>
    <row r="25" spans="1:10" ht="15" customHeight="1">
      <c r="A25" s="558" t="s">
        <v>56</v>
      </c>
      <c r="B25" s="336">
        <v>40.7</v>
      </c>
      <c r="C25" s="336">
        <v>12.3</v>
      </c>
      <c r="D25" s="336">
        <v>11.5</v>
      </c>
      <c r="E25" s="337">
        <v>12.2</v>
      </c>
      <c r="F25" s="337">
        <v>24.2</v>
      </c>
      <c r="G25" s="337">
        <v>38.6</v>
      </c>
      <c r="H25" s="337">
        <v>46.3</v>
      </c>
      <c r="I25" s="337">
        <v>28.9</v>
      </c>
      <c r="J25" s="97" t="s">
        <v>10</v>
      </c>
    </row>
    <row r="26" spans="1:10" ht="15" customHeight="1">
      <c r="A26" s="558" t="s">
        <v>57</v>
      </c>
      <c r="B26" s="413">
        <v>30.2</v>
      </c>
      <c r="C26" s="413">
        <v>27.5</v>
      </c>
      <c r="D26" s="413">
        <v>32.1</v>
      </c>
      <c r="E26" s="428">
        <v>33.2</v>
      </c>
      <c r="F26" s="428">
        <v>28.8</v>
      </c>
      <c r="G26" s="428">
        <v>30.4</v>
      </c>
      <c r="H26" s="428">
        <v>74.5</v>
      </c>
      <c r="I26" s="428">
        <v>37.9</v>
      </c>
      <c r="J26" s="97" t="s">
        <v>11</v>
      </c>
    </row>
    <row r="27" spans="1:10" ht="15" customHeight="1">
      <c r="A27" s="558" t="s">
        <v>183</v>
      </c>
      <c r="B27" s="413">
        <v>34.9</v>
      </c>
      <c r="C27" s="413">
        <v>57.4</v>
      </c>
      <c r="D27" s="413">
        <v>45.7</v>
      </c>
      <c r="E27" s="428">
        <v>36.7</v>
      </c>
      <c r="F27" s="428">
        <v>30.6</v>
      </c>
      <c r="G27" s="428">
        <v>32.8</v>
      </c>
      <c r="H27" s="428">
        <v>43.2</v>
      </c>
      <c r="I27" s="428">
        <v>17.2</v>
      </c>
      <c r="J27" s="97" t="s">
        <v>12</v>
      </c>
    </row>
    <row r="28" spans="1:10" ht="15" customHeight="1">
      <c r="A28" s="558" t="s">
        <v>58</v>
      </c>
      <c r="B28" s="413">
        <v>18.4</v>
      </c>
      <c r="C28" s="413">
        <v>20.7</v>
      </c>
      <c r="D28" s="413">
        <v>21.4</v>
      </c>
      <c r="E28" s="428">
        <v>19.2</v>
      </c>
      <c r="F28" s="428">
        <v>10.4</v>
      </c>
      <c r="G28" s="428">
        <v>10.9</v>
      </c>
      <c r="H28" s="428">
        <v>8.5</v>
      </c>
      <c r="I28" s="428">
        <v>37.9</v>
      </c>
      <c r="J28" s="97" t="s">
        <v>17</v>
      </c>
    </row>
    <row r="29" spans="1:10" ht="15" customHeight="1">
      <c r="A29" s="558" t="s">
        <v>59</v>
      </c>
      <c r="B29" s="413">
        <v>7.3</v>
      </c>
      <c r="C29" s="413">
        <v>8.7</v>
      </c>
      <c r="D29" s="413">
        <v>19.3</v>
      </c>
      <c r="E29" s="428">
        <v>36.5</v>
      </c>
      <c r="F29" s="428">
        <v>35.6</v>
      </c>
      <c r="G29" s="428">
        <v>31</v>
      </c>
      <c r="H29" s="428">
        <v>20.9</v>
      </c>
      <c r="I29" s="428">
        <v>10.7</v>
      </c>
      <c r="J29" s="97" t="s">
        <v>18</v>
      </c>
    </row>
    <row r="30" spans="1:10" ht="9.75" customHeight="1" thickBot="1">
      <c r="A30" s="386"/>
      <c r="B30" s="469"/>
      <c r="C30" s="469"/>
      <c r="D30" s="469"/>
      <c r="E30" s="469"/>
      <c r="F30" s="469"/>
      <c r="G30" s="469"/>
      <c r="H30" s="469"/>
      <c r="I30" s="469"/>
      <c r="J30" s="562"/>
    </row>
  </sheetData>
  <sheetProtection/>
  <mergeCells count="6">
    <mergeCell ref="H18:J18"/>
    <mergeCell ref="A18:F18"/>
    <mergeCell ref="I1:J1"/>
    <mergeCell ref="A1:F1"/>
    <mergeCell ref="H5:J5"/>
    <mergeCell ref="A5:F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&amp;C84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R30"/>
  <sheetViews>
    <sheetView zoomScaleSheetLayoutView="160" zoomScalePageLayoutView="0" workbookViewId="0" topLeftCell="A1">
      <selection activeCell="H5" sqref="H5:J5"/>
    </sheetView>
  </sheetViews>
  <sheetFormatPr defaultColWidth="9.00390625" defaultRowHeight="12.75"/>
  <cols>
    <col min="1" max="1" width="21.875" style="326" customWidth="1"/>
    <col min="2" max="4" width="10.875" style="358" hidden="1" customWidth="1"/>
    <col min="5" max="9" width="10.875" style="358" customWidth="1"/>
    <col min="10" max="10" width="24.625" style="326" customWidth="1"/>
    <col min="11" max="11" width="12.875" style="326" bestFit="1" customWidth="1"/>
    <col min="12" max="12" width="11.50390625" style="326" customWidth="1"/>
    <col min="13" max="13" width="10.625" style="326" bestFit="1" customWidth="1"/>
    <col min="14" max="16384" width="9.375" style="326" customWidth="1"/>
  </cols>
  <sheetData>
    <row r="1" spans="1:10" ht="33" customHeight="1">
      <c r="A1" s="1053" t="s">
        <v>743</v>
      </c>
      <c r="B1" s="1053"/>
      <c r="C1" s="1053"/>
      <c r="D1" s="1053"/>
      <c r="E1" s="1053"/>
      <c r="F1" s="1053"/>
      <c r="I1" s="1053" t="s">
        <v>742</v>
      </c>
      <c r="J1" s="1053"/>
    </row>
    <row r="2" spans="1:10" ht="15" customHeight="1" thickBot="1">
      <c r="A2" s="341" t="s">
        <v>228</v>
      </c>
      <c r="B2" s="396"/>
      <c r="C2" s="396"/>
      <c r="D2" s="365"/>
      <c r="E2" s="396"/>
      <c r="F2" s="396"/>
      <c r="G2" s="396"/>
      <c r="H2" s="396"/>
      <c r="I2" s="396"/>
      <c r="J2" s="396"/>
    </row>
    <row r="3" spans="1:10" s="143" customFormat="1" ht="18" customHeight="1" thickBot="1">
      <c r="A3" s="157"/>
      <c r="B3" s="470">
        <v>2015</v>
      </c>
      <c r="C3" s="470">
        <v>2016</v>
      </c>
      <c r="D3" s="470">
        <v>2017</v>
      </c>
      <c r="E3" s="470">
        <v>2018</v>
      </c>
      <c r="F3" s="470">
        <v>2019</v>
      </c>
      <c r="G3" s="470">
        <v>2020</v>
      </c>
      <c r="H3" s="470">
        <v>2021</v>
      </c>
      <c r="I3" s="470">
        <v>2022</v>
      </c>
      <c r="J3" s="471"/>
    </row>
    <row r="4" spans="1:10" s="143" customFormat="1" ht="9" customHeight="1">
      <c r="A4" s="799"/>
      <c r="B4" s="800"/>
      <c r="C4" s="800"/>
      <c r="D4" s="800"/>
      <c r="E4" s="800"/>
      <c r="F4" s="800"/>
      <c r="G4" s="800"/>
      <c r="H4" s="800"/>
      <c r="I4" s="800"/>
      <c r="J4" s="801"/>
    </row>
    <row r="5" spans="1:13" s="348" customFormat="1" ht="15" customHeight="1">
      <c r="A5" s="1079" t="s">
        <v>413</v>
      </c>
      <c r="B5" s="1079"/>
      <c r="C5" s="1079"/>
      <c r="D5" s="1079"/>
      <c r="E5" s="1079"/>
      <c r="F5" s="1079"/>
      <c r="H5" s="1079" t="s">
        <v>414</v>
      </c>
      <c r="I5" s="1079"/>
      <c r="J5" s="1079"/>
      <c r="M5" s="473"/>
    </row>
    <row r="6" spans="1:13" s="348" customFormat="1" ht="9" customHeight="1">
      <c r="A6" s="802"/>
      <c r="B6" s="802"/>
      <c r="C6" s="802"/>
      <c r="D6" s="352"/>
      <c r="E6" s="352"/>
      <c r="F6" s="352"/>
      <c r="G6" s="802"/>
      <c r="H6" s="802"/>
      <c r="I6" s="802"/>
      <c r="J6" s="802"/>
      <c r="M6" s="473"/>
    </row>
    <row r="7" spans="1:17" ht="18" customHeight="1">
      <c r="A7" s="447" t="s">
        <v>52</v>
      </c>
      <c r="B7" s="567">
        <v>1592459.5</v>
      </c>
      <c r="C7" s="567">
        <v>1419559.69</v>
      </c>
      <c r="D7" s="567">
        <v>1336759.5</v>
      </c>
      <c r="E7" s="566">
        <v>1785983.3</v>
      </c>
      <c r="F7" s="566">
        <v>1419732.9</v>
      </c>
      <c r="G7" s="566">
        <v>1263540.3</v>
      </c>
      <c r="H7" s="566">
        <v>1601082.9</v>
      </c>
      <c r="I7" s="566">
        <v>2494533.8</v>
      </c>
      <c r="J7" s="447" t="s">
        <v>7</v>
      </c>
      <c r="K7" s="464"/>
      <c r="L7" s="464"/>
      <c r="M7" s="345"/>
      <c r="N7" s="345"/>
      <c r="O7" s="345"/>
      <c r="P7" s="345"/>
      <c r="Q7" s="345"/>
    </row>
    <row r="8" spans="1:18" ht="15" customHeight="1">
      <c r="A8" s="216" t="s">
        <v>53</v>
      </c>
      <c r="B8" s="569">
        <v>9255</v>
      </c>
      <c r="C8" s="569">
        <v>4691.8</v>
      </c>
      <c r="D8" s="569">
        <v>23793.5</v>
      </c>
      <c r="E8" s="568">
        <v>9057.6</v>
      </c>
      <c r="F8" s="568">
        <v>3590.1</v>
      </c>
      <c r="G8" s="568">
        <v>2468.3</v>
      </c>
      <c r="H8" s="568">
        <v>1896.6</v>
      </c>
      <c r="I8" s="568">
        <v>3383.3</v>
      </c>
      <c r="J8" s="216" t="s">
        <v>8</v>
      </c>
      <c r="P8" s="345"/>
      <c r="R8" s="345"/>
    </row>
    <row r="9" spans="1:16" ht="15" customHeight="1">
      <c r="A9" s="563" t="s">
        <v>54</v>
      </c>
      <c r="B9" s="569">
        <v>101079.2</v>
      </c>
      <c r="C9" s="569">
        <v>42768.5</v>
      </c>
      <c r="D9" s="569">
        <v>28267.7</v>
      </c>
      <c r="E9" s="568">
        <v>26115.1</v>
      </c>
      <c r="F9" s="568">
        <v>23307.67</v>
      </c>
      <c r="G9" s="568">
        <v>47469</v>
      </c>
      <c r="H9" s="568">
        <v>103493.8</v>
      </c>
      <c r="I9" s="568">
        <v>120421.9</v>
      </c>
      <c r="J9" s="563" t="s">
        <v>49</v>
      </c>
      <c r="P9" s="345"/>
    </row>
    <row r="10" spans="1:16" ht="15" customHeight="1">
      <c r="A10" s="563" t="s">
        <v>168</v>
      </c>
      <c r="B10" s="569">
        <v>179281.6</v>
      </c>
      <c r="C10" s="569">
        <v>168037.3</v>
      </c>
      <c r="D10" s="569">
        <v>171849.5</v>
      </c>
      <c r="E10" s="568">
        <v>244545.8</v>
      </c>
      <c r="F10" s="568">
        <v>220735.7</v>
      </c>
      <c r="G10" s="568">
        <v>207116.1</v>
      </c>
      <c r="H10" s="568">
        <v>186446.2</v>
      </c>
      <c r="I10" s="568">
        <v>328717.3</v>
      </c>
      <c r="J10" s="563" t="s">
        <v>50</v>
      </c>
      <c r="P10" s="345"/>
    </row>
    <row r="11" spans="1:16" ht="15" customHeight="1">
      <c r="A11" s="80" t="s">
        <v>55</v>
      </c>
      <c r="B11" s="569">
        <v>2129.9</v>
      </c>
      <c r="C11" s="569">
        <v>2395.2</v>
      </c>
      <c r="D11" s="569">
        <v>175.5</v>
      </c>
      <c r="E11" s="568">
        <v>2517.9</v>
      </c>
      <c r="F11" s="568">
        <v>98.1</v>
      </c>
      <c r="G11" s="568">
        <v>316.5</v>
      </c>
      <c r="H11" s="568">
        <v>4703.1</v>
      </c>
      <c r="I11" s="568">
        <v>155.8</v>
      </c>
      <c r="J11" s="80" t="s">
        <v>9</v>
      </c>
      <c r="P11" s="345"/>
    </row>
    <row r="12" spans="1:16" ht="15" customHeight="1">
      <c r="A12" s="80" t="s">
        <v>56</v>
      </c>
      <c r="B12" s="569">
        <v>7097.8</v>
      </c>
      <c r="C12" s="569">
        <v>10547.4</v>
      </c>
      <c r="D12" s="569">
        <v>5419.4</v>
      </c>
      <c r="E12" s="568">
        <v>9926.8</v>
      </c>
      <c r="F12" s="568">
        <v>19184.7</v>
      </c>
      <c r="G12" s="568">
        <v>19623.6</v>
      </c>
      <c r="H12" s="568">
        <v>23720.9</v>
      </c>
      <c r="I12" s="568">
        <v>27709.8</v>
      </c>
      <c r="J12" s="80" t="s">
        <v>10</v>
      </c>
      <c r="P12" s="345"/>
    </row>
    <row r="13" spans="1:16" ht="15" customHeight="1">
      <c r="A13" s="80" t="s">
        <v>57</v>
      </c>
      <c r="B13" s="569">
        <v>143.2</v>
      </c>
      <c r="C13" s="569">
        <v>1556.01</v>
      </c>
      <c r="D13" s="569">
        <v>80.8</v>
      </c>
      <c r="E13" s="568">
        <v>4444.7</v>
      </c>
      <c r="F13" s="568">
        <v>34231.6</v>
      </c>
      <c r="G13" s="568">
        <v>51316.7</v>
      </c>
      <c r="H13" s="568">
        <v>7931.1</v>
      </c>
      <c r="I13" s="568">
        <v>17285.4</v>
      </c>
      <c r="J13" s="80" t="s">
        <v>11</v>
      </c>
      <c r="P13" s="345"/>
    </row>
    <row r="14" spans="1:16" ht="15" customHeight="1">
      <c r="A14" s="80" t="s">
        <v>183</v>
      </c>
      <c r="B14" s="569">
        <v>171981.1</v>
      </c>
      <c r="C14" s="569">
        <v>145747</v>
      </c>
      <c r="D14" s="569">
        <v>143603.5</v>
      </c>
      <c r="E14" s="568">
        <v>132746.5</v>
      </c>
      <c r="F14" s="568">
        <v>120406.5</v>
      </c>
      <c r="G14" s="568">
        <v>162885.9</v>
      </c>
      <c r="H14" s="568">
        <v>199600.1</v>
      </c>
      <c r="I14" s="568">
        <v>245779.8</v>
      </c>
      <c r="J14" s="80" t="s">
        <v>12</v>
      </c>
      <c r="P14" s="345"/>
    </row>
    <row r="15" spans="1:16" ht="15" customHeight="1">
      <c r="A15" s="80" t="s">
        <v>58</v>
      </c>
      <c r="B15" s="569">
        <v>1104221.2</v>
      </c>
      <c r="C15" s="569">
        <v>1037495.7</v>
      </c>
      <c r="D15" s="569">
        <v>953873.3</v>
      </c>
      <c r="E15" s="568">
        <v>1342414.6</v>
      </c>
      <c r="F15" s="568">
        <v>948980</v>
      </c>
      <c r="G15" s="568">
        <v>757700.5</v>
      </c>
      <c r="H15" s="568">
        <v>1062470.5</v>
      </c>
      <c r="I15" s="568">
        <v>1732139.6</v>
      </c>
      <c r="J15" s="80" t="s">
        <v>17</v>
      </c>
      <c r="P15" s="345"/>
    </row>
    <row r="16" spans="1:16" ht="15" customHeight="1">
      <c r="A16" s="80" t="s">
        <v>59</v>
      </c>
      <c r="B16" s="569">
        <v>17270.5</v>
      </c>
      <c r="C16" s="569">
        <v>6320.8</v>
      </c>
      <c r="D16" s="569">
        <v>9696.2</v>
      </c>
      <c r="E16" s="568">
        <v>14214.3</v>
      </c>
      <c r="F16" s="568">
        <v>49198.5</v>
      </c>
      <c r="G16" s="568">
        <v>14643.7</v>
      </c>
      <c r="H16" s="568">
        <v>10820.6</v>
      </c>
      <c r="I16" s="568">
        <v>18940.9</v>
      </c>
      <c r="J16" s="80" t="s">
        <v>18</v>
      </c>
      <c r="P16" s="345"/>
    </row>
    <row r="17" spans="1:10" ht="12">
      <c r="A17" s="352"/>
      <c r="B17" s="417"/>
      <c r="C17" s="417"/>
      <c r="D17" s="417"/>
      <c r="E17" s="417"/>
      <c r="F17" s="417"/>
      <c r="G17" s="417"/>
      <c r="H17" s="417"/>
      <c r="I17" s="417"/>
      <c r="J17" s="352"/>
    </row>
    <row r="18" spans="1:10" ht="27" customHeight="1">
      <c r="A18" s="1056" t="s">
        <v>1002</v>
      </c>
      <c r="B18" s="1056"/>
      <c r="C18" s="1056"/>
      <c r="D18" s="1056"/>
      <c r="E18" s="1056"/>
      <c r="F18" s="1056"/>
      <c r="H18" s="1049" t="s">
        <v>753</v>
      </c>
      <c r="I18" s="1049"/>
      <c r="J18" s="1049"/>
    </row>
    <row r="19" spans="1:10" ht="12" customHeight="1">
      <c r="A19" s="565"/>
      <c r="B19" s="565"/>
      <c r="C19" s="565"/>
      <c r="D19" s="467"/>
      <c r="E19" s="467"/>
      <c r="F19" s="467"/>
      <c r="G19" s="467"/>
      <c r="H19" s="467"/>
      <c r="I19" s="467"/>
      <c r="J19" s="467"/>
    </row>
    <row r="20" spans="1:10" ht="24">
      <c r="A20" s="447" t="s">
        <v>52</v>
      </c>
      <c r="B20" s="420">
        <v>38.3</v>
      </c>
      <c r="C20" s="420">
        <v>35.5</v>
      </c>
      <c r="D20" s="420">
        <v>29.7</v>
      </c>
      <c r="E20" s="455">
        <v>33.7</v>
      </c>
      <c r="F20" s="455">
        <v>28.5</v>
      </c>
      <c r="G20" s="455">
        <v>34</v>
      </c>
      <c r="H20" s="455">
        <v>28.7</v>
      </c>
      <c r="I20" s="455">
        <v>25.4</v>
      </c>
      <c r="J20" s="564" t="s">
        <v>7</v>
      </c>
    </row>
    <row r="21" spans="1:10" ht="15" customHeight="1">
      <c r="A21" s="216" t="s">
        <v>53</v>
      </c>
      <c r="B21" s="414">
        <v>52.5</v>
      </c>
      <c r="C21" s="414">
        <v>37.1</v>
      </c>
      <c r="D21" s="414">
        <v>53.8</v>
      </c>
      <c r="E21" s="457">
        <v>25.9</v>
      </c>
      <c r="F21" s="457">
        <v>8.8</v>
      </c>
      <c r="G21" s="457">
        <v>9.9</v>
      </c>
      <c r="H21" s="457">
        <v>5.8</v>
      </c>
      <c r="I21" s="457">
        <v>9.8</v>
      </c>
      <c r="J21" s="216" t="s">
        <v>8</v>
      </c>
    </row>
    <row r="22" spans="1:10" ht="15" customHeight="1">
      <c r="A22" s="563" t="s">
        <v>54</v>
      </c>
      <c r="B22" s="414">
        <v>73.7</v>
      </c>
      <c r="C22" s="414">
        <v>68.8</v>
      </c>
      <c r="D22" s="414">
        <v>50.7</v>
      </c>
      <c r="E22" s="457">
        <v>53.6</v>
      </c>
      <c r="F22" s="457">
        <v>47.1</v>
      </c>
      <c r="G22" s="457">
        <v>67</v>
      </c>
      <c r="H22" s="457">
        <v>78.7</v>
      </c>
      <c r="I22" s="457">
        <v>70.3</v>
      </c>
      <c r="J22" s="563" t="s">
        <v>49</v>
      </c>
    </row>
    <row r="23" spans="1:10" ht="15" customHeight="1">
      <c r="A23" s="563" t="s">
        <v>168</v>
      </c>
      <c r="B23" s="414">
        <v>91.8</v>
      </c>
      <c r="C23" s="414">
        <v>94.4</v>
      </c>
      <c r="D23" s="414">
        <v>93.7</v>
      </c>
      <c r="E23" s="457">
        <v>93.7</v>
      </c>
      <c r="F23" s="457">
        <v>89.7</v>
      </c>
      <c r="G23" s="457">
        <v>89.3</v>
      </c>
      <c r="H23" s="457">
        <v>83.4</v>
      </c>
      <c r="I23" s="457">
        <v>86.8</v>
      </c>
      <c r="J23" s="563" t="s">
        <v>50</v>
      </c>
    </row>
    <row r="24" spans="1:10" ht="15" customHeight="1">
      <c r="A24" s="80" t="s">
        <v>55</v>
      </c>
      <c r="B24" s="414">
        <v>12.9</v>
      </c>
      <c r="C24" s="414">
        <v>23.3</v>
      </c>
      <c r="D24" s="414">
        <v>3.8</v>
      </c>
      <c r="E24" s="457">
        <v>33.9</v>
      </c>
      <c r="F24" s="457">
        <v>2.2</v>
      </c>
      <c r="G24" s="457">
        <v>5.1</v>
      </c>
      <c r="H24" s="457">
        <v>29.6</v>
      </c>
      <c r="I24" s="457">
        <v>0.6</v>
      </c>
      <c r="J24" s="80" t="s">
        <v>9</v>
      </c>
    </row>
    <row r="25" spans="1:10" ht="15" customHeight="1">
      <c r="A25" s="80" t="s">
        <v>56</v>
      </c>
      <c r="B25" s="414">
        <v>6</v>
      </c>
      <c r="C25" s="414">
        <v>7.7</v>
      </c>
      <c r="D25" s="414">
        <v>2.7</v>
      </c>
      <c r="E25" s="457">
        <v>3.5</v>
      </c>
      <c r="F25" s="457">
        <v>6.3</v>
      </c>
      <c r="G25" s="457">
        <v>10.9</v>
      </c>
      <c r="H25" s="457">
        <v>6.6</v>
      </c>
      <c r="I25" s="457">
        <v>9.2</v>
      </c>
      <c r="J25" s="80" t="s">
        <v>10</v>
      </c>
    </row>
    <row r="26" spans="1:10" ht="15" customHeight="1">
      <c r="A26" s="80" t="s">
        <v>57</v>
      </c>
      <c r="B26" s="414">
        <v>0.5</v>
      </c>
      <c r="C26" s="414">
        <v>6.8</v>
      </c>
      <c r="D26" s="414">
        <v>4.3</v>
      </c>
      <c r="E26" s="457">
        <v>16.9</v>
      </c>
      <c r="F26" s="457">
        <v>85.7</v>
      </c>
      <c r="G26" s="457">
        <v>92.6</v>
      </c>
      <c r="H26" s="457">
        <v>73.2</v>
      </c>
      <c r="I26" s="457">
        <v>65.6</v>
      </c>
      <c r="J26" s="80" t="s">
        <v>11</v>
      </c>
    </row>
    <row r="27" spans="1:10" ht="15" customHeight="1">
      <c r="A27" s="80" t="s">
        <v>183</v>
      </c>
      <c r="B27" s="414">
        <v>41.9</v>
      </c>
      <c r="C27" s="414">
        <v>32.9</v>
      </c>
      <c r="D27" s="414">
        <v>30.6</v>
      </c>
      <c r="E27" s="457">
        <v>23</v>
      </c>
      <c r="F27" s="457">
        <v>14.6</v>
      </c>
      <c r="G27" s="457">
        <v>30.4</v>
      </c>
      <c r="H27" s="457">
        <v>31.8</v>
      </c>
      <c r="I27" s="457">
        <v>16.3</v>
      </c>
      <c r="J27" s="80" t="s">
        <v>12</v>
      </c>
    </row>
    <row r="28" spans="1:10" ht="15" customHeight="1">
      <c r="A28" s="80" t="s">
        <v>58</v>
      </c>
      <c r="B28" s="414">
        <v>43</v>
      </c>
      <c r="C28" s="414">
        <v>39.2</v>
      </c>
      <c r="D28" s="414">
        <v>34.1</v>
      </c>
      <c r="E28" s="457">
        <v>36.9</v>
      </c>
      <c r="F28" s="457">
        <v>32.5</v>
      </c>
      <c r="G28" s="457">
        <v>34</v>
      </c>
      <c r="H28" s="457">
        <v>29.5</v>
      </c>
      <c r="I28" s="457">
        <v>27</v>
      </c>
      <c r="J28" s="80" t="s">
        <v>17</v>
      </c>
    </row>
    <row r="29" spans="1:10" ht="15" customHeight="1">
      <c r="A29" s="80" t="s">
        <v>59</v>
      </c>
      <c r="B29" s="414">
        <v>11.9</v>
      </c>
      <c r="C29" s="414">
        <v>4.5</v>
      </c>
      <c r="D29" s="414">
        <v>4.1</v>
      </c>
      <c r="E29" s="457">
        <v>8.7</v>
      </c>
      <c r="F29" s="457">
        <v>14.1</v>
      </c>
      <c r="G29" s="457">
        <v>6.8</v>
      </c>
      <c r="H29" s="457">
        <v>4.3</v>
      </c>
      <c r="I29" s="457">
        <v>6.2</v>
      </c>
      <c r="J29" s="80" t="s">
        <v>18</v>
      </c>
    </row>
    <row r="30" spans="1:10" ht="9" customHeight="1" thickBot="1">
      <c r="A30" s="355"/>
      <c r="B30" s="365"/>
      <c r="C30" s="365"/>
      <c r="D30" s="365"/>
      <c r="E30" s="365"/>
      <c r="F30" s="365"/>
      <c r="G30" s="365"/>
      <c r="H30" s="365"/>
      <c r="I30" s="365"/>
      <c r="J30" s="355"/>
    </row>
  </sheetData>
  <sheetProtection/>
  <mergeCells count="6">
    <mergeCell ref="H18:J18"/>
    <mergeCell ref="A18:F18"/>
    <mergeCell ref="I1:J1"/>
    <mergeCell ref="A1:F1"/>
    <mergeCell ref="H5:J5"/>
    <mergeCell ref="A5:F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&amp;C85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50390625" style="15" customWidth="1"/>
    <col min="2" max="3" width="9.375" style="15" customWidth="1"/>
    <col min="4" max="4" width="6.125" style="15" customWidth="1"/>
    <col min="5" max="5" width="9.375" style="15" customWidth="1"/>
    <col min="6" max="6" width="13.375" style="15" customWidth="1"/>
    <col min="7" max="7" width="8.00390625" style="15" customWidth="1"/>
    <col min="8" max="11" width="9.375" style="15" customWidth="1"/>
    <col min="12" max="16384" width="9.375" style="15" customWidth="1"/>
  </cols>
  <sheetData>
    <row r="1" spans="1:11" s="326" customFormat="1" ht="18" customHeight="1">
      <c r="A1" s="341" t="s">
        <v>416</v>
      </c>
      <c r="B1" s="341"/>
      <c r="C1" s="341"/>
      <c r="D1" s="474"/>
      <c r="E1" s="341"/>
      <c r="F1" s="475"/>
      <c r="G1" s="341" t="s">
        <v>417</v>
      </c>
      <c r="H1" s="669"/>
      <c r="I1" s="341"/>
      <c r="J1" s="341"/>
      <c r="K1" s="341"/>
    </row>
    <row r="2" spans="1:11" s="326" customFormat="1" ht="18" customHeight="1">
      <c r="A2" s="795" t="s">
        <v>642</v>
      </c>
      <c r="B2" s="341"/>
      <c r="C2" s="341"/>
      <c r="D2" s="474"/>
      <c r="E2" s="341"/>
      <c r="F2" s="475"/>
      <c r="G2" s="796" t="s">
        <v>626</v>
      </c>
      <c r="H2" s="341"/>
      <c r="I2" s="341"/>
      <c r="J2" s="341"/>
      <c r="K2" s="341"/>
    </row>
    <row r="3" spans="1:11" s="326" customFormat="1" ht="15" customHeight="1">
      <c r="A3" s="797" t="s">
        <v>365</v>
      </c>
      <c r="B3" s="477"/>
      <c r="C3" s="476"/>
      <c r="F3" s="476"/>
      <c r="G3" s="797" t="s">
        <v>418</v>
      </c>
      <c r="H3" s="476"/>
      <c r="I3" s="476"/>
      <c r="J3" s="476"/>
      <c r="K3" s="476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1" spans="1:11" ht="18" customHeight="1">
      <c r="A31" s="406" t="s">
        <v>1069</v>
      </c>
      <c r="B31" s="406"/>
      <c r="C31" s="406"/>
      <c r="D31" s="406"/>
      <c r="E31" s="293"/>
      <c r="F31" s="406"/>
      <c r="G31" s="406" t="s">
        <v>685</v>
      </c>
      <c r="H31" s="406"/>
      <c r="I31" s="406"/>
      <c r="J31" s="406"/>
      <c r="K31" s="406"/>
    </row>
    <row r="32" spans="1:11" ht="18" customHeight="1">
      <c r="A32" s="426" t="s">
        <v>627</v>
      </c>
      <c r="B32" s="406"/>
      <c r="C32" s="406"/>
      <c r="D32" s="406"/>
      <c r="E32" s="293"/>
      <c r="F32" s="406"/>
      <c r="G32" s="426" t="s">
        <v>1070</v>
      </c>
      <c r="H32" s="406"/>
      <c r="I32" s="406"/>
      <c r="J32" s="406"/>
      <c r="K32" s="406"/>
    </row>
    <row r="33" spans="1:8" ht="15" customHeight="1">
      <c r="A33" s="797" t="s">
        <v>639</v>
      </c>
      <c r="B33" s="478"/>
      <c r="C33" s="478"/>
      <c r="D33" s="140"/>
      <c r="E33" s="478"/>
      <c r="F33" s="140"/>
      <c r="G33" s="798" t="s">
        <v>419</v>
      </c>
      <c r="H33" s="140"/>
    </row>
    <row r="35" ht="12"/>
    <row r="36" ht="12"/>
    <row r="37" ht="12"/>
    <row r="38" ht="12"/>
    <row r="39" ht="12"/>
    <row r="40" spans="1:11" ht="15.75">
      <c r="A40" s="341"/>
      <c r="B40" s="341"/>
      <c r="C40" s="341"/>
      <c r="D40" s="474"/>
      <c r="E40" s="341"/>
      <c r="F40" s="475"/>
      <c r="G40" s="341"/>
      <c r="H40" s="341"/>
      <c r="I40" s="341"/>
      <c r="J40" s="341"/>
      <c r="K40" s="341"/>
    </row>
    <row r="41" spans="1:11" ht="15.75">
      <c r="A41" s="341"/>
      <c r="B41" s="341"/>
      <c r="C41" s="341"/>
      <c r="D41" s="474"/>
      <c r="E41" s="341"/>
      <c r="F41" s="475"/>
      <c r="G41" s="341"/>
      <c r="H41" s="341"/>
      <c r="I41" s="341"/>
      <c r="J41" s="341"/>
      <c r="K41" s="341"/>
    </row>
    <row r="42" spans="1:11" ht="12">
      <c r="A42" s="476"/>
      <c r="B42" s="477"/>
      <c r="C42" s="476"/>
      <c r="D42" s="326"/>
      <c r="E42" s="326"/>
      <c r="F42" s="476"/>
      <c r="G42" s="476"/>
      <c r="H42" s="476"/>
      <c r="I42" s="476"/>
      <c r="J42" s="476"/>
      <c r="K42" s="476"/>
    </row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7" ht="15.75">
      <c r="H57" s="341"/>
    </row>
    <row r="58" ht="15.75">
      <c r="H58" s="341"/>
    </row>
    <row r="59" spans="8:11" ht="12">
      <c r="H59" s="476"/>
      <c r="I59" s="476"/>
      <c r="J59" s="476"/>
      <c r="K59" s="476"/>
    </row>
    <row r="61" spans="1:5" ht="20.25">
      <c r="A61" s="479"/>
      <c r="B61" s="479"/>
      <c r="C61" s="479"/>
      <c r="D61" s="479"/>
      <c r="E61" s="479"/>
    </row>
  </sheetData>
  <sheetProtection/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r:id="rId2"/>
  <headerFooter alignWithMargins="0">
    <oddFooter>&amp;C86</oddFoot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47"/>
  <sheetViews>
    <sheetView zoomScaleSheetLayoutView="130" zoomScalePageLayoutView="0" workbookViewId="0" topLeftCell="A1">
      <selection activeCell="J5" sqref="J5"/>
    </sheetView>
  </sheetViews>
  <sheetFormatPr defaultColWidth="9.00390625" defaultRowHeight="12.75"/>
  <cols>
    <col min="1" max="1" width="19.875" style="326" customWidth="1"/>
    <col min="2" max="2" width="11.125" style="480" hidden="1" customWidth="1"/>
    <col min="3" max="4" width="10.875" style="480" hidden="1" customWidth="1"/>
    <col min="5" max="9" width="10.875" style="480" customWidth="1"/>
    <col min="10" max="10" width="20.875" style="326" customWidth="1"/>
    <col min="11" max="16384" width="9.375" style="326" customWidth="1"/>
  </cols>
  <sheetData>
    <row r="1" spans="1:10" ht="18" customHeight="1">
      <c r="A1" s="406" t="s">
        <v>420</v>
      </c>
      <c r="B1" s="326"/>
      <c r="E1" s="675"/>
      <c r="F1" s="675"/>
      <c r="I1" s="1080" t="s">
        <v>689</v>
      </c>
      <c r="J1" s="1080"/>
    </row>
    <row r="2" spans="1:10" s="348" customFormat="1" ht="15" customHeight="1" thickBot="1">
      <c r="A2" s="481" t="s">
        <v>628</v>
      </c>
      <c r="E2" s="676"/>
      <c r="F2" s="676"/>
      <c r="I2" s="1081" t="s">
        <v>554</v>
      </c>
      <c r="J2" s="1081"/>
    </row>
    <row r="3" spans="1:10" s="15" customFormat="1" ht="18" customHeight="1" thickBot="1">
      <c r="A3" s="298"/>
      <c r="B3" s="323">
        <v>2015</v>
      </c>
      <c r="C3" s="323">
        <v>2016</v>
      </c>
      <c r="D3" s="323">
        <v>2017</v>
      </c>
      <c r="E3" s="323">
        <v>2018</v>
      </c>
      <c r="F3" s="323">
        <v>2019</v>
      </c>
      <c r="G3" s="323">
        <v>2020</v>
      </c>
      <c r="H3" s="323">
        <v>2021</v>
      </c>
      <c r="I3" s="323">
        <v>2022</v>
      </c>
      <c r="J3" s="482"/>
    </row>
    <row r="4" spans="1:10" s="15" customFormat="1" ht="12" customHeight="1">
      <c r="A4" s="869"/>
      <c r="B4" s="970"/>
      <c r="C4" s="971"/>
      <c r="D4" s="971"/>
      <c r="E4" s="971"/>
      <c r="F4" s="971"/>
      <c r="G4" s="971"/>
      <c r="H4" s="971"/>
      <c r="I4" s="971"/>
      <c r="J4" s="970"/>
    </row>
    <row r="5" spans="1:11" ht="15.75" customHeight="1">
      <c r="A5" s="453" t="s">
        <v>51</v>
      </c>
      <c r="B5" s="972">
        <v>317029.6</v>
      </c>
      <c r="C5" s="972">
        <v>410415.9</v>
      </c>
      <c r="D5" s="972">
        <v>492240</v>
      </c>
      <c r="E5" s="973">
        <v>502407.9</v>
      </c>
      <c r="F5" s="973">
        <v>405143.3</v>
      </c>
      <c r="G5" s="973">
        <v>443827.3</v>
      </c>
      <c r="H5" s="973">
        <v>632556.6</v>
      </c>
      <c r="I5" s="973">
        <v>623406</v>
      </c>
      <c r="J5" s="976" t="s">
        <v>1</v>
      </c>
      <c r="K5" s="346"/>
    </row>
    <row r="6" spans="1:11" ht="15.75" customHeight="1">
      <c r="A6" s="88" t="s">
        <v>382</v>
      </c>
      <c r="B6" s="972">
        <v>187086.6</v>
      </c>
      <c r="C6" s="972">
        <v>272182.5</v>
      </c>
      <c r="D6" s="972">
        <v>302372.3</v>
      </c>
      <c r="E6" s="973">
        <v>337801</v>
      </c>
      <c r="F6" s="973">
        <v>316176</v>
      </c>
      <c r="G6" s="973">
        <v>326635</v>
      </c>
      <c r="H6" s="973">
        <v>425051</v>
      </c>
      <c r="I6" s="973">
        <v>406041</v>
      </c>
      <c r="J6" s="976" t="s">
        <v>421</v>
      </c>
      <c r="K6" s="346"/>
    </row>
    <row r="7" spans="1:11" ht="12" customHeight="1">
      <c r="A7" s="969" t="s">
        <v>60</v>
      </c>
      <c r="B7" s="974"/>
      <c r="C7" s="974"/>
      <c r="D7" s="974"/>
      <c r="E7" s="975"/>
      <c r="F7" s="450"/>
      <c r="G7" s="450"/>
      <c r="H7" s="450"/>
      <c r="I7" s="450"/>
      <c r="J7" s="968" t="s">
        <v>22</v>
      </c>
      <c r="K7" s="346"/>
    </row>
    <row r="8" spans="1:13" ht="13.5" customHeight="1">
      <c r="A8" s="216" t="s">
        <v>215</v>
      </c>
      <c r="B8" s="974">
        <v>214.2</v>
      </c>
      <c r="C8" s="974">
        <v>189.8</v>
      </c>
      <c r="D8" s="974">
        <v>36.9</v>
      </c>
      <c r="E8" s="975">
        <v>373</v>
      </c>
      <c r="F8" s="975">
        <v>2677</v>
      </c>
      <c r="G8" s="975">
        <v>3886.4</v>
      </c>
      <c r="H8" s="975">
        <v>2517</v>
      </c>
      <c r="I8" s="975">
        <v>3184</v>
      </c>
      <c r="J8" s="570" t="s">
        <v>37</v>
      </c>
      <c r="K8" s="965"/>
      <c r="L8" s="345"/>
      <c r="M8" s="345"/>
    </row>
    <row r="9" spans="1:13" ht="13.5" customHeight="1">
      <c r="A9" s="216" t="s">
        <v>38</v>
      </c>
      <c r="B9" s="974">
        <v>24.3</v>
      </c>
      <c r="C9" s="974">
        <v>6.6</v>
      </c>
      <c r="D9" s="974" t="s">
        <v>19</v>
      </c>
      <c r="E9" s="975">
        <v>131</v>
      </c>
      <c r="F9" s="975">
        <v>85</v>
      </c>
      <c r="G9" s="975">
        <v>314</v>
      </c>
      <c r="H9" s="975" t="s">
        <v>19</v>
      </c>
      <c r="I9" s="975">
        <v>150</v>
      </c>
      <c r="J9" s="570" t="s">
        <v>38</v>
      </c>
      <c r="K9" s="346"/>
      <c r="L9" s="345"/>
      <c r="M9" s="345"/>
    </row>
    <row r="10" spans="1:13" ht="13.5" customHeight="1">
      <c r="A10" s="216" t="s">
        <v>39</v>
      </c>
      <c r="B10" s="974">
        <v>1743</v>
      </c>
      <c r="C10" s="974">
        <v>539.4</v>
      </c>
      <c r="D10" s="974">
        <v>304.9</v>
      </c>
      <c r="E10" s="975">
        <v>286</v>
      </c>
      <c r="F10" s="975">
        <v>227</v>
      </c>
      <c r="G10" s="975">
        <v>29</v>
      </c>
      <c r="H10" s="975">
        <v>492</v>
      </c>
      <c r="I10" s="975">
        <v>2371</v>
      </c>
      <c r="J10" s="570" t="s">
        <v>39</v>
      </c>
      <c r="K10" s="965"/>
      <c r="L10" s="345"/>
      <c r="M10" s="345"/>
    </row>
    <row r="11" spans="1:13" ht="13.5" customHeight="1">
      <c r="A11" s="216" t="s">
        <v>61</v>
      </c>
      <c r="B11" s="974">
        <v>69522.6</v>
      </c>
      <c r="C11" s="974">
        <v>123684.5</v>
      </c>
      <c r="D11" s="974">
        <v>152013.8</v>
      </c>
      <c r="E11" s="975">
        <v>170507</v>
      </c>
      <c r="F11" s="975">
        <v>170621</v>
      </c>
      <c r="G11" s="975">
        <v>199858</v>
      </c>
      <c r="H11" s="975">
        <v>273796</v>
      </c>
      <c r="I11" s="975">
        <v>228114</v>
      </c>
      <c r="J11" s="570" t="s">
        <v>40</v>
      </c>
      <c r="K11" s="965"/>
      <c r="L11" s="345"/>
      <c r="M11" s="345"/>
    </row>
    <row r="12" spans="1:13" ht="13.5" customHeight="1">
      <c r="A12" s="216" t="s">
        <v>100</v>
      </c>
      <c r="B12" s="974">
        <v>42</v>
      </c>
      <c r="C12" s="974">
        <v>84.2</v>
      </c>
      <c r="D12" s="974">
        <v>434.3</v>
      </c>
      <c r="E12" s="975">
        <v>879</v>
      </c>
      <c r="F12" s="975">
        <v>270</v>
      </c>
      <c r="G12" s="975">
        <v>4.4</v>
      </c>
      <c r="H12" s="975">
        <v>44</v>
      </c>
      <c r="I12" s="975">
        <v>1555</v>
      </c>
      <c r="J12" s="570" t="s">
        <v>100</v>
      </c>
      <c r="K12" s="965"/>
      <c r="L12" s="345"/>
      <c r="M12" s="345"/>
    </row>
    <row r="13" spans="1:13" ht="13.5" customHeight="1">
      <c r="A13" s="216" t="s">
        <v>41</v>
      </c>
      <c r="B13" s="974">
        <v>26649.9</v>
      </c>
      <c r="C13" s="974">
        <v>43325.3</v>
      </c>
      <c r="D13" s="974">
        <v>40500.2</v>
      </c>
      <c r="E13" s="975">
        <v>34774</v>
      </c>
      <c r="F13" s="975">
        <v>38555</v>
      </c>
      <c r="G13" s="975">
        <v>35237</v>
      </c>
      <c r="H13" s="975">
        <v>57416</v>
      </c>
      <c r="I13" s="975">
        <v>101783</v>
      </c>
      <c r="J13" s="570" t="s">
        <v>41</v>
      </c>
      <c r="K13" s="965"/>
      <c r="L13" s="345"/>
      <c r="M13" s="345"/>
    </row>
    <row r="14" spans="1:13" ht="13.5" customHeight="1">
      <c r="A14" s="216" t="s">
        <v>62</v>
      </c>
      <c r="B14" s="974">
        <v>16948.1</v>
      </c>
      <c r="C14" s="974">
        <v>14237.9</v>
      </c>
      <c r="D14" s="974">
        <v>18973</v>
      </c>
      <c r="E14" s="975">
        <v>41036</v>
      </c>
      <c r="F14" s="975">
        <v>43479</v>
      </c>
      <c r="G14" s="975">
        <v>18543</v>
      </c>
      <c r="H14" s="975">
        <v>11652</v>
      </c>
      <c r="I14" s="975">
        <v>2729</v>
      </c>
      <c r="J14" s="570" t="s">
        <v>42</v>
      </c>
      <c r="K14" s="965"/>
      <c r="L14" s="345"/>
      <c r="M14" s="345"/>
    </row>
    <row r="15" spans="1:13" ht="13.5" customHeight="1">
      <c r="A15" s="216" t="s">
        <v>172</v>
      </c>
      <c r="B15" s="974">
        <v>1925</v>
      </c>
      <c r="C15" s="974">
        <v>2816.9</v>
      </c>
      <c r="D15" s="974">
        <v>1726</v>
      </c>
      <c r="E15" s="975">
        <v>1257</v>
      </c>
      <c r="F15" s="975">
        <v>541</v>
      </c>
      <c r="G15" s="975">
        <v>1885</v>
      </c>
      <c r="H15" s="975">
        <v>3221</v>
      </c>
      <c r="I15" s="975">
        <v>2091</v>
      </c>
      <c r="J15" s="570" t="s">
        <v>43</v>
      </c>
      <c r="K15" s="965"/>
      <c r="L15" s="345"/>
      <c r="M15" s="345"/>
    </row>
    <row r="16" spans="1:13" ht="13.5" customHeight="1">
      <c r="A16" s="216" t="s">
        <v>386</v>
      </c>
      <c r="B16" s="974">
        <v>63160</v>
      </c>
      <c r="C16" s="974">
        <v>85011.8</v>
      </c>
      <c r="D16" s="974">
        <v>87427.8</v>
      </c>
      <c r="E16" s="975">
        <v>87441</v>
      </c>
      <c r="F16" s="975">
        <v>54881</v>
      </c>
      <c r="G16" s="975">
        <v>65967.1</v>
      </c>
      <c r="H16" s="975">
        <v>71552</v>
      </c>
      <c r="I16" s="975">
        <v>63209</v>
      </c>
      <c r="J16" s="570" t="s">
        <v>44</v>
      </c>
      <c r="K16" s="965"/>
      <c r="L16" s="345"/>
      <c r="M16" s="345"/>
    </row>
    <row r="17" spans="1:13" ht="13.5" customHeight="1">
      <c r="A17" s="216" t="s">
        <v>45</v>
      </c>
      <c r="B17" s="974">
        <v>6857.5</v>
      </c>
      <c r="C17" s="974">
        <v>2286.1</v>
      </c>
      <c r="D17" s="974">
        <v>955.4</v>
      </c>
      <c r="E17" s="975">
        <v>1117</v>
      </c>
      <c r="F17" s="975">
        <v>4840</v>
      </c>
      <c r="G17" s="975">
        <v>911.1</v>
      </c>
      <c r="H17" s="975">
        <v>4361</v>
      </c>
      <c r="I17" s="975">
        <v>855</v>
      </c>
      <c r="J17" s="570" t="s">
        <v>45</v>
      </c>
      <c r="K17" s="965"/>
      <c r="L17" s="345"/>
      <c r="M17" s="345"/>
    </row>
    <row r="18" spans="1:13" ht="9" customHeight="1">
      <c r="A18" s="216"/>
      <c r="B18" s="974"/>
      <c r="C18" s="974"/>
      <c r="D18" s="974"/>
      <c r="E18" s="975"/>
      <c r="F18" s="975"/>
      <c r="G18" s="975"/>
      <c r="H18" s="975"/>
      <c r="I18" s="975"/>
      <c r="J18" s="216"/>
      <c r="K18" s="346"/>
      <c r="L18" s="345"/>
      <c r="M18" s="345"/>
    </row>
    <row r="19" spans="1:11" ht="27" customHeight="1">
      <c r="A19" s="88" t="s">
        <v>422</v>
      </c>
      <c r="B19" s="972">
        <v>129943</v>
      </c>
      <c r="C19" s="972">
        <v>138233.4</v>
      </c>
      <c r="D19" s="972">
        <v>189867.7</v>
      </c>
      <c r="E19" s="973">
        <v>164607</v>
      </c>
      <c r="F19" s="973">
        <v>88967.3</v>
      </c>
      <c r="G19" s="973">
        <v>117192.3</v>
      </c>
      <c r="H19" s="973">
        <v>207505.6</v>
      </c>
      <c r="I19" s="973">
        <v>217365</v>
      </c>
      <c r="J19" s="573" t="s">
        <v>736</v>
      </c>
      <c r="K19" s="346"/>
    </row>
    <row r="20" spans="1:11" ht="12" customHeight="1">
      <c r="A20" s="969" t="s">
        <v>60</v>
      </c>
      <c r="B20" s="974"/>
      <c r="C20" s="974"/>
      <c r="D20" s="974"/>
      <c r="E20" s="975"/>
      <c r="F20" s="975"/>
      <c r="G20" s="975"/>
      <c r="H20" s="975"/>
      <c r="I20" s="975"/>
      <c r="J20" s="968" t="s">
        <v>22</v>
      </c>
      <c r="K20" s="346"/>
    </row>
    <row r="21" spans="1:11" ht="13.5" customHeight="1">
      <c r="A21" s="216" t="s">
        <v>195</v>
      </c>
      <c r="B21" s="974">
        <v>79.1</v>
      </c>
      <c r="C21" s="974">
        <v>11.1</v>
      </c>
      <c r="D21" s="974" t="s">
        <v>19</v>
      </c>
      <c r="E21" s="975">
        <v>5</v>
      </c>
      <c r="F21" s="975">
        <v>0</v>
      </c>
      <c r="G21" s="975" t="s">
        <v>19</v>
      </c>
      <c r="H21" s="975">
        <v>0</v>
      </c>
      <c r="I21" s="975">
        <v>294</v>
      </c>
      <c r="J21" s="570" t="s">
        <v>195</v>
      </c>
      <c r="K21" s="346"/>
    </row>
    <row r="22" spans="1:11" ht="13.5" customHeight="1">
      <c r="A22" s="216" t="s">
        <v>423</v>
      </c>
      <c r="B22" s="974">
        <v>8269.1</v>
      </c>
      <c r="C22" s="974">
        <v>6869.1</v>
      </c>
      <c r="D22" s="974">
        <v>848</v>
      </c>
      <c r="E22" s="975">
        <v>812</v>
      </c>
      <c r="F22" s="975">
        <v>838</v>
      </c>
      <c r="G22" s="975">
        <v>478</v>
      </c>
      <c r="H22" s="975">
        <v>12377</v>
      </c>
      <c r="I22" s="975">
        <v>19915</v>
      </c>
      <c r="J22" s="570" t="s">
        <v>24</v>
      </c>
      <c r="K22" s="346"/>
    </row>
    <row r="23" spans="1:11" ht="13.5" customHeight="1">
      <c r="A23" s="216" t="s">
        <v>196</v>
      </c>
      <c r="B23" s="974">
        <v>22390.1</v>
      </c>
      <c r="C23" s="974">
        <v>10510.8</v>
      </c>
      <c r="D23" s="974">
        <v>20647</v>
      </c>
      <c r="E23" s="975">
        <v>14076</v>
      </c>
      <c r="F23" s="975">
        <v>6556</v>
      </c>
      <c r="G23" s="975">
        <v>12557</v>
      </c>
      <c r="H23" s="975">
        <v>7029</v>
      </c>
      <c r="I23" s="975">
        <v>5698</v>
      </c>
      <c r="J23" s="570" t="s">
        <v>196</v>
      </c>
      <c r="K23" s="346"/>
    </row>
    <row r="24" spans="1:11" ht="13.5" customHeight="1">
      <c r="A24" s="216" t="s">
        <v>197</v>
      </c>
      <c r="B24" s="974">
        <v>1710.6</v>
      </c>
      <c r="C24" s="974">
        <v>2719.8</v>
      </c>
      <c r="D24" s="974">
        <v>1902.2</v>
      </c>
      <c r="E24" s="975">
        <v>2654</v>
      </c>
      <c r="F24" s="975">
        <v>1135</v>
      </c>
      <c r="G24" s="975">
        <v>1577</v>
      </c>
      <c r="H24" s="975">
        <v>631</v>
      </c>
      <c r="I24" s="975">
        <v>645</v>
      </c>
      <c r="J24" s="570" t="s">
        <v>197</v>
      </c>
      <c r="K24" s="346"/>
    </row>
    <row r="25" spans="1:11" ht="13.5" customHeight="1">
      <c r="A25" s="216" t="s">
        <v>25</v>
      </c>
      <c r="B25" s="974">
        <v>1949</v>
      </c>
      <c r="C25" s="974">
        <v>2411.8</v>
      </c>
      <c r="D25" s="974">
        <v>1833</v>
      </c>
      <c r="E25" s="975">
        <v>3241</v>
      </c>
      <c r="F25" s="975">
        <v>3103</v>
      </c>
      <c r="G25" s="975">
        <v>798</v>
      </c>
      <c r="H25" s="975">
        <v>413</v>
      </c>
      <c r="I25" s="975">
        <v>1605</v>
      </c>
      <c r="J25" s="570" t="s">
        <v>25</v>
      </c>
      <c r="K25" s="346"/>
    </row>
    <row r="26" spans="1:11" ht="13.5" customHeight="1">
      <c r="A26" s="216" t="s">
        <v>198</v>
      </c>
      <c r="B26" s="974">
        <v>226</v>
      </c>
      <c r="C26" s="974">
        <v>113.6</v>
      </c>
      <c r="D26" s="974">
        <v>23.9</v>
      </c>
      <c r="E26" s="975">
        <v>246</v>
      </c>
      <c r="F26" s="975">
        <v>935</v>
      </c>
      <c r="G26" s="975">
        <v>3122</v>
      </c>
      <c r="H26" s="975">
        <v>4333</v>
      </c>
      <c r="I26" s="975">
        <v>1570</v>
      </c>
      <c r="J26" s="570" t="s">
        <v>198</v>
      </c>
      <c r="K26" s="346"/>
    </row>
    <row r="27" spans="1:11" ht="13.5" customHeight="1">
      <c r="A27" s="216" t="s">
        <v>27</v>
      </c>
      <c r="B27" s="974">
        <v>1122.6</v>
      </c>
      <c r="C27" s="974">
        <v>1937.9</v>
      </c>
      <c r="D27" s="974">
        <v>3196.2</v>
      </c>
      <c r="E27" s="975">
        <v>4803</v>
      </c>
      <c r="F27" s="975">
        <v>1473</v>
      </c>
      <c r="G27" s="975">
        <v>6001</v>
      </c>
      <c r="H27" s="975">
        <v>3815</v>
      </c>
      <c r="I27" s="975">
        <v>7810</v>
      </c>
      <c r="J27" s="570" t="s">
        <v>27</v>
      </c>
      <c r="K27" s="346"/>
    </row>
    <row r="28" spans="1:11" ht="13.5" customHeight="1">
      <c r="A28" s="216" t="s">
        <v>28</v>
      </c>
      <c r="B28" s="974">
        <v>251.2</v>
      </c>
      <c r="C28" s="974">
        <v>6854.8</v>
      </c>
      <c r="D28" s="974">
        <v>2705.7</v>
      </c>
      <c r="E28" s="975">
        <v>5931</v>
      </c>
      <c r="F28" s="975">
        <v>4838</v>
      </c>
      <c r="G28" s="975">
        <v>147</v>
      </c>
      <c r="H28" s="975">
        <v>207</v>
      </c>
      <c r="I28" s="975">
        <v>1948</v>
      </c>
      <c r="J28" s="570" t="s">
        <v>28</v>
      </c>
      <c r="K28" s="346"/>
    </row>
    <row r="29" spans="1:11" ht="13.5" customHeight="1">
      <c r="A29" s="216" t="s">
        <v>29</v>
      </c>
      <c r="B29" s="974">
        <v>30</v>
      </c>
      <c r="C29" s="974">
        <v>110.1</v>
      </c>
      <c r="D29" s="974">
        <v>5.6</v>
      </c>
      <c r="E29" s="975">
        <v>221</v>
      </c>
      <c r="F29" s="975">
        <v>147</v>
      </c>
      <c r="G29" s="975">
        <v>316</v>
      </c>
      <c r="H29" s="975">
        <v>524</v>
      </c>
      <c r="I29" s="975">
        <v>142</v>
      </c>
      <c r="J29" s="570" t="s">
        <v>29</v>
      </c>
      <c r="K29" s="346"/>
    </row>
    <row r="30" spans="1:11" ht="13.5" customHeight="1">
      <c r="A30" s="216" t="s">
        <v>30</v>
      </c>
      <c r="B30" s="974">
        <v>189.4</v>
      </c>
      <c r="C30" s="974">
        <v>18</v>
      </c>
      <c r="D30" s="974">
        <v>17.4</v>
      </c>
      <c r="E30" s="975">
        <v>60</v>
      </c>
      <c r="F30" s="975">
        <v>2559</v>
      </c>
      <c r="G30" s="975">
        <v>149</v>
      </c>
      <c r="H30" s="975">
        <v>436</v>
      </c>
      <c r="I30" s="975">
        <v>196</v>
      </c>
      <c r="J30" s="570" t="s">
        <v>30</v>
      </c>
      <c r="K30" s="346"/>
    </row>
    <row r="31" spans="1:11" ht="13.5" customHeight="1">
      <c r="A31" s="216" t="s">
        <v>63</v>
      </c>
      <c r="B31" s="974">
        <v>7004.3</v>
      </c>
      <c r="C31" s="974">
        <v>49839.2</v>
      </c>
      <c r="D31" s="974">
        <v>52119.9</v>
      </c>
      <c r="E31" s="975">
        <v>34182</v>
      </c>
      <c r="F31" s="975">
        <v>29337</v>
      </c>
      <c r="G31" s="975">
        <v>26952</v>
      </c>
      <c r="H31" s="975">
        <v>39879</v>
      </c>
      <c r="I31" s="975">
        <v>46547</v>
      </c>
      <c r="J31" s="570" t="s">
        <v>371</v>
      </c>
      <c r="K31" s="346"/>
    </row>
    <row r="32" spans="1:11" ht="13.5" customHeight="1">
      <c r="A32" s="216" t="s">
        <v>31</v>
      </c>
      <c r="B32" s="974">
        <v>19</v>
      </c>
      <c r="C32" s="974" t="s">
        <v>19</v>
      </c>
      <c r="D32" s="974" t="s">
        <v>19</v>
      </c>
      <c r="E32" s="975">
        <v>1584</v>
      </c>
      <c r="F32" s="975">
        <v>2319</v>
      </c>
      <c r="G32" s="975" t="s">
        <v>19</v>
      </c>
      <c r="H32" s="975" t="s">
        <v>19</v>
      </c>
      <c r="I32" s="975">
        <v>20</v>
      </c>
      <c r="J32" s="570" t="s">
        <v>31</v>
      </c>
      <c r="K32" s="346"/>
    </row>
    <row r="33" spans="1:11" ht="13.5" customHeight="1">
      <c r="A33" s="216" t="s">
        <v>32</v>
      </c>
      <c r="B33" s="974">
        <v>352.4</v>
      </c>
      <c r="C33" s="974">
        <v>240.8</v>
      </c>
      <c r="D33" s="974">
        <v>116.5</v>
      </c>
      <c r="E33" s="975">
        <v>106</v>
      </c>
      <c r="F33" s="975">
        <v>127</v>
      </c>
      <c r="G33" s="975">
        <v>423</v>
      </c>
      <c r="H33" s="975">
        <v>339</v>
      </c>
      <c r="I33" s="975">
        <v>393</v>
      </c>
      <c r="J33" s="570" t="s">
        <v>32</v>
      </c>
      <c r="K33" s="346"/>
    </row>
    <row r="34" spans="1:11" ht="13.5" customHeight="1">
      <c r="A34" s="216" t="s">
        <v>202</v>
      </c>
      <c r="B34" s="974">
        <v>588</v>
      </c>
      <c r="C34" s="974">
        <v>696.2</v>
      </c>
      <c r="D34" s="974">
        <v>304.2</v>
      </c>
      <c r="E34" s="975">
        <v>1361</v>
      </c>
      <c r="F34" s="975">
        <v>294</v>
      </c>
      <c r="G34" s="975">
        <v>1406</v>
      </c>
      <c r="H34" s="975">
        <v>183</v>
      </c>
      <c r="I34" s="975">
        <v>841</v>
      </c>
      <c r="J34" s="570" t="s">
        <v>202</v>
      </c>
      <c r="K34" s="346"/>
    </row>
    <row r="35" spans="1:11" ht="13.5" customHeight="1">
      <c r="A35" s="216" t="s">
        <v>203</v>
      </c>
      <c r="B35" s="974">
        <v>219.4</v>
      </c>
      <c r="C35" s="974">
        <v>1080.5</v>
      </c>
      <c r="D35" s="974">
        <v>423.7</v>
      </c>
      <c r="E35" s="975">
        <v>1303</v>
      </c>
      <c r="F35" s="975">
        <v>531</v>
      </c>
      <c r="G35" s="975">
        <v>344</v>
      </c>
      <c r="H35" s="975">
        <v>56</v>
      </c>
      <c r="I35" s="975">
        <v>1202</v>
      </c>
      <c r="J35" s="570" t="s">
        <v>203</v>
      </c>
      <c r="K35" s="346"/>
    </row>
    <row r="36" spans="1:11" ht="13.5" customHeight="1">
      <c r="A36" s="216" t="s">
        <v>657</v>
      </c>
      <c r="B36" s="974">
        <v>592.3</v>
      </c>
      <c r="C36" s="974">
        <v>648.1</v>
      </c>
      <c r="D36" s="974">
        <v>857.4</v>
      </c>
      <c r="E36" s="975">
        <v>696</v>
      </c>
      <c r="F36" s="975">
        <v>497</v>
      </c>
      <c r="G36" s="975">
        <v>467</v>
      </c>
      <c r="H36" s="975">
        <v>1128</v>
      </c>
      <c r="I36" s="975">
        <v>753</v>
      </c>
      <c r="J36" s="570" t="s">
        <v>657</v>
      </c>
      <c r="K36" s="346"/>
    </row>
    <row r="37" spans="1:11" ht="13.5" customHeight="1">
      <c r="A37" s="216" t="s">
        <v>372</v>
      </c>
      <c r="B37" s="974">
        <v>71</v>
      </c>
      <c r="C37" s="974">
        <v>141.2</v>
      </c>
      <c r="D37" s="974">
        <v>424.5</v>
      </c>
      <c r="E37" s="975">
        <v>530</v>
      </c>
      <c r="F37" s="975">
        <v>17</v>
      </c>
      <c r="G37" s="975">
        <v>20</v>
      </c>
      <c r="H37" s="975">
        <v>101</v>
      </c>
      <c r="I37" s="975">
        <v>1438</v>
      </c>
      <c r="J37" s="570" t="s">
        <v>204</v>
      </c>
      <c r="K37" s="346"/>
    </row>
    <row r="38" spans="1:11" ht="27" customHeight="1">
      <c r="A38" s="207" t="s">
        <v>1063</v>
      </c>
      <c r="B38" s="974">
        <v>2644.1</v>
      </c>
      <c r="C38" s="974">
        <v>807.3</v>
      </c>
      <c r="D38" s="974">
        <v>1451.5</v>
      </c>
      <c r="E38" s="975">
        <v>3106</v>
      </c>
      <c r="F38" s="975">
        <v>762</v>
      </c>
      <c r="G38" s="975">
        <v>6167</v>
      </c>
      <c r="H38" s="975">
        <v>4668</v>
      </c>
      <c r="I38" s="975">
        <v>9620</v>
      </c>
      <c r="J38" s="575" t="s">
        <v>424</v>
      </c>
      <c r="K38" s="346"/>
    </row>
    <row r="39" spans="1:11" ht="13.5" customHeight="1">
      <c r="A39" s="216" t="s">
        <v>205</v>
      </c>
      <c r="B39" s="974">
        <v>1662.2</v>
      </c>
      <c r="C39" s="974">
        <v>204.2</v>
      </c>
      <c r="D39" s="974">
        <v>185.6</v>
      </c>
      <c r="E39" s="975">
        <v>174</v>
      </c>
      <c r="F39" s="975">
        <v>64</v>
      </c>
      <c r="G39" s="975">
        <v>1</v>
      </c>
      <c r="H39" s="975">
        <v>1324</v>
      </c>
      <c r="I39" s="975">
        <v>2481</v>
      </c>
      <c r="J39" s="570" t="s">
        <v>205</v>
      </c>
      <c r="K39" s="346"/>
    </row>
    <row r="40" spans="1:11" ht="13.5" customHeight="1">
      <c r="A40" s="216" t="s">
        <v>425</v>
      </c>
      <c r="B40" s="974">
        <v>35.8</v>
      </c>
      <c r="C40" s="974">
        <v>59.4</v>
      </c>
      <c r="D40" s="974" t="s">
        <v>19</v>
      </c>
      <c r="E40" s="975">
        <v>65</v>
      </c>
      <c r="F40" s="975">
        <v>71</v>
      </c>
      <c r="G40" s="975">
        <v>98</v>
      </c>
      <c r="H40" s="975">
        <v>179</v>
      </c>
      <c r="I40" s="975">
        <v>3017</v>
      </c>
      <c r="J40" s="570" t="s">
        <v>425</v>
      </c>
      <c r="K40" s="346"/>
    </row>
    <row r="41" spans="1:11" ht="37.5" customHeight="1">
      <c r="A41" s="207" t="s">
        <v>426</v>
      </c>
      <c r="B41" s="974">
        <v>1730.6</v>
      </c>
      <c r="C41" s="974">
        <v>427.3</v>
      </c>
      <c r="D41" s="974">
        <v>2592.8</v>
      </c>
      <c r="E41" s="975">
        <v>1490</v>
      </c>
      <c r="F41" s="975">
        <v>914</v>
      </c>
      <c r="G41" s="975">
        <v>3137</v>
      </c>
      <c r="H41" s="975">
        <v>15</v>
      </c>
      <c r="I41" s="975">
        <v>276</v>
      </c>
      <c r="J41" s="575" t="s">
        <v>739</v>
      </c>
      <c r="K41" s="346"/>
    </row>
    <row r="42" spans="1:11" ht="13.5" customHeight="1">
      <c r="A42" s="207" t="s">
        <v>427</v>
      </c>
      <c r="B42" s="974">
        <v>70.8</v>
      </c>
      <c r="C42" s="974">
        <v>76.6</v>
      </c>
      <c r="D42" s="974">
        <v>136.7</v>
      </c>
      <c r="E42" s="975">
        <v>741</v>
      </c>
      <c r="F42" s="975">
        <v>1175</v>
      </c>
      <c r="G42" s="975">
        <v>189</v>
      </c>
      <c r="H42" s="975">
        <v>381</v>
      </c>
      <c r="I42" s="975">
        <v>221</v>
      </c>
      <c r="J42" s="570" t="s">
        <v>428</v>
      </c>
      <c r="K42" s="346"/>
    </row>
    <row r="43" spans="1:11" ht="13.5" customHeight="1">
      <c r="A43" s="216" t="s">
        <v>171</v>
      </c>
      <c r="B43" s="974">
        <v>50335.5</v>
      </c>
      <c r="C43" s="974">
        <v>46457.6</v>
      </c>
      <c r="D43" s="974">
        <v>94034.4</v>
      </c>
      <c r="E43" s="975">
        <v>79093</v>
      </c>
      <c r="F43" s="975">
        <v>22904</v>
      </c>
      <c r="G43" s="975">
        <v>33718</v>
      </c>
      <c r="H43" s="975">
        <v>40782</v>
      </c>
      <c r="I43" s="975">
        <v>73253</v>
      </c>
      <c r="J43" s="570" t="s">
        <v>35</v>
      </c>
      <c r="K43" s="346"/>
    </row>
    <row r="44" spans="1:11" ht="13.5" customHeight="1">
      <c r="A44" s="216" t="s">
        <v>207</v>
      </c>
      <c r="B44" s="974">
        <v>129.1</v>
      </c>
      <c r="C44" s="974">
        <v>1119.3</v>
      </c>
      <c r="D44" s="974">
        <v>115.2</v>
      </c>
      <c r="E44" s="975">
        <v>73</v>
      </c>
      <c r="F44" s="975">
        <v>232</v>
      </c>
      <c r="G44" s="975">
        <v>33</v>
      </c>
      <c r="H44" s="975">
        <v>156</v>
      </c>
      <c r="I44" s="975">
        <v>342</v>
      </c>
      <c r="J44" s="570" t="s">
        <v>207</v>
      </c>
      <c r="K44" s="346"/>
    </row>
    <row r="45" spans="1:11" ht="13.5" customHeight="1">
      <c r="A45" s="216" t="s">
        <v>209</v>
      </c>
      <c r="B45" s="974">
        <v>32.4</v>
      </c>
      <c r="C45" s="974">
        <v>5</v>
      </c>
      <c r="D45" s="974">
        <v>4.6</v>
      </c>
      <c r="E45" s="975">
        <v>202</v>
      </c>
      <c r="F45" s="975">
        <v>6</v>
      </c>
      <c r="G45" s="975">
        <v>157</v>
      </c>
      <c r="H45" s="975">
        <v>60</v>
      </c>
      <c r="I45" s="975">
        <v>1054</v>
      </c>
      <c r="J45" s="570" t="s">
        <v>209</v>
      </c>
      <c r="K45" s="346"/>
    </row>
    <row r="46" spans="1:11" ht="9" customHeight="1" thickBot="1">
      <c r="A46" s="483"/>
      <c r="B46" s="484"/>
      <c r="C46" s="484"/>
      <c r="D46" s="484"/>
      <c r="E46" s="484"/>
      <c r="F46" s="484"/>
      <c r="G46" s="484"/>
      <c r="H46" s="963"/>
      <c r="I46" s="963"/>
      <c r="J46" s="485"/>
      <c r="K46" s="346"/>
    </row>
    <row r="47" spans="1:10" ht="12">
      <c r="A47" s="486"/>
      <c r="J47" s="487"/>
    </row>
  </sheetData>
  <sheetProtection/>
  <mergeCells count="2">
    <mergeCell ref="I1:J1"/>
    <mergeCell ref="I2:J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&amp;C87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L46"/>
  <sheetViews>
    <sheetView zoomScaleSheetLayoutView="145" zoomScalePageLayoutView="0" workbookViewId="0" topLeftCell="A1">
      <selection activeCell="J5" sqref="J5"/>
    </sheetView>
  </sheetViews>
  <sheetFormatPr defaultColWidth="9.00390625" defaultRowHeight="12.75"/>
  <cols>
    <col min="1" max="1" width="20.875" style="15" customWidth="1"/>
    <col min="2" max="3" width="9.875" style="326" hidden="1" customWidth="1"/>
    <col min="4" max="4" width="9.875" style="390" hidden="1" customWidth="1"/>
    <col min="5" max="9" width="9.875" style="390" customWidth="1"/>
    <col min="10" max="10" width="20.875" style="326" customWidth="1"/>
    <col min="11" max="16384" width="9.375" style="326" customWidth="1"/>
  </cols>
  <sheetData>
    <row r="1" spans="1:8" ht="18" customHeight="1">
      <c r="A1" s="395" t="s">
        <v>429</v>
      </c>
      <c r="H1" s="406" t="s">
        <v>430</v>
      </c>
    </row>
    <row r="2" spans="1:10" ht="15" customHeight="1" thickBot="1">
      <c r="A2" s="347" t="s">
        <v>654</v>
      </c>
      <c r="B2" s="347"/>
      <c r="C2" s="366"/>
      <c r="D2" s="386"/>
      <c r="E2" s="386"/>
      <c r="H2" s="481" t="s">
        <v>690</v>
      </c>
      <c r="I2" s="580"/>
      <c r="J2" s="349"/>
    </row>
    <row r="3" spans="1:10" ht="18" customHeight="1" thickBot="1">
      <c r="A3" s="38"/>
      <c r="B3" s="470">
        <v>2015</v>
      </c>
      <c r="C3" s="470">
        <v>2016</v>
      </c>
      <c r="D3" s="460">
        <v>2017</v>
      </c>
      <c r="E3" s="460">
        <v>2018</v>
      </c>
      <c r="F3" s="677">
        <v>2019</v>
      </c>
      <c r="G3" s="677">
        <v>2020</v>
      </c>
      <c r="H3" s="677">
        <v>2021</v>
      </c>
      <c r="I3" s="677">
        <v>2022</v>
      </c>
      <c r="J3" s="298"/>
    </row>
    <row r="4" spans="1:10" ht="12" customHeight="1">
      <c r="A4" s="801"/>
      <c r="B4" s="801"/>
      <c r="C4" s="800"/>
      <c r="D4" s="899"/>
      <c r="E4" s="899"/>
      <c r="F4" s="899"/>
      <c r="G4" s="899"/>
      <c r="H4" s="899"/>
      <c r="I4" s="899"/>
      <c r="J4" s="869"/>
    </row>
    <row r="5" spans="1:10" ht="15.75" customHeight="1">
      <c r="A5" s="977" t="s">
        <v>51</v>
      </c>
      <c r="B5" s="769">
        <v>100</v>
      </c>
      <c r="C5" s="769">
        <v>100</v>
      </c>
      <c r="D5" s="769">
        <v>100</v>
      </c>
      <c r="E5" s="767">
        <v>100</v>
      </c>
      <c r="F5" s="767">
        <v>100</v>
      </c>
      <c r="G5" s="767">
        <v>100</v>
      </c>
      <c r="H5" s="767">
        <v>100</v>
      </c>
      <c r="I5" s="767">
        <v>100</v>
      </c>
      <c r="J5" s="573" t="s">
        <v>1</v>
      </c>
    </row>
    <row r="6" spans="1:10" ht="15.75" customHeight="1">
      <c r="A6" s="573" t="s">
        <v>382</v>
      </c>
      <c r="B6" s="468">
        <v>59</v>
      </c>
      <c r="C6" s="468">
        <v>66.3</v>
      </c>
      <c r="D6" s="468">
        <v>61.4</v>
      </c>
      <c r="E6" s="560">
        <v>67.2</v>
      </c>
      <c r="F6" s="560">
        <v>78</v>
      </c>
      <c r="G6" s="560">
        <v>73.6</v>
      </c>
      <c r="H6" s="560">
        <v>67.2</v>
      </c>
      <c r="I6" s="560">
        <v>65.1</v>
      </c>
      <c r="J6" s="573" t="s">
        <v>421</v>
      </c>
    </row>
    <row r="7" spans="1:10" ht="12.75" customHeight="1">
      <c r="A7" s="574" t="s">
        <v>60</v>
      </c>
      <c r="B7" s="413"/>
      <c r="C7" s="413"/>
      <c r="D7" s="413"/>
      <c r="E7" s="428"/>
      <c r="F7" s="428"/>
      <c r="G7" s="428"/>
      <c r="H7" s="428"/>
      <c r="I7" s="428"/>
      <c r="J7" s="249" t="s">
        <v>22</v>
      </c>
    </row>
    <row r="8" spans="1:10" ht="13.5" customHeight="1">
      <c r="A8" s="570" t="s">
        <v>215</v>
      </c>
      <c r="B8" s="413">
        <v>0.1</v>
      </c>
      <c r="C8" s="413">
        <v>0</v>
      </c>
      <c r="D8" s="413">
        <v>0</v>
      </c>
      <c r="E8" s="428">
        <v>0.1</v>
      </c>
      <c r="F8" s="428">
        <v>0.7</v>
      </c>
      <c r="G8" s="428">
        <v>0.9</v>
      </c>
      <c r="H8" s="428">
        <v>0.4</v>
      </c>
      <c r="I8" s="428">
        <v>0.5</v>
      </c>
      <c r="J8" s="570" t="s">
        <v>37</v>
      </c>
    </row>
    <row r="9" spans="1:10" ht="13.5" customHeight="1">
      <c r="A9" s="570" t="s">
        <v>38</v>
      </c>
      <c r="B9" s="413">
        <v>0</v>
      </c>
      <c r="C9" s="413">
        <v>0</v>
      </c>
      <c r="D9" s="413" t="s">
        <v>19</v>
      </c>
      <c r="E9" s="428">
        <v>0</v>
      </c>
      <c r="F9" s="428">
        <v>0</v>
      </c>
      <c r="G9" s="428">
        <v>0.1</v>
      </c>
      <c r="H9" s="428" t="s">
        <v>19</v>
      </c>
      <c r="I9" s="428">
        <v>0</v>
      </c>
      <c r="J9" s="570" t="s">
        <v>38</v>
      </c>
    </row>
    <row r="10" spans="1:10" ht="13.5" customHeight="1">
      <c r="A10" s="570" t="s">
        <v>39</v>
      </c>
      <c r="B10" s="413">
        <v>0.5</v>
      </c>
      <c r="C10" s="413">
        <v>0.1</v>
      </c>
      <c r="D10" s="413">
        <v>0.1</v>
      </c>
      <c r="E10" s="428">
        <v>0.1</v>
      </c>
      <c r="F10" s="428">
        <v>0.1</v>
      </c>
      <c r="G10" s="428">
        <v>0</v>
      </c>
      <c r="H10" s="428">
        <v>0.1</v>
      </c>
      <c r="I10" s="428">
        <v>0.4</v>
      </c>
      <c r="J10" s="570" t="s">
        <v>39</v>
      </c>
    </row>
    <row r="11" spans="1:10" ht="13.5" customHeight="1">
      <c r="A11" s="570" t="s">
        <v>61</v>
      </c>
      <c r="B11" s="413">
        <v>21.9</v>
      </c>
      <c r="C11" s="413">
        <v>30.1</v>
      </c>
      <c r="D11" s="413">
        <v>30.8</v>
      </c>
      <c r="E11" s="428">
        <v>33.9</v>
      </c>
      <c r="F11" s="428">
        <v>42.1</v>
      </c>
      <c r="G11" s="428">
        <v>45</v>
      </c>
      <c r="H11" s="428">
        <v>43.3</v>
      </c>
      <c r="I11" s="428">
        <v>36.6</v>
      </c>
      <c r="J11" s="570" t="s">
        <v>40</v>
      </c>
    </row>
    <row r="12" spans="1:11" ht="13.5" customHeight="1">
      <c r="A12" s="570" t="s">
        <v>100</v>
      </c>
      <c r="B12" s="413">
        <v>0</v>
      </c>
      <c r="C12" s="413">
        <v>0</v>
      </c>
      <c r="D12" s="413">
        <v>0.1</v>
      </c>
      <c r="E12" s="428">
        <v>0.2</v>
      </c>
      <c r="F12" s="428">
        <v>0.1</v>
      </c>
      <c r="G12" s="428">
        <v>0</v>
      </c>
      <c r="H12" s="428">
        <v>0</v>
      </c>
      <c r="I12" s="428">
        <v>0.2</v>
      </c>
      <c r="J12" s="570" t="s">
        <v>100</v>
      </c>
      <c r="K12" s="345"/>
    </row>
    <row r="13" spans="1:10" ht="13.5" customHeight="1">
      <c r="A13" s="570" t="s">
        <v>41</v>
      </c>
      <c r="B13" s="413">
        <v>8.4</v>
      </c>
      <c r="C13" s="413">
        <v>10.6</v>
      </c>
      <c r="D13" s="413">
        <v>8.2</v>
      </c>
      <c r="E13" s="428">
        <v>6.9</v>
      </c>
      <c r="F13" s="428">
        <v>9.5</v>
      </c>
      <c r="G13" s="428">
        <v>7.9</v>
      </c>
      <c r="H13" s="428">
        <v>9.1</v>
      </c>
      <c r="I13" s="428">
        <v>16.3</v>
      </c>
      <c r="J13" s="570" t="s">
        <v>41</v>
      </c>
    </row>
    <row r="14" spans="1:10" ht="13.5" customHeight="1">
      <c r="A14" s="570" t="s">
        <v>62</v>
      </c>
      <c r="B14" s="413">
        <v>5.3</v>
      </c>
      <c r="C14" s="413">
        <v>3.5</v>
      </c>
      <c r="D14" s="413">
        <v>3.9</v>
      </c>
      <c r="E14" s="428">
        <v>8.2</v>
      </c>
      <c r="F14" s="428">
        <v>10.7</v>
      </c>
      <c r="G14" s="428">
        <v>4.2</v>
      </c>
      <c r="H14" s="428">
        <v>1.8</v>
      </c>
      <c r="I14" s="428">
        <v>0.4</v>
      </c>
      <c r="J14" s="570" t="s">
        <v>42</v>
      </c>
    </row>
    <row r="15" spans="1:10" ht="13.5" customHeight="1">
      <c r="A15" s="570" t="s">
        <v>172</v>
      </c>
      <c r="B15" s="413">
        <v>0.6</v>
      </c>
      <c r="C15" s="413">
        <v>0.7</v>
      </c>
      <c r="D15" s="413">
        <v>0.4</v>
      </c>
      <c r="E15" s="428">
        <v>0.3</v>
      </c>
      <c r="F15" s="428">
        <v>0.1</v>
      </c>
      <c r="G15" s="428">
        <v>0.4</v>
      </c>
      <c r="H15" s="428">
        <v>0.5</v>
      </c>
      <c r="I15" s="428">
        <v>0.3</v>
      </c>
      <c r="J15" s="570" t="s">
        <v>43</v>
      </c>
    </row>
    <row r="16" spans="1:10" ht="13.5" customHeight="1">
      <c r="A16" s="570" t="s">
        <v>431</v>
      </c>
      <c r="B16" s="413">
        <v>19.9</v>
      </c>
      <c r="C16" s="413">
        <v>20.7</v>
      </c>
      <c r="D16" s="413">
        <v>17.7</v>
      </c>
      <c r="E16" s="428">
        <v>17.4</v>
      </c>
      <c r="F16" s="428">
        <v>13.5</v>
      </c>
      <c r="G16" s="428">
        <v>14.9</v>
      </c>
      <c r="H16" s="428">
        <v>11.3</v>
      </c>
      <c r="I16" s="428">
        <v>10.1</v>
      </c>
      <c r="J16" s="570" t="s">
        <v>44</v>
      </c>
    </row>
    <row r="17" spans="1:10" ht="13.5" customHeight="1">
      <c r="A17" s="570" t="s">
        <v>45</v>
      </c>
      <c r="B17" s="413">
        <v>2.2</v>
      </c>
      <c r="C17" s="413">
        <v>0.6</v>
      </c>
      <c r="D17" s="413">
        <v>0.2</v>
      </c>
      <c r="E17" s="428">
        <v>0.2</v>
      </c>
      <c r="F17" s="428">
        <v>1.2</v>
      </c>
      <c r="G17" s="428">
        <v>0.2</v>
      </c>
      <c r="H17" s="428">
        <v>0.7</v>
      </c>
      <c r="I17" s="428">
        <v>0.1</v>
      </c>
      <c r="J17" s="570" t="s">
        <v>45</v>
      </c>
    </row>
    <row r="18" spans="1:10" ht="9" customHeight="1">
      <c r="A18" s="66"/>
      <c r="B18" s="410"/>
      <c r="C18" s="367"/>
      <c r="D18" s="367"/>
      <c r="E18" s="389"/>
      <c r="F18" s="389"/>
      <c r="G18" s="389"/>
      <c r="H18" s="389"/>
      <c r="I18" s="389"/>
      <c r="J18" s="570"/>
    </row>
    <row r="19" spans="1:12" ht="36">
      <c r="A19" s="573" t="s">
        <v>432</v>
      </c>
      <c r="B19" s="468">
        <v>41</v>
      </c>
      <c r="C19" s="769">
        <v>33.7</v>
      </c>
      <c r="D19" s="468">
        <v>38.6</v>
      </c>
      <c r="E19" s="560">
        <v>32.8</v>
      </c>
      <c r="F19" s="560">
        <v>22</v>
      </c>
      <c r="G19" s="560">
        <v>26.4</v>
      </c>
      <c r="H19" s="560">
        <v>32.8</v>
      </c>
      <c r="I19" s="560">
        <v>34.9</v>
      </c>
      <c r="J19" s="573" t="s">
        <v>736</v>
      </c>
      <c r="L19" s="345"/>
    </row>
    <row r="20" spans="1:12" ht="13.5" customHeight="1">
      <c r="A20" s="574" t="s">
        <v>60</v>
      </c>
      <c r="B20" s="413"/>
      <c r="C20" s="413"/>
      <c r="D20" s="413"/>
      <c r="E20" s="428"/>
      <c r="F20" s="428"/>
      <c r="G20" s="428"/>
      <c r="H20" s="428"/>
      <c r="I20" s="428"/>
      <c r="J20" s="249" t="s">
        <v>22</v>
      </c>
      <c r="L20" s="345"/>
    </row>
    <row r="21" spans="1:12" ht="13.5" customHeight="1">
      <c r="A21" s="570" t="s">
        <v>195</v>
      </c>
      <c r="B21" s="413">
        <v>0</v>
      </c>
      <c r="C21" s="413">
        <v>0</v>
      </c>
      <c r="D21" s="413" t="s">
        <v>19</v>
      </c>
      <c r="E21" s="428">
        <v>0</v>
      </c>
      <c r="F21" s="428">
        <v>0</v>
      </c>
      <c r="G21" s="428" t="s">
        <v>19</v>
      </c>
      <c r="H21" s="428">
        <v>0</v>
      </c>
      <c r="I21" s="428">
        <v>0</v>
      </c>
      <c r="J21" s="570" t="s">
        <v>195</v>
      </c>
      <c r="L21" s="345"/>
    </row>
    <row r="22" spans="1:12" ht="13.5" customHeight="1">
      <c r="A22" s="570" t="s">
        <v>423</v>
      </c>
      <c r="B22" s="413">
        <v>2.6</v>
      </c>
      <c r="C22" s="413">
        <v>1.7</v>
      </c>
      <c r="D22" s="413">
        <v>0.2</v>
      </c>
      <c r="E22" s="428">
        <v>0.2</v>
      </c>
      <c r="F22" s="428">
        <v>0.2</v>
      </c>
      <c r="G22" s="428">
        <v>0.1</v>
      </c>
      <c r="H22" s="428">
        <v>2</v>
      </c>
      <c r="I22" s="428">
        <v>3.2</v>
      </c>
      <c r="J22" s="570" t="s">
        <v>24</v>
      </c>
      <c r="L22" s="345"/>
    </row>
    <row r="23" spans="1:12" ht="13.5" customHeight="1">
      <c r="A23" s="570" t="s">
        <v>196</v>
      </c>
      <c r="B23" s="413">
        <v>7.1</v>
      </c>
      <c r="C23" s="413">
        <v>2.6</v>
      </c>
      <c r="D23" s="413">
        <v>4.2</v>
      </c>
      <c r="E23" s="428">
        <v>2.8</v>
      </c>
      <c r="F23" s="428">
        <v>1.6</v>
      </c>
      <c r="G23" s="428">
        <v>2.8</v>
      </c>
      <c r="H23" s="428">
        <v>1.1</v>
      </c>
      <c r="I23" s="428">
        <v>0.9</v>
      </c>
      <c r="J23" s="570" t="s">
        <v>196</v>
      </c>
      <c r="L23" s="345"/>
    </row>
    <row r="24" spans="1:12" ht="13.5" customHeight="1">
      <c r="A24" s="570" t="s">
        <v>197</v>
      </c>
      <c r="B24" s="413">
        <v>0.5</v>
      </c>
      <c r="C24" s="413">
        <v>0.7</v>
      </c>
      <c r="D24" s="413">
        <v>0.4</v>
      </c>
      <c r="E24" s="428">
        <v>0.5</v>
      </c>
      <c r="F24" s="428">
        <v>0.3</v>
      </c>
      <c r="G24" s="428">
        <v>0.4</v>
      </c>
      <c r="H24" s="428">
        <v>0.1</v>
      </c>
      <c r="I24" s="428">
        <v>0.1</v>
      </c>
      <c r="J24" s="570" t="s">
        <v>197</v>
      </c>
      <c r="L24" s="345"/>
    </row>
    <row r="25" spans="1:12" ht="13.5" customHeight="1">
      <c r="A25" s="570" t="s">
        <v>25</v>
      </c>
      <c r="B25" s="413">
        <v>0.6</v>
      </c>
      <c r="C25" s="413">
        <v>0.6</v>
      </c>
      <c r="D25" s="413">
        <v>0.4</v>
      </c>
      <c r="E25" s="428">
        <v>0.6</v>
      </c>
      <c r="F25" s="428">
        <v>0.8</v>
      </c>
      <c r="G25" s="428">
        <v>0.2</v>
      </c>
      <c r="H25" s="428">
        <v>0.1</v>
      </c>
      <c r="I25" s="428">
        <v>0.3</v>
      </c>
      <c r="J25" s="570" t="s">
        <v>25</v>
      </c>
      <c r="L25" s="345"/>
    </row>
    <row r="26" spans="1:12" ht="13.5" customHeight="1">
      <c r="A26" s="570" t="s">
        <v>198</v>
      </c>
      <c r="B26" s="413">
        <v>0.1</v>
      </c>
      <c r="C26" s="413">
        <v>0</v>
      </c>
      <c r="D26" s="413">
        <v>0</v>
      </c>
      <c r="E26" s="428">
        <v>0</v>
      </c>
      <c r="F26" s="428">
        <v>0.2</v>
      </c>
      <c r="G26" s="428">
        <v>0.7</v>
      </c>
      <c r="H26" s="428">
        <v>0.7</v>
      </c>
      <c r="I26" s="428">
        <v>0.3</v>
      </c>
      <c r="J26" s="570" t="s">
        <v>198</v>
      </c>
      <c r="L26" s="345"/>
    </row>
    <row r="27" spans="1:12" ht="13.5" customHeight="1">
      <c r="A27" s="570" t="s">
        <v>27</v>
      </c>
      <c r="B27" s="413">
        <v>0.4</v>
      </c>
      <c r="C27" s="413">
        <v>0.5</v>
      </c>
      <c r="D27" s="413">
        <v>0.6</v>
      </c>
      <c r="E27" s="428">
        <v>1</v>
      </c>
      <c r="F27" s="428">
        <v>0.4</v>
      </c>
      <c r="G27" s="428">
        <v>1.4</v>
      </c>
      <c r="H27" s="428">
        <v>0.6</v>
      </c>
      <c r="I27" s="428">
        <v>1.3</v>
      </c>
      <c r="J27" s="570" t="s">
        <v>27</v>
      </c>
      <c r="L27" s="345"/>
    </row>
    <row r="28" spans="1:12" ht="13.5" customHeight="1">
      <c r="A28" s="570" t="s">
        <v>28</v>
      </c>
      <c r="B28" s="413">
        <v>0.1</v>
      </c>
      <c r="C28" s="413">
        <v>1.7</v>
      </c>
      <c r="D28" s="413">
        <v>0.5</v>
      </c>
      <c r="E28" s="428">
        <v>1.2</v>
      </c>
      <c r="F28" s="428">
        <v>1.2</v>
      </c>
      <c r="G28" s="428">
        <v>0</v>
      </c>
      <c r="H28" s="428">
        <v>0</v>
      </c>
      <c r="I28" s="428">
        <v>0.3</v>
      </c>
      <c r="J28" s="570" t="s">
        <v>28</v>
      </c>
      <c r="L28" s="345"/>
    </row>
    <row r="29" spans="1:12" ht="13.5" customHeight="1">
      <c r="A29" s="570" t="s">
        <v>29</v>
      </c>
      <c r="B29" s="413">
        <v>0</v>
      </c>
      <c r="C29" s="413">
        <v>0</v>
      </c>
      <c r="D29" s="413">
        <v>0</v>
      </c>
      <c r="E29" s="428">
        <v>0</v>
      </c>
      <c r="F29" s="428">
        <v>0</v>
      </c>
      <c r="G29" s="428">
        <v>0.1</v>
      </c>
      <c r="H29" s="428">
        <v>0.1</v>
      </c>
      <c r="I29" s="428">
        <v>0</v>
      </c>
      <c r="J29" s="570" t="s">
        <v>29</v>
      </c>
      <c r="L29" s="345"/>
    </row>
    <row r="30" spans="1:12" ht="13.5" customHeight="1">
      <c r="A30" s="570" t="s">
        <v>30</v>
      </c>
      <c r="B30" s="413">
        <v>0.1</v>
      </c>
      <c r="C30" s="413">
        <v>0</v>
      </c>
      <c r="D30" s="413">
        <v>0</v>
      </c>
      <c r="E30" s="428">
        <v>0</v>
      </c>
      <c r="F30" s="428">
        <v>0.6</v>
      </c>
      <c r="G30" s="428">
        <v>0</v>
      </c>
      <c r="H30" s="428">
        <v>0.1</v>
      </c>
      <c r="I30" s="428">
        <v>0</v>
      </c>
      <c r="J30" s="570" t="s">
        <v>30</v>
      </c>
      <c r="L30" s="345"/>
    </row>
    <row r="31" spans="1:12" ht="13.5" customHeight="1">
      <c r="A31" s="570" t="s">
        <v>63</v>
      </c>
      <c r="B31" s="413">
        <v>2.2</v>
      </c>
      <c r="C31" s="413">
        <v>12.1</v>
      </c>
      <c r="D31" s="413">
        <v>10.6</v>
      </c>
      <c r="E31" s="428">
        <v>6.8</v>
      </c>
      <c r="F31" s="428">
        <v>7.2</v>
      </c>
      <c r="G31" s="428">
        <v>6.1</v>
      </c>
      <c r="H31" s="428">
        <v>6.3</v>
      </c>
      <c r="I31" s="428">
        <v>7.5</v>
      </c>
      <c r="J31" s="570" t="s">
        <v>371</v>
      </c>
      <c r="L31" s="345"/>
    </row>
    <row r="32" spans="1:12" ht="13.5" customHeight="1">
      <c r="A32" s="570" t="s">
        <v>31</v>
      </c>
      <c r="B32" s="413">
        <v>0</v>
      </c>
      <c r="C32" s="413" t="s">
        <v>19</v>
      </c>
      <c r="D32" s="413" t="s">
        <v>19</v>
      </c>
      <c r="E32" s="428">
        <v>0.3</v>
      </c>
      <c r="F32" s="428">
        <v>0.6</v>
      </c>
      <c r="G32" s="428" t="s">
        <v>19</v>
      </c>
      <c r="H32" s="428" t="s">
        <v>19</v>
      </c>
      <c r="I32" s="428">
        <v>0</v>
      </c>
      <c r="J32" s="570" t="s">
        <v>31</v>
      </c>
      <c r="L32" s="345"/>
    </row>
    <row r="33" spans="1:12" ht="13.5" customHeight="1">
      <c r="A33" s="570" t="s">
        <v>32</v>
      </c>
      <c r="B33" s="413">
        <v>0.1</v>
      </c>
      <c r="C33" s="413">
        <v>0.1</v>
      </c>
      <c r="D33" s="413">
        <v>0</v>
      </c>
      <c r="E33" s="428">
        <v>0</v>
      </c>
      <c r="F33" s="428">
        <v>0</v>
      </c>
      <c r="G33" s="428">
        <v>0.1</v>
      </c>
      <c r="H33" s="428">
        <v>0.1</v>
      </c>
      <c r="I33" s="428">
        <v>0.1</v>
      </c>
      <c r="J33" s="570" t="s">
        <v>32</v>
      </c>
      <c r="L33" s="345"/>
    </row>
    <row r="34" spans="1:12" ht="13.5" customHeight="1">
      <c r="A34" s="570" t="s">
        <v>202</v>
      </c>
      <c r="B34" s="413">
        <v>0.2</v>
      </c>
      <c r="C34" s="413">
        <v>0.2</v>
      </c>
      <c r="D34" s="413">
        <v>0.1</v>
      </c>
      <c r="E34" s="428">
        <v>0.3</v>
      </c>
      <c r="F34" s="428">
        <v>0.1</v>
      </c>
      <c r="G34" s="428">
        <v>0.3</v>
      </c>
      <c r="H34" s="428">
        <v>0</v>
      </c>
      <c r="I34" s="428">
        <v>0.1</v>
      </c>
      <c r="J34" s="570" t="s">
        <v>202</v>
      </c>
      <c r="L34" s="345"/>
    </row>
    <row r="35" spans="1:12" ht="13.5" customHeight="1">
      <c r="A35" s="575" t="s">
        <v>203</v>
      </c>
      <c r="B35" s="413">
        <v>0.1</v>
      </c>
      <c r="C35" s="413">
        <v>0.3</v>
      </c>
      <c r="D35" s="413">
        <v>0.1</v>
      </c>
      <c r="E35" s="428">
        <v>0.3</v>
      </c>
      <c r="F35" s="428">
        <v>0.1</v>
      </c>
      <c r="G35" s="428">
        <v>0.1</v>
      </c>
      <c r="H35" s="428">
        <v>0</v>
      </c>
      <c r="I35" s="428">
        <v>0.2</v>
      </c>
      <c r="J35" s="575" t="s">
        <v>203</v>
      </c>
      <c r="L35" s="345"/>
    </row>
    <row r="36" spans="1:12" ht="13.5" customHeight="1">
      <c r="A36" s="570" t="s">
        <v>657</v>
      </c>
      <c r="B36" s="413">
        <v>0.2</v>
      </c>
      <c r="C36" s="413">
        <v>0.2</v>
      </c>
      <c r="D36" s="413">
        <v>0.2</v>
      </c>
      <c r="E36" s="428">
        <v>0.1</v>
      </c>
      <c r="F36" s="428">
        <v>0.1</v>
      </c>
      <c r="G36" s="428">
        <v>0.1</v>
      </c>
      <c r="H36" s="428">
        <v>0.2</v>
      </c>
      <c r="I36" s="428">
        <v>0.1</v>
      </c>
      <c r="J36" s="570" t="s">
        <v>657</v>
      </c>
      <c r="L36" s="345"/>
    </row>
    <row r="37" spans="1:12" ht="13.5" customHeight="1">
      <c r="A37" s="570" t="s">
        <v>372</v>
      </c>
      <c r="B37" s="413">
        <v>0</v>
      </c>
      <c r="C37" s="413">
        <v>0</v>
      </c>
      <c r="D37" s="413">
        <v>0.1</v>
      </c>
      <c r="E37" s="428">
        <v>0.1</v>
      </c>
      <c r="F37" s="428">
        <v>0</v>
      </c>
      <c r="G37" s="428">
        <v>0</v>
      </c>
      <c r="H37" s="428">
        <v>0</v>
      </c>
      <c r="I37" s="428">
        <v>0.2</v>
      </c>
      <c r="J37" s="570" t="s">
        <v>204</v>
      </c>
      <c r="L37" s="345"/>
    </row>
    <row r="38" spans="1:12" ht="24">
      <c r="A38" s="575" t="s">
        <v>1064</v>
      </c>
      <c r="B38" s="413">
        <v>0.8</v>
      </c>
      <c r="C38" s="413">
        <v>0.2</v>
      </c>
      <c r="D38" s="413">
        <v>0.3</v>
      </c>
      <c r="E38" s="428">
        <v>0.6</v>
      </c>
      <c r="F38" s="428">
        <v>0.2</v>
      </c>
      <c r="G38" s="428">
        <v>1.4</v>
      </c>
      <c r="H38" s="428">
        <v>0.7</v>
      </c>
      <c r="I38" s="428">
        <v>1.5</v>
      </c>
      <c r="J38" s="575" t="s">
        <v>424</v>
      </c>
      <c r="L38" s="345"/>
    </row>
    <row r="39" spans="1:12" ht="13.5" customHeight="1">
      <c r="A39" s="570" t="s">
        <v>205</v>
      </c>
      <c r="B39" s="413">
        <v>0.5</v>
      </c>
      <c r="C39" s="413">
        <v>0</v>
      </c>
      <c r="D39" s="413">
        <v>0</v>
      </c>
      <c r="E39" s="428">
        <v>0</v>
      </c>
      <c r="F39" s="428">
        <v>0</v>
      </c>
      <c r="G39" s="428">
        <v>0</v>
      </c>
      <c r="H39" s="428">
        <v>0.2</v>
      </c>
      <c r="I39" s="428">
        <v>0.4</v>
      </c>
      <c r="J39" s="570" t="s">
        <v>205</v>
      </c>
      <c r="L39" s="345"/>
    </row>
    <row r="40" spans="1:12" ht="13.5" customHeight="1">
      <c r="A40" s="570" t="s">
        <v>425</v>
      </c>
      <c r="B40" s="413">
        <v>0</v>
      </c>
      <c r="C40" s="413">
        <v>0</v>
      </c>
      <c r="D40" s="413" t="s">
        <v>19</v>
      </c>
      <c r="E40" s="428">
        <v>0</v>
      </c>
      <c r="F40" s="428">
        <v>0</v>
      </c>
      <c r="G40" s="428">
        <v>0</v>
      </c>
      <c r="H40" s="428">
        <v>0</v>
      </c>
      <c r="I40" s="428">
        <v>0.5</v>
      </c>
      <c r="J40" s="570" t="s">
        <v>425</v>
      </c>
      <c r="L40" s="345"/>
    </row>
    <row r="41" spans="1:12" ht="36">
      <c r="A41" s="575" t="s">
        <v>426</v>
      </c>
      <c r="B41" s="413">
        <v>0.5</v>
      </c>
      <c r="C41" s="413">
        <v>0.1</v>
      </c>
      <c r="D41" s="413">
        <v>0.5</v>
      </c>
      <c r="E41" s="428">
        <v>0.3</v>
      </c>
      <c r="F41" s="428">
        <v>0.2</v>
      </c>
      <c r="G41" s="428">
        <v>0.7</v>
      </c>
      <c r="H41" s="428">
        <v>0</v>
      </c>
      <c r="I41" s="428">
        <v>0</v>
      </c>
      <c r="J41" s="575" t="s">
        <v>739</v>
      </c>
      <c r="L41" s="345"/>
    </row>
    <row r="42" spans="1:12" ht="13.5" customHeight="1">
      <c r="A42" s="570" t="s">
        <v>427</v>
      </c>
      <c r="B42" s="413">
        <v>0</v>
      </c>
      <c r="C42" s="413">
        <v>0</v>
      </c>
      <c r="D42" s="413">
        <v>0</v>
      </c>
      <c r="E42" s="428">
        <v>0.1</v>
      </c>
      <c r="F42" s="428">
        <v>0.3</v>
      </c>
      <c r="G42" s="428">
        <v>0</v>
      </c>
      <c r="H42" s="428">
        <v>0.1</v>
      </c>
      <c r="I42" s="428">
        <v>0</v>
      </c>
      <c r="J42" s="570" t="s">
        <v>428</v>
      </c>
      <c r="L42" s="345"/>
    </row>
    <row r="43" spans="1:12" ht="13.5" customHeight="1">
      <c r="A43" s="570" t="s">
        <v>171</v>
      </c>
      <c r="B43" s="660">
        <v>15.9</v>
      </c>
      <c r="C43" s="660">
        <v>11.3</v>
      </c>
      <c r="D43" s="389">
        <v>19.1</v>
      </c>
      <c r="E43" s="389">
        <v>15.7</v>
      </c>
      <c r="F43" s="389">
        <v>5.7</v>
      </c>
      <c r="G43" s="389">
        <v>7.6</v>
      </c>
      <c r="H43" s="389">
        <v>6.4</v>
      </c>
      <c r="I43" s="389">
        <v>11.8</v>
      </c>
      <c r="J43" s="570" t="s">
        <v>35</v>
      </c>
      <c r="L43" s="345"/>
    </row>
    <row r="44" spans="1:12" s="331" customFormat="1" ht="13.5" customHeight="1">
      <c r="A44" s="570" t="s">
        <v>207</v>
      </c>
      <c r="B44" s="786">
        <v>0</v>
      </c>
      <c r="C44" s="660">
        <v>0.3</v>
      </c>
      <c r="D44" s="428">
        <v>0</v>
      </c>
      <c r="E44" s="428">
        <v>0</v>
      </c>
      <c r="F44" s="428">
        <v>0.1</v>
      </c>
      <c r="G44" s="428">
        <v>0</v>
      </c>
      <c r="H44" s="428">
        <v>0</v>
      </c>
      <c r="I44" s="428">
        <v>0.1</v>
      </c>
      <c r="J44" s="570" t="s">
        <v>207</v>
      </c>
      <c r="L44" s="345"/>
    </row>
    <row r="45" spans="1:12" ht="13.5" customHeight="1">
      <c r="A45" s="570" t="s">
        <v>209</v>
      </c>
      <c r="B45" s="786">
        <v>0</v>
      </c>
      <c r="C45" s="786">
        <v>0</v>
      </c>
      <c r="D45" s="428">
        <v>0</v>
      </c>
      <c r="E45" s="428">
        <v>0</v>
      </c>
      <c r="F45" s="428">
        <v>0</v>
      </c>
      <c r="G45" s="428">
        <v>0</v>
      </c>
      <c r="H45" s="428">
        <v>0</v>
      </c>
      <c r="I45" s="428">
        <v>0.2</v>
      </c>
      <c r="J45" s="570" t="s">
        <v>209</v>
      </c>
      <c r="L45" s="345"/>
    </row>
    <row r="46" spans="1:10" ht="9" customHeight="1" thickBot="1">
      <c r="A46" s="175"/>
      <c r="B46" s="366"/>
      <c r="C46" s="366"/>
      <c r="D46" s="386"/>
      <c r="E46" s="386"/>
      <c r="F46" s="386"/>
      <c r="G46" s="386"/>
      <c r="H46" s="386"/>
      <c r="I46" s="386"/>
      <c r="J46" s="366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&amp;C88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00" zoomScalePageLayoutView="0" workbookViewId="0" topLeftCell="A1">
      <selection activeCell="J5" sqref="J5"/>
    </sheetView>
  </sheetViews>
  <sheetFormatPr defaultColWidth="9.00390625" defaultRowHeight="12.75"/>
  <cols>
    <col min="1" max="1" width="19.875" style="82" customWidth="1"/>
    <col min="2" max="2" width="12.50390625" style="489" hidden="1" customWidth="1"/>
    <col min="3" max="4" width="11.875" style="489" hidden="1" customWidth="1"/>
    <col min="5" max="9" width="11.875" style="489" customWidth="1"/>
    <col min="10" max="10" width="18.875" style="390" customWidth="1"/>
    <col min="11" max="16384" width="9.375" style="390" customWidth="1"/>
  </cols>
  <sheetData>
    <row r="1" spans="1:9" ht="18" customHeight="1">
      <c r="A1" s="406" t="s">
        <v>433</v>
      </c>
      <c r="D1" s="406"/>
      <c r="I1" s="406" t="s">
        <v>740</v>
      </c>
    </row>
    <row r="2" spans="1:9" s="368" customFormat="1" ht="15" customHeight="1" thickBot="1">
      <c r="A2" s="580" t="s">
        <v>434</v>
      </c>
      <c r="D2" s="490"/>
      <c r="I2" s="580" t="s">
        <v>741</v>
      </c>
    </row>
    <row r="3" spans="1:10" s="145" customFormat="1" ht="18" customHeight="1" thickBot="1">
      <c r="A3" s="491"/>
      <c r="B3" s="492">
        <v>2015</v>
      </c>
      <c r="C3" s="492">
        <v>2016</v>
      </c>
      <c r="D3" s="492">
        <v>2017</v>
      </c>
      <c r="E3" s="492">
        <v>2018</v>
      </c>
      <c r="F3" s="492">
        <v>2019</v>
      </c>
      <c r="G3" s="492">
        <v>2020</v>
      </c>
      <c r="H3" s="492">
        <v>2021</v>
      </c>
      <c r="I3" s="492">
        <v>2022</v>
      </c>
      <c r="J3" s="493"/>
    </row>
    <row r="4" spans="1:10" s="145" customFormat="1" ht="12" customHeight="1">
      <c r="A4" s="978"/>
      <c r="B4" s="979"/>
      <c r="C4" s="979"/>
      <c r="D4" s="979"/>
      <c r="E4" s="979"/>
      <c r="F4" s="979"/>
      <c r="G4" s="979"/>
      <c r="H4" s="979"/>
      <c r="I4" s="979"/>
      <c r="J4" s="980"/>
    </row>
    <row r="5" spans="1:10" ht="15" customHeight="1">
      <c r="A5" s="251" t="s">
        <v>51</v>
      </c>
      <c r="B5" s="567">
        <v>1592459.5</v>
      </c>
      <c r="C5" s="567">
        <v>1419559.69</v>
      </c>
      <c r="D5" s="567">
        <v>1336759.5</v>
      </c>
      <c r="E5" s="566">
        <v>1785983.3</v>
      </c>
      <c r="F5" s="566">
        <v>1419732.9</v>
      </c>
      <c r="G5" s="566">
        <v>1263540.3</v>
      </c>
      <c r="H5" s="566">
        <v>1601082.9</v>
      </c>
      <c r="I5" s="566">
        <v>2494533.8</v>
      </c>
      <c r="J5" s="113" t="s">
        <v>1</v>
      </c>
    </row>
    <row r="6" spans="1:11" ht="15" customHeight="1">
      <c r="A6" s="88" t="s">
        <v>382</v>
      </c>
      <c r="B6" s="567">
        <v>964061.5</v>
      </c>
      <c r="C6" s="567">
        <v>647207.2</v>
      </c>
      <c r="D6" s="567">
        <v>671334.3</v>
      </c>
      <c r="E6" s="566">
        <v>886296.3</v>
      </c>
      <c r="F6" s="566">
        <v>727284.8</v>
      </c>
      <c r="G6" s="566">
        <v>731394.7</v>
      </c>
      <c r="H6" s="566">
        <v>980302.6</v>
      </c>
      <c r="I6" s="566">
        <v>1426399.5</v>
      </c>
      <c r="J6" s="93" t="s">
        <v>421</v>
      </c>
      <c r="K6" s="412"/>
    </row>
    <row r="7" spans="1:11" ht="12.75" customHeight="1">
      <c r="A7" s="577" t="s">
        <v>60</v>
      </c>
      <c r="B7" s="569"/>
      <c r="C7" s="569"/>
      <c r="D7" s="569"/>
      <c r="E7" s="568"/>
      <c r="F7" s="568"/>
      <c r="G7" s="568"/>
      <c r="H7" s="568"/>
      <c r="I7" s="568"/>
      <c r="J7" s="578" t="s">
        <v>435</v>
      </c>
      <c r="K7" s="412"/>
    </row>
    <row r="8" spans="1:11" ht="12.75" customHeight="1">
      <c r="A8" s="216" t="s">
        <v>215</v>
      </c>
      <c r="B8" s="569">
        <v>0.4</v>
      </c>
      <c r="C8" s="569">
        <v>1856.5</v>
      </c>
      <c r="D8" s="569">
        <v>11.5</v>
      </c>
      <c r="E8" s="568">
        <v>719.6</v>
      </c>
      <c r="F8" s="568">
        <v>253.445</v>
      </c>
      <c r="G8" s="568">
        <v>174.8</v>
      </c>
      <c r="H8" s="568">
        <v>743.5</v>
      </c>
      <c r="I8" s="568">
        <v>95.6</v>
      </c>
      <c r="J8" s="561" t="s">
        <v>37</v>
      </c>
      <c r="K8" s="412"/>
    </row>
    <row r="9" spans="1:11" ht="12.75" customHeight="1">
      <c r="A9" s="216" t="s">
        <v>38</v>
      </c>
      <c r="B9" s="569" t="s">
        <v>19</v>
      </c>
      <c r="C9" s="569" t="s">
        <v>19</v>
      </c>
      <c r="D9" s="569">
        <v>65.6</v>
      </c>
      <c r="E9" s="568">
        <v>374.5</v>
      </c>
      <c r="F9" s="568">
        <v>84.7</v>
      </c>
      <c r="G9" s="568">
        <v>118.5</v>
      </c>
      <c r="H9" s="568">
        <v>102.1</v>
      </c>
      <c r="I9" s="568">
        <v>421.925</v>
      </c>
      <c r="J9" s="561" t="s">
        <v>38</v>
      </c>
      <c r="K9" s="412"/>
    </row>
    <row r="10" spans="1:11" ht="12.75" customHeight="1">
      <c r="A10" s="216" t="s">
        <v>39</v>
      </c>
      <c r="B10" s="569">
        <v>34033.3</v>
      </c>
      <c r="C10" s="569">
        <v>24206.6</v>
      </c>
      <c r="D10" s="569">
        <v>10285.1</v>
      </c>
      <c r="E10" s="568">
        <v>7986.4</v>
      </c>
      <c r="F10" s="568">
        <v>4078.4</v>
      </c>
      <c r="G10" s="568">
        <v>5805.2</v>
      </c>
      <c r="H10" s="568">
        <v>10212.9</v>
      </c>
      <c r="I10" s="568">
        <v>18560.5</v>
      </c>
      <c r="J10" s="561" t="s">
        <v>39</v>
      </c>
      <c r="K10" s="412"/>
    </row>
    <row r="11" spans="1:11" ht="12.75" customHeight="1">
      <c r="A11" s="216" t="s">
        <v>61</v>
      </c>
      <c r="B11" s="569">
        <v>266667.8</v>
      </c>
      <c r="C11" s="569">
        <v>179431.1</v>
      </c>
      <c r="D11" s="569">
        <v>196254.6</v>
      </c>
      <c r="E11" s="568">
        <v>230164.2</v>
      </c>
      <c r="F11" s="568">
        <v>219534.95</v>
      </c>
      <c r="G11" s="568">
        <v>224358.3</v>
      </c>
      <c r="H11" s="568">
        <v>246889.5</v>
      </c>
      <c r="I11" s="568">
        <v>334908.69</v>
      </c>
      <c r="J11" s="561" t="s">
        <v>40</v>
      </c>
      <c r="K11" s="412"/>
    </row>
    <row r="12" spans="1:11" ht="12.75" customHeight="1">
      <c r="A12" s="216" t="s">
        <v>100</v>
      </c>
      <c r="B12" s="569">
        <v>4817.8</v>
      </c>
      <c r="C12" s="569">
        <v>567.6</v>
      </c>
      <c r="D12" s="569">
        <v>574.8</v>
      </c>
      <c r="E12" s="568">
        <v>441.8</v>
      </c>
      <c r="F12" s="568">
        <v>627.2</v>
      </c>
      <c r="G12" s="568">
        <v>409</v>
      </c>
      <c r="H12" s="568">
        <v>501.1</v>
      </c>
      <c r="I12" s="568">
        <v>292.4</v>
      </c>
      <c r="J12" s="561" t="s">
        <v>100</v>
      </c>
      <c r="K12" s="412"/>
    </row>
    <row r="13" spans="1:11" ht="12.75" customHeight="1">
      <c r="A13" s="216" t="s">
        <v>41</v>
      </c>
      <c r="B13" s="569">
        <v>615253.1</v>
      </c>
      <c r="C13" s="569">
        <v>415429.23</v>
      </c>
      <c r="D13" s="569">
        <v>423983</v>
      </c>
      <c r="E13" s="568">
        <v>604094.4</v>
      </c>
      <c r="F13" s="568">
        <v>454693.85</v>
      </c>
      <c r="G13" s="568">
        <v>466765.6</v>
      </c>
      <c r="H13" s="568">
        <v>674654.5</v>
      </c>
      <c r="I13" s="568">
        <v>968427.2</v>
      </c>
      <c r="J13" s="561" t="s">
        <v>41</v>
      </c>
      <c r="K13" s="412"/>
    </row>
    <row r="14" spans="1:11" ht="12.75" customHeight="1">
      <c r="A14" s="216" t="s">
        <v>62</v>
      </c>
      <c r="B14" s="569">
        <v>5312.2</v>
      </c>
      <c r="C14" s="569">
        <v>415</v>
      </c>
      <c r="D14" s="569">
        <v>1123.1</v>
      </c>
      <c r="E14" s="568">
        <v>2045.5</v>
      </c>
      <c r="F14" s="568">
        <v>1050.1</v>
      </c>
      <c r="G14" s="568">
        <v>2947.2</v>
      </c>
      <c r="H14" s="568">
        <v>1311.5</v>
      </c>
      <c r="I14" s="568">
        <v>0</v>
      </c>
      <c r="J14" s="561" t="s">
        <v>42</v>
      </c>
      <c r="K14" s="412"/>
    </row>
    <row r="15" spans="1:11" ht="12.75" customHeight="1">
      <c r="A15" s="216" t="s">
        <v>172</v>
      </c>
      <c r="B15" s="569">
        <v>285.12</v>
      </c>
      <c r="C15" s="569">
        <v>2722.7</v>
      </c>
      <c r="D15" s="569">
        <v>166.3</v>
      </c>
      <c r="E15" s="568">
        <v>740.9</v>
      </c>
      <c r="F15" s="568">
        <v>791</v>
      </c>
      <c r="G15" s="568">
        <v>781.6</v>
      </c>
      <c r="H15" s="568">
        <v>11754.2</v>
      </c>
      <c r="I15" s="568">
        <v>61383.2</v>
      </c>
      <c r="J15" s="561" t="s">
        <v>43</v>
      </c>
      <c r="K15" s="412"/>
    </row>
    <row r="16" spans="1:11" ht="12.75" customHeight="1">
      <c r="A16" s="216" t="s">
        <v>386</v>
      </c>
      <c r="B16" s="569">
        <v>18160.5</v>
      </c>
      <c r="C16" s="569">
        <v>12274.4</v>
      </c>
      <c r="D16" s="569">
        <v>30101.5</v>
      </c>
      <c r="E16" s="568">
        <v>33805.8</v>
      </c>
      <c r="F16" s="568">
        <v>38697.9</v>
      </c>
      <c r="G16" s="568">
        <v>24003.7</v>
      </c>
      <c r="H16" s="568">
        <v>24983.9</v>
      </c>
      <c r="I16" s="568">
        <v>35047</v>
      </c>
      <c r="J16" s="561" t="s">
        <v>44</v>
      </c>
      <c r="K16" s="412"/>
    </row>
    <row r="17" spans="1:11" ht="12.75" customHeight="1">
      <c r="A17" s="216" t="s">
        <v>45</v>
      </c>
      <c r="B17" s="569">
        <v>19531.3</v>
      </c>
      <c r="C17" s="569">
        <v>10304.1</v>
      </c>
      <c r="D17" s="569">
        <v>8768.8</v>
      </c>
      <c r="E17" s="568">
        <v>5923.2</v>
      </c>
      <c r="F17" s="568">
        <v>7473.3</v>
      </c>
      <c r="G17" s="568">
        <v>6030.8</v>
      </c>
      <c r="H17" s="568">
        <v>9149.4</v>
      </c>
      <c r="I17" s="568">
        <v>7263</v>
      </c>
      <c r="J17" s="561" t="s">
        <v>45</v>
      </c>
      <c r="K17" s="412"/>
    </row>
    <row r="18" spans="1:11" ht="6" customHeight="1">
      <c r="A18" s="216"/>
      <c r="B18" s="569"/>
      <c r="C18" s="569"/>
      <c r="D18" s="569"/>
      <c r="E18" s="568"/>
      <c r="F18" s="568"/>
      <c r="G18" s="568"/>
      <c r="H18" s="568"/>
      <c r="I18" s="568"/>
      <c r="J18" s="504"/>
      <c r="K18" s="412"/>
    </row>
    <row r="19" spans="1:11" ht="25.5" customHeight="1">
      <c r="A19" s="88" t="s">
        <v>629</v>
      </c>
      <c r="B19" s="567">
        <v>628397.97</v>
      </c>
      <c r="C19" s="567">
        <v>772352.4</v>
      </c>
      <c r="D19" s="567">
        <v>665425.2</v>
      </c>
      <c r="E19" s="566">
        <v>899687</v>
      </c>
      <c r="F19" s="566">
        <v>692448.1</v>
      </c>
      <c r="G19" s="566">
        <v>532145.6</v>
      </c>
      <c r="H19" s="566">
        <v>620780.3</v>
      </c>
      <c r="I19" s="566">
        <v>1068134.3</v>
      </c>
      <c r="J19" s="93" t="s">
        <v>737</v>
      </c>
      <c r="K19" s="412"/>
    </row>
    <row r="20" spans="1:11" ht="12.75" customHeight="1">
      <c r="A20" s="577" t="s">
        <v>60</v>
      </c>
      <c r="B20" s="569"/>
      <c r="C20" s="569"/>
      <c r="D20" s="569"/>
      <c r="E20" s="568"/>
      <c r="F20" s="568"/>
      <c r="G20" s="568"/>
      <c r="H20" s="568"/>
      <c r="I20" s="568"/>
      <c r="J20" s="579" t="s">
        <v>435</v>
      </c>
      <c r="K20" s="412"/>
    </row>
    <row r="21" spans="1:11" ht="12.75" customHeight="1">
      <c r="A21" s="561" t="s">
        <v>23</v>
      </c>
      <c r="B21" s="569">
        <v>2534.9</v>
      </c>
      <c r="C21" s="569">
        <v>1212.4</v>
      </c>
      <c r="D21" s="569">
        <v>4584.5</v>
      </c>
      <c r="E21" s="568">
        <v>1457.5</v>
      </c>
      <c r="F21" s="568">
        <v>870.2</v>
      </c>
      <c r="G21" s="568">
        <v>1110.7</v>
      </c>
      <c r="H21" s="568">
        <v>854.5</v>
      </c>
      <c r="I21" s="568">
        <v>2115.2</v>
      </c>
      <c r="J21" s="561" t="s">
        <v>23</v>
      </c>
      <c r="K21" s="412"/>
    </row>
    <row r="22" spans="1:11" ht="12.75" customHeight="1">
      <c r="A22" s="561" t="s">
        <v>195</v>
      </c>
      <c r="B22" s="569">
        <v>2454.6</v>
      </c>
      <c r="C22" s="569">
        <v>3044</v>
      </c>
      <c r="D22" s="569">
        <v>2206.2</v>
      </c>
      <c r="E22" s="568">
        <v>2457.9</v>
      </c>
      <c r="F22" s="568">
        <v>4419.8</v>
      </c>
      <c r="G22" s="568">
        <v>3200.4</v>
      </c>
      <c r="H22" s="568">
        <v>3419.6</v>
      </c>
      <c r="I22" s="568">
        <v>5747</v>
      </c>
      <c r="J22" s="561" t="s">
        <v>195</v>
      </c>
      <c r="K22" s="412"/>
    </row>
    <row r="23" spans="1:11" ht="12.75" customHeight="1">
      <c r="A23" s="561" t="s">
        <v>196</v>
      </c>
      <c r="B23" s="569">
        <v>7539.3</v>
      </c>
      <c r="C23" s="569">
        <v>7359.8</v>
      </c>
      <c r="D23" s="569">
        <v>7141.3</v>
      </c>
      <c r="E23" s="568">
        <v>5644.9</v>
      </c>
      <c r="F23" s="568">
        <v>3566.9</v>
      </c>
      <c r="G23" s="568">
        <v>2692</v>
      </c>
      <c r="H23" s="568">
        <v>3360.2</v>
      </c>
      <c r="I23" s="568">
        <v>6428.7</v>
      </c>
      <c r="J23" s="561" t="s">
        <v>196</v>
      </c>
      <c r="K23" s="412"/>
    </row>
    <row r="24" spans="1:11" ht="12.75" customHeight="1">
      <c r="A24" s="561" t="s">
        <v>197</v>
      </c>
      <c r="B24" s="569">
        <v>4928.6</v>
      </c>
      <c r="C24" s="569">
        <v>2123.8</v>
      </c>
      <c r="D24" s="569">
        <v>7948.4</v>
      </c>
      <c r="E24" s="568">
        <v>4846.9</v>
      </c>
      <c r="F24" s="568">
        <v>925.4</v>
      </c>
      <c r="G24" s="568">
        <v>2201</v>
      </c>
      <c r="H24" s="568">
        <v>2304.1</v>
      </c>
      <c r="I24" s="568">
        <v>1843.6</v>
      </c>
      <c r="J24" s="561" t="s">
        <v>197</v>
      </c>
      <c r="K24" s="412"/>
    </row>
    <row r="25" spans="1:11" ht="12.75" customHeight="1">
      <c r="A25" s="561" t="s">
        <v>437</v>
      </c>
      <c r="B25" s="569">
        <v>2811.9</v>
      </c>
      <c r="C25" s="569">
        <v>1741.6</v>
      </c>
      <c r="D25" s="569">
        <v>851.3</v>
      </c>
      <c r="E25" s="568">
        <v>1666.7</v>
      </c>
      <c r="F25" s="568">
        <v>573</v>
      </c>
      <c r="G25" s="568">
        <v>750.4</v>
      </c>
      <c r="H25" s="568">
        <v>1330.5</v>
      </c>
      <c r="I25" s="568">
        <v>1708.2</v>
      </c>
      <c r="J25" s="561" t="s">
        <v>437</v>
      </c>
      <c r="K25" s="412"/>
    </row>
    <row r="26" spans="1:11" ht="12.75" customHeight="1">
      <c r="A26" s="561" t="s">
        <v>25</v>
      </c>
      <c r="B26" s="569">
        <v>26780.63</v>
      </c>
      <c r="C26" s="569">
        <v>27645.3</v>
      </c>
      <c r="D26" s="569">
        <v>18701.3</v>
      </c>
      <c r="E26" s="568">
        <v>26281.1</v>
      </c>
      <c r="F26" s="568">
        <v>24924</v>
      </c>
      <c r="G26" s="568">
        <v>17003.2</v>
      </c>
      <c r="H26" s="568">
        <v>21178.5</v>
      </c>
      <c r="I26" s="568">
        <v>35961</v>
      </c>
      <c r="J26" s="561" t="s">
        <v>25</v>
      </c>
      <c r="K26" s="412"/>
    </row>
    <row r="27" spans="1:11" ht="12.75" customHeight="1">
      <c r="A27" s="561" t="s">
        <v>198</v>
      </c>
      <c r="B27" s="569">
        <v>985.125</v>
      </c>
      <c r="C27" s="569">
        <v>1177.7</v>
      </c>
      <c r="D27" s="569">
        <v>1463.5</v>
      </c>
      <c r="E27" s="568">
        <v>1573</v>
      </c>
      <c r="F27" s="568">
        <v>1663.2</v>
      </c>
      <c r="G27" s="568">
        <v>1221</v>
      </c>
      <c r="H27" s="568">
        <v>1643.2</v>
      </c>
      <c r="I27" s="568">
        <v>4192.6</v>
      </c>
      <c r="J27" s="561" t="s">
        <v>198</v>
      </c>
      <c r="K27" s="412"/>
    </row>
    <row r="28" spans="1:11" ht="12.75" customHeight="1">
      <c r="A28" s="561" t="s">
        <v>27</v>
      </c>
      <c r="B28" s="569">
        <v>10789.1</v>
      </c>
      <c r="C28" s="569">
        <v>11562.47</v>
      </c>
      <c r="D28" s="569">
        <v>14831.4</v>
      </c>
      <c r="E28" s="568">
        <v>19454.1</v>
      </c>
      <c r="F28" s="568">
        <v>24051.2</v>
      </c>
      <c r="G28" s="568">
        <v>25742.9</v>
      </c>
      <c r="H28" s="568">
        <v>24394.6</v>
      </c>
      <c r="I28" s="568">
        <v>44852.5</v>
      </c>
      <c r="J28" s="561" t="s">
        <v>27</v>
      </c>
      <c r="K28" s="412"/>
    </row>
    <row r="29" spans="1:11" ht="12.75" customHeight="1">
      <c r="A29" s="561" t="s">
        <v>658</v>
      </c>
      <c r="B29" s="569">
        <v>1695.2</v>
      </c>
      <c r="C29" s="569">
        <v>1101.4</v>
      </c>
      <c r="D29" s="569">
        <v>1204.5</v>
      </c>
      <c r="E29" s="568">
        <v>1783.1</v>
      </c>
      <c r="F29" s="568">
        <v>1586.8</v>
      </c>
      <c r="G29" s="568">
        <v>989.2</v>
      </c>
      <c r="H29" s="568">
        <v>2299.1</v>
      </c>
      <c r="I29" s="568">
        <v>3939.3</v>
      </c>
      <c r="J29" s="561" t="s">
        <v>658</v>
      </c>
      <c r="K29" s="412"/>
    </row>
    <row r="30" spans="1:11" ht="12.75" customHeight="1">
      <c r="A30" s="561" t="s">
        <v>28</v>
      </c>
      <c r="B30" s="569">
        <v>1343.1</v>
      </c>
      <c r="C30" s="569">
        <v>1092.2</v>
      </c>
      <c r="D30" s="569">
        <v>1139.2</v>
      </c>
      <c r="E30" s="568">
        <v>1959.3</v>
      </c>
      <c r="F30" s="568">
        <v>4180.5</v>
      </c>
      <c r="G30" s="568">
        <v>2814.7</v>
      </c>
      <c r="H30" s="568">
        <v>4966.7</v>
      </c>
      <c r="I30" s="568">
        <v>8424.6</v>
      </c>
      <c r="J30" s="561" t="s">
        <v>28</v>
      </c>
      <c r="K30" s="412"/>
    </row>
    <row r="31" spans="1:11" ht="12.75" customHeight="1">
      <c r="A31" s="561" t="s">
        <v>29</v>
      </c>
      <c r="B31" s="569">
        <v>9868.3</v>
      </c>
      <c r="C31" s="569">
        <v>10819.9</v>
      </c>
      <c r="D31" s="569">
        <v>9647.7</v>
      </c>
      <c r="E31" s="568">
        <v>11667.6</v>
      </c>
      <c r="F31" s="568">
        <v>11994.7</v>
      </c>
      <c r="G31" s="568">
        <v>12351.3</v>
      </c>
      <c r="H31" s="568">
        <v>10593.1</v>
      </c>
      <c r="I31" s="568">
        <v>21029.1</v>
      </c>
      <c r="J31" s="561" t="s">
        <v>29</v>
      </c>
      <c r="K31" s="412"/>
    </row>
    <row r="32" spans="1:11" ht="12.75" customHeight="1">
      <c r="A32" s="561" t="s">
        <v>30</v>
      </c>
      <c r="B32" s="569">
        <v>7466.9</v>
      </c>
      <c r="C32" s="569">
        <v>9361.2</v>
      </c>
      <c r="D32" s="569">
        <v>5486.1</v>
      </c>
      <c r="E32" s="568">
        <v>8688.5</v>
      </c>
      <c r="F32" s="568">
        <v>5794.3</v>
      </c>
      <c r="G32" s="568">
        <v>4518.9</v>
      </c>
      <c r="H32" s="568">
        <v>46178.5</v>
      </c>
      <c r="I32" s="568">
        <v>10165.1</v>
      </c>
      <c r="J32" s="561" t="s">
        <v>30</v>
      </c>
      <c r="K32" s="412"/>
    </row>
    <row r="33" spans="1:11" ht="12.75" customHeight="1">
      <c r="A33" s="561" t="s">
        <v>63</v>
      </c>
      <c r="B33" s="569">
        <v>301245.1</v>
      </c>
      <c r="C33" s="569">
        <v>400135</v>
      </c>
      <c r="D33" s="569">
        <v>284534</v>
      </c>
      <c r="E33" s="568">
        <v>541498.5</v>
      </c>
      <c r="F33" s="568">
        <v>347979.1</v>
      </c>
      <c r="G33" s="568">
        <v>156211.5</v>
      </c>
      <c r="H33" s="568">
        <v>222726.2</v>
      </c>
      <c r="I33" s="568">
        <v>429747.6</v>
      </c>
      <c r="J33" s="561" t="s">
        <v>371</v>
      </c>
      <c r="K33" s="412"/>
    </row>
    <row r="34" spans="1:11" ht="12.75" customHeight="1">
      <c r="A34" s="561" t="s">
        <v>32</v>
      </c>
      <c r="B34" s="569">
        <v>15316.1</v>
      </c>
      <c r="C34" s="569">
        <v>7584.6</v>
      </c>
      <c r="D34" s="569">
        <v>16448.2</v>
      </c>
      <c r="E34" s="568">
        <v>9839.7</v>
      </c>
      <c r="F34" s="568">
        <v>6385.9</v>
      </c>
      <c r="G34" s="568">
        <v>7720.5</v>
      </c>
      <c r="H34" s="568">
        <v>6974.2</v>
      </c>
      <c r="I34" s="568">
        <v>22389.4</v>
      </c>
      <c r="J34" s="561" t="s">
        <v>32</v>
      </c>
      <c r="K34" s="412"/>
    </row>
    <row r="35" spans="1:11" ht="12.75" customHeight="1">
      <c r="A35" s="561" t="s">
        <v>202</v>
      </c>
      <c r="B35" s="569">
        <v>1558.14</v>
      </c>
      <c r="C35" s="569">
        <v>1469</v>
      </c>
      <c r="D35" s="569">
        <v>1652</v>
      </c>
      <c r="E35" s="568">
        <v>1795.4</v>
      </c>
      <c r="F35" s="568">
        <v>1428.7</v>
      </c>
      <c r="G35" s="568">
        <v>1598.5</v>
      </c>
      <c r="H35" s="568">
        <v>1480.9</v>
      </c>
      <c r="I35" s="568">
        <v>1830.6</v>
      </c>
      <c r="J35" s="561" t="s">
        <v>202</v>
      </c>
      <c r="K35" s="412"/>
    </row>
    <row r="36" spans="1:11" ht="12.75" customHeight="1">
      <c r="A36" s="561" t="s">
        <v>203</v>
      </c>
      <c r="B36" s="569">
        <v>4354.1</v>
      </c>
      <c r="C36" s="569">
        <v>1343.9</v>
      </c>
      <c r="D36" s="569">
        <v>4273.7</v>
      </c>
      <c r="E36" s="568">
        <v>3439</v>
      </c>
      <c r="F36" s="568">
        <v>1812.7</v>
      </c>
      <c r="G36" s="568">
        <v>1246.5</v>
      </c>
      <c r="H36" s="568">
        <v>2732.3</v>
      </c>
      <c r="I36" s="568">
        <v>5803</v>
      </c>
      <c r="J36" s="561" t="s">
        <v>203</v>
      </c>
      <c r="K36" s="412"/>
    </row>
    <row r="37" spans="1:11" ht="12.75" customHeight="1">
      <c r="A37" s="561" t="s">
        <v>659</v>
      </c>
      <c r="B37" s="569">
        <v>4552.8</v>
      </c>
      <c r="C37" s="569">
        <v>3083.4</v>
      </c>
      <c r="D37" s="569">
        <v>3188.03</v>
      </c>
      <c r="E37" s="568">
        <v>5705.8</v>
      </c>
      <c r="F37" s="568">
        <v>3230</v>
      </c>
      <c r="G37" s="568">
        <v>2534.2</v>
      </c>
      <c r="H37" s="568">
        <v>2038.4</v>
      </c>
      <c r="I37" s="568">
        <v>5506.7</v>
      </c>
      <c r="J37" s="561" t="s">
        <v>659</v>
      </c>
      <c r="K37" s="412"/>
    </row>
    <row r="38" spans="1:11" ht="12.75" customHeight="1">
      <c r="A38" s="561" t="s">
        <v>660</v>
      </c>
      <c r="B38" s="569">
        <v>3809.5</v>
      </c>
      <c r="C38" s="569">
        <v>4235.4</v>
      </c>
      <c r="D38" s="569">
        <v>3429</v>
      </c>
      <c r="E38" s="568">
        <v>3845.7</v>
      </c>
      <c r="F38" s="568">
        <v>4330</v>
      </c>
      <c r="G38" s="568">
        <v>3272.2</v>
      </c>
      <c r="H38" s="568">
        <v>2586.1</v>
      </c>
      <c r="I38" s="568">
        <v>5801.6</v>
      </c>
      <c r="J38" s="561" t="s">
        <v>660</v>
      </c>
      <c r="K38" s="412"/>
    </row>
    <row r="39" spans="1:11" ht="13.5" customHeight="1">
      <c r="A39" s="561" t="s">
        <v>372</v>
      </c>
      <c r="B39" s="569">
        <v>5379.5</v>
      </c>
      <c r="C39" s="569">
        <v>3633.3</v>
      </c>
      <c r="D39" s="569">
        <v>3749.2</v>
      </c>
      <c r="E39" s="568">
        <v>5488.7</v>
      </c>
      <c r="F39" s="568">
        <v>2803.1</v>
      </c>
      <c r="G39" s="568">
        <v>3647.9</v>
      </c>
      <c r="H39" s="568">
        <v>2519</v>
      </c>
      <c r="I39" s="568">
        <v>3948.1</v>
      </c>
      <c r="J39" s="561" t="s">
        <v>204</v>
      </c>
      <c r="K39" s="412"/>
    </row>
    <row r="40" spans="1:11" ht="25.5" customHeight="1">
      <c r="A40" s="207" t="s">
        <v>1065</v>
      </c>
      <c r="B40" s="569">
        <v>2289.7</v>
      </c>
      <c r="C40" s="569">
        <v>1173.8</v>
      </c>
      <c r="D40" s="569">
        <v>1782.4</v>
      </c>
      <c r="E40" s="568">
        <v>1781</v>
      </c>
      <c r="F40" s="568">
        <v>547.4</v>
      </c>
      <c r="G40" s="568">
        <v>1472.5</v>
      </c>
      <c r="H40" s="568">
        <v>1309.4</v>
      </c>
      <c r="I40" s="568">
        <v>9040</v>
      </c>
      <c r="J40" s="106" t="s">
        <v>373</v>
      </c>
      <c r="K40" s="412"/>
    </row>
    <row r="41" spans="1:11" ht="12.75" customHeight="1">
      <c r="A41" s="106" t="s">
        <v>34</v>
      </c>
      <c r="B41" s="569">
        <v>1910.06</v>
      </c>
      <c r="C41" s="569">
        <v>2224.7</v>
      </c>
      <c r="D41" s="569">
        <v>3455.3</v>
      </c>
      <c r="E41" s="568">
        <v>4306.2</v>
      </c>
      <c r="F41" s="568">
        <v>4152.6</v>
      </c>
      <c r="G41" s="568">
        <v>4116.3</v>
      </c>
      <c r="H41" s="568">
        <v>3477.6</v>
      </c>
      <c r="I41" s="568">
        <v>6054.6</v>
      </c>
      <c r="J41" s="106" t="s">
        <v>34</v>
      </c>
      <c r="K41" s="412"/>
    </row>
    <row r="42" spans="1:11" ht="12.75" customHeight="1">
      <c r="A42" s="561" t="s">
        <v>205</v>
      </c>
      <c r="B42" s="569">
        <v>6806.2</v>
      </c>
      <c r="C42" s="569">
        <v>5618.2</v>
      </c>
      <c r="D42" s="569">
        <v>8639.6</v>
      </c>
      <c r="E42" s="568">
        <v>6902.1</v>
      </c>
      <c r="F42" s="568">
        <v>6437.2</v>
      </c>
      <c r="G42" s="568">
        <v>6523.3</v>
      </c>
      <c r="H42" s="568">
        <v>5494.5</v>
      </c>
      <c r="I42" s="568">
        <v>9535.4</v>
      </c>
      <c r="J42" s="561" t="s">
        <v>205</v>
      </c>
      <c r="K42" s="412"/>
    </row>
    <row r="43" spans="1:11" ht="36" customHeight="1">
      <c r="A43" s="207" t="s">
        <v>438</v>
      </c>
      <c r="B43" s="569">
        <v>7155.5</v>
      </c>
      <c r="C43" s="569">
        <v>6672.3</v>
      </c>
      <c r="D43" s="569">
        <v>9059.5</v>
      </c>
      <c r="E43" s="568">
        <v>6107.7</v>
      </c>
      <c r="F43" s="568">
        <v>10999.2</v>
      </c>
      <c r="G43" s="568">
        <v>4042.9</v>
      </c>
      <c r="H43" s="568">
        <v>3988.2</v>
      </c>
      <c r="I43" s="568">
        <v>9454.7</v>
      </c>
      <c r="J43" s="106" t="s">
        <v>439</v>
      </c>
      <c r="K43" s="412"/>
    </row>
    <row r="44" spans="1:11" ht="12.75" customHeight="1">
      <c r="A44" s="106" t="s">
        <v>738</v>
      </c>
      <c r="B44" s="569">
        <v>757.1</v>
      </c>
      <c r="C44" s="569">
        <v>607.1</v>
      </c>
      <c r="D44" s="569">
        <v>605.2</v>
      </c>
      <c r="E44" s="568">
        <v>743.3</v>
      </c>
      <c r="F44" s="568">
        <v>1503.3</v>
      </c>
      <c r="G44" s="568">
        <v>574.8</v>
      </c>
      <c r="H44" s="568">
        <v>448.3</v>
      </c>
      <c r="I44" s="568">
        <v>1827.3</v>
      </c>
      <c r="J44" s="106" t="s">
        <v>738</v>
      </c>
      <c r="K44" s="412"/>
    </row>
    <row r="45" spans="1:11" ht="12.75" customHeight="1">
      <c r="A45" s="207" t="s">
        <v>427</v>
      </c>
      <c r="B45" s="569">
        <v>78767</v>
      </c>
      <c r="C45" s="569">
        <v>140341.5</v>
      </c>
      <c r="D45" s="569">
        <v>122112.9</v>
      </c>
      <c r="E45" s="568">
        <v>96699.2</v>
      </c>
      <c r="F45" s="568">
        <v>64790.5</v>
      </c>
      <c r="G45" s="568">
        <v>87851</v>
      </c>
      <c r="H45" s="568">
        <v>60866.1</v>
      </c>
      <c r="I45" s="568">
        <v>91743.5</v>
      </c>
      <c r="J45" s="561" t="s">
        <v>428</v>
      </c>
      <c r="K45" s="412"/>
    </row>
    <row r="46" spans="1:11" ht="12.75" customHeight="1">
      <c r="A46" s="216" t="s">
        <v>171</v>
      </c>
      <c r="B46" s="569">
        <v>41148.3</v>
      </c>
      <c r="C46" s="569">
        <v>44211.6</v>
      </c>
      <c r="D46" s="569">
        <v>56571.3</v>
      </c>
      <c r="E46" s="568">
        <v>57559.1</v>
      </c>
      <c r="F46" s="568">
        <v>71278</v>
      </c>
      <c r="G46" s="568">
        <v>74981</v>
      </c>
      <c r="H46" s="568">
        <v>93310.6</v>
      </c>
      <c r="I46" s="568">
        <v>142275.3</v>
      </c>
      <c r="J46" s="106" t="s">
        <v>35</v>
      </c>
      <c r="K46" s="412"/>
    </row>
    <row r="47" spans="1:11" ht="12.75" customHeight="1">
      <c r="A47" s="216" t="s">
        <v>207</v>
      </c>
      <c r="B47" s="569">
        <v>13549.2</v>
      </c>
      <c r="C47" s="569">
        <v>11715.8</v>
      </c>
      <c r="D47" s="569">
        <v>15368.2</v>
      </c>
      <c r="E47" s="568">
        <v>17207.1</v>
      </c>
      <c r="F47" s="568">
        <v>22423.8</v>
      </c>
      <c r="G47" s="568">
        <v>19340.7</v>
      </c>
      <c r="H47" s="568">
        <v>25048</v>
      </c>
      <c r="I47" s="568">
        <v>30713.4</v>
      </c>
      <c r="J47" s="561" t="s">
        <v>207</v>
      </c>
      <c r="K47" s="412"/>
    </row>
    <row r="48" spans="1:11" ht="12.75" customHeight="1">
      <c r="A48" s="561" t="s">
        <v>661</v>
      </c>
      <c r="B48" s="569">
        <v>2000.6</v>
      </c>
      <c r="C48" s="569">
        <v>1286.2</v>
      </c>
      <c r="D48" s="569">
        <v>1716.1</v>
      </c>
      <c r="E48" s="568">
        <v>1710.5</v>
      </c>
      <c r="F48" s="568">
        <v>1445.7</v>
      </c>
      <c r="G48" s="568">
        <v>10264.7</v>
      </c>
      <c r="H48" s="568">
        <v>1946.9</v>
      </c>
      <c r="I48" s="568">
        <v>1895.9</v>
      </c>
      <c r="J48" s="561" t="s">
        <v>661</v>
      </c>
      <c r="K48" s="412"/>
    </row>
    <row r="49" spans="1:11" ht="12.75" customHeight="1">
      <c r="A49" s="561" t="s">
        <v>36</v>
      </c>
      <c r="B49" s="569">
        <v>3407.49</v>
      </c>
      <c r="C49" s="569">
        <v>4531.9</v>
      </c>
      <c r="D49" s="569">
        <v>3633.22</v>
      </c>
      <c r="E49" s="568">
        <v>3356.5</v>
      </c>
      <c r="F49" s="568">
        <v>1228.4</v>
      </c>
      <c r="G49" s="568">
        <v>3108.3</v>
      </c>
      <c r="H49" s="568">
        <v>4333.5</v>
      </c>
      <c r="I49" s="568">
        <v>4169.1</v>
      </c>
      <c r="J49" s="561" t="s">
        <v>36</v>
      </c>
      <c r="K49" s="412"/>
    </row>
    <row r="50" spans="1:11" ht="12.75" customHeight="1">
      <c r="A50" s="561" t="s">
        <v>440</v>
      </c>
      <c r="B50" s="569">
        <v>5083.1</v>
      </c>
      <c r="C50" s="569">
        <v>4173.97</v>
      </c>
      <c r="D50" s="569">
        <v>4145.9</v>
      </c>
      <c r="E50" s="568">
        <v>3018.5</v>
      </c>
      <c r="F50" s="568">
        <v>3722.6</v>
      </c>
      <c r="G50" s="568">
        <v>7010</v>
      </c>
      <c r="H50" s="568">
        <v>11141.2</v>
      </c>
      <c r="I50" s="568">
        <v>12480.5</v>
      </c>
      <c r="J50" s="561" t="s">
        <v>440</v>
      </c>
      <c r="K50" s="412"/>
    </row>
    <row r="51" spans="1:11" s="388" customFormat="1" ht="12.75" customHeight="1">
      <c r="A51" s="558" t="s">
        <v>209</v>
      </c>
      <c r="B51" s="569">
        <v>13337.5</v>
      </c>
      <c r="C51" s="569">
        <v>10312.8</v>
      </c>
      <c r="D51" s="569">
        <v>14092.2</v>
      </c>
      <c r="E51" s="568">
        <v>13785.5</v>
      </c>
      <c r="F51" s="568">
        <v>11721.7</v>
      </c>
      <c r="G51" s="568">
        <v>10310.7</v>
      </c>
      <c r="H51" s="568">
        <v>5993.6</v>
      </c>
      <c r="I51" s="568">
        <v>29700.5</v>
      </c>
      <c r="J51" s="558" t="s">
        <v>209</v>
      </c>
      <c r="K51" s="412"/>
    </row>
    <row r="52" spans="1:10" ht="6" customHeight="1" thickBot="1">
      <c r="A52" s="495"/>
      <c r="B52" s="496"/>
      <c r="C52" s="496"/>
      <c r="D52" s="496"/>
      <c r="E52" s="496"/>
      <c r="F52" s="496"/>
      <c r="G52" s="496"/>
      <c r="H52" s="496"/>
      <c r="I52" s="496"/>
      <c r="J52" s="386"/>
    </row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&amp;C89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22.875" style="326" customWidth="1"/>
    <col min="2" max="3" width="10.375" style="326" hidden="1" customWidth="1"/>
    <col min="4" max="4" width="10.375" style="390" hidden="1" customWidth="1"/>
    <col min="5" max="9" width="10.375" style="390" customWidth="1"/>
    <col min="10" max="10" width="20.875" style="326" customWidth="1"/>
    <col min="11" max="16384" width="9.375" style="326" customWidth="1"/>
  </cols>
  <sheetData>
    <row r="1" spans="1:10" ht="18" customHeight="1">
      <c r="A1" s="341" t="s">
        <v>441</v>
      </c>
      <c r="H1" s="653" t="s">
        <v>442</v>
      </c>
      <c r="I1" s="406"/>
      <c r="J1" s="474"/>
    </row>
    <row r="2" spans="1:10" s="348" customFormat="1" ht="15" customHeight="1" thickBot="1">
      <c r="A2" s="497" t="s">
        <v>639</v>
      </c>
      <c r="H2" s="794" t="s">
        <v>690</v>
      </c>
      <c r="I2" s="580"/>
      <c r="J2" s="497"/>
    </row>
    <row r="3" spans="1:10" s="15" customFormat="1" ht="18" customHeight="1" thickBot="1">
      <c r="A3" s="298"/>
      <c r="B3" s="241">
        <v>2015</v>
      </c>
      <c r="C3" s="241">
        <v>2016</v>
      </c>
      <c r="D3" s="677">
        <v>2017</v>
      </c>
      <c r="E3" s="677">
        <v>2018</v>
      </c>
      <c r="F3" s="677">
        <v>2019</v>
      </c>
      <c r="G3" s="677">
        <v>2020</v>
      </c>
      <c r="H3" s="677">
        <v>2021</v>
      </c>
      <c r="I3" s="677">
        <v>2022</v>
      </c>
      <c r="J3" s="38"/>
    </row>
    <row r="4" spans="1:10" s="15" customFormat="1" ht="12" customHeight="1">
      <c r="A4" s="869"/>
      <c r="B4" s="800"/>
      <c r="C4" s="800"/>
      <c r="D4" s="899"/>
      <c r="E4" s="899"/>
      <c r="F4" s="899"/>
      <c r="G4" s="899"/>
      <c r="H4" s="899"/>
      <c r="I4" s="899"/>
      <c r="J4" s="801"/>
    </row>
    <row r="5" spans="1:10" ht="15" customHeight="1">
      <c r="A5" s="453" t="s">
        <v>51</v>
      </c>
      <c r="B5" s="769">
        <v>100</v>
      </c>
      <c r="C5" s="769">
        <v>100</v>
      </c>
      <c r="D5" s="769">
        <v>100</v>
      </c>
      <c r="E5" s="767">
        <v>100</v>
      </c>
      <c r="F5" s="767">
        <v>100</v>
      </c>
      <c r="G5" s="767">
        <v>100</v>
      </c>
      <c r="H5" s="767">
        <v>100</v>
      </c>
      <c r="I5" s="767">
        <v>100</v>
      </c>
      <c r="J5" s="88" t="s">
        <v>1</v>
      </c>
    </row>
    <row r="6" spans="1:10" ht="15" customHeight="1">
      <c r="A6" s="88" t="s">
        <v>382</v>
      </c>
      <c r="B6" s="464">
        <v>60.5</v>
      </c>
      <c r="C6" s="464">
        <v>45.6</v>
      </c>
      <c r="D6" s="787">
        <v>50.2</v>
      </c>
      <c r="E6" s="788">
        <v>49.6</v>
      </c>
      <c r="F6" s="788">
        <v>51.2</v>
      </c>
      <c r="G6" s="788">
        <v>57.9</v>
      </c>
      <c r="H6" s="788">
        <v>61.2</v>
      </c>
      <c r="I6" s="788">
        <v>57.2</v>
      </c>
      <c r="J6" s="88" t="s">
        <v>421</v>
      </c>
    </row>
    <row r="7" spans="1:10" ht="12.75" customHeight="1">
      <c r="A7" s="577" t="s">
        <v>60</v>
      </c>
      <c r="B7" s="336"/>
      <c r="C7" s="336"/>
      <c r="D7" s="336"/>
      <c r="E7" s="337"/>
      <c r="F7" s="337"/>
      <c r="G7" s="337"/>
      <c r="H7" s="337"/>
      <c r="I7" s="337"/>
      <c r="J7" s="249" t="s">
        <v>22</v>
      </c>
    </row>
    <row r="8" spans="1:10" ht="12.75" customHeight="1">
      <c r="A8" s="216" t="s">
        <v>215</v>
      </c>
      <c r="B8" s="285">
        <v>0</v>
      </c>
      <c r="C8" s="285">
        <v>0.1</v>
      </c>
      <c r="D8" s="789">
        <v>0</v>
      </c>
      <c r="E8" s="790">
        <v>0</v>
      </c>
      <c r="F8" s="790">
        <v>0</v>
      </c>
      <c r="G8" s="790">
        <v>0</v>
      </c>
      <c r="H8" s="790">
        <v>0</v>
      </c>
      <c r="I8" s="790">
        <v>0</v>
      </c>
      <c r="J8" s="216" t="s">
        <v>37</v>
      </c>
    </row>
    <row r="9" spans="1:10" ht="12.75" customHeight="1">
      <c r="A9" s="216" t="s">
        <v>38</v>
      </c>
      <c r="B9" s="285" t="s">
        <v>19</v>
      </c>
      <c r="C9" s="285" t="s">
        <v>19</v>
      </c>
      <c r="D9" s="789">
        <v>0</v>
      </c>
      <c r="E9" s="790">
        <v>0</v>
      </c>
      <c r="F9" s="790">
        <v>0</v>
      </c>
      <c r="G9" s="790">
        <v>0</v>
      </c>
      <c r="H9" s="790">
        <v>0</v>
      </c>
      <c r="I9" s="790">
        <v>0</v>
      </c>
      <c r="J9" s="216" t="s">
        <v>38</v>
      </c>
    </row>
    <row r="10" spans="1:10" ht="12.75" customHeight="1">
      <c r="A10" s="216" t="s">
        <v>39</v>
      </c>
      <c r="B10" s="285">
        <v>2.1</v>
      </c>
      <c r="C10" s="285">
        <v>1.7</v>
      </c>
      <c r="D10" s="789">
        <v>0.8</v>
      </c>
      <c r="E10" s="790">
        <v>0.5</v>
      </c>
      <c r="F10" s="790">
        <v>0.3</v>
      </c>
      <c r="G10" s="790">
        <v>0.5</v>
      </c>
      <c r="H10" s="790">
        <v>0.6</v>
      </c>
      <c r="I10" s="790">
        <v>0.7</v>
      </c>
      <c r="J10" s="216" t="s">
        <v>39</v>
      </c>
    </row>
    <row r="11" spans="1:10" ht="12.75" customHeight="1">
      <c r="A11" s="216" t="s">
        <v>61</v>
      </c>
      <c r="B11" s="285">
        <v>16.8</v>
      </c>
      <c r="C11" s="285">
        <v>12.6</v>
      </c>
      <c r="D11" s="789">
        <v>14.7</v>
      </c>
      <c r="E11" s="790">
        <v>12.9</v>
      </c>
      <c r="F11" s="790">
        <v>15.5</v>
      </c>
      <c r="G11" s="790">
        <v>17.8</v>
      </c>
      <c r="H11" s="790">
        <v>15.4</v>
      </c>
      <c r="I11" s="790">
        <v>13.4</v>
      </c>
      <c r="J11" s="216" t="s">
        <v>40</v>
      </c>
    </row>
    <row r="12" spans="1:10" ht="12.75" customHeight="1">
      <c r="A12" s="216" t="s">
        <v>100</v>
      </c>
      <c r="B12" s="285">
        <v>0.3</v>
      </c>
      <c r="C12" s="285">
        <v>0</v>
      </c>
      <c r="D12" s="789">
        <v>0</v>
      </c>
      <c r="E12" s="790">
        <v>0</v>
      </c>
      <c r="F12" s="790">
        <v>0</v>
      </c>
      <c r="G12" s="790">
        <v>0</v>
      </c>
      <c r="H12" s="790">
        <v>0</v>
      </c>
      <c r="I12" s="790">
        <v>0</v>
      </c>
      <c r="J12" s="216" t="s">
        <v>100</v>
      </c>
    </row>
    <row r="13" spans="1:10" ht="12.75" customHeight="1">
      <c r="A13" s="216" t="s">
        <v>41</v>
      </c>
      <c r="B13" s="285">
        <v>38.6</v>
      </c>
      <c r="C13" s="285">
        <v>29.3</v>
      </c>
      <c r="D13" s="789">
        <v>31.7</v>
      </c>
      <c r="E13" s="790">
        <v>33.8</v>
      </c>
      <c r="F13" s="790">
        <v>32</v>
      </c>
      <c r="G13" s="790">
        <v>36.9</v>
      </c>
      <c r="H13" s="790">
        <v>42.1</v>
      </c>
      <c r="I13" s="790">
        <v>38.8</v>
      </c>
      <c r="J13" s="216" t="s">
        <v>41</v>
      </c>
    </row>
    <row r="14" spans="1:10" ht="12.75" customHeight="1">
      <c r="A14" s="216" t="s">
        <v>62</v>
      </c>
      <c r="B14" s="285">
        <v>0.3</v>
      </c>
      <c r="C14" s="285">
        <v>0</v>
      </c>
      <c r="D14" s="789">
        <v>0.1</v>
      </c>
      <c r="E14" s="790">
        <v>0.1</v>
      </c>
      <c r="F14" s="790">
        <v>0.1</v>
      </c>
      <c r="G14" s="790">
        <v>0.2</v>
      </c>
      <c r="H14" s="790">
        <v>0.1</v>
      </c>
      <c r="I14" s="790">
        <v>0</v>
      </c>
      <c r="J14" s="216" t="s">
        <v>42</v>
      </c>
    </row>
    <row r="15" spans="1:10" ht="12.75" customHeight="1">
      <c r="A15" s="216" t="s">
        <v>172</v>
      </c>
      <c r="B15" s="285">
        <v>0</v>
      </c>
      <c r="C15" s="285">
        <v>0.2</v>
      </c>
      <c r="D15" s="789">
        <v>0</v>
      </c>
      <c r="E15" s="790">
        <v>0</v>
      </c>
      <c r="F15" s="790">
        <v>0.1</v>
      </c>
      <c r="G15" s="790">
        <v>0.1</v>
      </c>
      <c r="H15" s="790">
        <v>0.7</v>
      </c>
      <c r="I15" s="790">
        <v>2.5</v>
      </c>
      <c r="J15" s="216" t="s">
        <v>43</v>
      </c>
    </row>
    <row r="16" spans="1:10" ht="12.75" customHeight="1">
      <c r="A16" s="216" t="s">
        <v>386</v>
      </c>
      <c r="B16" s="285">
        <v>1.2</v>
      </c>
      <c r="C16" s="285">
        <v>0.9</v>
      </c>
      <c r="D16" s="789">
        <v>2.2</v>
      </c>
      <c r="E16" s="790">
        <v>1.9</v>
      </c>
      <c r="F16" s="790">
        <v>2.7</v>
      </c>
      <c r="G16" s="790">
        <v>1.9</v>
      </c>
      <c r="H16" s="790">
        <v>1.6</v>
      </c>
      <c r="I16" s="790">
        <v>1.4</v>
      </c>
      <c r="J16" s="216" t="s">
        <v>44</v>
      </c>
    </row>
    <row r="17" spans="1:10" ht="12.75" customHeight="1">
      <c r="A17" s="216" t="s">
        <v>45</v>
      </c>
      <c r="B17" s="285">
        <v>1.2</v>
      </c>
      <c r="C17" s="285">
        <v>0.8</v>
      </c>
      <c r="D17" s="789">
        <v>0.7</v>
      </c>
      <c r="E17" s="790">
        <v>0.4</v>
      </c>
      <c r="F17" s="790">
        <v>0.5</v>
      </c>
      <c r="G17" s="790">
        <v>0.5</v>
      </c>
      <c r="H17" s="790">
        <v>0.6</v>
      </c>
      <c r="I17" s="790">
        <v>0.3</v>
      </c>
      <c r="J17" s="216" t="s">
        <v>45</v>
      </c>
    </row>
    <row r="18" spans="1:10" ht="7.5" customHeight="1">
      <c r="A18" s="335"/>
      <c r="B18" s="793"/>
      <c r="C18" s="793"/>
      <c r="D18" s="793"/>
      <c r="E18" s="793"/>
      <c r="F18" s="793"/>
      <c r="G18" s="793"/>
      <c r="H18" s="793"/>
      <c r="I18" s="793"/>
      <c r="J18" s="570"/>
    </row>
    <row r="19" spans="1:10" ht="24.75" customHeight="1">
      <c r="A19" s="88" t="s">
        <v>436</v>
      </c>
      <c r="B19" s="468">
        <v>39.5</v>
      </c>
      <c r="C19" s="468">
        <v>54.4</v>
      </c>
      <c r="D19" s="468">
        <v>49.8</v>
      </c>
      <c r="E19" s="560">
        <v>50.4</v>
      </c>
      <c r="F19" s="560">
        <v>48.8</v>
      </c>
      <c r="G19" s="560">
        <v>42.1</v>
      </c>
      <c r="H19" s="560">
        <v>38.8</v>
      </c>
      <c r="I19" s="560">
        <v>42.8</v>
      </c>
      <c r="J19" s="88" t="s">
        <v>736</v>
      </c>
    </row>
    <row r="20" spans="1:10" ht="12.75" customHeight="1">
      <c r="A20" s="577" t="s">
        <v>60</v>
      </c>
      <c r="B20" s="464"/>
      <c r="C20" s="464"/>
      <c r="D20" s="787"/>
      <c r="E20" s="788"/>
      <c r="F20" s="788"/>
      <c r="G20" s="788"/>
      <c r="H20" s="788"/>
      <c r="I20" s="788"/>
      <c r="J20" s="249" t="s">
        <v>22</v>
      </c>
    </row>
    <row r="21" spans="1:10" ht="12.75" customHeight="1">
      <c r="A21" s="216" t="s">
        <v>23</v>
      </c>
      <c r="B21" s="285">
        <v>0.2</v>
      </c>
      <c r="C21" s="285">
        <v>0.1</v>
      </c>
      <c r="D21" s="789">
        <v>0.3</v>
      </c>
      <c r="E21" s="790">
        <v>0</v>
      </c>
      <c r="F21" s="790">
        <v>0.1</v>
      </c>
      <c r="G21" s="790">
        <v>0.1</v>
      </c>
      <c r="H21" s="790">
        <v>0.1</v>
      </c>
      <c r="I21" s="790">
        <v>0.1</v>
      </c>
      <c r="J21" s="216" t="s">
        <v>23</v>
      </c>
    </row>
    <row r="22" spans="1:10" ht="12.75" customHeight="1">
      <c r="A22" s="216" t="s">
        <v>195</v>
      </c>
      <c r="B22" s="285">
        <v>0.2</v>
      </c>
      <c r="C22" s="285">
        <v>0.2</v>
      </c>
      <c r="D22" s="789">
        <v>0.2</v>
      </c>
      <c r="E22" s="790">
        <v>0.1</v>
      </c>
      <c r="F22" s="790">
        <v>0.3</v>
      </c>
      <c r="G22" s="790">
        <v>0.3</v>
      </c>
      <c r="H22" s="790">
        <v>0.2</v>
      </c>
      <c r="I22" s="790">
        <v>0.2</v>
      </c>
      <c r="J22" s="216" t="s">
        <v>195</v>
      </c>
    </row>
    <row r="23" spans="1:10" ht="12.75" customHeight="1">
      <c r="A23" s="216" t="s">
        <v>196</v>
      </c>
      <c r="B23" s="336">
        <v>0.5</v>
      </c>
      <c r="C23" s="336">
        <v>0.5</v>
      </c>
      <c r="D23" s="336">
        <v>0.5</v>
      </c>
      <c r="E23" s="337">
        <v>0.3</v>
      </c>
      <c r="F23" s="337">
        <v>0.3</v>
      </c>
      <c r="G23" s="337">
        <v>0.2</v>
      </c>
      <c r="H23" s="337">
        <v>0.2</v>
      </c>
      <c r="I23" s="337">
        <v>0.3</v>
      </c>
      <c r="J23" s="216" t="s">
        <v>196</v>
      </c>
    </row>
    <row r="24" spans="1:10" ht="12.75" customHeight="1">
      <c r="A24" s="216" t="s">
        <v>197</v>
      </c>
      <c r="B24" s="285">
        <v>0.3</v>
      </c>
      <c r="C24" s="285">
        <v>0.1</v>
      </c>
      <c r="D24" s="789">
        <v>0.6</v>
      </c>
      <c r="E24" s="790">
        <v>0.3</v>
      </c>
      <c r="F24" s="790">
        <v>0.1</v>
      </c>
      <c r="G24" s="790">
        <v>0.2</v>
      </c>
      <c r="H24" s="790">
        <v>0.1</v>
      </c>
      <c r="I24" s="790">
        <v>0.1</v>
      </c>
      <c r="J24" s="216" t="s">
        <v>197</v>
      </c>
    </row>
    <row r="25" spans="1:10" ht="12.75" customHeight="1">
      <c r="A25" s="216" t="s">
        <v>437</v>
      </c>
      <c r="B25" s="285">
        <v>0.2</v>
      </c>
      <c r="C25" s="285">
        <v>0.1</v>
      </c>
      <c r="D25" s="789">
        <v>0.1</v>
      </c>
      <c r="E25" s="790">
        <v>0.1</v>
      </c>
      <c r="F25" s="790">
        <v>0</v>
      </c>
      <c r="G25" s="790">
        <v>0.1</v>
      </c>
      <c r="H25" s="790">
        <v>0.1</v>
      </c>
      <c r="I25" s="790">
        <v>0.1</v>
      </c>
      <c r="J25" s="216" t="s">
        <v>437</v>
      </c>
    </row>
    <row r="26" spans="1:10" ht="12.75" customHeight="1">
      <c r="A26" s="216" t="s">
        <v>25</v>
      </c>
      <c r="B26" s="285">
        <v>1.7</v>
      </c>
      <c r="C26" s="285">
        <v>1.9</v>
      </c>
      <c r="D26" s="789">
        <v>1.4</v>
      </c>
      <c r="E26" s="790">
        <v>1.5</v>
      </c>
      <c r="F26" s="790">
        <v>1.8</v>
      </c>
      <c r="G26" s="790">
        <v>1.3</v>
      </c>
      <c r="H26" s="790">
        <v>1.3</v>
      </c>
      <c r="I26" s="790">
        <v>1.4</v>
      </c>
      <c r="J26" s="216" t="s">
        <v>25</v>
      </c>
    </row>
    <row r="27" spans="1:10" ht="12.75" customHeight="1">
      <c r="A27" s="216" t="s">
        <v>198</v>
      </c>
      <c r="B27" s="285">
        <v>0.1</v>
      </c>
      <c r="C27" s="285">
        <v>0.1</v>
      </c>
      <c r="D27" s="789">
        <v>0.1</v>
      </c>
      <c r="E27" s="790">
        <v>0.1</v>
      </c>
      <c r="F27" s="790">
        <v>0.1</v>
      </c>
      <c r="G27" s="790">
        <v>0.1</v>
      </c>
      <c r="H27" s="790">
        <v>0.1</v>
      </c>
      <c r="I27" s="790">
        <v>0.2</v>
      </c>
      <c r="J27" s="216" t="s">
        <v>198</v>
      </c>
    </row>
    <row r="28" spans="1:10" ht="12.75" customHeight="1">
      <c r="A28" s="216" t="s">
        <v>27</v>
      </c>
      <c r="B28" s="336">
        <v>0.7</v>
      </c>
      <c r="C28" s="336">
        <v>0.8</v>
      </c>
      <c r="D28" s="336">
        <v>1.1</v>
      </c>
      <c r="E28" s="337">
        <v>1.1</v>
      </c>
      <c r="F28" s="337">
        <v>1.7</v>
      </c>
      <c r="G28" s="337">
        <v>2</v>
      </c>
      <c r="H28" s="337">
        <v>1.5</v>
      </c>
      <c r="I28" s="337">
        <v>1.8</v>
      </c>
      <c r="J28" s="216" t="s">
        <v>27</v>
      </c>
    </row>
    <row r="29" spans="1:10" ht="12.75" customHeight="1">
      <c r="A29" s="216" t="s">
        <v>658</v>
      </c>
      <c r="B29" s="285">
        <v>0.1</v>
      </c>
      <c r="C29" s="285">
        <v>0.1</v>
      </c>
      <c r="D29" s="789">
        <v>0.1</v>
      </c>
      <c r="E29" s="790">
        <v>0.1</v>
      </c>
      <c r="F29" s="790">
        <v>0.1</v>
      </c>
      <c r="G29" s="790">
        <v>0.1</v>
      </c>
      <c r="H29" s="790">
        <v>0.1</v>
      </c>
      <c r="I29" s="790">
        <v>0.2</v>
      </c>
      <c r="J29" s="216" t="s">
        <v>658</v>
      </c>
    </row>
    <row r="30" spans="1:10" ht="12.75" customHeight="1">
      <c r="A30" s="216" t="s">
        <v>28</v>
      </c>
      <c r="B30" s="285">
        <v>0.1</v>
      </c>
      <c r="C30" s="285">
        <v>0.1</v>
      </c>
      <c r="D30" s="789">
        <v>0.1</v>
      </c>
      <c r="E30" s="790">
        <v>0.1</v>
      </c>
      <c r="F30" s="790">
        <v>0.3</v>
      </c>
      <c r="G30" s="790">
        <v>0.2</v>
      </c>
      <c r="H30" s="790">
        <v>0.3</v>
      </c>
      <c r="I30" s="790">
        <v>0.3</v>
      </c>
      <c r="J30" s="216" t="s">
        <v>28</v>
      </c>
    </row>
    <row r="31" spans="1:10" ht="12.75" customHeight="1">
      <c r="A31" s="216" t="s">
        <v>29</v>
      </c>
      <c r="B31" s="285">
        <v>0.6</v>
      </c>
      <c r="C31" s="285">
        <v>0.8</v>
      </c>
      <c r="D31" s="789">
        <v>0.7</v>
      </c>
      <c r="E31" s="790">
        <v>0.7</v>
      </c>
      <c r="F31" s="790">
        <v>0.8</v>
      </c>
      <c r="G31" s="790">
        <v>1</v>
      </c>
      <c r="H31" s="790">
        <v>0.7</v>
      </c>
      <c r="I31" s="790">
        <v>0.8</v>
      </c>
      <c r="J31" s="216" t="s">
        <v>29</v>
      </c>
    </row>
    <row r="32" spans="1:10" ht="12.75" customHeight="1">
      <c r="A32" s="216" t="s">
        <v>30</v>
      </c>
      <c r="B32" s="285">
        <v>0.5</v>
      </c>
      <c r="C32" s="285">
        <v>0.7</v>
      </c>
      <c r="D32" s="789">
        <v>0.4</v>
      </c>
      <c r="E32" s="790">
        <v>0.5</v>
      </c>
      <c r="F32" s="790">
        <v>0.4</v>
      </c>
      <c r="G32" s="790">
        <v>0.4</v>
      </c>
      <c r="H32" s="790">
        <v>2.9</v>
      </c>
      <c r="I32" s="790">
        <v>0.4</v>
      </c>
      <c r="J32" s="216" t="s">
        <v>30</v>
      </c>
    </row>
    <row r="33" spans="1:10" ht="12.75" customHeight="1">
      <c r="A33" s="216" t="s">
        <v>371</v>
      </c>
      <c r="B33" s="288">
        <v>18.9</v>
      </c>
      <c r="C33" s="288">
        <v>28.2</v>
      </c>
      <c r="D33" s="790">
        <v>21.3</v>
      </c>
      <c r="E33" s="790">
        <v>30.3</v>
      </c>
      <c r="F33" s="790">
        <v>24.5</v>
      </c>
      <c r="G33" s="790">
        <v>12.4</v>
      </c>
      <c r="H33" s="790">
        <v>13.9</v>
      </c>
      <c r="I33" s="790">
        <v>17.2</v>
      </c>
      <c r="J33" s="216" t="s">
        <v>371</v>
      </c>
    </row>
    <row r="34" spans="1:10" ht="12.75" customHeight="1">
      <c r="A34" s="216" t="s">
        <v>32</v>
      </c>
      <c r="B34" s="791">
        <v>1</v>
      </c>
      <c r="C34" s="791">
        <v>0.5</v>
      </c>
      <c r="D34" s="792">
        <v>1.2</v>
      </c>
      <c r="E34" s="792">
        <v>0.6</v>
      </c>
      <c r="F34" s="792">
        <v>0.4</v>
      </c>
      <c r="G34" s="792">
        <v>0.6</v>
      </c>
      <c r="H34" s="792">
        <v>0.4</v>
      </c>
      <c r="I34" s="792">
        <v>0.9</v>
      </c>
      <c r="J34" s="216" t="s">
        <v>32</v>
      </c>
    </row>
    <row r="35" spans="1:10" ht="12.75" customHeight="1">
      <c r="A35" s="216" t="s">
        <v>202</v>
      </c>
      <c r="B35" s="285">
        <v>0.1</v>
      </c>
      <c r="C35" s="285">
        <v>0.1</v>
      </c>
      <c r="D35" s="789">
        <v>0.1</v>
      </c>
      <c r="E35" s="790">
        <v>0.1</v>
      </c>
      <c r="F35" s="790">
        <v>0.1</v>
      </c>
      <c r="G35" s="790">
        <v>0.1</v>
      </c>
      <c r="H35" s="790">
        <v>0.1</v>
      </c>
      <c r="I35" s="790">
        <v>0.1</v>
      </c>
      <c r="J35" s="216" t="s">
        <v>202</v>
      </c>
    </row>
    <row r="36" spans="1:10" ht="12.75" customHeight="1">
      <c r="A36" s="216" t="s">
        <v>203</v>
      </c>
      <c r="B36" s="285">
        <v>0.3</v>
      </c>
      <c r="C36" s="285">
        <v>0.1</v>
      </c>
      <c r="D36" s="789">
        <v>0.3</v>
      </c>
      <c r="E36" s="790">
        <v>0.2</v>
      </c>
      <c r="F36" s="790">
        <v>0.1</v>
      </c>
      <c r="G36" s="790">
        <v>0.1</v>
      </c>
      <c r="H36" s="790">
        <v>0.2</v>
      </c>
      <c r="I36" s="790">
        <v>0.2</v>
      </c>
      <c r="J36" s="216" t="s">
        <v>203</v>
      </c>
    </row>
    <row r="37" spans="1:10" ht="12.75" customHeight="1">
      <c r="A37" s="207" t="s">
        <v>659</v>
      </c>
      <c r="B37" s="285">
        <v>0.3</v>
      </c>
      <c r="C37" s="285">
        <v>0.2</v>
      </c>
      <c r="D37" s="789">
        <v>0.2</v>
      </c>
      <c r="E37" s="790">
        <v>0.3</v>
      </c>
      <c r="F37" s="790">
        <v>0.2</v>
      </c>
      <c r="G37" s="790">
        <v>0.2</v>
      </c>
      <c r="H37" s="790">
        <v>0.1</v>
      </c>
      <c r="I37" s="790">
        <v>0.2</v>
      </c>
      <c r="J37" s="207" t="s">
        <v>659</v>
      </c>
    </row>
    <row r="38" spans="1:10" ht="12.75" customHeight="1">
      <c r="A38" s="561" t="s">
        <v>660</v>
      </c>
      <c r="B38" s="285">
        <v>0.2</v>
      </c>
      <c r="C38" s="285">
        <v>0.3</v>
      </c>
      <c r="D38" s="789">
        <v>0.3</v>
      </c>
      <c r="E38" s="790">
        <v>0.2</v>
      </c>
      <c r="F38" s="790">
        <v>0.3</v>
      </c>
      <c r="G38" s="790">
        <v>0.3</v>
      </c>
      <c r="H38" s="790">
        <v>0.2</v>
      </c>
      <c r="I38" s="790">
        <v>0.2</v>
      </c>
      <c r="J38" s="216" t="s">
        <v>660</v>
      </c>
    </row>
    <row r="39" spans="1:10" ht="12.75" customHeight="1">
      <c r="A39" s="207" t="s">
        <v>372</v>
      </c>
      <c r="B39" s="336">
        <v>0.3</v>
      </c>
      <c r="C39" s="336">
        <v>0.3</v>
      </c>
      <c r="D39" s="336">
        <v>0.3</v>
      </c>
      <c r="E39" s="337">
        <v>0.3</v>
      </c>
      <c r="F39" s="337">
        <v>0.2</v>
      </c>
      <c r="G39" s="337">
        <v>0.3</v>
      </c>
      <c r="H39" s="337">
        <v>0.2</v>
      </c>
      <c r="I39" s="337">
        <v>0.2</v>
      </c>
      <c r="J39" s="216" t="s">
        <v>204</v>
      </c>
    </row>
    <row r="40" spans="1:10" ht="25.5" customHeight="1">
      <c r="A40" s="207" t="s">
        <v>1061</v>
      </c>
      <c r="B40" s="285">
        <v>0.1</v>
      </c>
      <c r="C40" s="285">
        <v>0.1</v>
      </c>
      <c r="D40" s="789">
        <v>0.1</v>
      </c>
      <c r="E40" s="790">
        <v>0.1</v>
      </c>
      <c r="F40" s="790">
        <v>0</v>
      </c>
      <c r="G40" s="790">
        <v>0.1</v>
      </c>
      <c r="H40" s="790">
        <v>0.1</v>
      </c>
      <c r="I40" s="790">
        <v>0.4</v>
      </c>
      <c r="J40" s="207" t="s">
        <v>373</v>
      </c>
    </row>
    <row r="41" spans="1:10" ht="12.75" customHeight="1">
      <c r="A41" s="216" t="s">
        <v>34</v>
      </c>
      <c r="B41" s="285">
        <v>0.1</v>
      </c>
      <c r="C41" s="285">
        <v>0.2</v>
      </c>
      <c r="D41" s="789">
        <v>0.3</v>
      </c>
      <c r="E41" s="790">
        <v>0.2</v>
      </c>
      <c r="F41" s="790">
        <v>0.3</v>
      </c>
      <c r="G41" s="790">
        <v>0.3</v>
      </c>
      <c r="H41" s="790">
        <v>0.2</v>
      </c>
      <c r="I41" s="790">
        <v>0.2</v>
      </c>
      <c r="J41" s="216" t="s">
        <v>34</v>
      </c>
    </row>
    <row r="42" spans="1:10" ht="12.75" customHeight="1">
      <c r="A42" s="216" t="s">
        <v>205</v>
      </c>
      <c r="B42" s="285">
        <v>0.4</v>
      </c>
      <c r="C42" s="285">
        <v>0.4</v>
      </c>
      <c r="D42" s="789">
        <v>0.6</v>
      </c>
      <c r="E42" s="790">
        <v>0.4</v>
      </c>
      <c r="F42" s="790">
        <v>0.5</v>
      </c>
      <c r="G42" s="790">
        <v>0.5</v>
      </c>
      <c r="H42" s="790">
        <v>0.3</v>
      </c>
      <c r="I42" s="790">
        <v>0.4</v>
      </c>
      <c r="J42" s="216" t="s">
        <v>205</v>
      </c>
    </row>
    <row r="43" spans="1:10" ht="36.75" customHeight="1">
      <c r="A43" s="207" t="s">
        <v>438</v>
      </c>
      <c r="B43" s="285">
        <v>0.4</v>
      </c>
      <c r="C43" s="285">
        <v>0.5</v>
      </c>
      <c r="D43" s="789">
        <v>0.7</v>
      </c>
      <c r="E43" s="790">
        <v>0.3</v>
      </c>
      <c r="F43" s="790">
        <v>0.8</v>
      </c>
      <c r="G43" s="790">
        <v>0.3</v>
      </c>
      <c r="H43" s="790">
        <v>0.2</v>
      </c>
      <c r="I43" s="790">
        <v>0.4</v>
      </c>
      <c r="J43" s="207" t="s">
        <v>439</v>
      </c>
    </row>
    <row r="44" spans="1:10" s="331" customFormat="1" ht="12.75" customHeight="1">
      <c r="A44" s="558" t="s">
        <v>738</v>
      </c>
      <c r="B44" s="288">
        <v>0</v>
      </c>
      <c r="C44" s="288">
        <v>0</v>
      </c>
      <c r="D44" s="790">
        <v>0</v>
      </c>
      <c r="E44" s="790">
        <v>0</v>
      </c>
      <c r="F44" s="790">
        <v>0.1</v>
      </c>
      <c r="G44" s="790">
        <v>0</v>
      </c>
      <c r="H44" s="790">
        <v>0</v>
      </c>
      <c r="I44" s="790">
        <v>0.1</v>
      </c>
      <c r="J44" s="216" t="s">
        <v>738</v>
      </c>
    </row>
    <row r="45" spans="1:10" ht="12.75" customHeight="1">
      <c r="A45" s="558" t="s">
        <v>428</v>
      </c>
      <c r="B45" s="287">
        <v>4.9</v>
      </c>
      <c r="C45" s="287">
        <v>9.9</v>
      </c>
      <c r="D45" s="288">
        <v>9.1</v>
      </c>
      <c r="E45" s="288">
        <v>5.4</v>
      </c>
      <c r="F45" s="288">
        <v>4.6</v>
      </c>
      <c r="G45" s="288">
        <v>7</v>
      </c>
      <c r="H45" s="288">
        <v>3.8</v>
      </c>
      <c r="I45" s="288">
        <v>3.7</v>
      </c>
      <c r="J45" s="216" t="s">
        <v>428</v>
      </c>
    </row>
    <row r="46" spans="1:10" ht="12.75" customHeight="1">
      <c r="A46" s="335" t="s">
        <v>35</v>
      </c>
      <c r="B46" s="790">
        <v>2.6</v>
      </c>
      <c r="C46" s="790">
        <v>3.1</v>
      </c>
      <c r="D46" s="790">
        <v>4.2</v>
      </c>
      <c r="E46" s="790">
        <v>3.2</v>
      </c>
      <c r="F46" s="790">
        <v>5</v>
      </c>
      <c r="G46" s="790">
        <v>5.9</v>
      </c>
      <c r="H46" s="790">
        <v>5.8</v>
      </c>
      <c r="I46" s="790">
        <v>5.7</v>
      </c>
      <c r="J46" s="216" t="s">
        <v>35</v>
      </c>
    </row>
    <row r="47" spans="1:10" ht="12.75" customHeight="1">
      <c r="A47" s="207" t="s">
        <v>207</v>
      </c>
      <c r="B47" s="790">
        <v>0.9</v>
      </c>
      <c r="C47" s="790">
        <v>0.8</v>
      </c>
      <c r="D47" s="790">
        <v>1.1</v>
      </c>
      <c r="E47" s="790">
        <v>1</v>
      </c>
      <c r="F47" s="790">
        <v>1.6</v>
      </c>
      <c r="G47" s="790">
        <v>1.5</v>
      </c>
      <c r="H47" s="790">
        <v>1.6</v>
      </c>
      <c r="I47" s="790">
        <v>1.2</v>
      </c>
      <c r="J47" s="216" t="s">
        <v>207</v>
      </c>
    </row>
    <row r="48" spans="1:10" ht="12.75" customHeight="1">
      <c r="A48" s="216" t="s">
        <v>661</v>
      </c>
      <c r="B48" s="790">
        <v>0.1</v>
      </c>
      <c r="C48" s="790">
        <v>0.1</v>
      </c>
      <c r="D48" s="790">
        <v>0.1</v>
      </c>
      <c r="E48" s="790">
        <v>0.1</v>
      </c>
      <c r="F48" s="790">
        <v>0.1</v>
      </c>
      <c r="G48" s="790">
        <v>0.8</v>
      </c>
      <c r="H48" s="790">
        <v>0.1</v>
      </c>
      <c r="I48" s="790">
        <v>0.1</v>
      </c>
      <c r="J48" s="216" t="s">
        <v>661</v>
      </c>
    </row>
    <row r="49" spans="1:10" ht="12.75" customHeight="1">
      <c r="A49" s="216" t="s">
        <v>36</v>
      </c>
      <c r="B49" s="790">
        <v>0.2</v>
      </c>
      <c r="C49" s="790">
        <v>0.3</v>
      </c>
      <c r="D49" s="790">
        <v>0.3</v>
      </c>
      <c r="E49" s="790">
        <v>0.2</v>
      </c>
      <c r="F49" s="790">
        <v>0.1</v>
      </c>
      <c r="G49" s="790">
        <v>0.2</v>
      </c>
      <c r="H49" s="790">
        <v>0.3</v>
      </c>
      <c r="I49" s="790">
        <v>0.2</v>
      </c>
      <c r="J49" s="216" t="s">
        <v>36</v>
      </c>
    </row>
    <row r="50" spans="1:10" ht="12.75" customHeight="1">
      <c r="A50" s="561" t="s">
        <v>440</v>
      </c>
      <c r="B50" s="790">
        <v>0.3</v>
      </c>
      <c r="C50" s="790">
        <v>0.3</v>
      </c>
      <c r="D50" s="790">
        <v>0.3</v>
      </c>
      <c r="E50" s="790">
        <v>0.2</v>
      </c>
      <c r="F50" s="790">
        <v>0.3</v>
      </c>
      <c r="G50" s="790">
        <v>0.6</v>
      </c>
      <c r="H50" s="790">
        <v>0.7</v>
      </c>
      <c r="I50" s="790">
        <v>0.5</v>
      </c>
      <c r="J50" s="216" t="s">
        <v>440</v>
      </c>
    </row>
    <row r="51" spans="1:10" ht="12.75" customHeight="1">
      <c r="A51" s="558" t="s">
        <v>209</v>
      </c>
      <c r="B51" s="790">
        <v>0.8</v>
      </c>
      <c r="C51" s="790">
        <v>0.7</v>
      </c>
      <c r="D51" s="790">
        <v>1.1</v>
      </c>
      <c r="E51" s="790">
        <v>0.8</v>
      </c>
      <c r="F51" s="790">
        <v>0.8</v>
      </c>
      <c r="G51" s="790">
        <v>0.8</v>
      </c>
      <c r="H51" s="790">
        <v>0.4</v>
      </c>
      <c r="I51" s="790">
        <v>1.2</v>
      </c>
      <c r="J51" s="216" t="s">
        <v>209</v>
      </c>
    </row>
    <row r="52" spans="1:10" ht="9" customHeight="1" thickBot="1">
      <c r="A52" s="366"/>
      <c r="B52" s="671"/>
      <c r="C52" s="671"/>
      <c r="D52" s="586"/>
      <c r="E52" s="586"/>
      <c r="F52" s="586"/>
      <c r="G52" s="586"/>
      <c r="H52" s="586"/>
      <c r="I52" s="586"/>
      <c r="J52" s="366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&amp;C90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M42"/>
  <sheetViews>
    <sheetView zoomScaleSheetLayoutView="160" workbookViewId="0" topLeftCell="A1">
      <selection activeCell="K5" sqref="K5"/>
    </sheetView>
  </sheetViews>
  <sheetFormatPr defaultColWidth="9.00390625" defaultRowHeight="12.75"/>
  <cols>
    <col min="1" max="1" width="32.875" style="390" customWidth="1"/>
    <col min="2" max="2" width="10.875" style="390" customWidth="1"/>
    <col min="3" max="4" width="10.875" style="418" hidden="1" customWidth="1"/>
    <col min="5" max="9" width="10.875" style="418" customWidth="1"/>
    <col min="10" max="10" width="10.875" style="664" customWidth="1"/>
    <col min="11" max="11" width="31.875" style="390" customWidth="1"/>
    <col min="12" max="16384" width="9.375" style="390" customWidth="1"/>
  </cols>
  <sheetData>
    <row r="1" spans="1:11" s="418" customFormat="1" ht="33" customHeight="1">
      <c r="A1" s="1048" t="s">
        <v>1048</v>
      </c>
      <c r="B1" s="1048"/>
      <c r="C1" s="1048"/>
      <c r="D1" s="1048"/>
      <c r="E1" s="1048"/>
      <c r="F1" s="661"/>
      <c r="G1" s="661"/>
      <c r="I1" s="1048" t="s">
        <v>1047</v>
      </c>
      <c r="J1" s="1048"/>
      <c r="K1" s="1048"/>
    </row>
    <row r="2" spans="1:11" ht="11.25" customHeight="1" thickBot="1">
      <c r="A2" s="498"/>
      <c r="B2" s="498"/>
      <c r="C2" s="662"/>
      <c r="D2" s="662"/>
      <c r="E2" s="662"/>
      <c r="F2" s="662"/>
      <c r="G2" s="662"/>
      <c r="H2" s="662"/>
      <c r="I2" s="662"/>
      <c r="J2" s="662"/>
      <c r="K2" s="662"/>
    </row>
    <row r="3" spans="1:11" s="408" customFormat="1" ht="25.5" customHeight="1" thickBot="1">
      <c r="A3" s="499"/>
      <c r="B3" s="500" t="s">
        <v>630</v>
      </c>
      <c r="C3" s="460">
        <v>2016</v>
      </c>
      <c r="D3" s="460">
        <v>2017</v>
      </c>
      <c r="E3" s="460">
        <v>2018</v>
      </c>
      <c r="F3" s="460">
        <v>2019</v>
      </c>
      <c r="G3" s="460">
        <v>2020</v>
      </c>
      <c r="H3" s="460">
        <v>2021</v>
      </c>
      <c r="I3" s="460">
        <v>2022</v>
      </c>
      <c r="J3" s="500" t="s">
        <v>443</v>
      </c>
      <c r="K3" s="499"/>
    </row>
    <row r="4" spans="1:11" s="408" customFormat="1" ht="6" customHeight="1">
      <c r="A4" s="981"/>
      <c r="B4" s="982"/>
      <c r="C4" s="899"/>
      <c r="D4" s="899"/>
      <c r="E4" s="899"/>
      <c r="F4" s="899"/>
      <c r="G4" s="899"/>
      <c r="H4" s="899"/>
      <c r="I4" s="899"/>
      <c r="J4" s="982"/>
      <c r="K4" s="981"/>
    </row>
    <row r="5" spans="1:13" ht="27" customHeight="1">
      <c r="A5" s="501" t="s">
        <v>1005</v>
      </c>
      <c r="B5" s="581" t="s">
        <v>444</v>
      </c>
      <c r="C5" s="569">
        <v>235.4</v>
      </c>
      <c r="D5" s="569">
        <v>136.8</v>
      </c>
      <c r="E5" s="569">
        <v>766.7</v>
      </c>
      <c r="F5" s="569">
        <v>229.4</v>
      </c>
      <c r="G5" s="569">
        <v>84</v>
      </c>
      <c r="H5" s="569">
        <v>64</v>
      </c>
      <c r="I5" s="569">
        <v>140.8</v>
      </c>
      <c r="J5" s="581" t="s">
        <v>445</v>
      </c>
      <c r="K5" s="106" t="s">
        <v>489</v>
      </c>
      <c r="M5" s="412"/>
    </row>
    <row r="6" spans="1:13" ht="15" customHeight="1">
      <c r="A6" s="775" t="s">
        <v>446</v>
      </c>
      <c r="B6" s="582" t="s">
        <v>444</v>
      </c>
      <c r="C6" s="569">
        <v>7513.7</v>
      </c>
      <c r="D6" s="569">
        <v>6359.9</v>
      </c>
      <c r="E6" s="569">
        <v>4905.2</v>
      </c>
      <c r="F6" s="569">
        <v>3931.1</v>
      </c>
      <c r="G6" s="569">
        <v>7014.3</v>
      </c>
      <c r="H6" s="569">
        <v>3087.6</v>
      </c>
      <c r="I6" s="569">
        <v>2651.3</v>
      </c>
      <c r="J6" s="581" t="s">
        <v>445</v>
      </c>
      <c r="K6" s="106" t="s">
        <v>447</v>
      </c>
      <c r="M6" s="412"/>
    </row>
    <row r="7" spans="1:13" ht="25.5" customHeight="1">
      <c r="A7" s="503" t="s">
        <v>1006</v>
      </c>
      <c r="B7" s="582" t="s">
        <v>444</v>
      </c>
      <c r="C7" s="569">
        <v>521.2</v>
      </c>
      <c r="D7" s="569">
        <v>1163.9</v>
      </c>
      <c r="E7" s="569">
        <v>718.8</v>
      </c>
      <c r="F7" s="569">
        <v>495</v>
      </c>
      <c r="G7" s="569">
        <v>478.9</v>
      </c>
      <c r="H7" s="569">
        <v>400</v>
      </c>
      <c r="I7" s="569">
        <v>424</v>
      </c>
      <c r="J7" s="583" t="s">
        <v>445</v>
      </c>
      <c r="K7" s="90" t="s">
        <v>449</v>
      </c>
      <c r="M7" s="412"/>
    </row>
    <row r="8" spans="1:13" ht="15" customHeight="1">
      <c r="A8" s="503" t="s">
        <v>450</v>
      </c>
      <c r="B8" s="582" t="s">
        <v>444</v>
      </c>
      <c r="C8" s="569">
        <v>22192</v>
      </c>
      <c r="D8" s="569">
        <v>19147.2</v>
      </c>
      <c r="E8" s="569">
        <v>29490.8</v>
      </c>
      <c r="F8" s="569">
        <v>41443.8</v>
      </c>
      <c r="G8" s="569">
        <v>38338.5</v>
      </c>
      <c r="H8" s="569">
        <v>57523.9</v>
      </c>
      <c r="I8" s="569">
        <v>69660.1</v>
      </c>
      <c r="J8" s="583" t="s">
        <v>445</v>
      </c>
      <c r="K8" s="95" t="s">
        <v>451</v>
      </c>
      <c r="M8" s="412"/>
    </row>
    <row r="9" spans="1:13" ht="15" customHeight="1">
      <c r="A9" s="503" t="s">
        <v>452</v>
      </c>
      <c r="B9" s="582" t="s">
        <v>444</v>
      </c>
      <c r="C9" s="569" t="s">
        <v>19</v>
      </c>
      <c r="D9" s="569">
        <v>42</v>
      </c>
      <c r="E9" s="569">
        <v>17480.3</v>
      </c>
      <c r="F9" s="569" t="s">
        <v>19</v>
      </c>
      <c r="G9" s="569" t="s">
        <v>19</v>
      </c>
      <c r="H9" s="569" t="s">
        <v>19</v>
      </c>
      <c r="I9" s="569" t="s">
        <v>19</v>
      </c>
      <c r="J9" s="583" t="s">
        <v>445</v>
      </c>
      <c r="K9" s="95" t="s">
        <v>453</v>
      </c>
      <c r="M9" s="412"/>
    </row>
    <row r="10" spans="1:13" ht="15" customHeight="1">
      <c r="A10" s="503" t="s">
        <v>454</v>
      </c>
      <c r="B10" s="582" t="s">
        <v>444</v>
      </c>
      <c r="C10" s="569">
        <v>150.4</v>
      </c>
      <c r="D10" s="569">
        <v>218.6</v>
      </c>
      <c r="E10" s="569">
        <v>235.3</v>
      </c>
      <c r="F10" s="569">
        <v>226</v>
      </c>
      <c r="G10" s="569">
        <v>362.2</v>
      </c>
      <c r="H10" s="569">
        <v>81.5</v>
      </c>
      <c r="I10" s="569">
        <v>128</v>
      </c>
      <c r="J10" s="583" t="s">
        <v>445</v>
      </c>
      <c r="K10" s="95" t="s">
        <v>454</v>
      </c>
      <c r="M10" s="412"/>
    </row>
    <row r="11" spans="1:13" ht="25.5" customHeight="1">
      <c r="A11" s="503" t="s">
        <v>455</v>
      </c>
      <c r="B11" s="582" t="s">
        <v>515</v>
      </c>
      <c r="C11" s="569">
        <v>0.8</v>
      </c>
      <c r="D11" s="569">
        <v>2.5</v>
      </c>
      <c r="E11" s="569">
        <v>3.5</v>
      </c>
      <c r="F11" s="569">
        <v>2.1</v>
      </c>
      <c r="G11" s="569">
        <v>1.3</v>
      </c>
      <c r="H11" s="569">
        <v>1.3</v>
      </c>
      <c r="I11" s="569">
        <v>2.2</v>
      </c>
      <c r="J11" s="583" t="s">
        <v>515</v>
      </c>
      <c r="K11" s="106" t="s">
        <v>456</v>
      </c>
      <c r="M11" s="412"/>
    </row>
    <row r="12" spans="1:13" ht="25.5" customHeight="1">
      <c r="A12" s="503" t="s">
        <v>722</v>
      </c>
      <c r="B12" s="582" t="s">
        <v>444</v>
      </c>
      <c r="C12" s="569">
        <v>178.2</v>
      </c>
      <c r="D12" s="569">
        <v>190.8</v>
      </c>
      <c r="E12" s="569">
        <v>248.5</v>
      </c>
      <c r="F12" s="569">
        <v>245.1</v>
      </c>
      <c r="G12" s="569">
        <v>57.2</v>
      </c>
      <c r="H12" s="569">
        <v>61.1</v>
      </c>
      <c r="I12" s="569">
        <v>77.9</v>
      </c>
      <c r="J12" s="583" t="s">
        <v>445</v>
      </c>
      <c r="K12" s="106" t="s">
        <v>733</v>
      </c>
      <c r="M12" s="412"/>
    </row>
    <row r="13" spans="1:13" ht="15" customHeight="1">
      <c r="A13" s="503" t="s">
        <v>457</v>
      </c>
      <c r="B13" s="582" t="s">
        <v>444</v>
      </c>
      <c r="C13" s="569">
        <v>563.4</v>
      </c>
      <c r="D13" s="569">
        <v>0</v>
      </c>
      <c r="E13" s="569">
        <v>360.9</v>
      </c>
      <c r="F13" s="569">
        <v>236.1</v>
      </c>
      <c r="G13" s="569">
        <v>57.9</v>
      </c>
      <c r="H13" s="569">
        <v>0</v>
      </c>
      <c r="I13" s="569">
        <v>36.6</v>
      </c>
      <c r="J13" s="583" t="s">
        <v>445</v>
      </c>
      <c r="K13" s="561" t="s">
        <v>458</v>
      </c>
      <c r="M13" s="412"/>
    </row>
    <row r="14" spans="1:13" ht="15" customHeight="1">
      <c r="A14" s="503" t="s">
        <v>459</v>
      </c>
      <c r="B14" s="582" t="s">
        <v>444</v>
      </c>
      <c r="C14" s="569">
        <v>2924.4</v>
      </c>
      <c r="D14" s="569">
        <v>4613</v>
      </c>
      <c r="E14" s="569">
        <v>7604.6</v>
      </c>
      <c r="F14" s="569">
        <v>1319</v>
      </c>
      <c r="G14" s="569">
        <v>2383.9</v>
      </c>
      <c r="H14" s="569">
        <v>2186.3</v>
      </c>
      <c r="I14" s="569">
        <v>2032.8</v>
      </c>
      <c r="J14" s="583" t="s">
        <v>445</v>
      </c>
      <c r="K14" s="561" t="s">
        <v>460</v>
      </c>
      <c r="M14" s="412"/>
    </row>
    <row r="15" spans="1:13" ht="15" customHeight="1">
      <c r="A15" s="503" t="s">
        <v>461</v>
      </c>
      <c r="B15" s="582" t="s">
        <v>444</v>
      </c>
      <c r="C15" s="569">
        <v>25.7</v>
      </c>
      <c r="D15" s="569">
        <v>1.3</v>
      </c>
      <c r="E15" s="569">
        <v>97.9</v>
      </c>
      <c r="F15" s="569" t="s">
        <v>19</v>
      </c>
      <c r="G15" s="569">
        <v>46.9</v>
      </c>
      <c r="H15" s="569">
        <v>299.2</v>
      </c>
      <c r="I15" s="569">
        <v>1.3</v>
      </c>
      <c r="J15" s="583" t="s">
        <v>445</v>
      </c>
      <c r="K15" s="561" t="s">
        <v>462</v>
      </c>
      <c r="M15" s="412"/>
    </row>
    <row r="16" spans="1:13" ht="15" customHeight="1">
      <c r="A16" s="90" t="s">
        <v>463</v>
      </c>
      <c r="B16" s="582" t="s">
        <v>691</v>
      </c>
      <c r="C16" s="569">
        <v>6550.5</v>
      </c>
      <c r="D16" s="569">
        <v>9053.1</v>
      </c>
      <c r="E16" s="569">
        <v>38955.7</v>
      </c>
      <c r="F16" s="569">
        <v>23257.3</v>
      </c>
      <c r="G16" s="569">
        <v>2059.8</v>
      </c>
      <c r="H16" s="569" t="s">
        <v>19</v>
      </c>
      <c r="I16" s="569" t="s">
        <v>19</v>
      </c>
      <c r="J16" s="583" t="s">
        <v>701</v>
      </c>
      <c r="K16" s="95" t="s">
        <v>463</v>
      </c>
      <c r="M16" s="412"/>
    </row>
    <row r="17" spans="1:13" ht="15" customHeight="1">
      <c r="A17" s="90" t="s">
        <v>662</v>
      </c>
      <c r="B17" s="582" t="s">
        <v>444</v>
      </c>
      <c r="C17" s="569">
        <v>22003</v>
      </c>
      <c r="D17" s="569">
        <v>29340</v>
      </c>
      <c r="E17" s="569">
        <v>25499.5</v>
      </c>
      <c r="F17" s="569">
        <v>39101</v>
      </c>
      <c r="G17" s="569">
        <v>37822.1</v>
      </c>
      <c r="H17" s="569">
        <v>58716.5</v>
      </c>
      <c r="I17" s="569">
        <v>128321.3</v>
      </c>
      <c r="J17" s="583" t="s">
        <v>445</v>
      </c>
      <c r="K17" s="95" t="s">
        <v>663</v>
      </c>
      <c r="M17" s="412"/>
    </row>
    <row r="18" spans="1:13" ht="25.5" customHeight="1">
      <c r="A18" s="90" t="s">
        <v>1007</v>
      </c>
      <c r="B18" s="582" t="s">
        <v>444</v>
      </c>
      <c r="C18" s="569">
        <v>97887.9</v>
      </c>
      <c r="D18" s="569">
        <v>88998.2</v>
      </c>
      <c r="E18" s="569">
        <v>146515.4</v>
      </c>
      <c r="F18" s="569">
        <v>52770.8</v>
      </c>
      <c r="G18" s="569">
        <v>233596.2</v>
      </c>
      <c r="H18" s="569">
        <v>174164</v>
      </c>
      <c r="I18" s="569">
        <v>105236.6</v>
      </c>
      <c r="J18" s="583" t="s">
        <v>445</v>
      </c>
      <c r="K18" s="90" t="s">
        <v>694</v>
      </c>
      <c r="M18" s="412"/>
    </row>
    <row r="19" spans="1:13" ht="15" customHeight="1">
      <c r="A19" s="90" t="s">
        <v>464</v>
      </c>
      <c r="B19" s="583" t="s">
        <v>692</v>
      </c>
      <c r="C19" s="569">
        <v>199.1</v>
      </c>
      <c r="D19" s="569">
        <v>1215.3</v>
      </c>
      <c r="E19" s="569">
        <v>754.6</v>
      </c>
      <c r="F19" s="569">
        <v>271.1</v>
      </c>
      <c r="G19" s="569">
        <v>301.9</v>
      </c>
      <c r="H19" s="569">
        <v>547.9</v>
      </c>
      <c r="I19" s="569">
        <v>551.7</v>
      </c>
      <c r="J19" s="583" t="s">
        <v>693</v>
      </c>
      <c r="K19" s="95" t="s">
        <v>465</v>
      </c>
      <c r="M19" s="412"/>
    </row>
    <row r="20" spans="1:13" ht="15" customHeight="1">
      <c r="A20" s="503" t="s">
        <v>466</v>
      </c>
      <c r="B20" s="582" t="s">
        <v>444</v>
      </c>
      <c r="C20" s="569">
        <v>272</v>
      </c>
      <c r="D20" s="569">
        <v>220.2</v>
      </c>
      <c r="E20" s="569">
        <v>588.4</v>
      </c>
      <c r="F20" s="569">
        <v>418.4</v>
      </c>
      <c r="G20" s="569">
        <v>377.8</v>
      </c>
      <c r="H20" s="569">
        <v>359.9</v>
      </c>
      <c r="I20" s="569">
        <v>351.7</v>
      </c>
      <c r="J20" s="583" t="s">
        <v>445</v>
      </c>
      <c r="K20" s="90" t="s">
        <v>467</v>
      </c>
      <c r="M20" s="412"/>
    </row>
    <row r="21" spans="1:13" ht="27" customHeight="1">
      <c r="A21" s="503" t="s">
        <v>468</v>
      </c>
      <c r="B21" s="582" t="s">
        <v>444</v>
      </c>
      <c r="C21" s="569">
        <v>2295.9</v>
      </c>
      <c r="D21" s="569">
        <v>1879.7</v>
      </c>
      <c r="E21" s="569">
        <v>2724.1</v>
      </c>
      <c r="F21" s="569">
        <v>404.7</v>
      </c>
      <c r="G21" s="569">
        <v>3625.3</v>
      </c>
      <c r="H21" s="569">
        <v>1761.2</v>
      </c>
      <c r="I21" s="569">
        <v>1551.1</v>
      </c>
      <c r="J21" s="583" t="s">
        <v>445</v>
      </c>
      <c r="K21" s="90" t="s">
        <v>734</v>
      </c>
      <c r="M21" s="412"/>
    </row>
    <row r="22" spans="1:13" ht="9" customHeight="1" thickBot="1">
      <c r="A22" s="505"/>
      <c r="B22" s="584"/>
      <c r="C22" s="506"/>
      <c r="D22" s="506"/>
      <c r="E22" s="506"/>
      <c r="F22" s="506"/>
      <c r="G22" s="506"/>
      <c r="H22" s="506"/>
      <c r="I22" s="506"/>
      <c r="J22" s="585"/>
      <c r="K22" s="63"/>
      <c r="M22" s="412"/>
    </row>
    <row r="23" spans="1:13" ht="12">
      <c r="A23" s="503"/>
      <c r="B23" s="507"/>
      <c r="C23" s="311"/>
      <c r="D23" s="311"/>
      <c r="E23" s="311"/>
      <c r="F23" s="311"/>
      <c r="G23" s="311"/>
      <c r="H23" s="311"/>
      <c r="I23" s="311"/>
      <c r="J23" s="508"/>
      <c r="K23" s="21"/>
      <c r="M23" s="412"/>
    </row>
    <row r="24" spans="1:13" s="368" customFormat="1" ht="18" customHeight="1" thickBot="1">
      <c r="A24" s="444" t="s">
        <v>145</v>
      </c>
      <c r="B24" s="462"/>
      <c r="C24" s="509"/>
      <c r="D24" s="509"/>
      <c r="E24" s="509"/>
      <c r="F24" s="509"/>
      <c r="G24" s="509"/>
      <c r="H24" s="509"/>
      <c r="I24" s="509"/>
      <c r="J24" s="510"/>
      <c r="K24" s="139" t="s">
        <v>146</v>
      </c>
      <c r="M24" s="412"/>
    </row>
    <row r="25" spans="1:13" ht="25.5" customHeight="1" thickBot="1">
      <c r="A25" s="511"/>
      <c r="B25" s="500" t="s">
        <v>630</v>
      </c>
      <c r="C25" s="460">
        <v>2016</v>
      </c>
      <c r="D25" s="460">
        <v>2017</v>
      </c>
      <c r="E25" s="460">
        <v>2018</v>
      </c>
      <c r="F25" s="460">
        <v>2019</v>
      </c>
      <c r="G25" s="460">
        <v>2020</v>
      </c>
      <c r="H25" s="460">
        <v>2021</v>
      </c>
      <c r="I25" s="460">
        <v>2022</v>
      </c>
      <c r="J25" s="512" t="s">
        <v>469</v>
      </c>
      <c r="K25" s="499"/>
      <c r="M25" s="412"/>
    </row>
    <row r="26" ht="12" customHeight="1">
      <c r="M26" s="412"/>
    </row>
    <row r="27" spans="1:13" ht="25.5" customHeight="1">
      <c r="A27" s="503" t="s">
        <v>732</v>
      </c>
      <c r="B27" s="582" t="s">
        <v>728</v>
      </c>
      <c r="C27" s="569">
        <v>58.6</v>
      </c>
      <c r="D27" s="569" t="s">
        <v>19</v>
      </c>
      <c r="E27" s="569">
        <v>0.5</v>
      </c>
      <c r="F27" s="569">
        <v>64.5</v>
      </c>
      <c r="G27" s="569">
        <v>202.6</v>
      </c>
      <c r="H27" s="569">
        <v>416.1</v>
      </c>
      <c r="I27" s="569">
        <v>356.2</v>
      </c>
      <c r="J27" s="583" t="s">
        <v>729</v>
      </c>
      <c r="K27" s="90" t="s">
        <v>631</v>
      </c>
      <c r="M27" s="412"/>
    </row>
    <row r="28" spans="1:13" ht="25.5" customHeight="1">
      <c r="A28" s="590" t="s">
        <v>497</v>
      </c>
      <c r="B28" s="582" t="s">
        <v>444</v>
      </c>
      <c r="C28" s="569"/>
      <c r="D28" s="569"/>
      <c r="E28" s="569">
        <v>373369.1</v>
      </c>
      <c r="F28" s="569">
        <v>342959.2</v>
      </c>
      <c r="G28" s="569">
        <v>426434</v>
      </c>
      <c r="H28" s="569">
        <v>668381.5</v>
      </c>
      <c r="I28" s="569">
        <v>625390.8</v>
      </c>
      <c r="J28" s="583" t="s">
        <v>445</v>
      </c>
      <c r="K28" s="590" t="s">
        <v>497</v>
      </c>
      <c r="M28" s="412"/>
    </row>
    <row r="29" spans="1:13" ht="25.5" customHeight="1">
      <c r="A29" s="514" t="s">
        <v>965</v>
      </c>
      <c r="B29" s="582" t="s">
        <v>444</v>
      </c>
      <c r="C29" s="569" t="s">
        <v>19</v>
      </c>
      <c r="D29" s="569">
        <v>224.1</v>
      </c>
      <c r="E29" s="785">
        <v>2633.7</v>
      </c>
      <c r="F29" s="569">
        <v>9000</v>
      </c>
      <c r="G29" s="569">
        <v>1372.3</v>
      </c>
      <c r="H29" s="569">
        <v>1494.5</v>
      </c>
      <c r="I29" s="569">
        <v>1801</v>
      </c>
      <c r="J29" s="583" t="s">
        <v>445</v>
      </c>
      <c r="K29" s="90" t="s">
        <v>730</v>
      </c>
      <c r="M29" s="412"/>
    </row>
    <row r="30" spans="1:13" ht="25.5" customHeight="1">
      <c r="A30" s="663" t="s">
        <v>1008</v>
      </c>
      <c r="B30" s="582" t="s">
        <v>728</v>
      </c>
      <c r="C30" s="569">
        <v>1.2</v>
      </c>
      <c r="D30" s="569">
        <v>113</v>
      </c>
      <c r="E30" s="569">
        <v>2273.1</v>
      </c>
      <c r="F30" s="569">
        <v>3762.1</v>
      </c>
      <c r="G30" s="569">
        <v>602</v>
      </c>
      <c r="H30" s="569">
        <v>3505.5</v>
      </c>
      <c r="I30" s="569">
        <v>5927.5</v>
      </c>
      <c r="J30" s="583" t="s">
        <v>729</v>
      </c>
      <c r="K30" s="90" t="s">
        <v>731</v>
      </c>
      <c r="M30" s="412"/>
    </row>
    <row r="31" spans="1:13" ht="15" customHeight="1">
      <c r="A31" s="503" t="s">
        <v>470</v>
      </c>
      <c r="B31" s="582" t="s">
        <v>444</v>
      </c>
      <c r="C31" s="569">
        <v>561</v>
      </c>
      <c r="D31" s="569">
        <v>2</v>
      </c>
      <c r="E31" s="569">
        <v>127.8</v>
      </c>
      <c r="F31" s="569">
        <v>295.9</v>
      </c>
      <c r="G31" s="569">
        <v>2</v>
      </c>
      <c r="H31" s="569">
        <v>0.8</v>
      </c>
      <c r="I31" s="569">
        <v>0.3</v>
      </c>
      <c r="J31" s="583" t="s">
        <v>445</v>
      </c>
      <c r="K31" s="96" t="s">
        <v>471</v>
      </c>
      <c r="M31" s="412"/>
    </row>
    <row r="32" spans="1:13" ht="15" customHeight="1">
      <c r="A32" s="503" t="s">
        <v>472</v>
      </c>
      <c r="B32" s="582" t="s">
        <v>728</v>
      </c>
      <c r="C32" s="569">
        <v>6333.3</v>
      </c>
      <c r="D32" s="569">
        <v>10031.5</v>
      </c>
      <c r="E32" s="569">
        <v>10857.2</v>
      </c>
      <c r="F32" s="569">
        <v>11170.7</v>
      </c>
      <c r="G32" s="569">
        <v>11989.5</v>
      </c>
      <c r="H32" s="569">
        <v>15693.7</v>
      </c>
      <c r="I32" s="569">
        <v>10221.3</v>
      </c>
      <c r="J32" s="583" t="s">
        <v>729</v>
      </c>
      <c r="K32" s="95" t="s">
        <v>473</v>
      </c>
      <c r="M32" s="412"/>
    </row>
    <row r="33" spans="1:13" ht="15" customHeight="1">
      <c r="A33" s="503" t="s">
        <v>967</v>
      </c>
      <c r="B33" s="582" t="s">
        <v>474</v>
      </c>
      <c r="C33" s="569">
        <v>1855.5</v>
      </c>
      <c r="D33" s="569">
        <v>2787.3</v>
      </c>
      <c r="E33" s="569">
        <v>2750.8</v>
      </c>
      <c r="F33" s="569">
        <v>817</v>
      </c>
      <c r="G33" s="569">
        <v>1629.4</v>
      </c>
      <c r="H33" s="569">
        <v>125.1</v>
      </c>
      <c r="I33" s="569">
        <v>2537.1</v>
      </c>
      <c r="J33" s="583" t="s">
        <v>475</v>
      </c>
      <c r="K33" s="90" t="s">
        <v>476</v>
      </c>
      <c r="M33" s="412"/>
    </row>
    <row r="34" spans="1:13" ht="25.5" customHeight="1">
      <c r="A34" s="503" t="s">
        <v>1072</v>
      </c>
      <c r="B34" s="582" t="s">
        <v>444</v>
      </c>
      <c r="C34" s="569">
        <v>4424.3</v>
      </c>
      <c r="D34" s="569">
        <v>11632.4</v>
      </c>
      <c r="E34" s="569">
        <v>17854.9</v>
      </c>
      <c r="F34" s="569">
        <v>14213.7</v>
      </c>
      <c r="G34" s="569">
        <v>10730</v>
      </c>
      <c r="H34" s="569">
        <v>59347.2</v>
      </c>
      <c r="I34" s="569">
        <v>62385.9</v>
      </c>
      <c r="J34" s="581" t="s">
        <v>445</v>
      </c>
      <c r="K34" s="90" t="s">
        <v>1043</v>
      </c>
      <c r="M34" s="412"/>
    </row>
    <row r="35" spans="1:13" ht="25.5" customHeight="1">
      <c r="A35" s="513" t="s">
        <v>1009</v>
      </c>
      <c r="B35" s="582" t="s">
        <v>444</v>
      </c>
      <c r="C35" s="569">
        <v>254.7</v>
      </c>
      <c r="D35" s="569">
        <v>88.8</v>
      </c>
      <c r="E35" s="569">
        <v>1602.6</v>
      </c>
      <c r="F35" s="569">
        <v>1813.1</v>
      </c>
      <c r="G35" s="569">
        <v>1.5</v>
      </c>
      <c r="H35" s="569">
        <v>5.4</v>
      </c>
      <c r="I35" s="569">
        <v>44</v>
      </c>
      <c r="J35" s="583" t="s">
        <v>445</v>
      </c>
      <c r="K35" s="95" t="s">
        <v>478</v>
      </c>
      <c r="M35" s="412"/>
    </row>
    <row r="36" spans="1:13" ht="25.5" customHeight="1">
      <c r="A36" s="513" t="s">
        <v>1010</v>
      </c>
      <c r="B36" s="582" t="s">
        <v>444</v>
      </c>
      <c r="C36" s="569">
        <v>1447.3</v>
      </c>
      <c r="D36" s="569">
        <v>786.1</v>
      </c>
      <c r="E36" s="569">
        <v>1378.8</v>
      </c>
      <c r="F36" s="569">
        <v>4636.8</v>
      </c>
      <c r="G36" s="569">
        <v>5082.2</v>
      </c>
      <c r="H36" s="569">
        <v>5233.2</v>
      </c>
      <c r="I36" s="569">
        <v>4916.3</v>
      </c>
      <c r="J36" s="581" t="s">
        <v>445</v>
      </c>
      <c r="K36" s="90" t="s">
        <v>735</v>
      </c>
      <c r="M36" s="412"/>
    </row>
    <row r="37" spans="1:13" ht="15" customHeight="1">
      <c r="A37" s="514" t="s">
        <v>480</v>
      </c>
      <c r="B37" s="582" t="s">
        <v>444</v>
      </c>
      <c r="C37" s="569">
        <v>18.7</v>
      </c>
      <c r="D37" s="569">
        <v>31.8</v>
      </c>
      <c r="E37" s="569">
        <v>0.1</v>
      </c>
      <c r="F37" s="569">
        <v>1.9</v>
      </c>
      <c r="G37" s="569">
        <v>0.2</v>
      </c>
      <c r="H37" s="569">
        <v>46.2</v>
      </c>
      <c r="I37" s="569">
        <v>0.5</v>
      </c>
      <c r="J37" s="583" t="s">
        <v>445</v>
      </c>
      <c r="K37" s="95" t="s">
        <v>481</v>
      </c>
      <c r="M37" s="412"/>
    </row>
    <row r="38" spans="1:13" ht="25.5" customHeight="1">
      <c r="A38" s="777" t="s">
        <v>1004</v>
      </c>
      <c r="B38" s="582" t="s">
        <v>444</v>
      </c>
      <c r="C38" s="569">
        <v>7.1</v>
      </c>
      <c r="D38" s="569">
        <v>31.2</v>
      </c>
      <c r="E38" s="569">
        <v>5</v>
      </c>
      <c r="F38" s="569">
        <v>138.5</v>
      </c>
      <c r="G38" s="569">
        <v>158.9</v>
      </c>
      <c r="H38" s="569">
        <v>9.3</v>
      </c>
      <c r="I38" s="569">
        <v>33.6</v>
      </c>
      <c r="J38" s="583" t="s">
        <v>445</v>
      </c>
      <c r="K38" s="90" t="s">
        <v>1003</v>
      </c>
      <c r="M38" s="412"/>
    </row>
    <row r="39" spans="1:13" ht="15" customHeight="1">
      <c r="A39" s="515" t="s">
        <v>482</v>
      </c>
      <c r="B39" s="582" t="s">
        <v>483</v>
      </c>
      <c r="C39" s="569">
        <v>0</v>
      </c>
      <c r="D39" s="569">
        <v>0.6</v>
      </c>
      <c r="E39" s="569">
        <v>2.3</v>
      </c>
      <c r="F39" s="569">
        <v>0.6</v>
      </c>
      <c r="G39" s="569">
        <v>0.7</v>
      </c>
      <c r="H39" s="569">
        <v>0.7</v>
      </c>
      <c r="I39" s="569">
        <v>0.2</v>
      </c>
      <c r="J39" s="583" t="s">
        <v>484</v>
      </c>
      <c r="K39" s="90" t="s">
        <v>727</v>
      </c>
      <c r="M39" s="412"/>
    </row>
    <row r="40" spans="1:13" ht="12" customHeight="1" thickBot="1">
      <c r="A40" s="516"/>
      <c r="B40" s="586"/>
      <c r="C40" s="587"/>
      <c r="D40" s="587"/>
      <c r="E40" s="587"/>
      <c r="F40" s="587"/>
      <c r="G40" s="587"/>
      <c r="H40" s="587"/>
      <c r="I40" s="587"/>
      <c r="J40" s="586"/>
      <c r="K40" s="242"/>
      <c r="M40" s="412"/>
    </row>
    <row r="41" spans="1:11" ht="15.75" customHeight="1">
      <c r="A41" s="1082"/>
      <c r="B41" s="1082"/>
      <c r="J41" s="1083"/>
      <c r="K41" s="1083"/>
    </row>
    <row r="42" spans="2:11" ht="14.25" customHeight="1">
      <c r="B42" s="518"/>
      <c r="C42" s="519"/>
      <c r="D42" s="519"/>
      <c r="E42" s="519"/>
      <c r="F42" s="519"/>
      <c r="G42" s="519"/>
      <c r="H42" s="519"/>
      <c r="I42" s="519"/>
      <c r="J42" s="520"/>
      <c r="K42" s="520" t="s">
        <v>103</v>
      </c>
    </row>
  </sheetData>
  <sheetProtection/>
  <mergeCells count="4">
    <mergeCell ref="A41:B41"/>
    <mergeCell ref="J41:K41"/>
    <mergeCell ref="I1:K1"/>
    <mergeCell ref="A1:E1"/>
  </mergeCells>
  <printOptions/>
  <pageMargins left="0.7874015748031497" right="0.7874015748031497" top="0.7874015748031497" bottom="0.7874015748031497" header="0.5118110236220472" footer="0.5118110236220472"/>
  <pageSetup firstPageNumber="91" useFirstPageNumber="1" horizontalDpi="600" verticalDpi="600" orientation="landscape" paperSize="9" r:id="rId1"/>
  <headerFooter alignWithMargins="0">
    <oddFooter>&amp;C&amp;P</oddFooter>
  </headerFooter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59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47.875" style="14" customWidth="1"/>
    <col min="2" max="5" width="9.875" style="7" hidden="1" customWidth="1"/>
    <col min="6" max="10" width="9.875" style="7" customWidth="1"/>
    <col min="11" max="11" width="46.875" style="7" customWidth="1"/>
    <col min="12" max="12" width="26.00390625" style="7" customWidth="1"/>
    <col min="13" max="16384" width="9.375" style="7" customWidth="1"/>
  </cols>
  <sheetData>
    <row r="1" spans="1:18" s="98" customFormat="1" ht="31.5" customHeight="1">
      <c r="A1" s="1019" t="s">
        <v>921</v>
      </c>
      <c r="B1" s="1019"/>
      <c r="C1" s="1019"/>
      <c r="D1" s="1019"/>
      <c r="E1" s="1019"/>
      <c r="F1" s="1019"/>
      <c r="G1" s="1019"/>
      <c r="I1" s="1019" t="s">
        <v>1027</v>
      </c>
      <c r="J1" s="1019"/>
      <c r="K1" s="1019"/>
      <c r="L1" s="655"/>
      <c r="M1" s="72"/>
      <c r="N1" s="72"/>
      <c r="O1" s="72"/>
      <c r="P1" s="72"/>
      <c r="Q1" s="91"/>
      <c r="R1" s="91"/>
    </row>
    <row r="2" spans="1:18" s="98" customFormat="1" ht="15" customHeight="1" thickBot="1">
      <c r="A2" s="134" t="s">
        <v>217</v>
      </c>
      <c r="B2" s="262"/>
      <c r="C2" s="262"/>
      <c r="I2" s="134" t="s">
        <v>221</v>
      </c>
      <c r="J2" s="262"/>
      <c r="K2" s="262"/>
      <c r="L2" s="72"/>
      <c r="M2" s="72"/>
      <c r="N2" s="72"/>
      <c r="O2" s="72"/>
      <c r="P2" s="72"/>
      <c r="Q2" s="91"/>
      <c r="R2" s="91"/>
    </row>
    <row r="3" spans="1:11" s="121" customFormat="1" ht="18" customHeight="1" thickBot="1">
      <c r="A3" s="160"/>
      <c r="B3" s="922">
        <v>2014</v>
      </c>
      <c r="C3" s="922">
        <v>2015</v>
      </c>
      <c r="D3" s="922">
        <v>2016</v>
      </c>
      <c r="E3" s="922">
        <v>2017</v>
      </c>
      <c r="F3" s="922">
        <v>2018</v>
      </c>
      <c r="G3" s="922">
        <v>2019</v>
      </c>
      <c r="H3" s="922">
        <v>2020</v>
      </c>
      <c r="I3" s="922">
        <v>2021</v>
      </c>
      <c r="J3" s="922">
        <v>2022</v>
      </c>
      <c r="K3" s="117"/>
    </row>
    <row r="4" spans="1:10" s="3" customFormat="1" ht="3.75" customHeight="1">
      <c r="A4" s="145"/>
      <c r="B4" s="219"/>
      <c r="C4" s="219"/>
      <c r="D4" s="219"/>
      <c r="E4" s="219"/>
      <c r="F4" s="219"/>
      <c r="G4" s="49"/>
      <c r="H4" s="49"/>
      <c r="I4" s="49"/>
      <c r="J4" s="49"/>
    </row>
    <row r="5" spans="1:12" s="2" customFormat="1" ht="12" customHeight="1">
      <c r="A5" s="19" t="s">
        <v>258</v>
      </c>
      <c r="B5" s="234">
        <f>B7+B13+B21+B24</f>
        <v>585</v>
      </c>
      <c r="C5" s="234">
        <f>C7+C13+C21+C24</f>
        <v>630</v>
      </c>
      <c r="D5" s="234">
        <v>584</v>
      </c>
      <c r="E5" s="223">
        <f>E7+E13+E21+E24</f>
        <v>546</v>
      </c>
      <c r="F5" s="223">
        <v>559</v>
      </c>
      <c r="G5" s="223">
        <v>598</v>
      </c>
      <c r="H5" s="223">
        <v>598</v>
      </c>
      <c r="I5" s="223">
        <v>581</v>
      </c>
      <c r="J5" s="223">
        <v>518</v>
      </c>
      <c r="K5" s="19" t="s">
        <v>2</v>
      </c>
      <c r="L5" s="6"/>
    </row>
    <row r="6" spans="1:11" s="2" customFormat="1" ht="12" customHeight="1">
      <c r="A6" s="20" t="s">
        <v>90</v>
      </c>
      <c r="B6" s="928"/>
      <c r="C6" s="928"/>
      <c r="D6" s="928"/>
      <c r="E6" s="931"/>
      <c r="F6" s="931"/>
      <c r="G6" s="931"/>
      <c r="H6" s="931"/>
      <c r="I6" s="931"/>
      <c r="J6" s="931"/>
      <c r="K6" s="20" t="s">
        <v>6</v>
      </c>
    </row>
    <row r="7" spans="1:11" s="2" customFormat="1" ht="12" customHeight="1">
      <c r="A7" s="19" t="s">
        <v>118</v>
      </c>
      <c r="B7" s="793">
        <v>66</v>
      </c>
      <c r="C7" s="658">
        <v>107</v>
      </c>
      <c r="D7" s="658">
        <v>69</v>
      </c>
      <c r="E7" s="793">
        <v>55</v>
      </c>
      <c r="F7" s="793">
        <v>56</v>
      </c>
      <c r="G7" s="793">
        <v>69</v>
      </c>
      <c r="H7" s="793">
        <v>67</v>
      </c>
      <c r="I7" s="793">
        <v>66</v>
      </c>
      <c r="J7" s="793">
        <v>65</v>
      </c>
      <c r="K7" s="19" t="s">
        <v>138</v>
      </c>
    </row>
    <row r="8" spans="1:11" s="116" customFormat="1" ht="12" customHeight="1">
      <c r="A8" s="937" t="s">
        <v>93</v>
      </c>
      <c r="B8" s="934"/>
      <c r="C8" s="934"/>
      <c r="D8" s="934"/>
      <c r="E8" s="935"/>
      <c r="F8" s="935"/>
      <c r="G8" s="935"/>
      <c r="H8" s="935"/>
      <c r="I8" s="935"/>
      <c r="J8" s="935"/>
      <c r="K8" s="938" t="s">
        <v>3</v>
      </c>
    </row>
    <row r="9" spans="1:11" s="2" customFormat="1" ht="12" customHeight="1">
      <c r="A9" s="90" t="s">
        <v>173</v>
      </c>
      <c r="B9" s="225">
        <v>14</v>
      </c>
      <c r="C9" s="225">
        <v>22</v>
      </c>
      <c r="D9" s="225">
        <v>17</v>
      </c>
      <c r="E9" s="225">
        <v>11</v>
      </c>
      <c r="F9" s="225">
        <v>11</v>
      </c>
      <c r="G9" s="225">
        <v>16</v>
      </c>
      <c r="H9" s="225">
        <v>17</v>
      </c>
      <c r="I9" s="225">
        <v>18</v>
      </c>
      <c r="J9" s="225">
        <v>16</v>
      </c>
      <c r="K9" s="90" t="s">
        <v>92</v>
      </c>
    </row>
    <row r="10" spans="1:13" s="2" customFormat="1" ht="24">
      <c r="A10" s="90" t="s">
        <v>917</v>
      </c>
      <c r="B10" s="225">
        <v>11</v>
      </c>
      <c r="C10" s="225">
        <v>17</v>
      </c>
      <c r="D10" s="225">
        <v>12</v>
      </c>
      <c r="E10" s="225">
        <v>9</v>
      </c>
      <c r="F10" s="225">
        <v>9</v>
      </c>
      <c r="G10" s="225">
        <v>13</v>
      </c>
      <c r="H10" s="225">
        <v>15</v>
      </c>
      <c r="I10" s="225">
        <v>12</v>
      </c>
      <c r="J10" s="225">
        <v>14</v>
      </c>
      <c r="K10" s="90" t="s">
        <v>696</v>
      </c>
      <c r="M10" s="65"/>
    </row>
    <row r="11" spans="1:11" s="2" customFormat="1" ht="12" customHeight="1">
      <c r="A11" s="90" t="s">
        <v>95</v>
      </c>
      <c r="B11" s="928">
        <v>21</v>
      </c>
      <c r="C11" s="928">
        <v>38</v>
      </c>
      <c r="D11" s="928">
        <v>22</v>
      </c>
      <c r="E11" s="931">
        <v>17</v>
      </c>
      <c r="F11" s="931">
        <v>21</v>
      </c>
      <c r="G11" s="931">
        <v>21</v>
      </c>
      <c r="H11" s="931">
        <v>19</v>
      </c>
      <c r="I11" s="931">
        <v>22</v>
      </c>
      <c r="J11" s="931">
        <v>21</v>
      </c>
      <c r="K11" s="90" t="s">
        <v>96</v>
      </c>
    </row>
    <row r="12" spans="1:11" s="2" customFormat="1" ht="12" customHeight="1">
      <c r="A12" s="90" t="s">
        <v>97</v>
      </c>
      <c r="B12" s="928">
        <v>17</v>
      </c>
      <c r="C12" s="928">
        <v>30</v>
      </c>
      <c r="D12" s="928">
        <v>18</v>
      </c>
      <c r="E12" s="931">
        <v>18</v>
      </c>
      <c r="F12" s="931">
        <v>15</v>
      </c>
      <c r="G12" s="931">
        <v>19</v>
      </c>
      <c r="H12" s="931">
        <v>16</v>
      </c>
      <c r="I12" s="931">
        <v>11</v>
      </c>
      <c r="J12" s="931">
        <v>12</v>
      </c>
      <c r="K12" s="90" t="s">
        <v>98</v>
      </c>
    </row>
    <row r="13" spans="1:11" s="2" customFormat="1" ht="12" customHeight="1">
      <c r="A13" s="19" t="s">
        <v>175</v>
      </c>
      <c r="B13" s="658">
        <v>493</v>
      </c>
      <c r="C13" s="658">
        <v>499</v>
      </c>
      <c r="D13" s="658">
        <v>491</v>
      </c>
      <c r="E13" s="793">
        <v>466</v>
      </c>
      <c r="F13" s="793">
        <v>475</v>
      </c>
      <c r="G13" s="793">
        <v>499</v>
      </c>
      <c r="H13" s="793">
        <v>497</v>
      </c>
      <c r="I13" s="793">
        <v>483</v>
      </c>
      <c r="J13" s="793">
        <v>429</v>
      </c>
      <c r="K13" s="19" t="s">
        <v>139</v>
      </c>
    </row>
    <row r="14" spans="1:11" s="116" customFormat="1" ht="12" customHeight="1">
      <c r="A14" s="937" t="s">
        <v>93</v>
      </c>
      <c r="B14" s="935"/>
      <c r="C14" s="935"/>
      <c r="D14" s="935"/>
      <c r="E14" s="935"/>
      <c r="F14" s="935"/>
      <c r="G14" s="935"/>
      <c r="H14" s="935"/>
      <c r="I14" s="935"/>
      <c r="J14" s="935"/>
      <c r="K14" s="938" t="s">
        <v>3</v>
      </c>
    </row>
    <row r="15" spans="1:11" s="2" customFormat="1" ht="24" customHeight="1">
      <c r="A15" s="90" t="s">
        <v>601</v>
      </c>
      <c r="B15" s="931">
        <v>100</v>
      </c>
      <c r="C15" s="931">
        <v>96</v>
      </c>
      <c r="D15" s="931">
        <v>97</v>
      </c>
      <c r="E15" s="931">
        <v>89</v>
      </c>
      <c r="F15" s="931">
        <v>93</v>
      </c>
      <c r="G15" s="931">
        <v>105</v>
      </c>
      <c r="H15" s="931">
        <v>101</v>
      </c>
      <c r="I15" s="931">
        <v>99</v>
      </c>
      <c r="J15" s="931">
        <v>88</v>
      </c>
      <c r="K15" s="90" t="s">
        <v>105</v>
      </c>
    </row>
    <row r="16" spans="1:11" s="2" customFormat="1" ht="36" customHeight="1">
      <c r="A16" s="90" t="s">
        <v>411</v>
      </c>
      <c r="B16" s="931">
        <v>58</v>
      </c>
      <c r="C16" s="931">
        <v>63</v>
      </c>
      <c r="D16" s="931">
        <v>61</v>
      </c>
      <c r="E16" s="931">
        <v>61</v>
      </c>
      <c r="F16" s="931">
        <v>57</v>
      </c>
      <c r="G16" s="931">
        <v>61</v>
      </c>
      <c r="H16" s="931">
        <v>64</v>
      </c>
      <c r="I16" s="931">
        <v>59</v>
      </c>
      <c r="J16" s="931">
        <v>52</v>
      </c>
      <c r="K16" s="90" t="s">
        <v>695</v>
      </c>
    </row>
    <row r="17" spans="1:11" s="2" customFormat="1" ht="24" customHeight="1">
      <c r="A17" s="90" t="s">
        <v>234</v>
      </c>
      <c r="B17" s="931">
        <v>37</v>
      </c>
      <c r="C17" s="931">
        <v>39</v>
      </c>
      <c r="D17" s="931">
        <v>38</v>
      </c>
      <c r="E17" s="931">
        <v>35</v>
      </c>
      <c r="F17" s="931">
        <v>40</v>
      </c>
      <c r="G17" s="931">
        <v>34</v>
      </c>
      <c r="H17" s="931">
        <v>33</v>
      </c>
      <c r="I17" s="931">
        <v>30</v>
      </c>
      <c r="J17" s="931">
        <v>27</v>
      </c>
      <c r="K17" s="90" t="s">
        <v>111</v>
      </c>
    </row>
    <row r="18" spans="1:11" s="2" customFormat="1" ht="24" customHeight="1">
      <c r="A18" s="90" t="s">
        <v>252</v>
      </c>
      <c r="B18" s="931">
        <v>131</v>
      </c>
      <c r="C18" s="931">
        <v>136</v>
      </c>
      <c r="D18" s="931">
        <v>128</v>
      </c>
      <c r="E18" s="931">
        <v>122</v>
      </c>
      <c r="F18" s="931">
        <v>118</v>
      </c>
      <c r="G18" s="931">
        <v>123</v>
      </c>
      <c r="H18" s="931">
        <v>117</v>
      </c>
      <c r="I18" s="931">
        <v>108</v>
      </c>
      <c r="J18" s="931">
        <v>98</v>
      </c>
      <c r="K18" s="90" t="s">
        <v>143</v>
      </c>
    </row>
    <row r="19" spans="1:11" s="2" customFormat="1" ht="24" customHeight="1">
      <c r="A19" s="90" t="s">
        <v>603</v>
      </c>
      <c r="B19" s="931">
        <v>62</v>
      </c>
      <c r="C19" s="931">
        <v>63</v>
      </c>
      <c r="D19" s="931">
        <v>58</v>
      </c>
      <c r="E19" s="931">
        <v>55</v>
      </c>
      <c r="F19" s="931">
        <v>54</v>
      </c>
      <c r="G19" s="931">
        <v>68</v>
      </c>
      <c r="H19" s="931">
        <v>70</v>
      </c>
      <c r="I19" s="931">
        <v>77</v>
      </c>
      <c r="J19" s="931">
        <v>61</v>
      </c>
      <c r="K19" s="90" t="s">
        <v>920</v>
      </c>
    </row>
    <row r="20" spans="1:11" s="2" customFormat="1" ht="24" customHeight="1">
      <c r="A20" s="90" t="s">
        <v>235</v>
      </c>
      <c r="B20" s="931">
        <v>29</v>
      </c>
      <c r="C20" s="931">
        <v>29</v>
      </c>
      <c r="D20" s="931">
        <v>30</v>
      </c>
      <c r="E20" s="931">
        <v>28</v>
      </c>
      <c r="F20" s="931">
        <v>30</v>
      </c>
      <c r="G20" s="931">
        <v>30</v>
      </c>
      <c r="H20" s="931">
        <v>28</v>
      </c>
      <c r="I20" s="931">
        <v>31</v>
      </c>
      <c r="J20" s="931">
        <v>26</v>
      </c>
      <c r="K20" s="90" t="s">
        <v>117</v>
      </c>
    </row>
    <row r="21" spans="1:11" s="2" customFormat="1" ht="24" customHeight="1">
      <c r="A21" s="19" t="s">
        <v>919</v>
      </c>
      <c r="B21" s="793">
        <v>15</v>
      </c>
      <c r="C21" s="793">
        <v>14</v>
      </c>
      <c r="D21" s="793">
        <v>13</v>
      </c>
      <c r="E21" s="793">
        <v>16</v>
      </c>
      <c r="F21" s="793">
        <v>20</v>
      </c>
      <c r="G21" s="793">
        <v>21</v>
      </c>
      <c r="H21" s="793">
        <v>23</v>
      </c>
      <c r="I21" s="793">
        <v>23</v>
      </c>
      <c r="J21" s="793">
        <v>17</v>
      </c>
      <c r="K21" s="19" t="s">
        <v>918</v>
      </c>
    </row>
    <row r="22" spans="1:11" s="2" customFormat="1" ht="12" customHeight="1">
      <c r="A22" s="937" t="s">
        <v>93</v>
      </c>
      <c r="B22" s="931"/>
      <c r="C22" s="931"/>
      <c r="D22" s="931"/>
      <c r="E22" s="931"/>
      <c r="F22" s="931"/>
      <c r="G22" s="931"/>
      <c r="H22" s="931"/>
      <c r="I22" s="931"/>
      <c r="J22" s="931"/>
      <c r="K22" s="938" t="s">
        <v>3</v>
      </c>
    </row>
    <row r="23" spans="1:11" s="244" customFormat="1" ht="24" customHeight="1">
      <c r="A23" s="90" t="s">
        <v>236</v>
      </c>
      <c r="B23" s="931">
        <v>12</v>
      </c>
      <c r="C23" s="931">
        <v>12</v>
      </c>
      <c r="D23" s="931">
        <v>11</v>
      </c>
      <c r="E23" s="931">
        <v>14</v>
      </c>
      <c r="F23" s="931">
        <v>18</v>
      </c>
      <c r="G23" s="931">
        <v>19</v>
      </c>
      <c r="H23" s="931">
        <v>21</v>
      </c>
      <c r="I23" s="931">
        <v>21</v>
      </c>
      <c r="J23" s="931">
        <v>16</v>
      </c>
      <c r="K23" s="90" t="s">
        <v>104</v>
      </c>
    </row>
    <row r="24" spans="1:11" s="2" customFormat="1" ht="24" customHeight="1">
      <c r="A24" s="19" t="s">
        <v>602</v>
      </c>
      <c r="B24" s="793">
        <v>11</v>
      </c>
      <c r="C24" s="793">
        <v>10</v>
      </c>
      <c r="D24" s="793">
        <v>11</v>
      </c>
      <c r="E24" s="793">
        <v>9</v>
      </c>
      <c r="F24" s="793">
        <v>8</v>
      </c>
      <c r="G24" s="793">
        <v>9</v>
      </c>
      <c r="H24" s="793">
        <v>11</v>
      </c>
      <c r="I24" s="793">
        <v>9</v>
      </c>
      <c r="J24" s="793">
        <v>7</v>
      </c>
      <c r="K24" s="19" t="s">
        <v>140</v>
      </c>
    </row>
    <row r="25" spans="1:11" s="2" customFormat="1" ht="12" customHeight="1">
      <c r="A25" s="937" t="s">
        <v>93</v>
      </c>
      <c r="B25" s="931"/>
      <c r="C25" s="931"/>
      <c r="D25" s="931"/>
      <c r="E25" s="931"/>
      <c r="F25" s="931"/>
      <c r="G25" s="931"/>
      <c r="H25" s="931"/>
      <c r="I25" s="931"/>
      <c r="J25" s="931"/>
      <c r="K25" s="938" t="s">
        <v>3</v>
      </c>
    </row>
    <row r="26" spans="1:11" s="28" customFormat="1" ht="24" customHeight="1">
      <c r="A26" s="106" t="s">
        <v>239</v>
      </c>
      <c r="B26" s="225">
        <v>7</v>
      </c>
      <c r="C26" s="225">
        <v>1</v>
      </c>
      <c r="D26" s="225">
        <v>3</v>
      </c>
      <c r="E26" s="225">
        <v>1</v>
      </c>
      <c r="F26" s="225">
        <v>1</v>
      </c>
      <c r="G26" s="225">
        <v>2</v>
      </c>
      <c r="H26" s="225">
        <v>2</v>
      </c>
      <c r="I26" s="225">
        <v>3</v>
      </c>
      <c r="J26" s="225">
        <v>3</v>
      </c>
      <c r="K26" s="106" t="s">
        <v>112</v>
      </c>
    </row>
    <row r="27" spans="1:11" s="28" customFormat="1" ht="6" customHeight="1" thickBot="1">
      <c r="A27" s="161"/>
      <c r="B27" s="189"/>
      <c r="C27" s="189"/>
      <c r="D27" s="189"/>
      <c r="E27" s="189"/>
      <c r="F27" s="189"/>
      <c r="G27" s="189"/>
      <c r="H27" s="189"/>
      <c r="I27" s="189"/>
      <c r="J27" s="189"/>
      <c r="K27" s="63"/>
    </row>
    <row r="28" spans="1:11" s="29" customFormat="1" ht="12.75">
      <c r="A28" s="162"/>
      <c r="K28" s="257"/>
    </row>
    <row r="29" spans="1:4" s="29" customFormat="1" ht="12">
      <c r="A29" s="162"/>
      <c r="C29" s="238"/>
      <c r="D29" s="238"/>
    </row>
    <row r="30" spans="1:11" s="29" customFormat="1" ht="12">
      <c r="A30" s="162"/>
      <c r="C30" s="238"/>
      <c r="D30" s="238"/>
      <c r="K30" s="61"/>
    </row>
    <row r="31" spans="1:4" s="29" customFormat="1" ht="12">
      <c r="A31" s="162"/>
      <c r="C31" s="238"/>
      <c r="D31" s="238"/>
    </row>
    <row r="32" spans="1:4" s="29" customFormat="1" ht="12">
      <c r="A32" s="162"/>
      <c r="C32" s="238"/>
      <c r="D32" s="238"/>
    </row>
    <row r="33" spans="1:4" s="29" customFormat="1" ht="12">
      <c r="A33" s="162"/>
      <c r="C33" s="238"/>
      <c r="D33" s="238"/>
    </row>
    <row r="34" s="29" customFormat="1" ht="12">
      <c r="A34" s="162"/>
    </row>
    <row r="35" s="29" customFormat="1" ht="12">
      <c r="A35" s="162"/>
    </row>
    <row r="36" s="29" customFormat="1" ht="12">
      <c r="A36" s="162"/>
    </row>
    <row r="37" s="29" customFormat="1" ht="12">
      <c r="A37" s="162"/>
    </row>
    <row r="38" s="29" customFormat="1" ht="12">
      <c r="A38" s="162"/>
    </row>
    <row r="39" s="29" customFormat="1" ht="12">
      <c r="A39" s="162"/>
    </row>
    <row r="40" s="29" customFormat="1" ht="12">
      <c r="A40" s="162"/>
    </row>
    <row r="41" s="29" customFormat="1" ht="12">
      <c r="A41" s="162"/>
    </row>
    <row r="42" s="29" customFormat="1" ht="12">
      <c r="A42" s="162"/>
    </row>
    <row r="43" s="29" customFormat="1" ht="12">
      <c r="A43" s="162"/>
    </row>
    <row r="44" s="29" customFormat="1" ht="12">
      <c r="A44" s="162"/>
    </row>
    <row r="45" s="29" customFormat="1" ht="12">
      <c r="A45" s="162"/>
    </row>
    <row r="46" s="29" customFormat="1" ht="12">
      <c r="A46" s="162"/>
    </row>
    <row r="47" s="29" customFormat="1" ht="12">
      <c r="A47" s="162"/>
    </row>
    <row r="48" s="29" customFormat="1" ht="12">
      <c r="A48" s="162"/>
    </row>
    <row r="49" s="29" customFormat="1" ht="12">
      <c r="A49" s="162"/>
    </row>
    <row r="50" s="29" customFormat="1" ht="12">
      <c r="A50" s="162"/>
    </row>
    <row r="51" s="29" customFormat="1" ht="12">
      <c r="A51" s="162"/>
    </row>
    <row r="52" s="29" customFormat="1" ht="12">
      <c r="A52" s="162"/>
    </row>
    <row r="53" s="29" customFormat="1" ht="12">
      <c r="A53" s="162"/>
    </row>
    <row r="54" s="29" customFormat="1" ht="12">
      <c r="A54" s="162"/>
    </row>
    <row r="55" s="29" customFormat="1" ht="12">
      <c r="A55" s="162"/>
    </row>
    <row r="56" s="29" customFormat="1" ht="12">
      <c r="A56" s="162"/>
    </row>
    <row r="57" s="29" customFormat="1" ht="12">
      <c r="A57" s="162"/>
    </row>
    <row r="58" s="29" customFormat="1" ht="12">
      <c r="A58" s="162"/>
    </row>
    <row r="59" s="29" customFormat="1" ht="12">
      <c r="A59" s="162"/>
    </row>
    <row r="60" s="29" customFormat="1" ht="12">
      <c r="A60" s="162"/>
    </row>
    <row r="61" s="29" customFormat="1" ht="12">
      <c r="A61" s="162"/>
    </row>
    <row r="62" s="29" customFormat="1" ht="12">
      <c r="A62" s="162"/>
    </row>
    <row r="63" s="29" customFormat="1" ht="12">
      <c r="A63" s="162"/>
    </row>
    <row r="64" s="29" customFormat="1" ht="12">
      <c r="A64" s="162"/>
    </row>
    <row r="65" s="29" customFormat="1" ht="12">
      <c r="A65" s="162"/>
    </row>
    <row r="66" s="29" customFormat="1" ht="12">
      <c r="A66" s="162"/>
    </row>
    <row r="67" s="29" customFormat="1" ht="12">
      <c r="A67" s="162"/>
    </row>
    <row r="68" s="29" customFormat="1" ht="12">
      <c r="A68" s="162"/>
    </row>
    <row r="69" s="29" customFormat="1" ht="12">
      <c r="A69" s="162"/>
    </row>
    <row r="70" s="29" customFormat="1" ht="12">
      <c r="A70" s="162"/>
    </row>
    <row r="71" s="29" customFormat="1" ht="12">
      <c r="A71" s="162"/>
    </row>
    <row r="72" s="29" customFormat="1" ht="12">
      <c r="A72" s="162"/>
    </row>
    <row r="73" s="29" customFormat="1" ht="12">
      <c r="A73" s="162"/>
    </row>
    <row r="74" s="29" customFormat="1" ht="12">
      <c r="A74" s="162"/>
    </row>
    <row r="75" s="29" customFormat="1" ht="12">
      <c r="A75" s="162"/>
    </row>
    <row r="76" s="29" customFormat="1" ht="12">
      <c r="A76" s="162"/>
    </row>
    <row r="77" s="29" customFormat="1" ht="12">
      <c r="A77" s="162"/>
    </row>
    <row r="78" s="29" customFormat="1" ht="12">
      <c r="A78" s="162"/>
    </row>
    <row r="79" s="29" customFormat="1" ht="12">
      <c r="A79" s="162"/>
    </row>
    <row r="80" s="29" customFormat="1" ht="12">
      <c r="A80" s="162"/>
    </row>
    <row r="81" s="29" customFormat="1" ht="12">
      <c r="A81" s="162"/>
    </row>
    <row r="82" s="29" customFormat="1" ht="12">
      <c r="A82" s="162"/>
    </row>
    <row r="83" s="29" customFormat="1" ht="12">
      <c r="A83" s="162"/>
    </row>
    <row r="84" s="29" customFormat="1" ht="12">
      <c r="A84" s="162"/>
    </row>
    <row r="85" s="29" customFormat="1" ht="12">
      <c r="A85" s="162"/>
    </row>
    <row r="86" s="29" customFormat="1" ht="12">
      <c r="A86" s="162"/>
    </row>
    <row r="87" s="29" customFormat="1" ht="12">
      <c r="A87" s="162"/>
    </row>
    <row r="88" s="29" customFormat="1" ht="12">
      <c r="A88" s="162"/>
    </row>
    <row r="89" s="29" customFormat="1" ht="12">
      <c r="A89" s="162"/>
    </row>
    <row r="90" s="29" customFormat="1" ht="12">
      <c r="A90" s="162"/>
    </row>
    <row r="91" s="29" customFormat="1" ht="12">
      <c r="A91" s="162"/>
    </row>
    <row r="92" s="29" customFormat="1" ht="12">
      <c r="A92" s="162"/>
    </row>
    <row r="93" s="29" customFormat="1" ht="12">
      <c r="A93" s="162"/>
    </row>
    <row r="94" s="29" customFormat="1" ht="12">
      <c r="A94" s="162"/>
    </row>
    <row r="95" s="29" customFormat="1" ht="12">
      <c r="A95" s="162"/>
    </row>
    <row r="96" s="29" customFormat="1" ht="12">
      <c r="A96" s="162"/>
    </row>
    <row r="97" s="29" customFormat="1" ht="12">
      <c r="A97" s="162"/>
    </row>
    <row r="98" s="29" customFormat="1" ht="12">
      <c r="A98" s="162"/>
    </row>
    <row r="99" s="29" customFormat="1" ht="12">
      <c r="A99" s="162"/>
    </row>
    <row r="100" s="29" customFormat="1" ht="12">
      <c r="A100" s="162"/>
    </row>
    <row r="101" s="29" customFormat="1" ht="12">
      <c r="A101" s="162"/>
    </row>
    <row r="102" s="29" customFormat="1" ht="12">
      <c r="A102" s="162"/>
    </row>
    <row r="103" s="29" customFormat="1" ht="12">
      <c r="A103" s="162"/>
    </row>
    <row r="104" s="29" customFormat="1" ht="12">
      <c r="A104" s="162"/>
    </row>
    <row r="105" s="29" customFormat="1" ht="12">
      <c r="A105" s="162"/>
    </row>
    <row r="106" s="29" customFormat="1" ht="12">
      <c r="A106" s="162"/>
    </row>
    <row r="107" s="29" customFormat="1" ht="12">
      <c r="A107" s="162"/>
    </row>
    <row r="108" s="29" customFormat="1" ht="12">
      <c r="A108" s="162"/>
    </row>
    <row r="109" s="29" customFormat="1" ht="12">
      <c r="A109" s="162"/>
    </row>
    <row r="110" s="29" customFormat="1" ht="12">
      <c r="A110" s="162"/>
    </row>
    <row r="111" s="29" customFormat="1" ht="12">
      <c r="A111" s="162"/>
    </row>
    <row r="112" s="29" customFormat="1" ht="12">
      <c r="A112" s="162"/>
    </row>
    <row r="113" s="29" customFormat="1" ht="12">
      <c r="A113" s="162"/>
    </row>
    <row r="114" s="29" customFormat="1" ht="12">
      <c r="A114" s="162"/>
    </row>
    <row r="115" s="29" customFormat="1" ht="12">
      <c r="A115" s="162"/>
    </row>
    <row r="116" s="29" customFormat="1" ht="12">
      <c r="A116" s="162"/>
    </row>
    <row r="117" s="29" customFormat="1" ht="12">
      <c r="A117" s="162"/>
    </row>
    <row r="118" s="29" customFormat="1" ht="12">
      <c r="A118" s="162"/>
    </row>
    <row r="119" s="29" customFormat="1" ht="12">
      <c r="A119" s="162"/>
    </row>
    <row r="120" s="29" customFormat="1" ht="12">
      <c r="A120" s="162"/>
    </row>
    <row r="121" s="29" customFormat="1" ht="12">
      <c r="A121" s="162"/>
    </row>
    <row r="122" s="29" customFormat="1" ht="12">
      <c r="A122" s="162"/>
    </row>
    <row r="123" s="29" customFormat="1" ht="12">
      <c r="A123" s="162"/>
    </row>
    <row r="124" s="29" customFormat="1" ht="12">
      <c r="A124" s="162"/>
    </row>
    <row r="125" s="29" customFormat="1" ht="12">
      <c r="A125" s="162"/>
    </row>
    <row r="126" s="29" customFormat="1" ht="12">
      <c r="A126" s="162"/>
    </row>
    <row r="127" s="29" customFormat="1" ht="12">
      <c r="A127" s="162"/>
    </row>
    <row r="128" s="29" customFormat="1" ht="12">
      <c r="A128" s="162"/>
    </row>
    <row r="129" s="29" customFormat="1" ht="12">
      <c r="A129" s="162"/>
    </row>
    <row r="130" s="29" customFormat="1" ht="12">
      <c r="A130" s="162"/>
    </row>
    <row r="131" s="29" customFormat="1" ht="12">
      <c r="A131" s="162"/>
    </row>
    <row r="132" s="29" customFormat="1" ht="12">
      <c r="A132" s="162"/>
    </row>
    <row r="133" s="29" customFormat="1" ht="12">
      <c r="A133" s="162"/>
    </row>
    <row r="134" s="29" customFormat="1" ht="12">
      <c r="A134" s="162"/>
    </row>
    <row r="135" s="29" customFormat="1" ht="12">
      <c r="A135" s="162"/>
    </row>
    <row r="136" s="29" customFormat="1" ht="12">
      <c r="A136" s="162"/>
    </row>
    <row r="137" s="29" customFormat="1" ht="12">
      <c r="A137" s="162"/>
    </row>
    <row r="138" s="29" customFormat="1" ht="12">
      <c r="A138" s="162"/>
    </row>
    <row r="139" s="29" customFormat="1" ht="12">
      <c r="A139" s="162"/>
    </row>
    <row r="140" s="29" customFormat="1" ht="12">
      <c r="A140" s="162"/>
    </row>
    <row r="141" s="29" customFormat="1" ht="12">
      <c r="A141" s="162"/>
    </row>
    <row r="142" s="29" customFormat="1" ht="12">
      <c r="A142" s="162"/>
    </row>
    <row r="143" s="29" customFormat="1" ht="12">
      <c r="A143" s="162"/>
    </row>
    <row r="144" s="29" customFormat="1" ht="12">
      <c r="A144" s="162"/>
    </row>
    <row r="145" s="29" customFormat="1" ht="12">
      <c r="A145" s="162"/>
    </row>
    <row r="146" s="29" customFormat="1" ht="12">
      <c r="A146" s="162"/>
    </row>
    <row r="147" s="29" customFormat="1" ht="12">
      <c r="A147" s="162"/>
    </row>
    <row r="148" s="29" customFormat="1" ht="12">
      <c r="A148" s="162"/>
    </row>
    <row r="149" s="29" customFormat="1" ht="12">
      <c r="A149" s="162"/>
    </row>
    <row r="150" s="29" customFormat="1" ht="12">
      <c r="A150" s="162"/>
    </row>
    <row r="151" s="29" customFormat="1" ht="12">
      <c r="A151" s="162"/>
    </row>
    <row r="152" s="29" customFormat="1" ht="12">
      <c r="A152" s="162"/>
    </row>
    <row r="153" s="29" customFormat="1" ht="12">
      <c r="A153" s="162"/>
    </row>
    <row r="154" s="29" customFormat="1" ht="12">
      <c r="A154" s="162"/>
    </row>
    <row r="155" s="29" customFormat="1" ht="12">
      <c r="A155" s="162"/>
    </row>
    <row r="156" s="29" customFormat="1" ht="12">
      <c r="A156" s="162"/>
    </row>
    <row r="157" s="29" customFormat="1" ht="12">
      <c r="A157" s="162"/>
    </row>
    <row r="158" s="29" customFormat="1" ht="12">
      <c r="A158" s="162"/>
    </row>
    <row r="159" s="29" customFormat="1" ht="12">
      <c r="A159" s="162"/>
    </row>
  </sheetData>
  <sheetProtection/>
  <mergeCells count="2">
    <mergeCell ref="A1:G1"/>
    <mergeCell ref="I1:K1"/>
  </mergeCells>
  <printOptions/>
  <pageMargins left="0.7874015748031497" right="0.5905511811023623" top="0.7874015748031497" bottom="0.7874015748031497" header="0.4330708661417323" footer="0.5118110236220472"/>
  <pageSetup horizontalDpi="600" verticalDpi="600" orientation="landscape" paperSize="9" r:id="rId1"/>
  <headerFooter alignWithMargins="0">
    <oddFooter>&amp;C29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L48"/>
  <sheetViews>
    <sheetView zoomScaleSheetLayoutView="100" workbookViewId="0" topLeftCell="A1">
      <selection activeCell="J5" sqref="J5"/>
    </sheetView>
  </sheetViews>
  <sheetFormatPr defaultColWidth="9.00390625" defaultRowHeight="12.75"/>
  <cols>
    <col min="1" max="1" width="41.875" style="390" customWidth="1"/>
    <col min="2" max="4" width="11.375" style="664" hidden="1" customWidth="1"/>
    <col min="5" max="9" width="11.375" style="664" customWidth="1"/>
    <col min="10" max="10" width="38.875" style="390" customWidth="1"/>
    <col min="11" max="16384" width="9.375" style="390" customWidth="1"/>
  </cols>
  <sheetData>
    <row r="1" spans="1:10" s="418" customFormat="1" ht="18.75" customHeight="1">
      <c r="A1" s="419" t="s">
        <v>1049</v>
      </c>
      <c r="H1" s="780" t="s">
        <v>1050</v>
      </c>
      <c r="J1" s="419"/>
    </row>
    <row r="2" spans="1:10" s="368" customFormat="1" ht="18" customHeight="1" thickBot="1">
      <c r="A2" s="521" t="s">
        <v>488</v>
      </c>
      <c r="B2" s="415"/>
      <c r="C2" s="765"/>
      <c r="D2" s="765"/>
      <c r="H2" s="781" t="s">
        <v>554</v>
      </c>
      <c r="J2" s="522"/>
    </row>
    <row r="3" spans="1:10" s="145" customFormat="1" ht="18" customHeight="1" thickBot="1">
      <c r="A3" s="493"/>
      <c r="B3" s="460">
        <v>2015</v>
      </c>
      <c r="C3" s="677">
        <v>2016</v>
      </c>
      <c r="D3" s="677">
        <v>2017</v>
      </c>
      <c r="E3" s="677">
        <v>2018</v>
      </c>
      <c r="F3" s="677">
        <v>2019</v>
      </c>
      <c r="G3" s="677">
        <v>2020</v>
      </c>
      <c r="H3" s="677">
        <v>2021</v>
      </c>
      <c r="I3" s="677">
        <v>2022</v>
      </c>
      <c r="J3" s="461"/>
    </row>
    <row r="4" spans="1:10" s="145" customFormat="1" ht="12" customHeight="1">
      <c r="A4" s="980"/>
      <c r="B4" s="899"/>
      <c r="C4" s="899"/>
      <c r="D4" s="899"/>
      <c r="E4" s="899"/>
      <c r="F4" s="899"/>
      <c r="G4" s="899"/>
      <c r="H4" s="899"/>
      <c r="I4" s="899"/>
      <c r="J4" s="69"/>
    </row>
    <row r="5" spans="1:12" ht="15" customHeight="1">
      <c r="A5" s="775" t="s">
        <v>1005</v>
      </c>
      <c r="B5" s="572">
        <v>21.4</v>
      </c>
      <c r="C5" s="572">
        <v>306.8</v>
      </c>
      <c r="D5" s="572">
        <v>542.9</v>
      </c>
      <c r="E5" s="571">
        <v>3039.2</v>
      </c>
      <c r="F5" s="571">
        <v>179.7</v>
      </c>
      <c r="G5" s="571">
        <v>168</v>
      </c>
      <c r="H5" s="571">
        <v>16.5</v>
      </c>
      <c r="I5" s="571">
        <v>605.715</v>
      </c>
      <c r="J5" s="502" t="s">
        <v>489</v>
      </c>
      <c r="L5" s="412"/>
    </row>
    <row r="6" spans="1:12" ht="15" customHeight="1">
      <c r="A6" s="775" t="s">
        <v>446</v>
      </c>
      <c r="B6" s="572">
        <v>8981.4</v>
      </c>
      <c r="C6" s="572">
        <v>5586</v>
      </c>
      <c r="D6" s="572">
        <v>5388.1</v>
      </c>
      <c r="E6" s="571">
        <v>5524.3</v>
      </c>
      <c r="F6" s="571">
        <v>6054.2</v>
      </c>
      <c r="G6" s="571">
        <v>7658.3</v>
      </c>
      <c r="H6" s="571">
        <v>4798.9</v>
      </c>
      <c r="I6" s="571">
        <v>5414.9</v>
      </c>
      <c r="J6" s="502" t="s">
        <v>490</v>
      </c>
      <c r="L6" s="412"/>
    </row>
    <row r="7" spans="1:12" ht="15" customHeight="1">
      <c r="A7" s="514" t="s">
        <v>1011</v>
      </c>
      <c r="B7" s="572">
        <v>205.3</v>
      </c>
      <c r="C7" s="572">
        <v>713.7</v>
      </c>
      <c r="D7" s="572">
        <v>1769.1</v>
      </c>
      <c r="E7" s="571">
        <v>1057.9</v>
      </c>
      <c r="F7" s="571">
        <v>792.3</v>
      </c>
      <c r="G7" s="571">
        <v>700.4</v>
      </c>
      <c r="H7" s="571">
        <v>802.885</v>
      </c>
      <c r="I7" s="571">
        <v>2131.3</v>
      </c>
      <c r="J7" s="504" t="s">
        <v>492</v>
      </c>
      <c r="L7" s="412"/>
    </row>
    <row r="8" spans="1:12" ht="15" customHeight="1">
      <c r="A8" s="776" t="s">
        <v>450</v>
      </c>
      <c r="B8" s="572">
        <v>11686.8</v>
      </c>
      <c r="C8" s="572">
        <v>15188.6</v>
      </c>
      <c r="D8" s="572">
        <v>15229.8</v>
      </c>
      <c r="E8" s="571">
        <v>21942.3</v>
      </c>
      <c r="F8" s="571">
        <v>30230.9</v>
      </c>
      <c r="G8" s="571">
        <v>31482.3</v>
      </c>
      <c r="H8" s="571">
        <v>39979.5</v>
      </c>
      <c r="I8" s="571">
        <v>53960.8</v>
      </c>
      <c r="J8" s="504" t="s">
        <v>451</v>
      </c>
      <c r="L8" s="412"/>
    </row>
    <row r="9" spans="1:12" ht="15" customHeight="1">
      <c r="A9" s="777" t="s">
        <v>452</v>
      </c>
      <c r="B9" s="572" t="s">
        <v>19</v>
      </c>
      <c r="C9" s="572" t="s">
        <v>19</v>
      </c>
      <c r="D9" s="572">
        <v>55</v>
      </c>
      <c r="E9" s="571">
        <v>9327.4</v>
      </c>
      <c r="F9" s="572" t="s">
        <v>19</v>
      </c>
      <c r="G9" s="572" t="s">
        <v>19</v>
      </c>
      <c r="H9" s="572" t="s">
        <v>19</v>
      </c>
      <c r="I9" s="572" t="s">
        <v>19</v>
      </c>
      <c r="J9" s="504" t="s">
        <v>453</v>
      </c>
      <c r="L9" s="412"/>
    </row>
    <row r="10" spans="1:12" ht="15" customHeight="1">
      <c r="A10" s="777" t="s">
        <v>454</v>
      </c>
      <c r="B10" s="572">
        <v>487.2</v>
      </c>
      <c r="C10" s="572">
        <v>402</v>
      </c>
      <c r="D10" s="572">
        <v>777.7</v>
      </c>
      <c r="E10" s="571">
        <v>539.5</v>
      </c>
      <c r="F10" s="571">
        <v>510.9</v>
      </c>
      <c r="G10" s="571">
        <v>684.4</v>
      </c>
      <c r="H10" s="571">
        <v>227.5</v>
      </c>
      <c r="I10" s="571">
        <v>306</v>
      </c>
      <c r="J10" s="504" t="s">
        <v>454</v>
      </c>
      <c r="L10" s="412"/>
    </row>
    <row r="11" spans="1:12" ht="15" customHeight="1">
      <c r="A11" s="777" t="s">
        <v>493</v>
      </c>
      <c r="B11" s="572">
        <v>706.8</v>
      </c>
      <c r="C11" s="572">
        <v>404.1</v>
      </c>
      <c r="D11" s="572">
        <v>1590.3</v>
      </c>
      <c r="E11" s="571">
        <v>1990.6</v>
      </c>
      <c r="F11" s="571">
        <v>1347.9</v>
      </c>
      <c r="G11" s="571">
        <v>1373.8</v>
      </c>
      <c r="H11" s="571">
        <v>1225.8</v>
      </c>
      <c r="I11" s="571">
        <v>2164.5</v>
      </c>
      <c r="J11" s="504" t="s">
        <v>494</v>
      </c>
      <c r="L11" s="412"/>
    </row>
    <row r="12" spans="1:12" ht="25.5" customHeight="1">
      <c r="A12" s="777" t="s">
        <v>722</v>
      </c>
      <c r="B12" s="572">
        <v>1624.8</v>
      </c>
      <c r="C12" s="572">
        <v>793.4</v>
      </c>
      <c r="D12" s="572">
        <v>805.6</v>
      </c>
      <c r="E12" s="571">
        <v>1011.1</v>
      </c>
      <c r="F12" s="571">
        <v>1061.1</v>
      </c>
      <c r="G12" s="571">
        <v>331.12</v>
      </c>
      <c r="H12" s="571">
        <v>295</v>
      </c>
      <c r="I12" s="571">
        <v>581.2</v>
      </c>
      <c r="J12" s="502" t="s">
        <v>721</v>
      </c>
      <c r="L12" s="412"/>
    </row>
    <row r="13" spans="1:12" ht="15" customHeight="1">
      <c r="A13" s="777" t="s">
        <v>457</v>
      </c>
      <c r="B13" s="572">
        <v>11319.7</v>
      </c>
      <c r="C13" s="572">
        <v>1401.9</v>
      </c>
      <c r="D13" s="665">
        <v>0</v>
      </c>
      <c r="E13" s="571">
        <v>779.2</v>
      </c>
      <c r="F13" s="571">
        <v>908.9</v>
      </c>
      <c r="G13" s="571">
        <v>222.9</v>
      </c>
      <c r="H13" s="571">
        <v>0</v>
      </c>
      <c r="I13" s="571">
        <v>139.3</v>
      </c>
      <c r="J13" s="504" t="s">
        <v>458</v>
      </c>
      <c r="L13" s="412"/>
    </row>
    <row r="14" spans="1:12" ht="15" customHeight="1">
      <c r="A14" s="514" t="s">
        <v>459</v>
      </c>
      <c r="B14" s="572">
        <v>2175.6</v>
      </c>
      <c r="C14" s="572">
        <v>3189</v>
      </c>
      <c r="D14" s="572">
        <v>6836.8</v>
      </c>
      <c r="E14" s="571">
        <v>12096.6</v>
      </c>
      <c r="F14" s="571">
        <v>1658</v>
      </c>
      <c r="G14" s="571">
        <v>3206.72</v>
      </c>
      <c r="H14" s="571">
        <v>4097.83</v>
      </c>
      <c r="I14" s="571">
        <v>4526.45</v>
      </c>
      <c r="J14" s="504" t="s">
        <v>460</v>
      </c>
      <c r="L14" s="412"/>
    </row>
    <row r="15" spans="1:12" ht="15" customHeight="1">
      <c r="A15" s="514" t="s">
        <v>461</v>
      </c>
      <c r="B15" s="572">
        <v>34</v>
      </c>
      <c r="C15" s="572">
        <v>35.1</v>
      </c>
      <c r="D15" s="572">
        <v>43.5</v>
      </c>
      <c r="E15" s="571">
        <v>61.8</v>
      </c>
      <c r="F15" s="572" t="s">
        <v>19</v>
      </c>
      <c r="G15" s="572">
        <v>16.5</v>
      </c>
      <c r="H15" s="572">
        <v>156.3</v>
      </c>
      <c r="I15" s="572">
        <v>55.9</v>
      </c>
      <c r="J15" s="504" t="s">
        <v>462</v>
      </c>
      <c r="L15" s="412"/>
    </row>
    <row r="16" spans="1:12" ht="15" customHeight="1">
      <c r="A16" s="106" t="s">
        <v>463</v>
      </c>
      <c r="B16" s="572">
        <v>15201.1</v>
      </c>
      <c r="C16" s="572">
        <v>2140.1</v>
      </c>
      <c r="D16" s="572">
        <v>3194.3</v>
      </c>
      <c r="E16" s="571">
        <v>15759.8</v>
      </c>
      <c r="F16" s="571">
        <v>8302.1</v>
      </c>
      <c r="G16" s="571">
        <v>383.2</v>
      </c>
      <c r="H16" s="571" t="s">
        <v>19</v>
      </c>
      <c r="I16" s="571" t="s">
        <v>19</v>
      </c>
      <c r="J16" s="504" t="s">
        <v>463</v>
      </c>
      <c r="L16" s="412"/>
    </row>
    <row r="17" spans="1:12" ht="15" customHeight="1">
      <c r="A17" s="106" t="s">
        <v>662</v>
      </c>
      <c r="B17" s="572">
        <v>1150.165</v>
      </c>
      <c r="C17" s="572">
        <v>871</v>
      </c>
      <c r="D17" s="572">
        <v>975.1</v>
      </c>
      <c r="E17" s="571">
        <v>627.8</v>
      </c>
      <c r="F17" s="571">
        <v>1252.4</v>
      </c>
      <c r="G17" s="571">
        <v>1079.4</v>
      </c>
      <c r="H17" s="571">
        <v>1675.5</v>
      </c>
      <c r="I17" s="571">
        <v>7634.9</v>
      </c>
      <c r="J17" s="504" t="s">
        <v>663</v>
      </c>
      <c r="L17" s="412"/>
    </row>
    <row r="18" spans="1:12" ht="25.5" customHeight="1">
      <c r="A18" s="106" t="s">
        <v>725</v>
      </c>
      <c r="B18" s="572">
        <v>19095.9</v>
      </c>
      <c r="C18" s="572">
        <v>135243.3</v>
      </c>
      <c r="D18" s="572">
        <v>144099.4</v>
      </c>
      <c r="E18" s="571">
        <v>124479.9</v>
      </c>
      <c r="F18" s="571">
        <v>137799.1</v>
      </c>
      <c r="G18" s="571">
        <v>144447.6</v>
      </c>
      <c r="H18" s="571">
        <v>156500.35</v>
      </c>
      <c r="I18" s="571">
        <v>133400.6</v>
      </c>
      <c r="J18" s="502" t="s">
        <v>723</v>
      </c>
      <c r="L18" s="412"/>
    </row>
    <row r="19" spans="1:12" ht="15" customHeight="1">
      <c r="A19" s="106" t="s">
        <v>464</v>
      </c>
      <c r="B19" s="572">
        <v>32</v>
      </c>
      <c r="C19" s="572">
        <v>97</v>
      </c>
      <c r="D19" s="572">
        <v>24622.8</v>
      </c>
      <c r="E19" s="571">
        <v>16339.2</v>
      </c>
      <c r="F19" s="571">
        <v>111.14</v>
      </c>
      <c r="G19" s="571">
        <v>113.1</v>
      </c>
      <c r="H19" s="571">
        <v>101.4</v>
      </c>
      <c r="I19" s="571">
        <v>101.8</v>
      </c>
      <c r="J19" s="588" t="s">
        <v>465</v>
      </c>
      <c r="L19" s="412"/>
    </row>
    <row r="20" spans="1:12" ht="25.5" customHeight="1">
      <c r="A20" s="514" t="s">
        <v>965</v>
      </c>
      <c r="B20" s="572" t="s">
        <v>19</v>
      </c>
      <c r="C20" s="572" t="s">
        <v>19</v>
      </c>
      <c r="D20" s="572">
        <v>13978.8</v>
      </c>
      <c r="E20" s="571">
        <v>8418.2</v>
      </c>
      <c r="F20" s="571">
        <v>12109.9</v>
      </c>
      <c r="G20" s="571">
        <v>3343.9</v>
      </c>
      <c r="H20" s="571">
        <v>2516.5</v>
      </c>
      <c r="I20" s="571">
        <v>2059.8</v>
      </c>
      <c r="J20" s="502" t="s">
        <v>724</v>
      </c>
      <c r="L20" s="412"/>
    </row>
    <row r="21" spans="1:12" ht="15" customHeight="1">
      <c r="A21" s="663" t="s">
        <v>966</v>
      </c>
      <c r="B21" s="572" t="s">
        <v>19</v>
      </c>
      <c r="C21" s="572">
        <v>22.4</v>
      </c>
      <c r="D21" s="572">
        <v>529.1</v>
      </c>
      <c r="E21" s="571">
        <v>7100.6</v>
      </c>
      <c r="F21" s="571">
        <v>10988.7</v>
      </c>
      <c r="G21" s="571">
        <v>1939.4</v>
      </c>
      <c r="H21" s="571">
        <v>11205.3</v>
      </c>
      <c r="I21" s="571">
        <v>23092.3</v>
      </c>
      <c r="J21" s="504" t="s">
        <v>664</v>
      </c>
      <c r="L21" s="412"/>
    </row>
    <row r="22" spans="1:12" ht="15" customHeight="1">
      <c r="A22" s="514" t="s">
        <v>470</v>
      </c>
      <c r="B22" s="572">
        <v>1014.6</v>
      </c>
      <c r="C22" s="572">
        <v>60.5</v>
      </c>
      <c r="D22" s="572">
        <v>3</v>
      </c>
      <c r="E22" s="571">
        <v>1405.8</v>
      </c>
      <c r="F22" s="571">
        <v>1808.1</v>
      </c>
      <c r="G22" s="571">
        <v>313.2</v>
      </c>
      <c r="H22" s="571">
        <v>7.2</v>
      </c>
      <c r="I22" s="571">
        <v>0.1</v>
      </c>
      <c r="J22" s="588" t="s">
        <v>471</v>
      </c>
      <c r="L22" s="412"/>
    </row>
    <row r="23" spans="1:12" ht="15" customHeight="1">
      <c r="A23" s="514" t="s">
        <v>466</v>
      </c>
      <c r="B23" s="572">
        <v>818.9</v>
      </c>
      <c r="C23" s="572">
        <v>213.4</v>
      </c>
      <c r="D23" s="572">
        <v>180.1</v>
      </c>
      <c r="E23" s="571">
        <v>732</v>
      </c>
      <c r="F23" s="571">
        <v>539.1</v>
      </c>
      <c r="G23" s="571">
        <v>386.7</v>
      </c>
      <c r="H23" s="571">
        <v>389.9</v>
      </c>
      <c r="I23" s="571">
        <v>771.1</v>
      </c>
      <c r="J23" s="504" t="s">
        <v>467</v>
      </c>
      <c r="L23" s="412"/>
    </row>
    <row r="24" spans="1:12" ht="15" customHeight="1">
      <c r="A24" s="514" t="s">
        <v>565</v>
      </c>
      <c r="B24" s="572">
        <v>3996.8</v>
      </c>
      <c r="C24" s="572">
        <v>4152.9</v>
      </c>
      <c r="D24" s="572">
        <v>3517.4</v>
      </c>
      <c r="E24" s="571">
        <v>2321.8</v>
      </c>
      <c r="F24" s="571">
        <v>359.8</v>
      </c>
      <c r="G24" s="571">
        <v>2209.9</v>
      </c>
      <c r="H24" s="571">
        <v>1946.4</v>
      </c>
      <c r="I24" s="571">
        <v>2814.1</v>
      </c>
      <c r="J24" s="502" t="s">
        <v>566</v>
      </c>
      <c r="L24" s="412"/>
    </row>
    <row r="25" spans="1:12" ht="9" customHeight="1" thickBot="1">
      <c r="A25" s="516"/>
      <c r="B25" s="589"/>
      <c r="C25" s="589"/>
      <c r="D25" s="589"/>
      <c r="E25" s="589"/>
      <c r="F25" s="589"/>
      <c r="G25" s="589"/>
      <c r="H25" s="589"/>
      <c r="I25" s="589"/>
      <c r="J25" s="63"/>
      <c r="L25" s="412"/>
    </row>
    <row r="26" spans="1:12" ht="15" customHeight="1">
      <c r="A26" s="514"/>
      <c r="B26" s="571"/>
      <c r="C26" s="571"/>
      <c r="D26" s="571"/>
      <c r="E26" s="571"/>
      <c r="F26" s="571"/>
      <c r="G26" s="571"/>
      <c r="H26" s="571"/>
      <c r="I26" s="571"/>
      <c r="J26" s="502"/>
      <c r="L26" s="412"/>
    </row>
    <row r="27" spans="1:12" s="368" customFormat="1" ht="18" customHeight="1" thickBot="1">
      <c r="A27" s="444" t="s">
        <v>145</v>
      </c>
      <c r="B27" s="523"/>
      <c r="C27" s="523"/>
      <c r="D27" s="523"/>
      <c r="E27" s="523"/>
      <c r="F27" s="523"/>
      <c r="G27" s="523"/>
      <c r="H27" s="523"/>
      <c r="I27" s="523"/>
      <c r="J27" s="524" t="s">
        <v>146</v>
      </c>
      <c r="K27" s="390"/>
      <c r="L27" s="412"/>
    </row>
    <row r="28" spans="1:12" s="145" customFormat="1" ht="18" customHeight="1" thickBot="1">
      <c r="A28" s="493"/>
      <c r="B28" s="460">
        <v>2015</v>
      </c>
      <c r="C28" s="460">
        <v>2016</v>
      </c>
      <c r="D28" s="460">
        <v>2017</v>
      </c>
      <c r="E28" s="460">
        <v>2018</v>
      </c>
      <c r="F28" s="460">
        <v>2019</v>
      </c>
      <c r="G28" s="460">
        <v>2020</v>
      </c>
      <c r="H28" s="460">
        <v>2021</v>
      </c>
      <c r="I28" s="460">
        <v>2022</v>
      </c>
      <c r="J28" s="461"/>
      <c r="K28" s="390"/>
      <c r="L28" s="412"/>
    </row>
    <row r="29" spans="1:12" s="145" customFormat="1" ht="12" customHeight="1">
      <c r="A29" s="980"/>
      <c r="B29" s="899"/>
      <c r="C29" s="899"/>
      <c r="D29" s="899"/>
      <c r="E29" s="899"/>
      <c r="F29" s="899"/>
      <c r="G29" s="899"/>
      <c r="H29" s="899"/>
      <c r="I29" s="899"/>
      <c r="J29" s="69"/>
      <c r="K29" s="390"/>
      <c r="L29" s="412"/>
    </row>
    <row r="30" spans="1:12" ht="25.5" customHeight="1">
      <c r="A30" s="514" t="s">
        <v>495</v>
      </c>
      <c r="B30" s="571">
        <v>0</v>
      </c>
      <c r="C30" s="571">
        <v>101.3</v>
      </c>
      <c r="D30" s="571" t="s">
        <v>19</v>
      </c>
      <c r="E30" s="571">
        <v>4.4</v>
      </c>
      <c r="F30" s="571">
        <v>43.8</v>
      </c>
      <c r="G30" s="571">
        <v>211.4</v>
      </c>
      <c r="H30" s="571">
        <v>410</v>
      </c>
      <c r="I30" s="571">
        <v>335.3</v>
      </c>
      <c r="J30" s="502" t="s">
        <v>496</v>
      </c>
      <c r="L30" s="412"/>
    </row>
    <row r="31" spans="1:12" ht="15" customHeight="1">
      <c r="A31" s="590" t="s">
        <v>497</v>
      </c>
      <c r="B31" s="571">
        <v>1702.6</v>
      </c>
      <c r="C31" s="571">
        <v>3969.8</v>
      </c>
      <c r="D31" s="571">
        <v>6127.8</v>
      </c>
      <c r="E31" s="571">
        <v>17179.2</v>
      </c>
      <c r="F31" s="571">
        <v>16500.2</v>
      </c>
      <c r="G31" s="571">
        <v>22341.1</v>
      </c>
      <c r="H31" s="571">
        <v>31534.6</v>
      </c>
      <c r="I31" s="571">
        <v>26080</v>
      </c>
      <c r="J31" s="588" t="s">
        <v>497</v>
      </c>
      <c r="L31" s="412"/>
    </row>
    <row r="32" spans="1:12" ht="15" customHeight="1">
      <c r="A32" s="514" t="s">
        <v>472</v>
      </c>
      <c r="B32" s="571">
        <v>11002.6</v>
      </c>
      <c r="C32" s="571">
        <v>14852.7</v>
      </c>
      <c r="D32" s="571">
        <v>27315.4</v>
      </c>
      <c r="E32" s="571">
        <v>29376.6</v>
      </c>
      <c r="F32" s="571">
        <v>28318.9</v>
      </c>
      <c r="G32" s="571">
        <v>28789.5</v>
      </c>
      <c r="H32" s="571">
        <v>87769.6</v>
      </c>
      <c r="I32" s="571">
        <v>40159.3</v>
      </c>
      <c r="J32" s="504" t="s">
        <v>473</v>
      </c>
      <c r="L32" s="412"/>
    </row>
    <row r="33" spans="1:12" ht="15" customHeight="1">
      <c r="A33" s="503" t="s">
        <v>967</v>
      </c>
      <c r="B33" s="571">
        <v>978.3</v>
      </c>
      <c r="C33" s="571">
        <v>740.2</v>
      </c>
      <c r="D33" s="571">
        <v>658.3</v>
      </c>
      <c r="E33" s="571">
        <v>598.7</v>
      </c>
      <c r="F33" s="571">
        <v>156.7</v>
      </c>
      <c r="G33" s="571">
        <v>309.07</v>
      </c>
      <c r="H33" s="571">
        <v>21.9</v>
      </c>
      <c r="I33" s="571">
        <v>694.8</v>
      </c>
      <c r="J33" s="504" t="s">
        <v>476</v>
      </c>
      <c r="L33" s="412"/>
    </row>
    <row r="34" spans="1:12" ht="15" customHeight="1">
      <c r="A34" s="503" t="s">
        <v>1071</v>
      </c>
      <c r="B34" s="571">
        <v>978.3</v>
      </c>
      <c r="C34" s="571">
        <v>3754.8</v>
      </c>
      <c r="D34" s="571">
        <v>2496.5</v>
      </c>
      <c r="E34" s="571">
        <v>4538.9</v>
      </c>
      <c r="F34" s="571">
        <v>5453.3</v>
      </c>
      <c r="G34" s="571">
        <v>3417.9</v>
      </c>
      <c r="H34" s="571">
        <v>22317.6</v>
      </c>
      <c r="I34" s="571">
        <v>35795.1</v>
      </c>
      <c r="J34" s="502" t="s">
        <v>477</v>
      </c>
      <c r="L34" s="412"/>
    </row>
    <row r="35" spans="1:12" ht="15" customHeight="1">
      <c r="A35" s="513" t="s">
        <v>1012</v>
      </c>
      <c r="B35" s="571">
        <v>181.7</v>
      </c>
      <c r="C35" s="571">
        <v>3740.9</v>
      </c>
      <c r="D35" s="571">
        <v>108.5</v>
      </c>
      <c r="E35" s="571">
        <v>2246.6</v>
      </c>
      <c r="F35" s="571">
        <v>1376.7</v>
      </c>
      <c r="G35" s="571">
        <v>14.5</v>
      </c>
      <c r="H35" s="571">
        <v>14.4</v>
      </c>
      <c r="I35" s="571">
        <v>137.4</v>
      </c>
      <c r="J35" s="504" t="s">
        <v>478</v>
      </c>
      <c r="L35" s="412"/>
    </row>
    <row r="36" spans="1:12" ht="25.5" customHeight="1">
      <c r="A36" s="513" t="s">
        <v>1013</v>
      </c>
      <c r="B36" s="571">
        <v>819.5</v>
      </c>
      <c r="C36" s="571">
        <v>1881</v>
      </c>
      <c r="D36" s="571">
        <v>1081.1</v>
      </c>
      <c r="E36" s="571">
        <v>1855.7</v>
      </c>
      <c r="F36" s="571">
        <v>4511.5</v>
      </c>
      <c r="G36" s="571">
        <v>4130.9</v>
      </c>
      <c r="H36" s="571">
        <v>5514.9</v>
      </c>
      <c r="I36" s="571">
        <v>4564.5</v>
      </c>
      <c r="J36" s="502" t="s">
        <v>735</v>
      </c>
      <c r="L36" s="412"/>
    </row>
    <row r="37" spans="1:12" ht="15" customHeight="1">
      <c r="A37" s="514" t="s">
        <v>480</v>
      </c>
      <c r="B37" s="571">
        <v>168.8</v>
      </c>
      <c r="C37" s="571">
        <v>133</v>
      </c>
      <c r="D37" s="571">
        <v>197</v>
      </c>
      <c r="E37" s="571">
        <v>2</v>
      </c>
      <c r="F37" s="571">
        <v>47.9</v>
      </c>
      <c r="G37" s="571">
        <v>12.9</v>
      </c>
      <c r="H37" s="571">
        <v>49</v>
      </c>
      <c r="I37" s="571">
        <v>91</v>
      </c>
      <c r="J37" s="504" t="s">
        <v>481</v>
      </c>
      <c r="L37" s="412"/>
    </row>
    <row r="38" spans="1:12" ht="25.5" customHeight="1">
      <c r="A38" s="514" t="s">
        <v>665</v>
      </c>
      <c r="B38" s="571">
        <v>2.5</v>
      </c>
      <c r="C38" s="571" t="s">
        <v>19</v>
      </c>
      <c r="D38" s="571">
        <v>59.1</v>
      </c>
      <c r="E38" s="571">
        <v>2597.06</v>
      </c>
      <c r="F38" s="571">
        <v>4000.8</v>
      </c>
      <c r="G38" s="571">
        <v>9591.19</v>
      </c>
      <c r="H38" s="571">
        <v>4454.1</v>
      </c>
      <c r="I38" s="571">
        <v>1237.7</v>
      </c>
      <c r="J38" s="502" t="s">
        <v>1014</v>
      </c>
      <c r="L38" s="412"/>
    </row>
    <row r="39" spans="1:12" ht="25.5" customHeight="1">
      <c r="A39" s="777" t="s">
        <v>1004</v>
      </c>
      <c r="B39" s="571">
        <v>489.4</v>
      </c>
      <c r="C39" s="571">
        <v>63.8</v>
      </c>
      <c r="D39" s="571">
        <v>115.7</v>
      </c>
      <c r="E39" s="571">
        <v>64.67</v>
      </c>
      <c r="F39" s="571">
        <v>413.5</v>
      </c>
      <c r="G39" s="571">
        <v>299.2</v>
      </c>
      <c r="H39" s="571">
        <v>64.7</v>
      </c>
      <c r="I39" s="571">
        <v>416.9</v>
      </c>
      <c r="J39" s="502" t="s">
        <v>498</v>
      </c>
      <c r="L39" s="412"/>
    </row>
    <row r="40" spans="1:12" ht="15" customHeight="1">
      <c r="A40" s="778" t="s">
        <v>1073</v>
      </c>
      <c r="B40" s="571">
        <v>223.9</v>
      </c>
      <c r="C40" s="571">
        <v>289.8</v>
      </c>
      <c r="D40" s="571">
        <v>137.6</v>
      </c>
      <c r="E40" s="571">
        <v>192.72</v>
      </c>
      <c r="F40" s="571">
        <v>1289.8</v>
      </c>
      <c r="G40" s="571">
        <v>327.2</v>
      </c>
      <c r="H40" s="571">
        <v>297</v>
      </c>
      <c r="I40" s="571">
        <v>2055.6</v>
      </c>
      <c r="J40" s="502" t="s">
        <v>666</v>
      </c>
      <c r="L40" s="412"/>
    </row>
    <row r="41" spans="1:12" ht="15" customHeight="1">
      <c r="A41" s="777" t="s">
        <v>667</v>
      </c>
      <c r="B41" s="571">
        <v>143.16</v>
      </c>
      <c r="C41" s="571">
        <v>749.2</v>
      </c>
      <c r="D41" s="571">
        <v>739</v>
      </c>
      <c r="E41" s="571">
        <v>129.7</v>
      </c>
      <c r="F41" s="571">
        <v>1238.2</v>
      </c>
      <c r="G41" s="571">
        <v>5044</v>
      </c>
      <c r="H41" s="571">
        <v>2547</v>
      </c>
      <c r="I41" s="571">
        <v>1134.1</v>
      </c>
      <c r="J41" s="502" t="s">
        <v>668</v>
      </c>
      <c r="L41" s="412"/>
    </row>
    <row r="42" spans="1:12" ht="15" customHeight="1">
      <c r="A42" s="777" t="s">
        <v>669</v>
      </c>
      <c r="B42" s="571">
        <v>9570</v>
      </c>
      <c r="C42" s="571">
        <v>6133.4</v>
      </c>
      <c r="D42" s="571">
        <v>3533.8</v>
      </c>
      <c r="E42" s="571">
        <v>106.2</v>
      </c>
      <c r="F42" s="571">
        <v>851</v>
      </c>
      <c r="G42" s="571">
        <v>3661</v>
      </c>
      <c r="H42" s="571">
        <v>55.5</v>
      </c>
      <c r="I42" s="571">
        <v>52.7</v>
      </c>
      <c r="J42" s="502" t="s">
        <v>563</v>
      </c>
      <c r="L42" s="412"/>
    </row>
    <row r="43" spans="1:12" ht="15" customHeight="1">
      <c r="A43" s="515" t="s">
        <v>482</v>
      </c>
      <c r="B43" s="571">
        <v>25</v>
      </c>
      <c r="C43" s="571">
        <v>0.3</v>
      </c>
      <c r="D43" s="571">
        <v>285.4</v>
      </c>
      <c r="E43" s="571">
        <v>1390.4</v>
      </c>
      <c r="F43" s="571">
        <v>314.7</v>
      </c>
      <c r="G43" s="571">
        <v>399.1</v>
      </c>
      <c r="H43" s="571">
        <v>229.2</v>
      </c>
      <c r="I43" s="571">
        <v>108.9</v>
      </c>
      <c r="J43" s="504" t="s">
        <v>727</v>
      </c>
      <c r="L43" s="412"/>
    </row>
    <row r="44" spans="1:12" ht="25.5" customHeight="1">
      <c r="A44" s="514" t="s">
        <v>726</v>
      </c>
      <c r="B44" s="571">
        <v>14566.7</v>
      </c>
      <c r="C44" s="571">
        <v>9315.2</v>
      </c>
      <c r="D44" s="571">
        <v>18365.2</v>
      </c>
      <c r="E44" s="571">
        <v>8550</v>
      </c>
      <c r="F44" s="571">
        <v>2911.2</v>
      </c>
      <c r="G44" s="571">
        <v>3895.9</v>
      </c>
      <c r="H44" s="571">
        <v>2816.8</v>
      </c>
      <c r="I44" s="571">
        <v>2759.1</v>
      </c>
      <c r="J44" s="591" t="s">
        <v>499</v>
      </c>
      <c r="L44" s="412"/>
    </row>
    <row r="45" spans="1:12" ht="25.5" customHeight="1">
      <c r="A45" s="515" t="s">
        <v>500</v>
      </c>
      <c r="B45" s="571">
        <v>6503.1</v>
      </c>
      <c r="C45" s="571">
        <v>1490.4</v>
      </c>
      <c r="D45" s="571">
        <v>1971</v>
      </c>
      <c r="E45" s="571">
        <v>1273.1</v>
      </c>
      <c r="F45" s="571">
        <v>2271.7</v>
      </c>
      <c r="G45" s="571">
        <v>5399.4</v>
      </c>
      <c r="H45" s="571">
        <v>5564.5</v>
      </c>
      <c r="I45" s="571">
        <v>20229.7</v>
      </c>
      <c r="J45" s="591" t="s">
        <v>501</v>
      </c>
      <c r="L45" s="412"/>
    </row>
    <row r="46" spans="1:12" ht="15" customHeight="1">
      <c r="A46" s="514" t="s">
        <v>968</v>
      </c>
      <c r="B46" s="571">
        <v>7740.8</v>
      </c>
      <c r="C46" s="571">
        <v>7239.7</v>
      </c>
      <c r="D46" s="571">
        <v>5768.1</v>
      </c>
      <c r="E46" s="571">
        <v>21373.4</v>
      </c>
      <c r="F46" s="571">
        <v>25098.6</v>
      </c>
      <c r="G46" s="571">
        <v>26121.4</v>
      </c>
      <c r="H46" s="571">
        <v>29536.1</v>
      </c>
      <c r="I46" s="571">
        <v>22454.1</v>
      </c>
      <c r="J46" s="591" t="s">
        <v>502</v>
      </c>
      <c r="L46" s="412"/>
    </row>
    <row r="47" spans="1:11" s="388" customFormat="1" ht="12" customHeight="1" thickBot="1">
      <c r="A47" s="562"/>
      <c r="B47" s="517"/>
      <c r="C47" s="517"/>
      <c r="D47" s="517"/>
      <c r="E47" s="517"/>
      <c r="F47" s="517"/>
      <c r="G47" s="517"/>
      <c r="H47" s="517"/>
      <c r="I47" s="517"/>
      <c r="J47" s="562"/>
      <c r="K47" s="390"/>
    </row>
    <row r="48" spans="1:9" ht="15.75" customHeight="1">
      <c r="A48" s="652"/>
      <c r="B48" s="666"/>
      <c r="C48" s="666"/>
      <c r="D48" s="666"/>
      <c r="E48" s="666"/>
      <c r="F48" s="666"/>
      <c r="G48" s="666"/>
      <c r="H48" s="666"/>
      <c r="I48" s="666"/>
    </row>
  </sheetData>
  <sheetProtection/>
  <printOptions/>
  <pageMargins left="0.7874015748031497" right="0.7874015748031497" top="0.7874015748031497" bottom="0.7874015748031497" header="0.5118110236220472" footer="0.5118110236220472"/>
  <pageSetup firstPageNumber="93" useFirstPageNumber="1" horizontalDpi="600" verticalDpi="600" orientation="landscape" paperSize="9" r:id="rId1"/>
  <headerFooter alignWithMargins="0">
    <oddFooter>&amp;C&amp;P</oddFooter>
  </headerFooter>
  <rowBreaks count="1" manualBreakCount="1">
    <brk id="26" max="8" man="1"/>
  </row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1:K99"/>
  <sheetViews>
    <sheetView zoomScaleSheetLayoutView="100" zoomScalePageLayoutView="0" workbookViewId="0" topLeftCell="A1">
      <selection activeCell="K5" sqref="K5"/>
    </sheetView>
  </sheetViews>
  <sheetFormatPr defaultColWidth="9.00390625" defaultRowHeight="12.75"/>
  <cols>
    <col min="1" max="1" width="37.00390625" style="390" customWidth="1"/>
    <col min="2" max="2" width="8.50390625" style="145" customWidth="1"/>
    <col min="3" max="4" width="10.875" style="367" hidden="1" customWidth="1"/>
    <col min="5" max="9" width="10.875" style="367" customWidth="1"/>
    <col min="10" max="10" width="10.875" style="390" customWidth="1"/>
    <col min="11" max="11" width="35.875" style="390" customWidth="1"/>
    <col min="12" max="16384" width="9.375" style="390" customWidth="1"/>
  </cols>
  <sheetData>
    <row r="1" spans="1:11" s="525" customFormat="1" ht="34.5" customHeight="1">
      <c r="A1" s="1048" t="s">
        <v>1051</v>
      </c>
      <c r="B1" s="1048"/>
      <c r="C1" s="1048"/>
      <c r="D1" s="1048"/>
      <c r="E1" s="1048"/>
      <c r="J1" s="1048" t="s">
        <v>1052</v>
      </c>
      <c r="K1" s="1048"/>
    </row>
    <row r="2" spans="1:11" ht="9" customHeight="1" thickBot="1">
      <c r="A2" s="526" t="s">
        <v>223</v>
      </c>
      <c r="B2" s="527"/>
      <c r="C2" s="364"/>
      <c r="D2" s="364"/>
      <c r="E2" s="364"/>
      <c r="F2" s="364"/>
      <c r="G2" s="364"/>
      <c r="H2" s="364"/>
      <c r="I2" s="364"/>
      <c r="J2" s="528"/>
      <c r="K2" s="528"/>
    </row>
    <row r="3" spans="1:11" s="408" customFormat="1" ht="25.5" customHeight="1" thickBot="1">
      <c r="A3" s="529"/>
      <c r="B3" s="500" t="s">
        <v>630</v>
      </c>
      <c r="C3" s="460">
        <v>2016</v>
      </c>
      <c r="D3" s="460">
        <v>2017</v>
      </c>
      <c r="E3" s="460">
        <v>2018</v>
      </c>
      <c r="F3" s="460">
        <v>2019</v>
      </c>
      <c r="G3" s="460">
        <v>2020</v>
      </c>
      <c r="H3" s="460">
        <v>2021</v>
      </c>
      <c r="I3" s="460">
        <v>2022</v>
      </c>
      <c r="J3" s="530" t="s">
        <v>443</v>
      </c>
      <c r="K3" s="531"/>
    </row>
    <row r="4" spans="1:11" s="408" customFormat="1" ht="12" customHeight="1">
      <c r="A4" s="388"/>
      <c r="B4" s="982"/>
      <c r="C4" s="899"/>
      <c r="D4" s="899"/>
      <c r="E4" s="899"/>
      <c r="F4" s="899"/>
      <c r="G4" s="899"/>
      <c r="H4" s="899"/>
      <c r="I4" s="899"/>
      <c r="J4" s="983"/>
      <c r="K4" s="984"/>
    </row>
    <row r="5" spans="1:11" ht="15" customHeight="1">
      <c r="A5" s="532" t="s">
        <v>446</v>
      </c>
      <c r="B5" s="583" t="s">
        <v>444</v>
      </c>
      <c r="C5" s="569">
        <v>1701.2</v>
      </c>
      <c r="D5" s="569">
        <v>2658.9</v>
      </c>
      <c r="E5" s="569">
        <v>2796.2</v>
      </c>
      <c r="F5" s="569">
        <v>2591.4</v>
      </c>
      <c r="G5" s="569">
        <v>3606.9</v>
      </c>
      <c r="H5" s="569">
        <v>3083</v>
      </c>
      <c r="I5" s="569">
        <v>5665.3</v>
      </c>
      <c r="J5" s="594" t="s">
        <v>445</v>
      </c>
      <c r="K5" s="141" t="s">
        <v>490</v>
      </c>
    </row>
    <row r="6" spans="1:11" ht="15" customHeight="1">
      <c r="A6" s="533" t="s">
        <v>503</v>
      </c>
      <c r="B6" s="583" t="s">
        <v>444</v>
      </c>
      <c r="C6" s="569">
        <v>90245.4</v>
      </c>
      <c r="D6" s="569">
        <v>106136.1</v>
      </c>
      <c r="E6" s="569">
        <v>37732.2</v>
      </c>
      <c r="F6" s="569">
        <v>37164.7</v>
      </c>
      <c r="G6" s="569">
        <v>13696.9</v>
      </c>
      <c r="H6" s="569">
        <v>38848.9</v>
      </c>
      <c r="I6" s="569">
        <v>63242.6</v>
      </c>
      <c r="J6" s="595" t="s">
        <v>445</v>
      </c>
      <c r="K6" s="124" t="s">
        <v>504</v>
      </c>
    </row>
    <row r="7" spans="1:11" ht="15" customHeight="1">
      <c r="A7" s="533" t="s">
        <v>491</v>
      </c>
      <c r="B7" s="583" t="s">
        <v>444</v>
      </c>
      <c r="C7" s="569">
        <v>6490.1</v>
      </c>
      <c r="D7" s="569">
        <v>5743.2</v>
      </c>
      <c r="E7" s="569">
        <v>3873.9</v>
      </c>
      <c r="F7" s="569">
        <v>1789.2</v>
      </c>
      <c r="G7" s="569">
        <v>5041.2</v>
      </c>
      <c r="H7" s="569">
        <v>2456.8</v>
      </c>
      <c r="I7" s="569">
        <v>4003.1</v>
      </c>
      <c r="J7" s="595" t="s">
        <v>445</v>
      </c>
      <c r="K7" s="124" t="s">
        <v>448</v>
      </c>
    </row>
    <row r="8" spans="1:11" ht="15" customHeight="1">
      <c r="A8" s="534" t="s">
        <v>1011</v>
      </c>
      <c r="B8" s="583" t="s">
        <v>444</v>
      </c>
      <c r="C8" s="569">
        <v>6966.1</v>
      </c>
      <c r="D8" s="569">
        <v>8276.5</v>
      </c>
      <c r="E8" s="569">
        <v>11982.9</v>
      </c>
      <c r="F8" s="569">
        <v>12218.5</v>
      </c>
      <c r="G8" s="569">
        <v>11335.6</v>
      </c>
      <c r="H8" s="569">
        <v>17718.4</v>
      </c>
      <c r="I8" s="569">
        <v>13152.3</v>
      </c>
      <c r="J8" s="595" t="s">
        <v>445</v>
      </c>
      <c r="K8" s="535" t="s">
        <v>492</v>
      </c>
    </row>
    <row r="9" spans="1:11" ht="25.5" customHeight="1">
      <c r="A9" s="534" t="s">
        <v>632</v>
      </c>
      <c r="B9" s="583" t="s">
        <v>444</v>
      </c>
      <c r="C9" s="569">
        <v>1022.9</v>
      </c>
      <c r="D9" s="569">
        <v>1407.9</v>
      </c>
      <c r="E9" s="569">
        <v>2227.1</v>
      </c>
      <c r="F9" s="569">
        <v>1984.4</v>
      </c>
      <c r="G9" s="569">
        <v>2621.8</v>
      </c>
      <c r="H9" s="569">
        <v>723.7</v>
      </c>
      <c r="I9" s="569">
        <v>1527.6</v>
      </c>
      <c r="J9" s="595" t="s">
        <v>445</v>
      </c>
      <c r="K9" s="535" t="s">
        <v>505</v>
      </c>
    </row>
    <row r="10" spans="1:11" ht="15" customHeight="1">
      <c r="A10" s="536" t="s">
        <v>506</v>
      </c>
      <c r="B10" s="583" t="s">
        <v>444</v>
      </c>
      <c r="C10" s="569">
        <v>405.9</v>
      </c>
      <c r="D10" s="569">
        <v>2353</v>
      </c>
      <c r="E10" s="569">
        <v>5286.4</v>
      </c>
      <c r="F10" s="569">
        <v>5745.7</v>
      </c>
      <c r="G10" s="569">
        <v>9719.6</v>
      </c>
      <c r="H10" s="569">
        <v>6966</v>
      </c>
      <c r="I10" s="569">
        <v>7367.6</v>
      </c>
      <c r="J10" s="595" t="s">
        <v>445</v>
      </c>
      <c r="K10" s="124" t="s">
        <v>507</v>
      </c>
    </row>
    <row r="11" spans="1:11" ht="15" customHeight="1">
      <c r="A11" s="534" t="s">
        <v>508</v>
      </c>
      <c r="B11" s="583" t="s">
        <v>444</v>
      </c>
      <c r="C11" s="569">
        <v>6926.8</v>
      </c>
      <c r="D11" s="569">
        <v>2253.5</v>
      </c>
      <c r="E11" s="569">
        <v>2564.6</v>
      </c>
      <c r="F11" s="569">
        <v>2061</v>
      </c>
      <c r="G11" s="569">
        <v>3660.4</v>
      </c>
      <c r="H11" s="569">
        <v>10532.4</v>
      </c>
      <c r="I11" s="569">
        <v>9993</v>
      </c>
      <c r="J11" s="595" t="s">
        <v>445</v>
      </c>
      <c r="K11" s="124" t="s">
        <v>509</v>
      </c>
    </row>
    <row r="12" spans="1:11" ht="15" customHeight="1">
      <c r="A12" s="534" t="s">
        <v>452</v>
      </c>
      <c r="B12" s="583" t="s">
        <v>444</v>
      </c>
      <c r="C12" s="569">
        <v>15120.9</v>
      </c>
      <c r="D12" s="569">
        <v>20535.5</v>
      </c>
      <c r="E12" s="569">
        <v>20629.7</v>
      </c>
      <c r="F12" s="569">
        <v>17519.6</v>
      </c>
      <c r="G12" s="569">
        <v>11087.1</v>
      </c>
      <c r="H12" s="569">
        <v>29577.4</v>
      </c>
      <c r="I12" s="569">
        <v>70386</v>
      </c>
      <c r="J12" s="595" t="s">
        <v>445</v>
      </c>
      <c r="K12" s="124" t="s">
        <v>453</v>
      </c>
    </row>
    <row r="13" spans="1:11" ht="25.5" customHeight="1">
      <c r="A13" s="534" t="s">
        <v>972</v>
      </c>
      <c r="B13" s="583" t="s">
        <v>444</v>
      </c>
      <c r="C13" s="569">
        <v>3033.2</v>
      </c>
      <c r="D13" s="569">
        <v>6051.8</v>
      </c>
      <c r="E13" s="569">
        <v>3394.1</v>
      </c>
      <c r="F13" s="569">
        <v>3223.4</v>
      </c>
      <c r="G13" s="569">
        <v>4226.1</v>
      </c>
      <c r="H13" s="569">
        <v>6598.5</v>
      </c>
      <c r="I13" s="569">
        <v>4042.8</v>
      </c>
      <c r="J13" s="595" t="s">
        <v>445</v>
      </c>
      <c r="K13" s="535" t="s">
        <v>699</v>
      </c>
    </row>
    <row r="14" spans="1:11" ht="25.5" customHeight="1">
      <c r="A14" s="534" t="s">
        <v>1042</v>
      </c>
      <c r="B14" s="583" t="s">
        <v>444</v>
      </c>
      <c r="C14" s="569">
        <v>4944.4</v>
      </c>
      <c r="D14" s="569">
        <v>7894</v>
      </c>
      <c r="E14" s="569">
        <v>10335.5</v>
      </c>
      <c r="F14" s="569">
        <v>9271.7</v>
      </c>
      <c r="G14" s="569">
        <v>10056.4</v>
      </c>
      <c r="H14" s="569">
        <v>10534.4</v>
      </c>
      <c r="I14" s="569">
        <v>8581.7</v>
      </c>
      <c r="J14" s="595" t="s">
        <v>445</v>
      </c>
      <c r="K14" s="535" t="s">
        <v>511</v>
      </c>
    </row>
    <row r="15" spans="1:11" ht="15" customHeight="1">
      <c r="A15" s="534" t="s">
        <v>454</v>
      </c>
      <c r="B15" s="583" t="s">
        <v>444</v>
      </c>
      <c r="C15" s="569">
        <v>3060.4</v>
      </c>
      <c r="D15" s="569">
        <v>3486</v>
      </c>
      <c r="E15" s="569">
        <v>4479.8</v>
      </c>
      <c r="F15" s="569">
        <v>3748.9</v>
      </c>
      <c r="G15" s="569">
        <v>11595.7</v>
      </c>
      <c r="H15" s="569">
        <v>6533.6</v>
      </c>
      <c r="I15" s="569">
        <v>8686.6</v>
      </c>
      <c r="J15" s="595" t="s">
        <v>445</v>
      </c>
      <c r="K15" s="124" t="s">
        <v>454</v>
      </c>
    </row>
    <row r="16" spans="1:11" ht="25.5" customHeight="1">
      <c r="A16" s="534" t="s">
        <v>512</v>
      </c>
      <c r="B16" s="583" t="s">
        <v>444</v>
      </c>
      <c r="C16" s="569">
        <v>5175.3</v>
      </c>
      <c r="D16" s="569">
        <v>4552</v>
      </c>
      <c r="E16" s="569">
        <v>5110.4</v>
      </c>
      <c r="F16" s="569">
        <v>13036.8</v>
      </c>
      <c r="G16" s="569">
        <v>28028.3</v>
      </c>
      <c r="H16" s="569">
        <v>5476.3</v>
      </c>
      <c r="I16" s="569">
        <v>4324</v>
      </c>
      <c r="J16" s="595" t="s">
        <v>445</v>
      </c>
      <c r="K16" s="535" t="s">
        <v>513</v>
      </c>
    </row>
    <row r="17" spans="1:11" ht="15" customHeight="1">
      <c r="A17" s="534" t="s">
        <v>974</v>
      </c>
      <c r="B17" s="583" t="s">
        <v>444</v>
      </c>
      <c r="C17" s="569">
        <v>1291</v>
      </c>
      <c r="D17" s="569">
        <v>891</v>
      </c>
      <c r="E17" s="569">
        <v>1338.7</v>
      </c>
      <c r="F17" s="569">
        <v>2021.9</v>
      </c>
      <c r="G17" s="569">
        <v>1921.4</v>
      </c>
      <c r="H17" s="569">
        <v>1936.9</v>
      </c>
      <c r="I17" s="569">
        <v>2023.9</v>
      </c>
      <c r="J17" s="595" t="s">
        <v>445</v>
      </c>
      <c r="K17" s="535" t="s">
        <v>514</v>
      </c>
    </row>
    <row r="18" spans="1:11" ht="15" customHeight="1">
      <c r="A18" s="534" t="s">
        <v>493</v>
      </c>
      <c r="B18" s="583" t="s">
        <v>515</v>
      </c>
      <c r="C18" s="569">
        <v>26.2</v>
      </c>
      <c r="D18" s="569">
        <v>65.4</v>
      </c>
      <c r="E18" s="569">
        <v>82.1</v>
      </c>
      <c r="F18" s="569">
        <v>54.9</v>
      </c>
      <c r="G18" s="569">
        <v>115.4</v>
      </c>
      <c r="H18" s="569">
        <v>87</v>
      </c>
      <c r="I18" s="569">
        <v>133.6</v>
      </c>
      <c r="J18" s="595" t="s">
        <v>515</v>
      </c>
      <c r="K18" s="535" t="s">
        <v>494</v>
      </c>
    </row>
    <row r="19" spans="1:11" ht="15" customHeight="1">
      <c r="A19" s="534" t="s">
        <v>516</v>
      </c>
      <c r="B19" s="583" t="s">
        <v>515</v>
      </c>
      <c r="C19" s="569">
        <v>8.4</v>
      </c>
      <c r="D19" s="569">
        <v>7.7</v>
      </c>
      <c r="E19" s="569">
        <v>8</v>
      </c>
      <c r="F19" s="569">
        <v>8.2</v>
      </c>
      <c r="G19" s="569">
        <v>7.4</v>
      </c>
      <c r="H19" s="569">
        <v>9.9</v>
      </c>
      <c r="I19" s="569">
        <v>11.4</v>
      </c>
      <c r="J19" s="595" t="s">
        <v>515</v>
      </c>
      <c r="K19" s="124" t="s">
        <v>517</v>
      </c>
    </row>
    <row r="20" spans="1:11" ht="15" customHeight="1">
      <c r="A20" s="534" t="s">
        <v>457</v>
      </c>
      <c r="B20" s="583" t="s">
        <v>444</v>
      </c>
      <c r="C20" s="569">
        <v>0.7</v>
      </c>
      <c r="D20" s="569">
        <v>1.4</v>
      </c>
      <c r="E20" s="569">
        <v>2.1</v>
      </c>
      <c r="F20" s="569">
        <v>1.1</v>
      </c>
      <c r="G20" s="569">
        <v>4.8</v>
      </c>
      <c r="H20" s="569">
        <v>5.5</v>
      </c>
      <c r="I20" s="569">
        <v>196.5</v>
      </c>
      <c r="J20" s="595" t="s">
        <v>445</v>
      </c>
      <c r="K20" s="124" t="s">
        <v>458</v>
      </c>
    </row>
    <row r="21" spans="1:11" ht="15" customHeight="1">
      <c r="A21" s="534" t="s">
        <v>518</v>
      </c>
      <c r="B21" s="583" t="s">
        <v>519</v>
      </c>
      <c r="C21" s="569">
        <v>642.9</v>
      </c>
      <c r="D21" s="569">
        <v>2436.9</v>
      </c>
      <c r="E21" s="569">
        <v>1530.1</v>
      </c>
      <c r="F21" s="569">
        <v>627.3</v>
      </c>
      <c r="G21" s="569">
        <v>1779.8</v>
      </c>
      <c r="H21" s="569">
        <v>844.7</v>
      </c>
      <c r="I21" s="569">
        <v>1468.8</v>
      </c>
      <c r="J21" s="595" t="s">
        <v>484</v>
      </c>
      <c r="K21" s="124" t="s">
        <v>520</v>
      </c>
    </row>
    <row r="22" spans="1:11" ht="25.5" customHeight="1">
      <c r="A22" s="534" t="s">
        <v>521</v>
      </c>
      <c r="B22" s="583" t="s">
        <v>444</v>
      </c>
      <c r="C22" s="569">
        <v>765794.3</v>
      </c>
      <c r="D22" s="569">
        <v>678398.6</v>
      </c>
      <c r="E22" s="569">
        <v>1021892.7</v>
      </c>
      <c r="F22" s="569">
        <v>779007.2</v>
      </c>
      <c r="G22" s="569">
        <v>663189.6</v>
      </c>
      <c r="H22" s="569">
        <v>902476.9</v>
      </c>
      <c r="I22" s="569">
        <v>926659.9</v>
      </c>
      <c r="J22" s="595" t="s">
        <v>445</v>
      </c>
      <c r="K22" s="535" t="s">
        <v>700</v>
      </c>
    </row>
    <row r="23" spans="1:11" ht="15" customHeight="1">
      <c r="A23" s="534" t="s">
        <v>522</v>
      </c>
      <c r="B23" s="583" t="s">
        <v>444</v>
      </c>
      <c r="C23" s="569">
        <v>430474.1</v>
      </c>
      <c r="D23" s="569">
        <v>314748.1</v>
      </c>
      <c r="E23" s="569">
        <v>370961.3</v>
      </c>
      <c r="F23" s="569">
        <v>302299.7</v>
      </c>
      <c r="G23" s="569">
        <v>381916.8</v>
      </c>
      <c r="H23" s="569">
        <v>321922.7</v>
      </c>
      <c r="I23" s="569">
        <v>304252.7</v>
      </c>
      <c r="J23" s="595" t="s">
        <v>445</v>
      </c>
      <c r="K23" s="124" t="s">
        <v>523</v>
      </c>
    </row>
    <row r="24" spans="1:11" ht="15" customHeight="1">
      <c r="A24" s="534" t="s">
        <v>463</v>
      </c>
      <c r="B24" s="583" t="s">
        <v>691</v>
      </c>
      <c r="C24" s="568">
        <v>339157.2</v>
      </c>
      <c r="D24" s="568">
        <v>266713.3</v>
      </c>
      <c r="E24" s="568">
        <v>269461.5</v>
      </c>
      <c r="F24" s="568">
        <v>231891.1</v>
      </c>
      <c r="G24" s="568">
        <v>211905.4</v>
      </c>
      <c r="H24" s="568">
        <v>302073.5</v>
      </c>
      <c r="I24" s="568">
        <v>255661.5</v>
      </c>
      <c r="J24" s="595" t="s">
        <v>701</v>
      </c>
      <c r="K24" s="538" t="s">
        <v>463</v>
      </c>
    </row>
    <row r="25" spans="1:11" ht="9" customHeight="1" thickBot="1">
      <c r="A25" s="386"/>
      <c r="B25" s="593"/>
      <c r="C25" s="496"/>
      <c r="D25" s="496"/>
      <c r="E25" s="496"/>
      <c r="F25" s="496"/>
      <c r="G25" s="496"/>
      <c r="H25" s="496"/>
      <c r="I25" s="496"/>
      <c r="J25" s="386"/>
      <c r="K25" s="386"/>
    </row>
    <row r="26" spans="1:11" ht="13.5" customHeight="1">
      <c r="A26" s="388"/>
      <c r="B26" s="194"/>
      <c r="C26" s="537"/>
      <c r="D26" s="537"/>
      <c r="E26" s="537"/>
      <c r="F26" s="537"/>
      <c r="G26" s="537"/>
      <c r="H26" s="537"/>
      <c r="I26" s="537"/>
      <c r="J26" s="388"/>
      <c r="K26" s="388"/>
    </row>
    <row r="27" spans="1:11" s="368" customFormat="1" ht="18" customHeight="1" thickBot="1">
      <c r="A27" s="554" t="s">
        <v>145</v>
      </c>
      <c r="B27" s="462"/>
      <c r="C27" s="539"/>
      <c r="D27" s="539"/>
      <c r="E27" s="539"/>
      <c r="F27" s="539"/>
      <c r="G27" s="539"/>
      <c r="H27" s="539"/>
      <c r="I27" s="539"/>
      <c r="J27" s="510"/>
      <c r="K27" s="554" t="s">
        <v>146</v>
      </c>
    </row>
    <row r="28" spans="1:11" ht="25.5" customHeight="1" thickBot="1">
      <c r="A28" s="540"/>
      <c r="B28" s="500" t="s">
        <v>630</v>
      </c>
      <c r="C28" s="592">
        <v>2016</v>
      </c>
      <c r="D28" s="592">
        <v>2017</v>
      </c>
      <c r="E28" s="592">
        <v>2018</v>
      </c>
      <c r="F28" s="592">
        <v>2019</v>
      </c>
      <c r="G28" s="592">
        <v>2020</v>
      </c>
      <c r="H28" s="592">
        <v>2021</v>
      </c>
      <c r="I28" s="592">
        <v>2022</v>
      </c>
      <c r="J28" s="530" t="s">
        <v>443</v>
      </c>
      <c r="K28" s="541"/>
    </row>
    <row r="29" spans="1:11" ht="12" customHeight="1">
      <c r="A29" s="418"/>
      <c r="B29" s="458"/>
      <c r="C29" s="569"/>
      <c r="D29" s="569"/>
      <c r="E29" s="569"/>
      <c r="F29" s="569"/>
      <c r="G29" s="569"/>
      <c r="H29" s="569"/>
      <c r="I29" s="569"/>
      <c r="J29" s="458"/>
      <c r="K29" s="418"/>
    </row>
    <row r="30" spans="1:11" ht="15" customHeight="1">
      <c r="A30" s="513" t="s">
        <v>662</v>
      </c>
      <c r="B30" s="583" t="s">
        <v>444</v>
      </c>
      <c r="C30" s="569">
        <v>45546.8</v>
      </c>
      <c r="D30" s="569">
        <v>40248</v>
      </c>
      <c r="E30" s="569">
        <v>21647.4</v>
      </c>
      <c r="F30" s="569">
        <v>160775.3</v>
      </c>
      <c r="G30" s="569">
        <v>132895.9</v>
      </c>
      <c r="H30" s="569">
        <v>560066.3</v>
      </c>
      <c r="I30" s="569">
        <v>280596.5</v>
      </c>
      <c r="J30" s="547" t="s">
        <v>445</v>
      </c>
      <c r="K30" s="418" t="s">
        <v>663</v>
      </c>
    </row>
    <row r="31" spans="1:11" ht="15" customHeight="1">
      <c r="A31" s="533" t="s">
        <v>524</v>
      </c>
      <c r="B31" s="583" t="s">
        <v>525</v>
      </c>
      <c r="C31" s="569">
        <v>218.4</v>
      </c>
      <c r="D31" s="569">
        <v>140.9</v>
      </c>
      <c r="E31" s="569">
        <v>139</v>
      </c>
      <c r="F31" s="569">
        <v>147.2</v>
      </c>
      <c r="G31" s="569">
        <v>168.5</v>
      </c>
      <c r="H31" s="569">
        <v>208.5</v>
      </c>
      <c r="I31" s="569">
        <v>245.5</v>
      </c>
      <c r="J31" s="595" t="s">
        <v>526</v>
      </c>
      <c r="K31" s="124" t="s">
        <v>527</v>
      </c>
    </row>
    <row r="32" spans="1:11" ht="15" customHeight="1">
      <c r="A32" s="534" t="s">
        <v>633</v>
      </c>
      <c r="B32" s="583" t="s">
        <v>444</v>
      </c>
      <c r="C32" s="569">
        <v>18772.7</v>
      </c>
      <c r="D32" s="569">
        <v>23982.3</v>
      </c>
      <c r="E32" s="569">
        <v>28456.5</v>
      </c>
      <c r="F32" s="569">
        <v>23631.4</v>
      </c>
      <c r="G32" s="569">
        <v>25622.5</v>
      </c>
      <c r="H32" s="569">
        <v>18012.8</v>
      </c>
      <c r="I32" s="569">
        <v>16666</v>
      </c>
      <c r="J32" s="547" t="s">
        <v>445</v>
      </c>
      <c r="K32" s="542" t="s">
        <v>528</v>
      </c>
    </row>
    <row r="33" spans="1:11" ht="15" customHeight="1">
      <c r="A33" s="534" t="s">
        <v>466</v>
      </c>
      <c r="B33" s="583" t="s">
        <v>444</v>
      </c>
      <c r="C33" s="569">
        <v>7917.6</v>
      </c>
      <c r="D33" s="569">
        <v>6842.8</v>
      </c>
      <c r="E33" s="569">
        <v>8311.7</v>
      </c>
      <c r="F33" s="569">
        <v>9640.2</v>
      </c>
      <c r="G33" s="569">
        <v>7265.4</v>
      </c>
      <c r="H33" s="569">
        <v>6925</v>
      </c>
      <c r="I33" s="569">
        <v>8238.3</v>
      </c>
      <c r="J33" s="547" t="s">
        <v>445</v>
      </c>
      <c r="K33" s="513" t="s">
        <v>467</v>
      </c>
    </row>
    <row r="34" spans="1:11" ht="25.5" customHeight="1">
      <c r="A34" s="534" t="s">
        <v>718</v>
      </c>
      <c r="B34" s="583" t="s">
        <v>444</v>
      </c>
      <c r="C34" s="569">
        <v>4514.6</v>
      </c>
      <c r="D34" s="569">
        <v>1836.1</v>
      </c>
      <c r="E34" s="569">
        <v>1616.3</v>
      </c>
      <c r="F34" s="569">
        <v>1093.6</v>
      </c>
      <c r="G34" s="569">
        <v>2285.2</v>
      </c>
      <c r="H34" s="569">
        <v>1472</v>
      </c>
      <c r="I34" s="569">
        <v>1870</v>
      </c>
      <c r="J34" s="547" t="s">
        <v>445</v>
      </c>
      <c r="K34" s="543" t="s">
        <v>530</v>
      </c>
    </row>
    <row r="35" spans="1:11" ht="15" customHeight="1">
      <c r="A35" s="534" t="s">
        <v>531</v>
      </c>
      <c r="B35" s="583" t="s">
        <v>444</v>
      </c>
      <c r="C35" s="569">
        <v>161.7</v>
      </c>
      <c r="D35" s="569">
        <v>283.2</v>
      </c>
      <c r="E35" s="569">
        <v>198.7</v>
      </c>
      <c r="F35" s="569">
        <v>192</v>
      </c>
      <c r="G35" s="569">
        <v>199.3</v>
      </c>
      <c r="H35" s="569">
        <v>236.1</v>
      </c>
      <c r="I35" s="569">
        <v>375.4</v>
      </c>
      <c r="J35" s="547" t="s">
        <v>445</v>
      </c>
      <c r="K35" s="543" t="s">
        <v>532</v>
      </c>
    </row>
    <row r="36" spans="1:11" ht="25.5" customHeight="1">
      <c r="A36" s="513" t="s">
        <v>636</v>
      </c>
      <c r="B36" s="583" t="s">
        <v>444</v>
      </c>
      <c r="C36" s="569">
        <v>2352.9</v>
      </c>
      <c r="D36" s="569">
        <v>2159.3</v>
      </c>
      <c r="E36" s="569">
        <v>2569.4</v>
      </c>
      <c r="F36" s="569">
        <v>1251.7</v>
      </c>
      <c r="G36" s="569">
        <v>1040.7</v>
      </c>
      <c r="H36" s="569">
        <v>1259.6</v>
      </c>
      <c r="I36" s="569">
        <v>2312.5</v>
      </c>
      <c r="J36" s="547" t="s">
        <v>445</v>
      </c>
      <c r="K36" s="513" t="s">
        <v>702</v>
      </c>
    </row>
    <row r="37" spans="1:11" ht="15" customHeight="1">
      <c r="A37" s="534" t="s">
        <v>535</v>
      </c>
      <c r="B37" s="583" t="s">
        <v>444</v>
      </c>
      <c r="C37" s="569">
        <v>9048.2</v>
      </c>
      <c r="D37" s="569">
        <v>2854.5</v>
      </c>
      <c r="E37" s="569">
        <v>2886.3</v>
      </c>
      <c r="F37" s="569">
        <v>3368.7</v>
      </c>
      <c r="G37" s="569">
        <v>2979.7</v>
      </c>
      <c r="H37" s="569">
        <v>4430.2</v>
      </c>
      <c r="I37" s="569">
        <v>44494.5</v>
      </c>
      <c r="J37" s="547" t="s">
        <v>445</v>
      </c>
      <c r="K37" s="543" t="s">
        <v>536</v>
      </c>
    </row>
    <row r="38" spans="1:11" ht="25.5" customHeight="1">
      <c r="A38" s="534" t="s">
        <v>537</v>
      </c>
      <c r="B38" s="583" t="s">
        <v>444</v>
      </c>
      <c r="C38" s="569">
        <v>666.6</v>
      </c>
      <c r="D38" s="569">
        <v>579.1</v>
      </c>
      <c r="E38" s="569">
        <v>789.8</v>
      </c>
      <c r="F38" s="569">
        <v>512.6</v>
      </c>
      <c r="G38" s="569">
        <v>975.1</v>
      </c>
      <c r="H38" s="569">
        <v>1104.2</v>
      </c>
      <c r="I38" s="569">
        <v>3377.6</v>
      </c>
      <c r="J38" s="547" t="s">
        <v>445</v>
      </c>
      <c r="K38" s="513" t="s">
        <v>703</v>
      </c>
    </row>
    <row r="39" spans="1:11" ht="37.5" customHeight="1">
      <c r="A39" s="534" t="s">
        <v>1015</v>
      </c>
      <c r="B39" s="583" t="s">
        <v>444</v>
      </c>
      <c r="C39" s="569">
        <v>442.6</v>
      </c>
      <c r="D39" s="569">
        <v>480.8</v>
      </c>
      <c r="E39" s="569">
        <v>426.8</v>
      </c>
      <c r="F39" s="569">
        <v>481.6</v>
      </c>
      <c r="G39" s="569">
        <v>455.5</v>
      </c>
      <c r="H39" s="569">
        <v>664.4</v>
      </c>
      <c r="I39" s="569">
        <v>1024.8</v>
      </c>
      <c r="J39" s="547" t="s">
        <v>445</v>
      </c>
      <c r="K39" s="543" t="s">
        <v>704</v>
      </c>
    </row>
    <row r="40" spans="1:11" ht="25.5" customHeight="1">
      <c r="A40" s="534" t="s">
        <v>1074</v>
      </c>
      <c r="B40" s="583" t="s">
        <v>444</v>
      </c>
      <c r="C40" s="569">
        <v>78270.6</v>
      </c>
      <c r="D40" s="569">
        <v>37370.9</v>
      </c>
      <c r="E40" s="569">
        <v>44702.3</v>
      </c>
      <c r="F40" s="569">
        <v>45207.2</v>
      </c>
      <c r="G40" s="569">
        <v>57724.7</v>
      </c>
      <c r="H40" s="569">
        <v>56304.7</v>
      </c>
      <c r="I40" s="569">
        <v>168789</v>
      </c>
      <c r="J40" s="547" t="s">
        <v>445</v>
      </c>
      <c r="K40" s="543" t="s">
        <v>705</v>
      </c>
    </row>
    <row r="41" spans="1:11" ht="15" customHeight="1">
      <c r="A41" s="513" t="s">
        <v>671</v>
      </c>
      <c r="B41" s="583" t="s">
        <v>444</v>
      </c>
      <c r="C41" s="569">
        <v>5698.8</v>
      </c>
      <c r="D41" s="569">
        <v>5981.4</v>
      </c>
      <c r="E41" s="569">
        <v>8617.1</v>
      </c>
      <c r="F41" s="569">
        <v>8926.1</v>
      </c>
      <c r="G41" s="569">
        <v>5080.1</v>
      </c>
      <c r="H41" s="569">
        <v>13352.8</v>
      </c>
      <c r="I41" s="569">
        <v>9011.9</v>
      </c>
      <c r="J41" s="547" t="s">
        <v>445</v>
      </c>
      <c r="K41" s="543" t="s">
        <v>672</v>
      </c>
    </row>
    <row r="42" spans="1:11" ht="25.5" customHeight="1">
      <c r="A42" s="534" t="s">
        <v>635</v>
      </c>
      <c r="B42" s="583" t="s">
        <v>444</v>
      </c>
      <c r="C42" s="569">
        <v>14948.6</v>
      </c>
      <c r="D42" s="569">
        <v>18719.6</v>
      </c>
      <c r="E42" s="569">
        <v>16675.1</v>
      </c>
      <c r="F42" s="569">
        <v>18895</v>
      </c>
      <c r="G42" s="569">
        <v>17360.6</v>
      </c>
      <c r="H42" s="569">
        <v>17149</v>
      </c>
      <c r="I42" s="569">
        <v>15468.7</v>
      </c>
      <c r="J42" s="547" t="s">
        <v>445</v>
      </c>
      <c r="K42" s="543" t="s">
        <v>706</v>
      </c>
    </row>
    <row r="43" spans="1:11" ht="25.5" customHeight="1">
      <c r="A43" s="534" t="s">
        <v>719</v>
      </c>
      <c r="B43" s="583" t="s">
        <v>444</v>
      </c>
      <c r="C43" s="569">
        <v>2064.4</v>
      </c>
      <c r="D43" s="569">
        <v>2241</v>
      </c>
      <c r="E43" s="569">
        <v>7056.7</v>
      </c>
      <c r="F43" s="569">
        <v>3382</v>
      </c>
      <c r="G43" s="569">
        <v>7472.1</v>
      </c>
      <c r="H43" s="569">
        <v>7876.3</v>
      </c>
      <c r="I43" s="569">
        <v>5559.5</v>
      </c>
      <c r="J43" s="547" t="s">
        <v>445</v>
      </c>
      <c r="K43" s="543" t="s">
        <v>541</v>
      </c>
    </row>
    <row r="44" spans="1:11" ht="25.5" customHeight="1">
      <c r="A44" s="544" t="s">
        <v>708</v>
      </c>
      <c r="B44" s="583" t="s">
        <v>444</v>
      </c>
      <c r="C44" s="569">
        <v>181.3</v>
      </c>
      <c r="D44" s="569">
        <v>177.7</v>
      </c>
      <c r="E44" s="569">
        <v>433.1</v>
      </c>
      <c r="F44" s="569">
        <v>307.4</v>
      </c>
      <c r="G44" s="569">
        <v>365.9</v>
      </c>
      <c r="H44" s="569">
        <v>605.3</v>
      </c>
      <c r="I44" s="569">
        <v>719.2</v>
      </c>
      <c r="J44" s="547" t="s">
        <v>445</v>
      </c>
      <c r="K44" s="513" t="s">
        <v>707</v>
      </c>
    </row>
    <row r="45" spans="1:11" ht="9" customHeight="1" thickBot="1">
      <c r="A45" s="545"/>
      <c r="B45" s="585"/>
      <c r="C45" s="496"/>
      <c r="D45" s="496"/>
      <c r="E45" s="496"/>
      <c r="F45" s="496"/>
      <c r="G45" s="496"/>
      <c r="H45" s="496"/>
      <c r="I45" s="496"/>
      <c r="J45" s="596"/>
      <c r="K45" s="546"/>
    </row>
    <row r="46" spans="1:11" ht="15" customHeight="1">
      <c r="A46" s="544"/>
      <c r="B46" s="544"/>
      <c r="C46" s="537"/>
      <c r="D46" s="537"/>
      <c r="E46" s="537"/>
      <c r="F46" s="537"/>
      <c r="G46" s="537"/>
      <c r="H46" s="537"/>
      <c r="I46" s="537"/>
      <c r="J46" s="547"/>
      <c r="K46" s="513"/>
    </row>
    <row r="47" spans="1:11" ht="18" customHeight="1" thickBot="1">
      <c r="A47" s="554" t="s">
        <v>145</v>
      </c>
      <c r="B47" s="548"/>
      <c r="C47" s="549"/>
      <c r="D47" s="549"/>
      <c r="E47" s="549"/>
      <c r="F47" s="549"/>
      <c r="G47" s="549"/>
      <c r="H47" s="549"/>
      <c r="I47" s="549"/>
      <c r="J47" s="550"/>
      <c r="K47" s="554" t="s">
        <v>146</v>
      </c>
    </row>
    <row r="48" spans="1:11" ht="25.5" customHeight="1" thickBot="1">
      <c r="A48" s="540"/>
      <c r="B48" s="500" t="s">
        <v>630</v>
      </c>
      <c r="C48" s="592">
        <v>2016</v>
      </c>
      <c r="D48" s="592">
        <v>2017</v>
      </c>
      <c r="E48" s="592">
        <v>2018</v>
      </c>
      <c r="F48" s="592">
        <v>2019</v>
      </c>
      <c r="G48" s="592">
        <v>2020</v>
      </c>
      <c r="H48" s="592">
        <v>2021</v>
      </c>
      <c r="I48" s="592">
        <v>2022</v>
      </c>
      <c r="J48" s="551" t="s">
        <v>443</v>
      </c>
      <c r="K48" s="541"/>
    </row>
    <row r="49" spans="1:11" ht="12" customHeight="1">
      <c r="A49" s="544"/>
      <c r="B49" s="982"/>
      <c r="C49" s="985"/>
      <c r="D49" s="985"/>
      <c r="E49" s="985"/>
      <c r="F49" s="985"/>
      <c r="G49" s="985"/>
      <c r="H49" s="985"/>
      <c r="I49" s="985"/>
      <c r="J49" s="983"/>
      <c r="K49" s="986"/>
    </row>
    <row r="50" spans="1:11" ht="15" customHeight="1">
      <c r="A50" s="534" t="s">
        <v>542</v>
      </c>
      <c r="B50" s="583" t="s">
        <v>444</v>
      </c>
      <c r="C50" s="572">
        <v>217</v>
      </c>
      <c r="D50" s="572">
        <v>376.4</v>
      </c>
      <c r="E50" s="572">
        <v>282</v>
      </c>
      <c r="F50" s="572">
        <v>282</v>
      </c>
      <c r="G50" s="572">
        <v>178.7</v>
      </c>
      <c r="H50" s="572">
        <v>175.1</v>
      </c>
      <c r="I50" s="572">
        <v>207.7</v>
      </c>
      <c r="J50" s="547" t="s">
        <v>445</v>
      </c>
      <c r="K50" s="542" t="s">
        <v>543</v>
      </c>
    </row>
    <row r="51" spans="1:11" ht="15" customHeight="1">
      <c r="A51" s="534" t="s">
        <v>564</v>
      </c>
      <c r="B51" s="583" t="s">
        <v>646</v>
      </c>
      <c r="C51" s="572">
        <v>28</v>
      </c>
      <c r="D51" s="572">
        <v>269.1</v>
      </c>
      <c r="E51" s="572">
        <v>343.7</v>
      </c>
      <c r="F51" s="572">
        <v>641.6</v>
      </c>
      <c r="G51" s="572">
        <v>257.8</v>
      </c>
      <c r="H51" s="572">
        <v>435.8</v>
      </c>
      <c r="I51" s="572">
        <v>446.9</v>
      </c>
      <c r="J51" s="547" t="s">
        <v>544</v>
      </c>
      <c r="K51" s="543" t="s">
        <v>545</v>
      </c>
    </row>
    <row r="52" spans="1:11" ht="25.5" customHeight="1">
      <c r="A52" s="534" t="s">
        <v>546</v>
      </c>
      <c r="B52" s="583" t="s">
        <v>444</v>
      </c>
      <c r="C52" s="572">
        <v>19357.8</v>
      </c>
      <c r="D52" s="572">
        <v>14834.5</v>
      </c>
      <c r="E52" s="572">
        <v>20496.1</v>
      </c>
      <c r="F52" s="572">
        <v>12169.4</v>
      </c>
      <c r="G52" s="572">
        <v>19600</v>
      </c>
      <c r="H52" s="572">
        <v>24471.9</v>
      </c>
      <c r="I52" s="572">
        <v>27217.5</v>
      </c>
      <c r="J52" s="547" t="s">
        <v>445</v>
      </c>
      <c r="K52" s="543" t="s">
        <v>547</v>
      </c>
    </row>
    <row r="53" spans="1:11" ht="15" customHeight="1">
      <c r="A53" s="534" t="s">
        <v>548</v>
      </c>
      <c r="B53" s="583" t="s">
        <v>646</v>
      </c>
      <c r="C53" s="572">
        <v>122.7</v>
      </c>
      <c r="D53" s="572">
        <v>53.5</v>
      </c>
      <c r="E53" s="572">
        <v>3704.3</v>
      </c>
      <c r="F53" s="572">
        <v>1424.3</v>
      </c>
      <c r="G53" s="572">
        <v>2015.7</v>
      </c>
      <c r="H53" s="572">
        <v>25</v>
      </c>
      <c r="I53" s="572">
        <v>44</v>
      </c>
      <c r="J53" s="547" t="s">
        <v>544</v>
      </c>
      <c r="K53" s="543" t="s">
        <v>549</v>
      </c>
    </row>
    <row r="54" spans="1:11" ht="15" customHeight="1">
      <c r="A54" s="534" t="s">
        <v>550</v>
      </c>
      <c r="B54" s="583" t="s">
        <v>444</v>
      </c>
      <c r="C54" s="572">
        <v>43305</v>
      </c>
      <c r="D54" s="572">
        <v>41213.1</v>
      </c>
      <c r="E54" s="572">
        <v>37490.3</v>
      </c>
      <c r="F54" s="572">
        <v>10975</v>
      </c>
      <c r="G54" s="572">
        <v>28762</v>
      </c>
      <c r="H54" s="572">
        <v>26659.9</v>
      </c>
      <c r="I54" s="572">
        <v>28450.9</v>
      </c>
      <c r="J54" s="547" t="s">
        <v>445</v>
      </c>
      <c r="K54" s="542" t="s">
        <v>551</v>
      </c>
    </row>
    <row r="55" spans="1:11" ht="15" customHeight="1">
      <c r="A55" s="534" t="s">
        <v>1071</v>
      </c>
      <c r="B55" s="583" t="s">
        <v>444</v>
      </c>
      <c r="C55" s="572">
        <v>5583.9</v>
      </c>
      <c r="D55" s="572">
        <v>1192.1</v>
      </c>
      <c r="E55" s="572">
        <v>2815.7</v>
      </c>
      <c r="F55" s="572">
        <v>1694.5</v>
      </c>
      <c r="G55" s="572">
        <v>1472</v>
      </c>
      <c r="H55" s="572">
        <v>2578.8</v>
      </c>
      <c r="I55" s="572">
        <v>55050.8</v>
      </c>
      <c r="J55" s="547" t="s">
        <v>445</v>
      </c>
      <c r="K55" s="543" t="s">
        <v>477</v>
      </c>
    </row>
    <row r="56" spans="1:11" ht="25.5" customHeight="1">
      <c r="A56" s="534" t="s">
        <v>1016</v>
      </c>
      <c r="B56" s="583" t="s">
        <v>444</v>
      </c>
      <c r="C56" s="572">
        <v>10038.4</v>
      </c>
      <c r="D56" s="572">
        <v>4943.5</v>
      </c>
      <c r="E56" s="572">
        <v>5675</v>
      </c>
      <c r="F56" s="572">
        <v>7097.5</v>
      </c>
      <c r="G56" s="572">
        <v>3527.3</v>
      </c>
      <c r="H56" s="572">
        <v>3499.1</v>
      </c>
      <c r="I56" s="572">
        <v>7502.6</v>
      </c>
      <c r="J56" s="547" t="s">
        <v>445</v>
      </c>
      <c r="K56" s="513" t="s">
        <v>720</v>
      </c>
    </row>
    <row r="57" spans="1:11" ht="15" customHeight="1">
      <c r="A57" s="513" t="s">
        <v>971</v>
      </c>
      <c r="B57" s="583" t="s">
        <v>444</v>
      </c>
      <c r="C57" s="572">
        <v>39.3</v>
      </c>
      <c r="D57" s="572">
        <v>295.1</v>
      </c>
      <c r="E57" s="572">
        <v>133</v>
      </c>
      <c r="F57" s="572">
        <v>314.1</v>
      </c>
      <c r="G57" s="572">
        <v>184</v>
      </c>
      <c r="H57" s="572">
        <v>99.6</v>
      </c>
      <c r="I57" s="572">
        <v>155.5</v>
      </c>
      <c r="J57" s="547" t="s">
        <v>445</v>
      </c>
      <c r="K57" s="520" t="s">
        <v>478</v>
      </c>
    </row>
    <row r="58" spans="1:11" ht="25.5" customHeight="1">
      <c r="A58" s="513" t="s">
        <v>1044</v>
      </c>
      <c r="B58" s="583" t="s">
        <v>444</v>
      </c>
      <c r="C58" s="572">
        <v>1907.4</v>
      </c>
      <c r="D58" s="572">
        <v>1327.3</v>
      </c>
      <c r="E58" s="572">
        <v>2728.8</v>
      </c>
      <c r="F58" s="572">
        <v>1804.8</v>
      </c>
      <c r="G58" s="572">
        <v>5207.7</v>
      </c>
      <c r="H58" s="572">
        <v>5601.7</v>
      </c>
      <c r="I58" s="572">
        <v>9442.9</v>
      </c>
      <c r="J58" s="547" t="s">
        <v>445</v>
      </c>
      <c r="K58" s="513" t="s">
        <v>735</v>
      </c>
    </row>
    <row r="59" spans="1:11" ht="25.5" customHeight="1">
      <c r="A59" s="533" t="s">
        <v>969</v>
      </c>
      <c r="B59" s="583" t="s">
        <v>444</v>
      </c>
      <c r="C59" s="572">
        <v>1201.4</v>
      </c>
      <c r="D59" s="572">
        <v>2042.3</v>
      </c>
      <c r="E59" s="572">
        <v>1431.8</v>
      </c>
      <c r="F59" s="572">
        <v>1252.1</v>
      </c>
      <c r="G59" s="572">
        <v>1400.4</v>
      </c>
      <c r="H59" s="572">
        <v>1693.9</v>
      </c>
      <c r="I59" s="572">
        <v>1741.6</v>
      </c>
      <c r="J59" s="547" t="s">
        <v>445</v>
      </c>
      <c r="K59" s="543" t="s">
        <v>553</v>
      </c>
    </row>
    <row r="60" spans="1:11" ht="25.5" customHeight="1">
      <c r="A60" s="534" t="s">
        <v>1045</v>
      </c>
      <c r="B60" s="583" t="s">
        <v>485</v>
      </c>
      <c r="C60" s="572">
        <v>5563.8</v>
      </c>
      <c r="D60" s="670">
        <v>15416</v>
      </c>
      <c r="E60" s="670">
        <v>58082</v>
      </c>
      <c r="F60" s="670">
        <v>28260</v>
      </c>
      <c r="G60" s="670">
        <v>52967</v>
      </c>
      <c r="H60" s="670">
        <v>2242</v>
      </c>
      <c r="I60" s="670">
        <v>2159</v>
      </c>
      <c r="J60" s="547" t="s">
        <v>486</v>
      </c>
      <c r="K60" s="543" t="s">
        <v>716</v>
      </c>
    </row>
    <row r="61" spans="1:11" ht="15" customHeight="1">
      <c r="A61" s="513" t="s">
        <v>710</v>
      </c>
      <c r="B61" s="583" t="s">
        <v>485</v>
      </c>
      <c r="C61" s="670">
        <v>178</v>
      </c>
      <c r="D61" s="670">
        <v>55</v>
      </c>
      <c r="E61" s="670">
        <v>605</v>
      </c>
      <c r="F61" s="670">
        <v>47</v>
      </c>
      <c r="G61" s="670">
        <v>259</v>
      </c>
      <c r="H61" s="670">
        <v>910</v>
      </c>
      <c r="I61" s="670">
        <v>1449</v>
      </c>
      <c r="J61" s="547" t="s">
        <v>486</v>
      </c>
      <c r="K61" s="542" t="s">
        <v>487</v>
      </c>
    </row>
    <row r="62" spans="1:11" ht="12" customHeight="1" thickBot="1">
      <c r="A62" s="386"/>
      <c r="B62" s="386"/>
      <c r="C62" s="496"/>
      <c r="D62" s="496"/>
      <c r="E62" s="496"/>
      <c r="F62" s="496"/>
      <c r="G62" s="496"/>
      <c r="H62" s="496"/>
      <c r="I62" s="496"/>
      <c r="J62" s="422"/>
      <c r="K62" s="422"/>
    </row>
    <row r="63" spans="1:10" ht="15.75" customHeight="1">
      <c r="A63" s="652"/>
      <c r="B63" s="418"/>
      <c r="C63" s="494"/>
      <c r="D63" s="494"/>
      <c r="E63" s="494"/>
      <c r="F63" s="494"/>
      <c r="G63" s="494"/>
      <c r="H63" s="494"/>
      <c r="I63" s="494"/>
      <c r="J63" s="418"/>
    </row>
    <row r="64" spans="2:11" ht="12.75" customHeight="1">
      <c r="B64" s="418"/>
      <c r="C64" s="494"/>
      <c r="D64" s="494"/>
      <c r="E64" s="494"/>
      <c r="F64" s="494"/>
      <c r="G64" s="494"/>
      <c r="H64" s="494"/>
      <c r="I64" s="494"/>
      <c r="J64" s="418"/>
      <c r="K64" s="418"/>
    </row>
    <row r="65" spans="1:11" ht="9.75" customHeight="1">
      <c r="A65" s="418"/>
      <c r="B65" s="72"/>
      <c r="C65" s="494"/>
      <c r="D65" s="494"/>
      <c r="E65" s="494"/>
      <c r="F65" s="494"/>
      <c r="G65" s="494"/>
      <c r="H65" s="494"/>
      <c r="I65" s="494"/>
      <c r="J65" s="542"/>
      <c r="K65" s="418"/>
    </row>
    <row r="66" spans="1:11" ht="12">
      <c r="A66" s="418"/>
      <c r="B66" s="72"/>
      <c r="C66" s="494"/>
      <c r="D66" s="494"/>
      <c r="E66" s="494"/>
      <c r="F66" s="494"/>
      <c r="G66" s="494"/>
      <c r="H66" s="494"/>
      <c r="I66" s="494"/>
      <c r="J66" s="542"/>
      <c r="K66" s="418"/>
    </row>
    <row r="67" spans="1:11" ht="12">
      <c r="A67" s="418"/>
      <c r="B67" s="72"/>
      <c r="C67" s="494"/>
      <c r="D67" s="494"/>
      <c r="E67" s="494"/>
      <c r="F67" s="494"/>
      <c r="G67" s="494"/>
      <c r="H67" s="494"/>
      <c r="I67" s="494"/>
      <c r="J67" s="542"/>
      <c r="K67" s="418"/>
    </row>
    <row r="68" spans="1:10" ht="12">
      <c r="A68" s="418"/>
      <c r="C68" s="494"/>
      <c r="D68" s="494"/>
      <c r="E68" s="494"/>
      <c r="F68" s="494"/>
      <c r="G68" s="494"/>
      <c r="H68" s="494"/>
      <c r="I68" s="494"/>
      <c r="J68" s="542"/>
    </row>
    <row r="69" spans="1:10" ht="12">
      <c r="A69" s="418"/>
      <c r="C69" s="494"/>
      <c r="D69" s="494"/>
      <c r="E69" s="494"/>
      <c r="F69" s="494"/>
      <c r="G69" s="494"/>
      <c r="H69" s="494"/>
      <c r="I69" s="494"/>
      <c r="J69" s="542"/>
    </row>
    <row r="70" spans="1:10" ht="12">
      <c r="A70" s="418"/>
      <c r="C70" s="494"/>
      <c r="D70" s="494"/>
      <c r="E70" s="494"/>
      <c r="F70" s="494"/>
      <c r="G70" s="494"/>
      <c r="H70" s="494"/>
      <c r="I70" s="494"/>
      <c r="J70" s="542"/>
    </row>
    <row r="71" spans="1:10" ht="12">
      <c r="A71" s="418"/>
      <c r="C71" s="494"/>
      <c r="D71" s="494"/>
      <c r="E71" s="494"/>
      <c r="F71" s="494"/>
      <c r="G71" s="494"/>
      <c r="H71" s="494"/>
      <c r="I71" s="494"/>
      <c r="J71" s="542"/>
    </row>
    <row r="72" spans="1:10" ht="12">
      <c r="A72" s="418"/>
      <c r="C72" s="494"/>
      <c r="D72" s="494"/>
      <c r="E72" s="494"/>
      <c r="F72" s="494"/>
      <c r="G72" s="494"/>
      <c r="H72" s="494"/>
      <c r="I72" s="494"/>
      <c r="J72" s="542"/>
    </row>
    <row r="73" spans="1:10" ht="12">
      <c r="A73" s="418"/>
      <c r="C73" s="494"/>
      <c r="D73" s="494"/>
      <c r="E73" s="494"/>
      <c r="F73" s="494"/>
      <c r="G73" s="494"/>
      <c r="H73" s="494"/>
      <c r="I73" s="494"/>
      <c r="J73" s="542"/>
    </row>
    <row r="74" spans="1:10" ht="12">
      <c r="A74" s="418"/>
      <c r="C74" s="494"/>
      <c r="D74" s="494"/>
      <c r="E74" s="494"/>
      <c r="F74" s="494"/>
      <c r="G74" s="494"/>
      <c r="H74" s="494"/>
      <c r="I74" s="494"/>
      <c r="J74" s="542"/>
    </row>
    <row r="75" spans="1:10" ht="12">
      <c r="A75" s="418"/>
      <c r="C75" s="494"/>
      <c r="D75" s="494"/>
      <c r="E75" s="494"/>
      <c r="F75" s="494"/>
      <c r="G75" s="494"/>
      <c r="H75" s="494"/>
      <c r="I75" s="494"/>
      <c r="J75" s="542"/>
    </row>
    <row r="76" spans="1:10" ht="12">
      <c r="A76" s="418"/>
      <c r="C76" s="494"/>
      <c r="D76" s="494"/>
      <c r="E76" s="494"/>
      <c r="F76" s="494"/>
      <c r="G76" s="494"/>
      <c r="H76" s="494"/>
      <c r="I76" s="494"/>
      <c r="J76" s="542"/>
    </row>
    <row r="77" spans="1:10" ht="12">
      <c r="A77" s="418"/>
      <c r="C77" s="494"/>
      <c r="D77" s="494"/>
      <c r="E77" s="494"/>
      <c r="F77" s="494"/>
      <c r="G77" s="494"/>
      <c r="H77" s="494"/>
      <c r="I77" s="494"/>
      <c r="J77" s="542"/>
    </row>
    <row r="78" spans="1:10" ht="12">
      <c r="A78" s="418"/>
      <c r="C78" s="494"/>
      <c r="D78" s="494"/>
      <c r="E78" s="494"/>
      <c r="F78" s="494"/>
      <c r="G78" s="494"/>
      <c r="H78" s="494"/>
      <c r="I78" s="494"/>
      <c r="J78" s="542"/>
    </row>
    <row r="79" spans="1:10" ht="12">
      <c r="A79" s="418"/>
      <c r="C79" s="494"/>
      <c r="D79" s="494"/>
      <c r="E79" s="494"/>
      <c r="F79" s="494"/>
      <c r="G79" s="494"/>
      <c r="H79" s="494"/>
      <c r="I79" s="494"/>
      <c r="J79" s="542"/>
    </row>
    <row r="80" spans="1:10" ht="12">
      <c r="A80" s="418"/>
      <c r="C80" s="494"/>
      <c r="D80" s="494"/>
      <c r="E80" s="494"/>
      <c r="F80" s="494"/>
      <c r="G80" s="494"/>
      <c r="H80" s="494"/>
      <c r="I80" s="494"/>
      <c r="J80" s="542"/>
    </row>
    <row r="81" spans="1:10" ht="12">
      <c r="A81" s="418"/>
      <c r="C81" s="494"/>
      <c r="D81" s="494"/>
      <c r="E81" s="494"/>
      <c r="F81" s="494"/>
      <c r="G81" s="494"/>
      <c r="H81" s="494"/>
      <c r="I81" s="494"/>
      <c r="J81" s="542"/>
    </row>
    <row r="82" spans="1:10" ht="12">
      <c r="A82" s="418"/>
      <c r="C82" s="494"/>
      <c r="D82" s="494"/>
      <c r="E82" s="494"/>
      <c r="F82" s="494"/>
      <c r="G82" s="494"/>
      <c r="H82" s="494"/>
      <c r="I82" s="494"/>
      <c r="J82" s="542"/>
    </row>
    <row r="83" spans="1:10" ht="12">
      <c r="A83" s="418"/>
      <c r="C83" s="494"/>
      <c r="D83" s="494"/>
      <c r="E83" s="494"/>
      <c r="F83" s="494"/>
      <c r="G83" s="494"/>
      <c r="H83" s="494"/>
      <c r="I83" s="494"/>
      <c r="J83" s="542"/>
    </row>
    <row r="84" spans="1:10" ht="12">
      <c r="A84" s="418"/>
      <c r="C84" s="494"/>
      <c r="D84" s="494"/>
      <c r="E84" s="494"/>
      <c r="F84" s="494"/>
      <c r="G84" s="494"/>
      <c r="H84" s="494"/>
      <c r="I84" s="494"/>
      <c r="J84" s="542"/>
    </row>
    <row r="85" spans="1:10" ht="12">
      <c r="A85" s="418"/>
      <c r="C85" s="494"/>
      <c r="D85" s="494"/>
      <c r="E85" s="494"/>
      <c r="F85" s="494"/>
      <c r="G85" s="494"/>
      <c r="H85" s="494"/>
      <c r="I85" s="494"/>
      <c r="J85" s="542"/>
    </row>
    <row r="86" spans="1:10" ht="12">
      <c r="A86" s="418"/>
      <c r="C86" s="494"/>
      <c r="D86" s="494"/>
      <c r="E86" s="494"/>
      <c r="F86" s="494"/>
      <c r="G86" s="494"/>
      <c r="H86" s="494"/>
      <c r="I86" s="494"/>
      <c r="J86" s="542"/>
    </row>
    <row r="87" spans="1:10" ht="12">
      <c r="A87" s="418"/>
      <c r="C87" s="494"/>
      <c r="D87" s="494"/>
      <c r="E87" s="494"/>
      <c r="F87" s="494"/>
      <c r="G87" s="494"/>
      <c r="H87" s="494"/>
      <c r="I87" s="494"/>
      <c r="J87" s="542"/>
    </row>
    <row r="88" spans="1:10" ht="12">
      <c r="A88" s="418"/>
      <c r="C88" s="494"/>
      <c r="D88" s="494"/>
      <c r="E88" s="494"/>
      <c r="F88" s="494"/>
      <c r="G88" s="494"/>
      <c r="H88" s="494"/>
      <c r="I88" s="494"/>
      <c r="J88" s="542"/>
    </row>
    <row r="89" spans="1:10" ht="12">
      <c r="A89" s="418"/>
      <c r="C89" s="494"/>
      <c r="D89" s="494"/>
      <c r="E89" s="494"/>
      <c r="F89" s="494"/>
      <c r="G89" s="494"/>
      <c r="H89" s="494"/>
      <c r="I89" s="494"/>
      <c r="J89" s="542"/>
    </row>
    <row r="90" spans="1:10" ht="12">
      <c r="A90" s="418"/>
      <c r="C90" s="494"/>
      <c r="D90" s="494"/>
      <c r="E90" s="494"/>
      <c r="F90" s="494"/>
      <c r="G90" s="494"/>
      <c r="H90" s="494"/>
      <c r="I90" s="494"/>
      <c r="J90" s="542"/>
    </row>
    <row r="91" spans="1:10" ht="12">
      <c r="A91" s="418"/>
      <c r="C91" s="494"/>
      <c r="D91" s="494"/>
      <c r="E91" s="494"/>
      <c r="F91" s="494"/>
      <c r="G91" s="494"/>
      <c r="H91" s="494"/>
      <c r="I91" s="494"/>
      <c r="J91" s="542"/>
    </row>
    <row r="92" spans="1:10" ht="12">
      <c r="A92" s="418"/>
      <c r="J92" s="542"/>
    </row>
    <row r="93" ht="12">
      <c r="J93" s="542"/>
    </row>
    <row r="94" ht="12">
      <c r="J94" s="542"/>
    </row>
    <row r="95" ht="12">
      <c r="J95" s="542"/>
    </row>
    <row r="96" ht="12">
      <c r="J96" s="542"/>
    </row>
    <row r="97" ht="12">
      <c r="J97" s="542"/>
    </row>
    <row r="98" ht="12">
      <c r="J98" s="542"/>
    </row>
    <row r="99" ht="12">
      <c r="J99" s="542"/>
    </row>
  </sheetData>
  <sheetProtection/>
  <mergeCells count="2">
    <mergeCell ref="J1:K1"/>
    <mergeCell ref="A1:E1"/>
  </mergeCells>
  <printOptions/>
  <pageMargins left="0.7874015748031497" right="0.5905511811023623" top="0.7874015748031497" bottom="0.7874015748031497" header="0.5118110236220472" footer="0.5118110236220472"/>
  <pageSetup firstPageNumber="95" useFirstPageNumber="1" horizontalDpi="600" verticalDpi="600" orientation="landscape" paperSize="9" r:id="rId1"/>
  <headerFooter alignWithMargins="0">
    <oddFooter>&amp;C&amp;P</oddFooter>
  </headerFooter>
  <rowBreaks count="2" manualBreakCount="2">
    <brk id="26" max="255" man="1"/>
    <brk id="46" max="255" man="1"/>
  </rowBreaks>
</worksheet>
</file>

<file path=xl/worksheets/sheet52.xml><?xml version="1.0" encoding="utf-8"?>
<worksheet xmlns="http://schemas.openxmlformats.org/spreadsheetml/2006/main" xmlns:r="http://schemas.openxmlformats.org/officeDocument/2006/relationships">
  <dimension ref="A1:DO131"/>
  <sheetViews>
    <sheetView zoomScaleSheetLayoutView="130" zoomScalePageLayoutView="0" workbookViewId="0" topLeftCell="A1">
      <selection activeCell="J5" sqref="J5"/>
    </sheetView>
  </sheetViews>
  <sheetFormatPr defaultColWidth="9.00390625" defaultRowHeight="12.75"/>
  <cols>
    <col min="1" max="1" width="45.625" style="390" customWidth="1"/>
    <col min="2" max="4" width="11.375" style="552" hidden="1" customWidth="1"/>
    <col min="5" max="9" width="11.375" style="552" customWidth="1"/>
    <col min="10" max="10" width="42.875" style="390" customWidth="1"/>
    <col min="11" max="16384" width="9.375" style="390" customWidth="1"/>
  </cols>
  <sheetData>
    <row r="1" spans="1:10" ht="18" customHeight="1">
      <c r="A1" s="426" t="s">
        <v>1053</v>
      </c>
      <c r="H1" s="782" t="s">
        <v>1054</v>
      </c>
      <c r="J1" s="553"/>
    </row>
    <row r="2" spans="1:10" s="368" customFormat="1" ht="15" customHeight="1" thickBot="1">
      <c r="A2" s="779" t="s">
        <v>488</v>
      </c>
      <c r="B2" s="783"/>
      <c r="C2" s="784"/>
      <c r="D2" s="784"/>
      <c r="E2" s="765"/>
      <c r="I2" s="991" t="s">
        <v>554</v>
      </c>
      <c r="J2" s="991"/>
    </row>
    <row r="3" spans="1:10" s="145" customFormat="1" ht="18" customHeight="1" thickBot="1">
      <c r="A3" s="493"/>
      <c r="B3" s="650">
        <v>2015</v>
      </c>
      <c r="C3" s="650">
        <v>2016</v>
      </c>
      <c r="D3" s="650">
        <v>2017</v>
      </c>
      <c r="E3" s="650">
        <v>2018</v>
      </c>
      <c r="F3" s="650">
        <v>2019</v>
      </c>
      <c r="G3" s="650">
        <v>2020</v>
      </c>
      <c r="H3" s="650">
        <v>2021</v>
      </c>
      <c r="I3" s="650">
        <v>2022</v>
      </c>
      <c r="J3" s="34"/>
    </row>
    <row r="4" spans="1:10" s="145" customFormat="1" ht="12" customHeight="1">
      <c r="A4" s="980"/>
      <c r="B4" s="985"/>
      <c r="C4" s="985"/>
      <c r="D4" s="985"/>
      <c r="E4" s="985"/>
      <c r="F4" s="985"/>
      <c r="G4" s="985"/>
      <c r="H4" s="985"/>
      <c r="I4" s="985"/>
      <c r="J4" s="69"/>
    </row>
    <row r="5" spans="1:10" ht="15" customHeight="1">
      <c r="A5" s="597" t="s">
        <v>446</v>
      </c>
      <c r="B5" s="572">
        <v>4182.7</v>
      </c>
      <c r="C5" s="572">
        <v>1887.9</v>
      </c>
      <c r="D5" s="572">
        <v>3468.7</v>
      </c>
      <c r="E5" s="571">
        <v>4808</v>
      </c>
      <c r="F5" s="571">
        <v>4533.4</v>
      </c>
      <c r="G5" s="571">
        <v>4736</v>
      </c>
      <c r="H5" s="571">
        <v>6091.1</v>
      </c>
      <c r="I5" s="571">
        <v>14118.1</v>
      </c>
      <c r="J5" s="141" t="s">
        <v>490</v>
      </c>
    </row>
    <row r="6" spans="1:10" ht="15" customHeight="1">
      <c r="A6" s="598" t="s">
        <v>503</v>
      </c>
      <c r="B6" s="572">
        <v>16960.8</v>
      </c>
      <c r="C6" s="572">
        <v>16229.9</v>
      </c>
      <c r="D6" s="572">
        <v>16916</v>
      </c>
      <c r="E6" s="571">
        <v>6336.7</v>
      </c>
      <c r="F6" s="571">
        <v>7639.4</v>
      </c>
      <c r="G6" s="571">
        <v>4332.6</v>
      </c>
      <c r="H6" s="571">
        <v>9680.3</v>
      </c>
      <c r="I6" s="571">
        <v>15817.4</v>
      </c>
      <c r="J6" s="538" t="s">
        <v>504</v>
      </c>
    </row>
    <row r="7" spans="1:10" ht="15" customHeight="1">
      <c r="A7" s="598" t="s">
        <v>491</v>
      </c>
      <c r="B7" s="572">
        <v>1664.5</v>
      </c>
      <c r="C7" s="572">
        <v>1582.9</v>
      </c>
      <c r="D7" s="572">
        <v>1400</v>
      </c>
      <c r="E7" s="571">
        <v>1241.7</v>
      </c>
      <c r="F7" s="571">
        <v>1038.7</v>
      </c>
      <c r="G7" s="571">
        <v>1514</v>
      </c>
      <c r="H7" s="571">
        <v>1018.7</v>
      </c>
      <c r="I7" s="571">
        <v>2542.3</v>
      </c>
      <c r="J7" s="538" t="s">
        <v>448</v>
      </c>
    </row>
    <row r="8" spans="1:10" ht="15" customHeight="1">
      <c r="A8" s="513" t="s">
        <v>1011</v>
      </c>
      <c r="B8" s="572">
        <v>11749</v>
      </c>
      <c r="C8" s="572">
        <v>11437.6</v>
      </c>
      <c r="D8" s="572">
        <v>15488.6</v>
      </c>
      <c r="E8" s="571">
        <v>21994.6</v>
      </c>
      <c r="F8" s="571">
        <v>21891.8</v>
      </c>
      <c r="G8" s="571">
        <v>23276.03</v>
      </c>
      <c r="H8" s="571">
        <v>29141.9</v>
      </c>
      <c r="I8" s="571">
        <v>31686.4</v>
      </c>
      <c r="J8" s="538" t="s">
        <v>492</v>
      </c>
    </row>
    <row r="9" spans="1:10" ht="15" customHeight="1">
      <c r="A9" s="513" t="s">
        <v>647</v>
      </c>
      <c r="B9" s="572">
        <v>2803.2</v>
      </c>
      <c r="C9" s="572">
        <v>2093.6</v>
      </c>
      <c r="D9" s="572">
        <v>2876.1</v>
      </c>
      <c r="E9" s="571">
        <v>3215.5</v>
      </c>
      <c r="F9" s="552">
        <v>3996.2</v>
      </c>
      <c r="G9" s="552">
        <v>4182.5</v>
      </c>
      <c r="H9" s="552">
        <v>594.8</v>
      </c>
      <c r="I9" s="552">
        <v>1528.8</v>
      </c>
      <c r="J9" s="141" t="s">
        <v>648</v>
      </c>
    </row>
    <row r="10" spans="1:10" ht="15" customHeight="1">
      <c r="A10" s="599" t="s">
        <v>506</v>
      </c>
      <c r="B10" s="572">
        <v>817.8</v>
      </c>
      <c r="C10" s="572">
        <v>292.5</v>
      </c>
      <c r="D10" s="572">
        <v>1747.4</v>
      </c>
      <c r="E10" s="571">
        <v>2896.9</v>
      </c>
      <c r="F10" s="571">
        <v>4128.7</v>
      </c>
      <c r="G10" s="571">
        <v>4553.8</v>
      </c>
      <c r="H10" s="571">
        <v>5338.3</v>
      </c>
      <c r="I10" s="571">
        <v>6824.5</v>
      </c>
      <c r="J10" s="538" t="s">
        <v>507</v>
      </c>
    </row>
    <row r="11" spans="1:10" ht="15" customHeight="1">
      <c r="A11" s="513" t="s">
        <v>508</v>
      </c>
      <c r="B11" s="572">
        <v>1772.7</v>
      </c>
      <c r="C11" s="572">
        <v>1069.7</v>
      </c>
      <c r="D11" s="572">
        <v>1714.4</v>
      </c>
      <c r="E11" s="571">
        <v>2156.3</v>
      </c>
      <c r="F11" s="571">
        <v>1644.9</v>
      </c>
      <c r="G11" s="571">
        <v>1719.9</v>
      </c>
      <c r="H11" s="571">
        <v>4393.5</v>
      </c>
      <c r="I11" s="571">
        <v>22544.8</v>
      </c>
      <c r="J11" s="538" t="s">
        <v>509</v>
      </c>
    </row>
    <row r="12" spans="1:10" ht="15" customHeight="1">
      <c r="A12" s="513" t="s">
        <v>452</v>
      </c>
      <c r="B12" s="572">
        <v>10217.8</v>
      </c>
      <c r="C12" s="572">
        <v>7062</v>
      </c>
      <c r="D12" s="572">
        <v>12178.4</v>
      </c>
      <c r="E12" s="571">
        <v>9946.5</v>
      </c>
      <c r="F12" s="571">
        <v>8454.6</v>
      </c>
      <c r="G12" s="571">
        <v>5466.2</v>
      </c>
      <c r="H12" s="571">
        <v>14283.8</v>
      </c>
      <c r="I12" s="571">
        <v>41547.1</v>
      </c>
      <c r="J12" s="538" t="s">
        <v>453</v>
      </c>
    </row>
    <row r="13" spans="1:10" ht="15" customHeight="1">
      <c r="A13" s="513" t="s">
        <v>555</v>
      </c>
      <c r="B13" s="572">
        <v>5462.5</v>
      </c>
      <c r="C13" s="572">
        <v>5011.7</v>
      </c>
      <c r="D13" s="572">
        <v>5691.7</v>
      </c>
      <c r="E13" s="571">
        <v>5532.5</v>
      </c>
      <c r="F13" s="571">
        <v>4816.7</v>
      </c>
      <c r="G13" s="571">
        <v>5378.3</v>
      </c>
      <c r="H13" s="571">
        <v>9772.6</v>
      </c>
      <c r="I13" s="571">
        <v>9906.1</v>
      </c>
      <c r="J13" s="141" t="s">
        <v>510</v>
      </c>
    </row>
    <row r="14" spans="1:10" ht="27" customHeight="1">
      <c r="A14" s="534" t="s">
        <v>973</v>
      </c>
      <c r="B14" s="572">
        <v>16162.7</v>
      </c>
      <c r="C14" s="572">
        <v>15962.6</v>
      </c>
      <c r="D14" s="572">
        <v>22913.7</v>
      </c>
      <c r="E14" s="571">
        <v>26307.8</v>
      </c>
      <c r="F14" s="571">
        <v>24358.8</v>
      </c>
      <c r="G14" s="571">
        <v>22278.3</v>
      </c>
      <c r="H14" s="571">
        <v>32351.9</v>
      </c>
      <c r="I14" s="571">
        <v>38616</v>
      </c>
      <c r="J14" s="141" t="s">
        <v>511</v>
      </c>
    </row>
    <row r="15" spans="1:10" ht="15" customHeight="1">
      <c r="A15" s="141" t="s">
        <v>454</v>
      </c>
      <c r="B15" s="572">
        <v>6776.8</v>
      </c>
      <c r="C15" s="572">
        <v>6929.5</v>
      </c>
      <c r="D15" s="572">
        <v>8438.8</v>
      </c>
      <c r="E15" s="571">
        <v>11292.7</v>
      </c>
      <c r="F15" s="571">
        <v>8515.59</v>
      </c>
      <c r="G15" s="571">
        <v>10532.9</v>
      </c>
      <c r="H15" s="571">
        <v>11397.34</v>
      </c>
      <c r="I15" s="571">
        <v>10127.69</v>
      </c>
      <c r="J15" s="538" t="s">
        <v>454</v>
      </c>
    </row>
    <row r="16" spans="1:10" ht="27" customHeight="1">
      <c r="A16" s="513" t="s">
        <v>556</v>
      </c>
      <c r="B16" s="572">
        <v>9226.2</v>
      </c>
      <c r="C16" s="572">
        <v>5176</v>
      </c>
      <c r="D16" s="572">
        <v>5028</v>
      </c>
      <c r="E16" s="571">
        <v>4855.9</v>
      </c>
      <c r="F16" s="571">
        <v>4491.5</v>
      </c>
      <c r="G16" s="571">
        <v>4861.1</v>
      </c>
      <c r="H16" s="571">
        <v>6017.6</v>
      </c>
      <c r="I16" s="571">
        <v>9658.3</v>
      </c>
      <c r="J16" s="141" t="s">
        <v>557</v>
      </c>
    </row>
    <row r="17" spans="1:10" ht="15" customHeight="1">
      <c r="A17" s="513" t="s">
        <v>975</v>
      </c>
      <c r="B17" s="572">
        <v>6108.6</v>
      </c>
      <c r="C17" s="572">
        <v>6021.8</v>
      </c>
      <c r="D17" s="572">
        <v>8086.5</v>
      </c>
      <c r="E17" s="571">
        <v>9825.8</v>
      </c>
      <c r="F17" s="571">
        <v>10438.625</v>
      </c>
      <c r="G17" s="571">
        <v>13093.5</v>
      </c>
      <c r="H17" s="571">
        <v>15995.8</v>
      </c>
      <c r="I17" s="571">
        <v>17917.9</v>
      </c>
      <c r="J17" s="141" t="s">
        <v>514</v>
      </c>
    </row>
    <row r="18" spans="1:10" ht="15" customHeight="1">
      <c r="A18" s="513" t="s">
        <v>493</v>
      </c>
      <c r="B18" s="572">
        <v>22814.3</v>
      </c>
      <c r="C18" s="572">
        <v>12892</v>
      </c>
      <c r="D18" s="572">
        <v>22243.4</v>
      </c>
      <c r="E18" s="571">
        <v>35663.5</v>
      </c>
      <c r="F18" s="571">
        <v>26701.7</v>
      </c>
      <c r="G18" s="571">
        <v>34326.9</v>
      </c>
      <c r="H18" s="571">
        <v>51513.8</v>
      </c>
      <c r="I18" s="571">
        <v>71939.6</v>
      </c>
      <c r="J18" s="538" t="s">
        <v>494</v>
      </c>
    </row>
    <row r="19" spans="1:10" ht="15" customHeight="1">
      <c r="A19" s="513" t="s">
        <v>516</v>
      </c>
      <c r="B19" s="572">
        <v>5722.1</v>
      </c>
      <c r="C19" s="572">
        <v>3974.5</v>
      </c>
      <c r="D19" s="572">
        <v>4584.1</v>
      </c>
      <c r="E19" s="571">
        <v>4880.7</v>
      </c>
      <c r="F19" s="571">
        <v>5173.1</v>
      </c>
      <c r="G19" s="571">
        <v>4832.5</v>
      </c>
      <c r="H19" s="571">
        <v>6601.7</v>
      </c>
      <c r="I19" s="571">
        <v>10473.15</v>
      </c>
      <c r="J19" s="538" t="s">
        <v>517</v>
      </c>
    </row>
    <row r="20" spans="1:10" ht="15" customHeight="1">
      <c r="A20" s="513" t="s">
        <v>457</v>
      </c>
      <c r="B20" s="572">
        <v>0</v>
      </c>
      <c r="C20" s="572">
        <v>5.9</v>
      </c>
      <c r="D20" s="572">
        <v>17.5</v>
      </c>
      <c r="E20" s="571">
        <v>14.8</v>
      </c>
      <c r="F20" s="571">
        <v>7</v>
      </c>
      <c r="G20" s="571">
        <v>45.1</v>
      </c>
      <c r="H20" s="571">
        <v>43.8</v>
      </c>
      <c r="I20" s="571">
        <v>118.5</v>
      </c>
      <c r="J20" s="538" t="s">
        <v>458</v>
      </c>
    </row>
    <row r="21" spans="1:10" ht="15" customHeight="1">
      <c r="A21" s="513" t="s">
        <v>518</v>
      </c>
      <c r="B21" s="572">
        <v>8931.5</v>
      </c>
      <c r="C21" s="572">
        <v>7786.8</v>
      </c>
      <c r="D21" s="572">
        <v>14310.5</v>
      </c>
      <c r="E21" s="571">
        <v>13396</v>
      </c>
      <c r="F21" s="571">
        <v>6237.1</v>
      </c>
      <c r="G21" s="571">
        <v>7395.4</v>
      </c>
      <c r="H21" s="571">
        <v>9684.4</v>
      </c>
      <c r="I21" s="571">
        <v>6813.9</v>
      </c>
      <c r="J21" s="538" t="s">
        <v>520</v>
      </c>
    </row>
    <row r="22" spans="1:10" ht="15" customHeight="1">
      <c r="A22" s="513" t="s">
        <v>558</v>
      </c>
      <c r="B22" s="572">
        <v>8700.3</v>
      </c>
      <c r="C22" s="572">
        <v>5832.1</v>
      </c>
      <c r="D22" s="572">
        <v>5141.7</v>
      </c>
      <c r="E22" s="571">
        <v>9297.6</v>
      </c>
      <c r="F22" s="571">
        <v>7042.2</v>
      </c>
      <c r="G22" s="571">
        <v>4372</v>
      </c>
      <c r="H22" s="571">
        <v>5575.8</v>
      </c>
      <c r="I22" s="571">
        <v>5714.2</v>
      </c>
      <c r="J22" s="141" t="s">
        <v>559</v>
      </c>
    </row>
    <row r="23" spans="1:10" ht="15" customHeight="1">
      <c r="A23" s="513" t="s">
        <v>522</v>
      </c>
      <c r="B23" s="572">
        <v>282906.9</v>
      </c>
      <c r="C23" s="572">
        <v>142246.1</v>
      </c>
      <c r="D23" s="572">
        <v>138043.6</v>
      </c>
      <c r="E23" s="571">
        <v>237232.9</v>
      </c>
      <c r="F23" s="571">
        <v>165299.2</v>
      </c>
      <c r="G23" s="571">
        <v>145527.8</v>
      </c>
      <c r="H23" s="571">
        <v>167980</v>
      </c>
      <c r="I23" s="571">
        <v>263792.5</v>
      </c>
      <c r="J23" s="538" t="s">
        <v>523</v>
      </c>
    </row>
    <row r="24" spans="1:10" ht="15" customHeight="1">
      <c r="A24" s="513" t="s">
        <v>662</v>
      </c>
      <c r="B24" s="572">
        <v>4905.3</v>
      </c>
      <c r="C24" s="572">
        <v>1481.345</v>
      </c>
      <c r="D24" s="572">
        <v>2587.5</v>
      </c>
      <c r="E24" s="571">
        <v>1093.1</v>
      </c>
      <c r="F24" s="571">
        <v>9355.5</v>
      </c>
      <c r="G24" s="571">
        <v>5338.3</v>
      </c>
      <c r="H24" s="571">
        <v>20687.1</v>
      </c>
      <c r="I24" s="571">
        <v>17132.1</v>
      </c>
      <c r="J24" s="538" t="s">
        <v>663</v>
      </c>
    </row>
    <row r="25" spans="1:10" ht="15" customHeight="1">
      <c r="A25" s="513" t="s">
        <v>463</v>
      </c>
      <c r="B25" s="572">
        <v>194784.8</v>
      </c>
      <c r="C25" s="572">
        <v>79961.4</v>
      </c>
      <c r="D25" s="572">
        <v>88554.5</v>
      </c>
      <c r="E25" s="571">
        <v>101440.8</v>
      </c>
      <c r="F25" s="571">
        <v>74564.3</v>
      </c>
      <c r="G25" s="571">
        <v>55611.1</v>
      </c>
      <c r="H25" s="571">
        <v>115712.6</v>
      </c>
      <c r="I25" s="571">
        <v>98945.7</v>
      </c>
      <c r="J25" s="538" t="s">
        <v>463</v>
      </c>
    </row>
    <row r="26" spans="1:10" ht="15" customHeight="1">
      <c r="A26" s="598" t="s">
        <v>524</v>
      </c>
      <c r="B26" s="572">
        <v>22411.6</v>
      </c>
      <c r="C26" s="572">
        <v>21813.3</v>
      </c>
      <c r="D26" s="572">
        <v>21133.3</v>
      </c>
      <c r="E26" s="571">
        <v>20853.9</v>
      </c>
      <c r="F26" s="571">
        <v>22077.9</v>
      </c>
      <c r="G26" s="571">
        <v>25278.1</v>
      </c>
      <c r="H26" s="571">
        <v>31281</v>
      </c>
      <c r="I26" s="571">
        <v>36831.4</v>
      </c>
      <c r="J26" s="538" t="s">
        <v>527</v>
      </c>
    </row>
    <row r="27" spans="1:10" ht="15" customHeight="1">
      <c r="A27" s="513" t="s">
        <v>634</v>
      </c>
      <c r="B27" s="572">
        <v>26304.9</v>
      </c>
      <c r="C27" s="572">
        <v>18919.7</v>
      </c>
      <c r="D27" s="572">
        <v>20520.9</v>
      </c>
      <c r="E27" s="571">
        <v>25166.9</v>
      </c>
      <c r="F27" s="571">
        <v>20923.2</v>
      </c>
      <c r="G27" s="571">
        <v>21479.5</v>
      </c>
      <c r="H27" s="571">
        <v>23810.8</v>
      </c>
      <c r="I27" s="571">
        <v>26560</v>
      </c>
      <c r="J27" s="520" t="s">
        <v>528</v>
      </c>
    </row>
    <row r="28" spans="1:119" s="386" customFormat="1" ht="9" customHeight="1" thickBot="1">
      <c r="A28" s="546"/>
      <c r="B28" s="496"/>
      <c r="C28" s="496"/>
      <c r="D28" s="496"/>
      <c r="E28" s="496"/>
      <c r="F28" s="496"/>
      <c r="G28" s="496"/>
      <c r="H28" s="496"/>
      <c r="I28" s="496"/>
      <c r="J28" s="546"/>
      <c r="K28" s="388"/>
      <c r="L28" s="388"/>
      <c r="M28" s="388"/>
      <c r="N28" s="388"/>
      <c r="O28" s="388"/>
      <c r="P28" s="388"/>
      <c r="Q28" s="388"/>
      <c r="R28" s="388"/>
      <c r="S28" s="388"/>
      <c r="T28" s="388"/>
      <c r="U28" s="388"/>
      <c r="V28" s="388"/>
      <c r="W28" s="388"/>
      <c r="X28" s="388"/>
      <c r="Y28" s="388"/>
      <c r="Z28" s="388"/>
      <c r="AA28" s="388"/>
      <c r="AB28" s="388"/>
      <c r="AC28" s="388"/>
      <c r="AD28" s="388"/>
      <c r="AE28" s="388"/>
      <c r="AF28" s="388"/>
      <c r="AG28" s="388"/>
      <c r="AH28" s="388"/>
      <c r="AI28" s="388"/>
      <c r="AJ28" s="388"/>
      <c r="AK28" s="388"/>
      <c r="AL28" s="388"/>
      <c r="AM28" s="388"/>
      <c r="AN28" s="388"/>
      <c r="AO28" s="388"/>
      <c r="AP28" s="388"/>
      <c r="AQ28" s="388"/>
      <c r="AR28" s="388"/>
      <c r="AS28" s="388"/>
      <c r="AT28" s="388"/>
      <c r="AU28" s="388"/>
      <c r="AV28" s="388"/>
      <c r="AW28" s="388"/>
      <c r="AX28" s="388"/>
      <c r="AY28" s="388"/>
      <c r="AZ28" s="388"/>
      <c r="BA28" s="388"/>
      <c r="BB28" s="388"/>
      <c r="BC28" s="388"/>
      <c r="BD28" s="388"/>
      <c r="BE28" s="388"/>
      <c r="BF28" s="388"/>
      <c r="BG28" s="388"/>
      <c r="BH28" s="388"/>
      <c r="BI28" s="388"/>
      <c r="BJ28" s="388"/>
      <c r="BK28" s="388"/>
      <c r="BL28" s="388"/>
      <c r="BM28" s="388"/>
      <c r="BN28" s="388"/>
      <c r="BO28" s="388"/>
      <c r="BP28" s="388"/>
      <c r="BQ28" s="388"/>
      <c r="BR28" s="388"/>
      <c r="BS28" s="388"/>
      <c r="BT28" s="388"/>
      <c r="BU28" s="388"/>
      <c r="BV28" s="388"/>
      <c r="BW28" s="388"/>
      <c r="BX28" s="388"/>
      <c r="BY28" s="388"/>
      <c r="BZ28" s="388"/>
      <c r="CA28" s="388"/>
      <c r="CB28" s="388"/>
      <c r="CC28" s="388"/>
      <c r="CD28" s="388"/>
      <c r="CE28" s="388"/>
      <c r="CF28" s="388"/>
      <c r="CG28" s="388"/>
      <c r="CH28" s="388"/>
      <c r="CI28" s="388"/>
      <c r="CJ28" s="388"/>
      <c r="CK28" s="388"/>
      <c r="CL28" s="388"/>
      <c r="CM28" s="388"/>
      <c r="CN28" s="388"/>
      <c r="CO28" s="388"/>
      <c r="CP28" s="388"/>
      <c r="CQ28" s="388"/>
      <c r="CR28" s="388"/>
      <c r="CS28" s="388"/>
      <c r="CT28" s="388"/>
      <c r="CU28" s="388"/>
      <c r="CV28" s="388"/>
      <c r="CW28" s="388"/>
      <c r="CX28" s="388"/>
      <c r="CY28" s="388"/>
      <c r="CZ28" s="388"/>
      <c r="DA28" s="388"/>
      <c r="DB28" s="388"/>
      <c r="DC28" s="388"/>
      <c r="DD28" s="388"/>
      <c r="DE28" s="388"/>
      <c r="DF28" s="388"/>
      <c r="DG28" s="388"/>
      <c r="DH28" s="388"/>
      <c r="DI28" s="388"/>
      <c r="DJ28" s="388"/>
      <c r="DK28" s="388"/>
      <c r="DL28" s="388"/>
      <c r="DM28" s="388"/>
      <c r="DN28" s="388"/>
      <c r="DO28" s="388"/>
    </row>
    <row r="29" spans="1:10" s="388" customFormat="1" ht="12" customHeight="1">
      <c r="A29" s="513"/>
      <c r="B29" s="537"/>
      <c r="C29" s="537"/>
      <c r="D29" s="537"/>
      <c r="E29" s="537"/>
      <c r="F29" s="537"/>
      <c r="G29" s="537"/>
      <c r="H29" s="537"/>
      <c r="I29" s="537"/>
      <c r="J29" s="513"/>
    </row>
    <row r="30" spans="1:10" ht="18" customHeight="1" thickBot="1">
      <c r="A30" s="554" t="s">
        <v>145</v>
      </c>
      <c r="B30" s="555"/>
      <c r="C30" s="555"/>
      <c r="D30" s="555"/>
      <c r="E30" s="555"/>
      <c r="F30" s="555"/>
      <c r="G30" s="555"/>
      <c r="H30" s="555"/>
      <c r="I30" s="555"/>
      <c r="J30" s="554" t="s">
        <v>146</v>
      </c>
    </row>
    <row r="31" spans="1:10" s="145" customFormat="1" ht="18" customHeight="1" thickBot="1">
      <c r="A31" s="493"/>
      <c r="B31" s="650">
        <v>2015</v>
      </c>
      <c r="C31" s="650">
        <v>2016</v>
      </c>
      <c r="D31" s="650">
        <v>2017</v>
      </c>
      <c r="E31" s="650">
        <v>2018</v>
      </c>
      <c r="F31" s="650">
        <v>2019</v>
      </c>
      <c r="G31" s="650">
        <v>2020</v>
      </c>
      <c r="H31" s="650">
        <v>2021</v>
      </c>
      <c r="I31" s="650">
        <v>2022</v>
      </c>
      <c r="J31" s="493"/>
    </row>
    <row r="32" spans="1:10" s="145" customFormat="1" ht="12" customHeight="1">
      <c r="A32" s="980"/>
      <c r="B32" s="985"/>
      <c r="C32" s="985"/>
      <c r="D32" s="985"/>
      <c r="E32" s="985"/>
      <c r="F32" s="985"/>
      <c r="G32" s="985"/>
      <c r="H32" s="985"/>
      <c r="I32" s="985"/>
      <c r="J32" s="980"/>
    </row>
    <row r="33" spans="1:10" ht="15" customHeight="1">
      <c r="A33" s="513" t="s">
        <v>470</v>
      </c>
      <c r="B33" s="572">
        <v>19508.6</v>
      </c>
      <c r="C33" s="572">
        <v>9307.9</v>
      </c>
      <c r="D33" s="572">
        <v>6281.3</v>
      </c>
      <c r="E33" s="571">
        <v>11327.1</v>
      </c>
      <c r="F33" s="571">
        <v>8019.7</v>
      </c>
      <c r="G33" s="571">
        <v>6060.4</v>
      </c>
      <c r="H33" s="571">
        <v>12581.3</v>
      </c>
      <c r="I33" s="571">
        <v>25043.1</v>
      </c>
      <c r="J33" s="513" t="s">
        <v>471</v>
      </c>
    </row>
    <row r="34" spans="1:10" ht="15" customHeight="1">
      <c r="A34" s="513" t="s">
        <v>673</v>
      </c>
      <c r="B34" s="572">
        <v>14428.7</v>
      </c>
      <c r="C34" s="572">
        <v>11892.1</v>
      </c>
      <c r="D34" s="572">
        <v>11496.5</v>
      </c>
      <c r="E34" s="571">
        <v>18497.5</v>
      </c>
      <c r="F34" s="571">
        <v>11932.5</v>
      </c>
      <c r="G34" s="571">
        <v>17006.2</v>
      </c>
      <c r="H34" s="571">
        <v>19044.6</v>
      </c>
      <c r="I34" s="571">
        <v>29168.6</v>
      </c>
      <c r="J34" s="513" t="s">
        <v>674</v>
      </c>
    </row>
    <row r="35" spans="1:10" ht="15" customHeight="1">
      <c r="A35" s="513" t="s">
        <v>529</v>
      </c>
      <c r="B35" s="572">
        <v>42636.6</v>
      </c>
      <c r="C35" s="572">
        <v>32573.1</v>
      </c>
      <c r="D35" s="572">
        <v>44498.7</v>
      </c>
      <c r="E35" s="571">
        <v>40996.9</v>
      </c>
      <c r="F35" s="571">
        <v>39502.1</v>
      </c>
      <c r="G35" s="571">
        <v>54216.4</v>
      </c>
      <c r="H35" s="571">
        <v>34945.7</v>
      </c>
      <c r="I35" s="571">
        <v>45178.9</v>
      </c>
      <c r="J35" s="520" t="s">
        <v>560</v>
      </c>
    </row>
    <row r="36" spans="1:10" ht="15" customHeight="1">
      <c r="A36" s="513" t="s">
        <v>533</v>
      </c>
      <c r="B36" s="572">
        <v>6934.2</v>
      </c>
      <c r="C36" s="572">
        <v>14742.2</v>
      </c>
      <c r="D36" s="572">
        <v>13425.5</v>
      </c>
      <c r="E36" s="571">
        <v>14887.4</v>
      </c>
      <c r="F36" s="571">
        <v>8588.3</v>
      </c>
      <c r="G36" s="571">
        <v>7133.9</v>
      </c>
      <c r="H36" s="571">
        <v>8252.3</v>
      </c>
      <c r="I36" s="571">
        <v>15282.7</v>
      </c>
      <c r="J36" s="513" t="s">
        <v>534</v>
      </c>
    </row>
    <row r="37" spans="1:10" ht="15" customHeight="1">
      <c r="A37" s="513" t="s">
        <v>535</v>
      </c>
      <c r="B37" s="572">
        <v>7657.4</v>
      </c>
      <c r="C37" s="572">
        <v>17551.6</v>
      </c>
      <c r="D37" s="572">
        <v>10032.3</v>
      </c>
      <c r="E37" s="571">
        <v>9738.3</v>
      </c>
      <c r="F37" s="571">
        <v>11327.1</v>
      </c>
      <c r="G37" s="571">
        <v>9038</v>
      </c>
      <c r="H37" s="571">
        <v>11062.6</v>
      </c>
      <c r="I37" s="571">
        <v>12267.9</v>
      </c>
      <c r="J37" s="520" t="s">
        <v>536</v>
      </c>
    </row>
    <row r="38" spans="1:10" ht="15" customHeight="1">
      <c r="A38" s="513" t="s">
        <v>561</v>
      </c>
      <c r="B38" s="572">
        <v>3998.2</v>
      </c>
      <c r="C38" s="572">
        <v>4382.9</v>
      </c>
      <c r="D38" s="572">
        <v>3067.9</v>
      </c>
      <c r="E38" s="571">
        <v>4030</v>
      </c>
      <c r="F38" s="571">
        <v>2578.6</v>
      </c>
      <c r="G38" s="571">
        <v>3376.97</v>
      </c>
      <c r="H38" s="571">
        <v>3717.6</v>
      </c>
      <c r="I38" s="571">
        <v>4026.1</v>
      </c>
      <c r="J38" s="513" t="s">
        <v>538</v>
      </c>
    </row>
    <row r="39" spans="1:10" ht="25.5" customHeight="1">
      <c r="A39" s="534" t="s">
        <v>1017</v>
      </c>
      <c r="B39" s="572">
        <v>3637.6</v>
      </c>
      <c r="C39" s="572">
        <v>2343.7</v>
      </c>
      <c r="D39" s="572">
        <v>2879</v>
      </c>
      <c r="E39" s="571">
        <v>3026.2</v>
      </c>
      <c r="F39" s="571">
        <v>2549.4</v>
      </c>
      <c r="G39" s="571">
        <v>2392</v>
      </c>
      <c r="H39" s="571">
        <v>2920.1</v>
      </c>
      <c r="I39" s="571">
        <v>2807.7</v>
      </c>
      <c r="J39" s="513" t="s">
        <v>711</v>
      </c>
    </row>
    <row r="40" spans="1:10" ht="15" customHeight="1">
      <c r="A40" s="513" t="s">
        <v>539</v>
      </c>
      <c r="B40" s="572">
        <v>19764.1</v>
      </c>
      <c r="C40" s="572">
        <v>16218.6</v>
      </c>
      <c r="D40" s="572">
        <v>15532.4</v>
      </c>
      <c r="E40" s="571">
        <v>18237.4</v>
      </c>
      <c r="F40" s="571">
        <v>19340.4</v>
      </c>
      <c r="G40" s="571">
        <v>17178.9</v>
      </c>
      <c r="H40" s="571">
        <v>19357.5</v>
      </c>
      <c r="I40" s="571">
        <v>28067.4</v>
      </c>
      <c r="J40" s="513" t="s">
        <v>540</v>
      </c>
    </row>
    <row r="41" spans="1:10" ht="15" customHeight="1">
      <c r="A41" s="534" t="s">
        <v>1075</v>
      </c>
      <c r="B41" s="572">
        <v>45474.4</v>
      </c>
      <c r="C41" s="572">
        <v>48795.4</v>
      </c>
      <c r="D41" s="572">
        <v>46695.3</v>
      </c>
      <c r="E41" s="571">
        <v>47491.6</v>
      </c>
      <c r="F41" s="571">
        <v>59826.9</v>
      </c>
      <c r="G41" s="571">
        <v>48823.3</v>
      </c>
      <c r="H41" s="571">
        <v>57179.6</v>
      </c>
      <c r="I41" s="571">
        <v>89450.1</v>
      </c>
      <c r="J41" s="513" t="s">
        <v>670</v>
      </c>
    </row>
    <row r="42" spans="1:10" ht="15" customHeight="1">
      <c r="A42" s="513" t="s">
        <v>671</v>
      </c>
      <c r="B42" s="572">
        <v>15491.8</v>
      </c>
      <c r="C42" s="572">
        <v>14082</v>
      </c>
      <c r="D42" s="572">
        <v>13152.3</v>
      </c>
      <c r="E42" s="571">
        <v>19895.1</v>
      </c>
      <c r="F42" s="571">
        <v>18369.6</v>
      </c>
      <c r="G42" s="571">
        <v>18687</v>
      </c>
      <c r="H42" s="571">
        <v>29495.6</v>
      </c>
      <c r="I42" s="571">
        <v>30347.4</v>
      </c>
      <c r="J42" s="513" t="s">
        <v>672</v>
      </c>
    </row>
    <row r="43" spans="1:10" ht="15" customHeight="1">
      <c r="A43" s="513" t="s">
        <v>1018</v>
      </c>
      <c r="B43" s="572">
        <v>3132.6</v>
      </c>
      <c r="C43" s="572">
        <v>2803.2</v>
      </c>
      <c r="D43" s="572">
        <v>1959.1</v>
      </c>
      <c r="E43" s="571">
        <v>3054.8</v>
      </c>
      <c r="F43" s="571">
        <v>3213.1</v>
      </c>
      <c r="G43" s="571">
        <v>1216.2</v>
      </c>
      <c r="H43" s="571">
        <v>2743.4</v>
      </c>
      <c r="I43" s="571">
        <v>4741.3</v>
      </c>
      <c r="J43" s="520" t="s">
        <v>562</v>
      </c>
    </row>
    <row r="44" spans="1:10" ht="15" customHeight="1">
      <c r="A44" s="513" t="s">
        <v>542</v>
      </c>
      <c r="B44" s="572">
        <v>957.7</v>
      </c>
      <c r="C44" s="572">
        <v>970.2</v>
      </c>
      <c r="D44" s="572">
        <v>2149.8</v>
      </c>
      <c r="E44" s="571">
        <v>1237.8</v>
      </c>
      <c r="F44" s="571">
        <v>1237.1</v>
      </c>
      <c r="G44" s="571">
        <v>942.205</v>
      </c>
      <c r="H44" s="571">
        <v>928.3</v>
      </c>
      <c r="I44" s="571">
        <v>1465.04</v>
      </c>
      <c r="J44" s="520" t="s">
        <v>543</v>
      </c>
    </row>
    <row r="45" spans="1:10" ht="15" customHeight="1">
      <c r="A45" s="513" t="s">
        <v>669</v>
      </c>
      <c r="B45" s="572">
        <v>10120.7</v>
      </c>
      <c r="C45" s="572">
        <v>15622.5</v>
      </c>
      <c r="D45" s="572">
        <v>14418.6</v>
      </c>
      <c r="E45" s="571">
        <v>12490</v>
      </c>
      <c r="F45" s="571">
        <v>12549.8</v>
      </c>
      <c r="G45" s="571">
        <v>16573.3</v>
      </c>
      <c r="H45" s="571">
        <v>7575.1</v>
      </c>
      <c r="I45" s="571">
        <v>32779.3</v>
      </c>
      <c r="J45" s="520" t="s">
        <v>563</v>
      </c>
    </row>
    <row r="46" spans="1:10" ht="15" customHeight="1">
      <c r="A46" s="513" t="s">
        <v>564</v>
      </c>
      <c r="B46" s="572">
        <v>1121.1</v>
      </c>
      <c r="C46" s="572">
        <v>113.6</v>
      </c>
      <c r="D46" s="572">
        <v>439.985</v>
      </c>
      <c r="E46" s="571">
        <v>1333.2</v>
      </c>
      <c r="F46" s="571">
        <v>2397.5</v>
      </c>
      <c r="G46" s="571">
        <v>1322.74</v>
      </c>
      <c r="H46" s="571">
        <v>2188.3</v>
      </c>
      <c r="I46" s="571">
        <v>1725</v>
      </c>
      <c r="J46" s="520" t="s">
        <v>545</v>
      </c>
    </row>
    <row r="47" spans="1:10" ht="15" customHeight="1">
      <c r="A47" s="520" t="s">
        <v>565</v>
      </c>
      <c r="B47" s="572">
        <v>24231.8</v>
      </c>
      <c r="C47" s="572">
        <v>23242.9</v>
      </c>
      <c r="D47" s="572">
        <v>21798.8</v>
      </c>
      <c r="E47" s="571">
        <v>26429.6</v>
      </c>
      <c r="F47" s="571">
        <v>13234.7</v>
      </c>
      <c r="G47" s="571">
        <v>19659.8</v>
      </c>
      <c r="H47" s="571">
        <v>22325.4</v>
      </c>
      <c r="I47" s="571">
        <v>32955.3</v>
      </c>
      <c r="J47" s="520" t="s">
        <v>566</v>
      </c>
    </row>
    <row r="48" spans="1:10" ht="25.5" customHeight="1">
      <c r="A48" s="513" t="s">
        <v>567</v>
      </c>
      <c r="B48" s="572">
        <v>510.9</v>
      </c>
      <c r="C48" s="572">
        <v>1383.2</v>
      </c>
      <c r="D48" s="572">
        <v>987.6</v>
      </c>
      <c r="E48" s="571">
        <v>993.7</v>
      </c>
      <c r="F48" s="571">
        <v>1078.9</v>
      </c>
      <c r="G48" s="571">
        <v>1105.8</v>
      </c>
      <c r="H48" s="571">
        <v>1038.8</v>
      </c>
      <c r="I48" s="571">
        <v>1063.1</v>
      </c>
      <c r="J48" s="513" t="s">
        <v>568</v>
      </c>
    </row>
    <row r="49" spans="1:10" ht="15" customHeight="1">
      <c r="A49" s="513" t="s">
        <v>550</v>
      </c>
      <c r="B49" s="572">
        <v>17102</v>
      </c>
      <c r="C49" s="572">
        <v>21279.1</v>
      </c>
      <c r="D49" s="572">
        <v>20352.7</v>
      </c>
      <c r="E49" s="571">
        <v>19483.4</v>
      </c>
      <c r="F49" s="571">
        <v>4759.6</v>
      </c>
      <c r="G49" s="571">
        <v>15599.4</v>
      </c>
      <c r="H49" s="571">
        <v>18895.1</v>
      </c>
      <c r="I49" s="571">
        <v>18272.7</v>
      </c>
      <c r="J49" s="520" t="s">
        <v>551</v>
      </c>
    </row>
    <row r="50" spans="1:10" ht="15" customHeight="1">
      <c r="A50" s="534" t="s">
        <v>1071</v>
      </c>
      <c r="B50" s="572">
        <v>5108.8</v>
      </c>
      <c r="C50" s="572">
        <v>14147.2</v>
      </c>
      <c r="D50" s="572">
        <v>1198.8</v>
      </c>
      <c r="E50" s="571">
        <v>2496</v>
      </c>
      <c r="F50" s="571">
        <v>2184.5</v>
      </c>
      <c r="G50" s="571">
        <v>3828.2</v>
      </c>
      <c r="H50" s="571">
        <v>2368</v>
      </c>
      <c r="I50" s="571">
        <v>39202.6</v>
      </c>
      <c r="J50" s="520" t="s">
        <v>477</v>
      </c>
    </row>
    <row r="51" spans="1:10" ht="25.5" customHeight="1">
      <c r="A51" s="513" t="s">
        <v>1019</v>
      </c>
      <c r="B51" s="572">
        <v>19123.9</v>
      </c>
      <c r="C51" s="572">
        <v>14147.2</v>
      </c>
      <c r="D51" s="572">
        <v>6382.9</v>
      </c>
      <c r="E51" s="571">
        <v>6864.9</v>
      </c>
      <c r="F51" s="571">
        <v>8173.2</v>
      </c>
      <c r="G51" s="571">
        <v>4680.9</v>
      </c>
      <c r="H51" s="571">
        <v>4828.3</v>
      </c>
      <c r="I51" s="571">
        <v>10140</v>
      </c>
      <c r="J51" s="513" t="s">
        <v>712</v>
      </c>
    </row>
    <row r="52" spans="1:10" ht="15" customHeight="1">
      <c r="A52" s="513" t="s">
        <v>971</v>
      </c>
      <c r="B52" s="572">
        <v>330.4</v>
      </c>
      <c r="C52" s="572">
        <v>0</v>
      </c>
      <c r="D52" s="572">
        <v>891</v>
      </c>
      <c r="E52" s="571">
        <v>821.8</v>
      </c>
      <c r="F52" s="571">
        <v>938.4</v>
      </c>
      <c r="G52" s="571">
        <v>751</v>
      </c>
      <c r="H52" s="571">
        <v>753.8</v>
      </c>
      <c r="I52" s="571">
        <v>1248.7</v>
      </c>
      <c r="J52" s="520" t="s">
        <v>478</v>
      </c>
    </row>
    <row r="53" spans="1:10" ht="12" customHeight="1" thickBot="1">
      <c r="A53" s="546"/>
      <c r="B53" s="496"/>
      <c r="C53" s="496"/>
      <c r="D53" s="496"/>
      <c r="E53" s="496"/>
      <c r="F53" s="496"/>
      <c r="G53" s="496"/>
      <c r="H53" s="496"/>
      <c r="I53" s="496"/>
      <c r="J53" s="546"/>
    </row>
    <row r="54" spans="1:10" ht="15" customHeight="1">
      <c r="A54" s="513"/>
      <c r="B54" s="537"/>
      <c r="C54" s="537"/>
      <c r="D54" s="537"/>
      <c r="E54" s="537"/>
      <c r="F54" s="537"/>
      <c r="G54" s="537"/>
      <c r="H54" s="537"/>
      <c r="I54" s="537"/>
      <c r="J54" s="513"/>
    </row>
    <row r="55" spans="1:10" s="388" customFormat="1" ht="18" customHeight="1" thickBot="1">
      <c r="A55" s="554" t="s">
        <v>145</v>
      </c>
      <c r="B55" s="556"/>
      <c r="C55" s="556"/>
      <c r="D55" s="556"/>
      <c r="E55" s="556"/>
      <c r="F55" s="556"/>
      <c r="G55" s="556"/>
      <c r="H55" s="555"/>
      <c r="I55" s="555"/>
      <c r="J55" s="554" t="s">
        <v>146</v>
      </c>
    </row>
    <row r="56" spans="1:10" ht="17.25" customHeight="1" thickBot="1">
      <c r="A56" s="493"/>
      <c r="B56" s="650">
        <v>2015</v>
      </c>
      <c r="C56" s="650">
        <v>2016</v>
      </c>
      <c r="D56" s="650">
        <v>2017</v>
      </c>
      <c r="E56" s="650">
        <v>2018</v>
      </c>
      <c r="F56" s="650">
        <v>2019</v>
      </c>
      <c r="G56" s="650">
        <v>2020</v>
      </c>
      <c r="H56" s="650">
        <v>2021</v>
      </c>
      <c r="I56" s="650">
        <v>2022</v>
      </c>
      <c r="J56" s="493"/>
    </row>
    <row r="57" spans="1:10" ht="21" customHeight="1">
      <c r="A57" s="513" t="s">
        <v>970</v>
      </c>
      <c r="B57" s="572">
        <v>6813.3</v>
      </c>
      <c r="C57" s="572">
        <v>6144.9</v>
      </c>
      <c r="D57" s="572">
        <v>5304.8</v>
      </c>
      <c r="E57" s="571">
        <v>4604.8</v>
      </c>
      <c r="F57" s="571">
        <v>3114.4</v>
      </c>
      <c r="G57" s="571">
        <v>8359.3</v>
      </c>
      <c r="H57" s="571">
        <v>9060.8</v>
      </c>
      <c r="I57" s="571">
        <v>23900.9</v>
      </c>
      <c r="J57" s="520" t="s">
        <v>479</v>
      </c>
    </row>
    <row r="58" spans="1:10" ht="15" customHeight="1">
      <c r="A58" s="534" t="s">
        <v>1020</v>
      </c>
      <c r="B58" s="572">
        <v>1003.4</v>
      </c>
      <c r="C58" s="572">
        <v>2426.1</v>
      </c>
      <c r="D58" s="572">
        <v>3895.3</v>
      </c>
      <c r="E58" s="571">
        <v>2829.95</v>
      </c>
      <c r="F58" s="571">
        <v>3732.17</v>
      </c>
      <c r="G58" s="571">
        <v>4574.8</v>
      </c>
      <c r="H58" s="571">
        <v>3508.3</v>
      </c>
      <c r="I58" s="571">
        <v>6255.3</v>
      </c>
      <c r="J58" s="513" t="s">
        <v>552</v>
      </c>
    </row>
    <row r="59" spans="1:10" ht="27" customHeight="1">
      <c r="A59" s="513" t="s">
        <v>1046</v>
      </c>
      <c r="B59" s="571">
        <v>4680.2</v>
      </c>
      <c r="C59" s="571">
        <v>3599.5</v>
      </c>
      <c r="D59" s="571">
        <v>6386.3</v>
      </c>
      <c r="E59" s="571">
        <v>8039.8</v>
      </c>
      <c r="F59" s="571">
        <v>13667</v>
      </c>
      <c r="G59" s="571">
        <v>5639.1</v>
      </c>
      <c r="H59" s="571">
        <v>7802.1</v>
      </c>
      <c r="I59" s="571">
        <v>24868.8</v>
      </c>
      <c r="J59" s="513" t="s">
        <v>569</v>
      </c>
    </row>
    <row r="60" spans="1:10" ht="27" customHeight="1">
      <c r="A60" s="513" t="s">
        <v>1021</v>
      </c>
      <c r="B60" s="572">
        <v>18623.8</v>
      </c>
      <c r="C60" s="572">
        <v>24996.5</v>
      </c>
      <c r="D60" s="572">
        <v>25261.8</v>
      </c>
      <c r="E60" s="571">
        <v>28336.9</v>
      </c>
      <c r="F60" s="571">
        <v>45834.6</v>
      </c>
      <c r="G60" s="571">
        <v>23563.6</v>
      </c>
      <c r="H60" s="571">
        <v>22404.6</v>
      </c>
      <c r="I60" s="571">
        <v>66802.5</v>
      </c>
      <c r="J60" s="513" t="s">
        <v>570</v>
      </c>
    </row>
    <row r="61" spans="1:10" ht="27" customHeight="1">
      <c r="A61" s="667" t="s">
        <v>713</v>
      </c>
      <c r="B61" s="572">
        <v>22820.2</v>
      </c>
      <c r="C61" s="665">
        <v>27371.1</v>
      </c>
      <c r="D61" s="572">
        <v>11046</v>
      </c>
      <c r="E61" s="571">
        <v>10824</v>
      </c>
      <c r="F61" s="571">
        <v>6184.2</v>
      </c>
      <c r="G61" s="571">
        <v>27721.3</v>
      </c>
      <c r="H61" s="571">
        <v>12010.5</v>
      </c>
      <c r="I61" s="571">
        <v>17253.1</v>
      </c>
      <c r="J61" s="513" t="s">
        <v>675</v>
      </c>
    </row>
    <row r="62" spans="1:10" ht="15" customHeight="1">
      <c r="A62" s="513" t="s">
        <v>1022</v>
      </c>
      <c r="B62" s="572">
        <v>10819.1</v>
      </c>
      <c r="C62" s="572">
        <v>19314.9</v>
      </c>
      <c r="D62" s="572">
        <v>9257</v>
      </c>
      <c r="E62" s="571">
        <v>18873</v>
      </c>
      <c r="F62" s="668">
        <v>14436.2</v>
      </c>
      <c r="G62" s="668">
        <v>9005.5</v>
      </c>
      <c r="H62" s="668">
        <v>12522.3</v>
      </c>
      <c r="I62" s="668">
        <v>20886.5</v>
      </c>
      <c r="J62" s="513" t="s">
        <v>676</v>
      </c>
    </row>
    <row r="63" spans="1:10" ht="15" customHeight="1">
      <c r="A63" s="513" t="s">
        <v>715</v>
      </c>
      <c r="B63" s="572">
        <v>5852</v>
      </c>
      <c r="C63" s="572">
        <v>12029.7</v>
      </c>
      <c r="D63" s="572">
        <v>12319.6</v>
      </c>
      <c r="E63" s="571">
        <v>8458.1</v>
      </c>
      <c r="F63" s="571">
        <v>5163.9</v>
      </c>
      <c r="G63" s="571">
        <v>4680</v>
      </c>
      <c r="H63" s="571">
        <v>8615.9</v>
      </c>
      <c r="I63" s="571">
        <v>9137</v>
      </c>
      <c r="J63" s="513" t="s">
        <v>714</v>
      </c>
    </row>
    <row r="64" spans="1:10" ht="15" customHeight="1">
      <c r="A64" s="513" t="s">
        <v>677</v>
      </c>
      <c r="B64" s="572">
        <v>5726.3</v>
      </c>
      <c r="C64" s="572">
        <v>10600.5</v>
      </c>
      <c r="D64" s="572">
        <v>12737.6</v>
      </c>
      <c r="E64" s="571">
        <v>13201.7</v>
      </c>
      <c r="F64" s="571">
        <v>9763.5</v>
      </c>
      <c r="G64" s="571">
        <v>2900.3</v>
      </c>
      <c r="H64" s="571">
        <v>7351.9</v>
      </c>
      <c r="I64" s="571">
        <v>11330.1</v>
      </c>
      <c r="J64" s="513" t="s">
        <v>678</v>
      </c>
    </row>
    <row r="65" spans="1:10" ht="25.5" customHeight="1">
      <c r="A65" s="513" t="s">
        <v>637</v>
      </c>
      <c r="B65" s="572">
        <v>2867.9</v>
      </c>
      <c r="C65" s="572">
        <v>1598.2</v>
      </c>
      <c r="D65" s="572">
        <v>4311.7</v>
      </c>
      <c r="E65" s="571">
        <v>10283.2</v>
      </c>
      <c r="F65" s="571">
        <v>7419.3</v>
      </c>
      <c r="G65" s="571">
        <v>7575.3</v>
      </c>
      <c r="H65" s="571">
        <v>9381.6</v>
      </c>
      <c r="I65" s="571">
        <v>10539.1</v>
      </c>
      <c r="J65" s="513" t="s">
        <v>716</v>
      </c>
    </row>
    <row r="66" spans="1:10" ht="15" customHeight="1">
      <c r="A66" s="513" t="s">
        <v>679</v>
      </c>
      <c r="B66" s="572">
        <v>1627.8</v>
      </c>
      <c r="C66" s="572">
        <v>1529.2</v>
      </c>
      <c r="D66" s="572">
        <v>3751.4</v>
      </c>
      <c r="E66" s="571">
        <v>6880.9</v>
      </c>
      <c r="F66" s="571">
        <v>5679.4</v>
      </c>
      <c r="G66" s="571">
        <v>4991.4</v>
      </c>
      <c r="H66" s="571">
        <v>5494.8</v>
      </c>
      <c r="I66" s="571">
        <v>8694.4</v>
      </c>
      <c r="J66" s="513" t="s">
        <v>680</v>
      </c>
    </row>
    <row r="67" spans="1:10" ht="37.5" customHeight="1">
      <c r="A67" s="667" t="s">
        <v>1024</v>
      </c>
      <c r="B67" s="572">
        <v>48.3</v>
      </c>
      <c r="C67" s="572">
        <v>331.5</v>
      </c>
      <c r="D67" s="572">
        <v>225.1</v>
      </c>
      <c r="E67" s="571">
        <v>1163.3</v>
      </c>
      <c r="F67" s="571">
        <v>16878.6</v>
      </c>
      <c r="G67" s="571">
        <v>1019.5</v>
      </c>
      <c r="H67" s="571">
        <v>660.3</v>
      </c>
      <c r="I67" s="571">
        <v>111.2</v>
      </c>
      <c r="J67" s="513" t="s">
        <v>681</v>
      </c>
    </row>
    <row r="68" spans="1:10" ht="27" customHeight="1">
      <c r="A68" s="513" t="s">
        <v>709</v>
      </c>
      <c r="B68" s="572">
        <v>17279.8</v>
      </c>
      <c r="C68" s="572">
        <v>20859.1</v>
      </c>
      <c r="D68" s="572">
        <v>27285.9</v>
      </c>
      <c r="E68" s="571">
        <v>23662.89</v>
      </c>
      <c r="F68" s="571">
        <v>20703.7</v>
      </c>
      <c r="G68" s="571">
        <v>18247.2</v>
      </c>
      <c r="H68" s="571">
        <v>8512.9</v>
      </c>
      <c r="I68" s="571">
        <v>23282.8</v>
      </c>
      <c r="J68" s="513" t="s">
        <v>717</v>
      </c>
    </row>
    <row r="69" spans="1:10" ht="15" customHeight="1">
      <c r="A69" s="513" t="s">
        <v>320</v>
      </c>
      <c r="B69" s="572">
        <v>5393.2</v>
      </c>
      <c r="C69" s="572">
        <v>12319.3</v>
      </c>
      <c r="D69" s="572">
        <v>7932.3</v>
      </c>
      <c r="E69" s="571">
        <v>8783.2</v>
      </c>
      <c r="F69" s="571">
        <v>11498.7</v>
      </c>
      <c r="G69" s="571">
        <v>10498.3</v>
      </c>
      <c r="H69" s="571">
        <v>2382.6</v>
      </c>
      <c r="I69" s="571">
        <v>5659.4</v>
      </c>
      <c r="J69" s="520" t="s">
        <v>321</v>
      </c>
    </row>
    <row r="70" spans="1:10" ht="15" customHeight="1">
      <c r="A70" s="513" t="s">
        <v>571</v>
      </c>
      <c r="B70" s="572">
        <v>12893.2</v>
      </c>
      <c r="C70" s="572">
        <v>20656.7</v>
      </c>
      <c r="D70" s="572">
        <v>34872.3</v>
      </c>
      <c r="E70" s="571">
        <v>82402</v>
      </c>
      <c r="F70" s="571">
        <v>27406.7</v>
      </c>
      <c r="G70" s="571">
        <v>9062.1</v>
      </c>
      <c r="H70" s="571">
        <v>17039.8</v>
      </c>
      <c r="I70" s="571">
        <v>41679.9</v>
      </c>
      <c r="J70" s="513" t="s">
        <v>572</v>
      </c>
    </row>
    <row r="71" spans="1:10" ht="15" customHeight="1">
      <c r="A71" s="513" t="s">
        <v>710</v>
      </c>
      <c r="B71" s="572">
        <v>3580</v>
      </c>
      <c r="C71" s="572">
        <v>2891.8</v>
      </c>
      <c r="D71" s="572">
        <v>385</v>
      </c>
      <c r="E71" s="571">
        <v>3723.6</v>
      </c>
      <c r="F71" s="571">
        <v>497.8</v>
      </c>
      <c r="G71" s="571">
        <v>2495.4</v>
      </c>
      <c r="H71" s="571">
        <v>4876.6</v>
      </c>
      <c r="I71" s="571">
        <v>17349.5</v>
      </c>
      <c r="J71" s="520" t="s">
        <v>487</v>
      </c>
    </row>
    <row r="72" spans="1:10" ht="45.75" customHeight="1">
      <c r="A72" s="513" t="s">
        <v>1023</v>
      </c>
      <c r="B72" s="572">
        <v>4016.9</v>
      </c>
      <c r="C72" s="572">
        <v>2665.9</v>
      </c>
      <c r="D72" s="572">
        <v>3907.9</v>
      </c>
      <c r="E72" s="571">
        <v>4930.8</v>
      </c>
      <c r="F72" s="571">
        <v>2400.5</v>
      </c>
      <c r="G72" s="571">
        <v>3559.8</v>
      </c>
      <c r="H72" s="571">
        <v>2183.4</v>
      </c>
      <c r="I72" s="571">
        <v>3739.9</v>
      </c>
      <c r="J72" s="513" t="s">
        <v>1076</v>
      </c>
    </row>
    <row r="73" spans="1:10" ht="12" customHeight="1" thickBot="1">
      <c r="A73" s="600"/>
      <c r="B73" s="589"/>
      <c r="C73" s="589"/>
      <c r="D73" s="589"/>
      <c r="E73" s="589"/>
      <c r="F73" s="589"/>
      <c r="G73" s="589"/>
      <c r="H73" s="589"/>
      <c r="I73" s="589"/>
      <c r="J73" s="600"/>
    </row>
    <row r="74" spans="1:9" ht="15.75" customHeight="1">
      <c r="A74" s="652"/>
      <c r="B74" s="494"/>
      <c r="C74" s="494"/>
      <c r="D74" s="494"/>
      <c r="E74" s="494"/>
      <c r="F74" s="494"/>
      <c r="G74" s="494"/>
      <c r="H74" s="494"/>
      <c r="I74" s="494"/>
    </row>
    <row r="75" spans="2:10" ht="12">
      <c r="B75" s="494"/>
      <c r="C75" s="494"/>
      <c r="D75" s="494"/>
      <c r="E75" s="494"/>
      <c r="F75" s="494"/>
      <c r="G75" s="494"/>
      <c r="H75" s="494"/>
      <c r="I75" s="494"/>
      <c r="J75" s="418"/>
    </row>
    <row r="76" spans="1:10" ht="12">
      <c r="A76" s="418"/>
      <c r="B76" s="494"/>
      <c r="C76" s="494"/>
      <c r="D76" s="494"/>
      <c r="E76" s="494"/>
      <c r="F76" s="494"/>
      <c r="G76" s="494"/>
      <c r="H76" s="494"/>
      <c r="I76" s="494"/>
      <c r="J76" s="418"/>
    </row>
    <row r="77" spans="1:10" ht="12">
      <c r="A77" s="418"/>
      <c r="B77" s="494"/>
      <c r="C77" s="494"/>
      <c r="D77" s="494"/>
      <c r="E77" s="494"/>
      <c r="F77" s="494"/>
      <c r="G77" s="494"/>
      <c r="H77" s="494"/>
      <c r="I77" s="494"/>
      <c r="J77" s="418"/>
    </row>
    <row r="78" spans="1:10" ht="12">
      <c r="A78" s="418"/>
      <c r="B78" s="494"/>
      <c r="C78" s="494"/>
      <c r="D78" s="494"/>
      <c r="E78" s="494"/>
      <c r="F78" s="494"/>
      <c r="G78" s="494"/>
      <c r="H78" s="494"/>
      <c r="I78" s="494"/>
      <c r="J78" s="418"/>
    </row>
    <row r="79" spans="1:10" ht="12">
      <c r="A79" s="418"/>
      <c r="B79" s="494"/>
      <c r="C79" s="494"/>
      <c r="D79" s="494"/>
      <c r="E79" s="494"/>
      <c r="F79" s="494"/>
      <c r="G79" s="494"/>
      <c r="H79" s="494"/>
      <c r="I79" s="494"/>
      <c r="J79" s="418"/>
    </row>
    <row r="80" spans="1:10" ht="12">
      <c r="A80" s="418"/>
      <c r="B80" s="494"/>
      <c r="C80" s="494"/>
      <c r="D80" s="494"/>
      <c r="E80" s="494"/>
      <c r="F80" s="494"/>
      <c r="G80" s="494"/>
      <c r="H80" s="494"/>
      <c r="I80" s="494"/>
      <c r="J80" s="418"/>
    </row>
    <row r="81" spans="1:10" ht="12">
      <c r="A81" s="418"/>
      <c r="B81" s="494"/>
      <c r="C81" s="494"/>
      <c r="D81" s="494"/>
      <c r="E81" s="494"/>
      <c r="F81" s="494"/>
      <c r="G81" s="494"/>
      <c r="H81" s="494"/>
      <c r="I81" s="494"/>
      <c r="J81" s="418"/>
    </row>
    <row r="82" spans="1:10" ht="12">
      <c r="A82" s="418"/>
      <c r="B82" s="494"/>
      <c r="C82" s="494"/>
      <c r="D82" s="494"/>
      <c r="E82" s="494"/>
      <c r="F82" s="494"/>
      <c r="G82" s="494"/>
      <c r="H82" s="494"/>
      <c r="I82" s="494"/>
      <c r="J82" s="418"/>
    </row>
    <row r="83" spans="1:10" ht="12">
      <c r="A83" s="418"/>
      <c r="B83" s="494"/>
      <c r="C83" s="494"/>
      <c r="D83" s="494"/>
      <c r="E83" s="494"/>
      <c r="F83" s="494"/>
      <c r="G83" s="494"/>
      <c r="H83" s="494"/>
      <c r="I83" s="494"/>
      <c r="J83" s="418"/>
    </row>
    <row r="84" spans="1:10" ht="12">
      <c r="A84" s="418"/>
      <c r="B84" s="494"/>
      <c r="C84" s="494"/>
      <c r="D84" s="494"/>
      <c r="E84" s="494"/>
      <c r="F84" s="494"/>
      <c r="G84" s="494"/>
      <c r="H84" s="494"/>
      <c r="I84" s="494"/>
      <c r="J84" s="418"/>
    </row>
    <row r="85" spans="1:10" ht="12">
      <c r="A85" s="418"/>
      <c r="B85" s="494"/>
      <c r="C85" s="494"/>
      <c r="D85" s="494"/>
      <c r="E85" s="494"/>
      <c r="F85" s="494"/>
      <c r="G85" s="494"/>
      <c r="H85" s="494"/>
      <c r="I85" s="494"/>
      <c r="J85" s="418"/>
    </row>
    <row r="86" spans="1:10" ht="12">
      <c r="A86" s="418"/>
      <c r="B86" s="494"/>
      <c r="C86" s="494"/>
      <c r="D86" s="494"/>
      <c r="E86" s="494"/>
      <c r="F86" s="494"/>
      <c r="G86" s="494"/>
      <c r="H86" s="494"/>
      <c r="I86" s="494"/>
      <c r="J86" s="418"/>
    </row>
    <row r="87" spans="1:10" ht="12">
      <c r="A87" s="418"/>
      <c r="B87" s="494"/>
      <c r="C87" s="494"/>
      <c r="D87" s="494"/>
      <c r="E87" s="494"/>
      <c r="F87" s="494"/>
      <c r="G87" s="494"/>
      <c r="H87" s="494"/>
      <c r="I87" s="494"/>
      <c r="J87" s="418"/>
    </row>
    <row r="88" spans="1:10" ht="12">
      <c r="A88" s="418"/>
      <c r="B88" s="494"/>
      <c r="C88" s="494"/>
      <c r="D88" s="494"/>
      <c r="E88" s="494"/>
      <c r="F88" s="494"/>
      <c r="G88" s="494"/>
      <c r="H88" s="494"/>
      <c r="I88" s="494"/>
      <c r="J88" s="418"/>
    </row>
    <row r="89" spans="1:10" ht="12">
      <c r="A89" s="418"/>
      <c r="B89" s="494"/>
      <c r="C89" s="494"/>
      <c r="D89" s="494"/>
      <c r="E89" s="494"/>
      <c r="F89" s="494"/>
      <c r="G89" s="494"/>
      <c r="H89" s="494"/>
      <c r="I89" s="494"/>
      <c r="J89" s="418"/>
    </row>
    <row r="90" spans="1:10" ht="12">
      <c r="A90" s="418"/>
      <c r="B90" s="494"/>
      <c r="C90" s="494"/>
      <c r="D90" s="494"/>
      <c r="E90" s="494"/>
      <c r="F90" s="494"/>
      <c r="G90" s="494"/>
      <c r="H90" s="494"/>
      <c r="I90" s="494"/>
      <c r="J90" s="418"/>
    </row>
    <row r="91" spans="1:10" ht="12">
      <c r="A91" s="418"/>
      <c r="B91" s="494"/>
      <c r="C91" s="494"/>
      <c r="D91" s="494"/>
      <c r="E91" s="494"/>
      <c r="F91" s="494"/>
      <c r="G91" s="494"/>
      <c r="H91" s="494"/>
      <c r="I91" s="494"/>
      <c r="J91" s="418"/>
    </row>
    <row r="92" spans="1:10" ht="12">
      <c r="A92" s="418"/>
      <c r="B92" s="494"/>
      <c r="C92" s="494"/>
      <c r="D92" s="494"/>
      <c r="E92" s="494"/>
      <c r="F92" s="494"/>
      <c r="G92" s="494"/>
      <c r="H92" s="494"/>
      <c r="I92" s="494"/>
      <c r="J92" s="418"/>
    </row>
    <row r="93" spans="1:10" ht="12">
      <c r="A93" s="418"/>
      <c r="B93" s="494"/>
      <c r="C93" s="494"/>
      <c r="D93" s="494"/>
      <c r="E93" s="494"/>
      <c r="F93" s="494"/>
      <c r="G93" s="494"/>
      <c r="H93" s="494"/>
      <c r="I93" s="494"/>
      <c r="J93" s="418"/>
    </row>
    <row r="94" spans="1:10" ht="12">
      <c r="A94" s="418"/>
      <c r="B94" s="494"/>
      <c r="C94" s="494"/>
      <c r="D94" s="494"/>
      <c r="E94" s="494"/>
      <c r="F94" s="494"/>
      <c r="G94" s="494"/>
      <c r="H94" s="494"/>
      <c r="I94" s="494"/>
      <c r="J94" s="418"/>
    </row>
    <row r="95" spans="1:10" ht="12">
      <c r="A95" s="418"/>
      <c r="B95" s="494"/>
      <c r="C95" s="494"/>
      <c r="D95" s="494"/>
      <c r="E95" s="494"/>
      <c r="F95" s="494"/>
      <c r="G95" s="494"/>
      <c r="H95" s="494"/>
      <c r="I95" s="494"/>
      <c r="J95" s="418"/>
    </row>
    <row r="96" spans="1:10" ht="12">
      <c r="A96" s="418"/>
      <c r="B96" s="494"/>
      <c r="C96" s="494"/>
      <c r="D96" s="494"/>
      <c r="E96" s="494"/>
      <c r="F96" s="494"/>
      <c r="G96" s="494"/>
      <c r="H96" s="494"/>
      <c r="I96" s="494"/>
      <c r="J96" s="418"/>
    </row>
    <row r="97" spans="1:10" ht="12">
      <c r="A97" s="418"/>
      <c r="B97" s="494"/>
      <c r="C97" s="494"/>
      <c r="D97" s="494"/>
      <c r="E97" s="494"/>
      <c r="F97" s="494"/>
      <c r="G97" s="494"/>
      <c r="H97" s="494"/>
      <c r="I97" s="494"/>
      <c r="J97" s="418"/>
    </row>
    <row r="98" spans="1:10" ht="12">
      <c r="A98" s="418"/>
      <c r="B98" s="494"/>
      <c r="C98" s="494"/>
      <c r="D98" s="494"/>
      <c r="E98" s="494"/>
      <c r="F98" s="494"/>
      <c r="G98" s="494"/>
      <c r="H98" s="494"/>
      <c r="I98" s="494"/>
      <c r="J98" s="418"/>
    </row>
    <row r="99" spans="1:10" ht="12">
      <c r="A99" s="418"/>
      <c r="B99" s="494"/>
      <c r="C99" s="494"/>
      <c r="D99" s="494"/>
      <c r="E99" s="494"/>
      <c r="F99" s="494"/>
      <c r="G99" s="494"/>
      <c r="H99" s="494"/>
      <c r="I99" s="494"/>
      <c r="J99" s="418"/>
    </row>
    <row r="100" spans="1:10" ht="12">
      <c r="A100" s="418"/>
      <c r="B100" s="494"/>
      <c r="C100" s="494"/>
      <c r="D100" s="494"/>
      <c r="E100" s="494"/>
      <c r="F100" s="494"/>
      <c r="G100" s="494"/>
      <c r="H100" s="494"/>
      <c r="I100" s="494"/>
      <c r="J100" s="418"/>
    </row>
    <row r="101" spans="1:10" ht="12">
      <c r="A101" s="418"/>
      <c r="B101" s="494"/>
      <c r="C101" s="494"/>
      <c r="D101" s="494"/>
      <c r="E101" s="494"/>
      <c r="F101" s="494"/>
      <c r="G101" s="494"/>
      <c r="H101" s="494"/>
      <c r="I101" s="494"/>
      <c r="J101" s="418"/>
    </row>
    <row r="102" spans="1:10" ht="12">
      <c r="A102" s="418"/>
      <c r="B102" s="494"/>
      <c r="C102" s="494"/>
      <c r="D102" s="494"/>
      <c r="E102" s="494"/>
      <c r="F102" s="494"/>
      <c r="G102" s="494"/>
      <c r="H102" s="494"/>
      <c r="I102" s="494"/>
      <c r="J102" s="418"/>
    </row>
    <row r="103" spans="1:10" ht="12">
      <c r="A103" s="418"/>
      <c r="B103" s="494"/>
      <c r="C103" s="494"/>
      <c r="D103" s="494"/>
      <c r="E103" s="494"/>
      <c r="F103" s="494"/>
      <c r="G103" s="494"/>
      <c r="H103" s="494"/>
      <c r="I103" s="494"/>
      <c r="J103" s="418"/>
    </row>
    <row r="104" spans="1:10" ht="12">
      <c r="A104" s="418"/>
      <c r="B104" s="494"/>
      <c r="C104" s="494"/>
      <c r="D104" s="494"/>
      <c r="E104" s="494"/>
      <c r="F104" s="494"/>
      <c r="G104" s="494"/>
      <c r="H104" s="494"/>
      <c r="I104" s="494"/>
      <c r="J104" s="418"/>
    </row>
    <row r="105" spans="1:10" ht="12">
      <c r="A105" s="418"/>
      <c r="B105" s="494"/>
      <c r="C105" s="494"/>
      <c r="D105" s="494"/>
      <c r="E105" s="494"/>
      <c r="F105" s="494"/>
      <c r="G105" s="494"/>
      <c r="H105" s="494"/>
      <c r="I105" s="494"/>
      <c r="J105" s="418"/>
    </row>
    <row r="106" spans="1:10" ht="12">
      <c r="A106" s="418"/>
      <c r="B106" s="494"/>
      <c r="C106" s="494"/>
      <c r="D106" s="494"/>
      <c r="E106" s="494"/>
      <c r="F106" s="494"/>
      <c r="G106" s="494"/>
      <c r="H106" s="494"/>
      <c r="I106" s="494"/>
      <c r="J106" s="418"/>
    </row>
    <row r="107" spans="1:10" ht="12">
      <c r="A107" s="418"/>
      <c r="B107" s="494"/>
      <c r="C107" s="494"/>
      <c r="D107" s="494"/>
      <c r="E107" s="494"/>
      <c r="F107" s="494"/>
      <c r="G107" s="494"/>
      <c r="H107" s="494"/>
      <c r="I107" s="494"/>
      <c r="J107" s="418"/>
    </row>
    <row r="108" spans="1:10" ht="12">
      <c r="A108" s="418"/>
      <c r="B108" s="494"/>
      <c r="C108" s="494"/>
      <c r="D108" s="494"/>
      <c r="E108" s="494"/>
      <c r="F108" s="494"/>
      <c r="G108" s="494"/>
      <c r="H108" s="494"/>
      <c r="I108" s="494"/>
      <c r="J108" s="418"/>
    </row>
    <row r="109" spans="1:10" ht="12">
      <c r="A109" s="418"/>
      <c r="B109" s="494"/>
      <c r="C109" s="494"/>
      <c r="D109" s="494"/>
      <c r="E109" s="494"/>
      <c r="F109" s="494"/>
      <c r="G109" s="494"/>
      <c r="H109" s="494"/>
      <c r="I109" s="494"/>
      <c r="J109" s="418"/>
    </row>
    <row r="110" spans="1:10" ht="12">
      <c r="A110" s="418"/>
      <c r="B110" s="494"/>
      <c r="C110" s="494"/>
      <c r="D110" s="494"/>
      <c r="E110" s="494"/>
      <c r="F110" s="494"/>
      <c r="G110" s="494"/>
      <c r="H110" s="494"/>
      <c r="I110" s="494"/>
      <c r="J110" s="418"/>
    </row>
    <row r="111" spans="1:10" ht="12">
      <c r="A111" s="418"/>
      <c r="B111" s="494"/>
      <c r="C111" s="494"/>
      <c r="D111" s="494"/>
      <c r="E111" s="494"/>
      <c r="F111" s="494"/>
      <c r="G111" s="494"/>
      <c r="H111" s="494"/>
      <c r="I111" s="494"/>
      <c r="J111" s="418"/>
    </row>
    <row r="112" spans="1:10" ht="12">
      <c r="A112" s="418"/>
      <c r="B112" s="494"/>
      <c r="C112" s="494"/>
      <c r="D112" s="494"/>
      <c r="E112" s="494"/>
      <c r="F112" s="494"/>
      <c r="G112" s="494"/>
      <c r="H112" s="494"/>
      <c r="I112" s="494"/>
      <c r="J112" s="418"/>
    </row>
    <row r="113" spans="1:10" ht="12">
      <c r="A113" s="418"/>
      <c r="B113" s="494"/>
      <c r="C113" s="494"/>
      <c r="D113" s="494"/>
      <c r="E113" s="494"/>
      <c r="F113" s="494"/>
      <c r="G113" s="494"/>
      <c r="H113" s="494"/>
      <c r="I113" s="494"/>
      <c r="J113" s="418"/>
    </row>
    <row r="114" spans="1:10" ht="12">
      <c r="A114" s="418"/>
      <c r="B114" s="494"/>
      <c r="C114" s="494"/>
      <c r="D114" s="494"/>
      <c r="E114" s="494"/>
      <c r="F114" s="494"/>
      <c r="G114" s="494"/>
      <c r="H114" s="494"/>
      <c r="I114" s="494"/>
      <c r="J114" s="418"/>
    </row>
    <row r="115" spans="1:10" ht="12">
      <c r="A115" s="418"/>
      <c r="B115" s="494"/>
      <c r="C115" s="494"/>
      <c r="D115" s="494"/>
      <c r="E115" s="494"/>
      <c r="F115" s="494"/>
      <c r="G115" s="494"/>
      <c r="H115" s="494"/>
      <c r="I115" s="494"/>
      <c r="J115" s="418"/>
    </row>
    <row r="116" spans="1:10" ht="12">
      <c r="A116" s="418"/>
      <c r="B116" s="494"/>
      <c r="C116" s="494"/>
      <c r="D116" s="494"/>
      <c r="E116" s="494"/>
      <c r="F116" s="494"/>
      <c r="G116" s="494"/>
      <c r="H116" s="494"/>
      <c r="I116" s="494"/>
      <c r="J116" s="418"/>
    </row>
    <row r="117" spans="1:10" ht="12">
      <c r="A117" s="418"/>
      <c r="B117" s="494"/>
      <c r="C117" s="494"/>
      <c r="D117" s="494"/>
      <c r="E117" s="494"/>
      <c r="F117" s="494"/>
      <c r="G117" s="494"/>
      <c r="H117" s="494"/>
      <c r="I117" s="494"/>
      <c r="J117" s="418"/>
    </row>
    <row r="118" spans="1:10" ht="12">
      <c r="A118" s="418"/>
      <c r="B118" s="494"/>
      <c r="C118" s="494"/>
      <c r="D118" s="494"/>
      <c r="E118" s="494"/>
      <c r="F118" s="494"/>
      <c r="G118" s="494"/>
      <c r="H118" s="494"/>
      <c r="I118" s="494"/>
      <c r="J118" s="418"/>
    </row>
    <row r="119" spans="1:10" ht="12">
      <c r="A119" s="418"/>
      <c r="B119" s="494"/>
      <c r="C119" s="494"/>
      <c r="D119" s="494"/>
      <c r="E119" s="494"/>
      <c r="F119" s="494"/>
      <c r="G119" s="494"/>
      <c r="H119" s="494"/>
      <c r="I119" s="494"/>
      <c r="J119" s="418"/>
    </row>
    <row r="120" spans="2:9" ht="12">
      <c r="B120" s="494"/>
      <c r="C120" s="494"/>
      <c r="D120" s="494"/>
      <c r="E120" s="494"/>
      <c r="F120" s="494"/>
      <c r="G120" s="494"/>
      <c r="H120" s="494"/>
      <c r="I120" s="494"/>
    </row>
    <row r="121" spans="2:9" ht="12">
      <c r="B121" s="494"/>
      <c r="C121" s="494"/>
      <c r="D121" s="494"/>
      <c r="E121" s="494"/>
      <c r="F121" s="494"/>
      <c r="G121" s="494"/>
      <c r="H121" s="494"/>
      <c r="I121" s="494"/>
    </row>
    <row r="122" spans="2:9" ht="12">
      <c r="B122" s="494"/>
      <c r="C122" s="494"/>
      <c r="D122" s="494"/>
      <c r="E122" s="494"/>
      <c r="F122" s="494"/>
      <c r="G122" s="494"/>
      <c r="H122" s="494"/>
      <c r="I122" s="494"/>
    </row>
    <row r="123" spans="2:9" ht="12">
      <c r="B123" s="494"/>
      <c r="C123" s="494"/>
      <c r="D123" s="494"/>
      <c r="E123" s="494"/>
      <c r="F123" s="494"/>
      <c r="G123" s="494"/>
      <c r="H123" s="494"/>
      <c r="I123" s="494"/>
    </row>
    <row r="124" spans="2:9" ht="12">
      <c r="B124" s="494"/>
      <c r="C124" s="494"/>
      <c r="D124" s="494"/>
      <c r="E124" s="494"/>
      <c r="F124" s="494"/>
      <c r="G124" s="494"/>
      <c r="H124" s="494"/>
      <c r="I124" s="494"/>
    </row>
    <row r="125" spans="2:9" ht="12">
      <c r="B125" s="494"/>
      <c r="C125" s="494"/>
      <c r="D125" s="494"/>
      <c r="E125" s="494"/>
      <c r="F125" s="494"/>
      <c r="G125" s="494"/>
      <c r="H125" s="494"/>
      <c r="I125" s="494"/>
    </row>
    <row r="126" spans="2:9" ht="12">
      <c r="B126" s="494"/>
      <c r="C126" s="494"/>
      <c r="D126" s="494"/>
      <c r="E126" s="494"/>
      <c r="F126" s="494"/>
      <c r="G126" s="494"/>
      <c r="H126" s="494"/>
      <c r="I126" s="494"/>
    </row>
    <row r="127" spans="2:9" ht="12">
      <c r="B127" s="494"/>
      <c r="C127" s="494"/>
      <c r="D127" s="494"/>
      <c r="E127" s="494"/>
      <c r="F127" s="494"/>
      <c r="G127" s="494"/>
      <c r="H127" s="494"/>
      <c r="I127" s="494"/>
    </row>
    <row r="128" spans="2:9" ht="12">
      <c r="B128" s="494"/>
      <c r="C128" s="494"/>
      <c r="D128" s="494"/>
      <c r="E128" s="494"/>
      <c r="F128" s="494"/>
      <c r="G128" s="494"/>
      <c r="H128" s="494"/>
      <c r="I128" s="494"/>
    </row>
    <row r="129" spans="2:9" ht="12">
      <c r="B129" s="494"/>
      <c r="C129" s="494"/>
      <c r="D129" s="494"/>
      <c r="E129" s="494"/>
      <c r="F129" s="494"/>
      <c r="G129" s="494"/>
      <c r="H129" s="494"/>
      <c r="I129" s="494"/>
    </row>
    <row r="130" spans="2:9" ht="12">
      <c r="B130" s="494"/>
      <c r="C130" s="494"/>
      <c r="D130" s="494"/>
      <c r="E130" s="494"/>
      <c r="F130" s="494"/>
      <c r="G130" s="494"/>
      <c r="H130" s="494"/>
      <c r="I130" s="494"/>
    </row>
    <row r="131" spans="2:9" ht="12">
      <c r="B131" s="494"/>
      <c r="C131" s="494"/>
      <c r="D131" s="494"/>
      <c r="E131" s="494"/>
      <c r="F131" s="494"/>
      <c r="G131" s="494"/>
      <c r="H131" s="494"/>
      <c r="I131" s="494"/>
    </row>
  </sheetData>
  <sheetProtection/>
  <printOptions/>
  <pageMargins left="0.7874015748031497" right="0.5905511811023623" top="0.7874015748031497" bottom="0.7874015748031497" header="0.5118110236220472" footer="0.5118110236220472"/>
  <pageSetup firstPageNumber="98" useFirstPageNumber="1" horizontalDpi="600" verticalDpi="600" orientation="landscape" paperSize="9" r:id="rId1"/>
  <headerFooter alignWithMargins="0">
    <oddFooter>&amp;C&amp;P</oddFooter>
  </headerFooter>
  <rowBreaks count="2" manualBreakCount="2">
    <brk id="29" max="10" man="1"/>
    <brk id="54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135"/>
  <sheetViews>
    <sheetView zoomScaleSheetLayoutView="100" zoomScalePageLayoutView="0" workbookViewId="0" topLeftCell="A1">
      <selection activeCell="K19" sqref="K19"/>
    </sheetView>
  </sheetViews>
  <sheetFormatPr defaultColWidth="9.00390625" defaultRowHeight="12.75"/>
  <cols>
    <col min="1" max="1" width="44.875" style="15" customWidth="1"/>
    <col min="2" max="3" width="8.875" style="2" hidden="1" customWidth="1"/>
    <col min="4" max="5" width="10.875" style="2" hidden="1" customWidth="1"/>
    <col min="6" max="10" width="10.875" style="2" customWidth="1"/>
    <col min="11" max="11" width="44.875" style="2" customWidth="1"/>
    <col min="12" max="16384" width="9.375" style="2" customWidth="1"/>
  </cols>
  <sheetData>
    <row r="1" spans="1:15" s="98" customFormat="1" ht="33" customHeight="1">
      <c r="A1" s="1019" t="s">
        <v>243</v>
      </c>
      <c r="B1" s="1019"/>
      <c r="C1" s="1019"/>
      <c r="D1" s="1019"/>
      <c r="E1" s="1019"/>
      <c r="F1" s="1019"/>
      <c r="G1" s="1019"/>
      <c r="I1" s="1018" t="s">
        <v>222</v>
      </c>
      <c r="J1" s="1018"/>
      <c r="K1" s="1018"/>
      <c r="L1" s="89"/>
      <c r="M1" s="89"/>
      <c r="N1" s="89"/>
      <c r="O1" s="89"/>
    </row>
    <row r="2" spans="2:11" ht="15" customHeight="1" thickBot="1"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8" customHeight="1" thickBot="1">
      <c r="A3" s="163"/>
      <c r="B3" s="922">
        <v>2014</v>
      </c>
      <c r="C3" s="922">
        <v>2015</v>
      </c>
      <c r="D3" s="922">
        <v>2016</v>
      </c>
      <c r="E3" s="922">
        <v>2017</v>
      </c>
      <c r="F3" s="922">
        <v>2018</v>
      </c>
      <c r="G3" s="922">
        <v>2019</v>
      </c>
      <c r="H3" s="922">
        <v>2020</v>
      </c>
      <c r="I3" s="922">
        <v>2021</v>
      </c>
      <c r="J3" s="922">
        <v>2022</v>
      </c>
      <c r="K3" s="33"/>
    </row>
    <row r="4" spans="1:11" s="1" customFormat="1" ht="12" customHeight="1">
      <c r="A4" s="932"/>
      <c r="B4" s="933"/>
      <c r="C4" s="933"/>
      <c r="D4" s="933"/>
      <c r="E4" s="933"/>
      <c r="F4" s="933"/>
      <c r="G4" s="933"/>
      <c r="H4" s="933"/>
      <c r="I4" s="933"/>
      <c r="J4" s="933"/>
      <c r="K4" s="268"/>
    </row>
    <row r="5" spans="1:11" s="3" customFormat="1" ht="15" customHeight="1">
      <c r="A5" s="250" t="s">
        <v>120</v>
      </c>
      <c r="B5" s="278"/>
      <c r="C5" s="278"/>
      <c r="D5" s="278"/>
      <c r="E5" s="279"/>
      <c r="F5" s="278"/>
      <c r="G5" s="278"/>
      <c r="H5" s="278"/>
      <c r="I5" s="278"/>
      <c r="J5" s="278"/>
      <c r="K5" s="250" t="s">
        <v>121</v>
      </c>
    </row>
    <row r="6" spans="1:11" ht="12.75" customHeight="1">
      <c r="A6" s="267" t="s">
        <v>911</v>
      </c>
      <c r="B6" s="923">
        <v>3022</v>
      </c>
      <c r="C6" s="923">
        <v>3138</v>
      </c>
      <c r="D6" s="923">
        <v>3173</v>
      </c>
      <c r="E6" s="923">
        <v>3107</v>
      </c>
      <c r="F6" s="923">
        <v>3177</v>
      </c>
      <c r="G6" s="923">
        <v>3476</v>
      </c>
      <c r="H6" s="923">
        <v>3393</v>
      </c>
      <c r="I6" s="923">
        <v>3208</v>
      </c>
      <c r="J6" s="923">
        <v>3516</v>
      </c>
      <c r="K6" s="267" t="s">
        <v>910</v>
      </c>
    </row>
    <row r="7" spans="1:11" ht="12.75" customHeight="1">
      <c r="A7" s="987" t="s">
        <v>244</v>
      </c>
      <c r="B7" s="987"/>
      <c r="C7" s="987"/>
      <c r="D7" s="987"/>
      <c r="E7" s="987"/>
      <c r="F7" s="987"/>
      <c r="H7" s="1023" t="s">
        <v>238</v>
      </c>
      <c r="I7" s="1023"/>
      <c r="J7" s="1023"/>
      <c r="K7" s="1023"/>
    </row>
    <row r="8" spans="1:11" ht="12.75" customHeight="1">
      <c r="A8" s="431" t="s">
        <v>188</v>
      </c>
      <c r="B8" s="924">
        <v>19.4</v>
      </c>
      <c r="C8" s="924">
        <v>20.1</v>
      </c>
      <c r="D8" s="924">
        <v>18.4</v>
      </c>
      <c r="E8" s="924">
        <v>17.6</v>
      </c>
      <c r="F8" s="924">
        <v>17.6</v>
      </c>
      <c r="G8" s="924">
        <v>17.2</v>
      </c>
      <c r="H8" s="924">
        <v>17.6</v>
      </c>
      <c r="I8" s="924">
        <v>18.1</v>
      </c>
      <c r="J8" s="924">
        <v>14.7</v>
      </c>
      <c r="K8" s="216" t="s">
        <v>15</v>
      </c>
    </row>
    <row r="9" spans="1:11" ht="12" customHeight="1">
      <c r="A9" s="623" t="s">
        <v>76</v>
      </c>
      <c r="B9" s="924">
        <v>7.9</v>
      </c>
      <c r="C9" s="924">
        <v>7.5</v>
      </c>
      <c r="D9" s="924">
        <v>7.9</v>
      </c>
      <c r="E9" s="924">
        <v>8.2</v>
      </c>
      <c r="F9" s="924">
        <v>7.8</v>
      </c>
      <c r="G9" s="924">
        <v>7</v>
      </c>
      <c r="H9" s="924">
        <v>6.7</v>
      </c>
      <c r="I9" s="925">
        <v>6.4</v>
      </c>
      <c r="J9" s="925">
        <v>5.6</v>
      </c>
      <c r="K9" s="216" t="s">
        <v>16</v>
      </c>
    </row>
    <row r="10" spans="1:11" ht="24.75" customHeight="1">
      <c r="A10" s="590" t="s">
        <v>237</v>
      </c>
      <c r="B10" s="924">
        <v>32.9</v>
      </c>
      <c r="C10" s="924">
        <v>33.4</v>
      </c>
      <c r="D10" s="924">
        <v>33.7</v>
      </c>
      <c r="E10" s="924">
        <v>34.2</v>
      </c>
      <c r="F10" s="924">
        <v>34.5</v>
      </c>
      <c r="G10" s="924">
        <v>36.1</v>
      </c>
      <c r="H10" s="924">
        <v>36.7</v>
      </c>
      <c r="I10" s="924">
        <v>36.4</v>
      </c>
      <c r="J10" s="924">
        <v>41.6</v>
      </c>
      <c r="K10" s="264" t="s">
        <v>912</v>
      </c>
    </row>
    <row r="11" spans="1:11" ht="13.5" customHeight="1">
      <c r="A11" s="216" t="s">
        <v>261</v>
      </c>
      <c r="B11" s="924">
        <v>5.6</v>
      </c>
      <c r="C11" s="924">
        <v>5.9</v>
      </c>
      <c r="D11" s="924">
        <v>5.4</v>
      </c>
      <c r="E11" s="924">
        <v>5.1</v>
      </c>
      <c r="F11" s="924">
        <v>4.8</v>
      </c>
      <c r="G11" s="924">
        <v>4.6</v>
      </c>
      <c r="H11" s="924">
        <v>4.6</v>
      </c>
      <c r="I11" s="924">
        <v>4.9</v>
      </c>
      <c r="J11" s="924">
        <v>5.2</v>
      </c>
      <c r="K11" s="265" t="s">
        <v>69</v>
      </c>
    </row>
    <row r="12" spans="1:11" ht="12.75" customHeight="1">
      <c r="A12" s="97" t="s">
        <v>87</v>
      </c>
      <c r="B12" s="924">
        <v>4.5</v>
      </c>
      <c r="C12" s="924">
        <v>4.3</v>
      </c>
      <c r="D12" s="924">
        <v>4.2</v>
      </c>
      <c r="E12" s="924">
        <v>4.1</v>
      </c>
      <c r="F12" s="925">
        <v>4.3</v>
      </c>
      <c r="G12" s="925">
        <v>3</v>
      </c>
      <c r="H12" s="925">
        <v>4.3</v>
      </c>
      <c r="I12" s="925">
        <v>3.9</v>
      </c>
      <c r="J12" s="925">
        <v>4.8</v>
      </c>
      <c r="K12" s="266" t="s">
        <v>88</v>
      </c>
    </row>
    <row r="13" spans="1:11" ht="12.75" customHeight="1">
      <c r="A13" s="216" t="s">
        <v>79</v>
      </c>
      <c r="B13" s="924">
        <f>100-(B8+B9+B10+B11+B12)</f>
        <v>29.7</v>
      </c>
      <c r="C13" s="924">
        <v>28.8</v>
      </c>
      <c r="D13" s="924">
        <v>30.4</v>
      </c>
      <c r="E13" s="924">
        <v>30.8</v>
      </c>
      <c r="F13" s="924">
        <v>31</v>
      </c>
      <c r="G13" s="924">
        <v>32.1</v>
      </c>
      <c r="H13" s="924">
        <v>30.1</v>
      </c>
      <c r="I13" s="924">
        <v>30.3</v>
      </c>
      <c r="J13" s="924">
        <v>28.1</v>
      </c>
      <c r="K13" s="216" t="s">
        <v>46</v>
      </c>
    </row>
    <row r="14" spans="1:11" ht="9" customHeight="1">
      <c r="A14" s="66"/>
      <c r="B14" s="48"/>
      <c r="C14" s="48"/>
      <c r="D14" s="48"/>
      <c r="E14" s="48"/>
      <c r="F14" s="28"/>
      <c r="G14" s="28"/>
      <c r="H14" s="28"/>
      <c r="I14" s="28"/>
      <c r="J14" s="28"/>
      <c r="K14" s="66"/>
    </row>
    <row r="15" spans="1:11" ht="12.75" customHeight="1">
      <c r="A15" s="250" t="s">
        <v>126</v>
      </c>
      <c r="B15" s="48"/>
      <c r="C15" s="48"/>
      <c r="D15" s="48"/>
      <c r="E15" s="48"/>
      <c r="F15" s="48"/>
      <c r="G15" s="48"/>
      <c r="H15" s="48"/>
      <c r="I15" s="48"/>
      <c r="J15" s="48"/>
      <c r="K15" s="250" t="s">
        <v>122</v>
      </c>
    </row>
    <row r="16" spans="1:11" ht="12.75" customHeight="1">
      <c r="A16" s="267" t="s">
        <v>99</v>
      </c>
      <c r="B16" s="888">
        <v>8</v>
      </c>
      <c r="C16" s="888">
        <v>10</v>
      </c>
      <c r="D16" s="888">
        <v>11</v>
      </c>
      <c r="E16" s="888">
        <v>12</v>
      </c>
      <c r="F16" s="888">
        <v>12</v>
      </c>
      <c r="G16" s="888">
        <v>16</v>
      </c>
      <c r="H16" s="888">
        <v>18</v>
      </c>
      <c r="I16" s="888">
        <v>22</v>
      </c>
      <c r="J16" s="888">
        <v>17</v>
      </c>
      <c r="K16" s="267" t="s">
        <v>910</v>
      </c>
    </row>
    <row r="17" spans="1:11" ht="12.75" customHeight="1">
      <c r="A17" s="140" t="s">
        <v>245</v>
      </c>
      <c r="B17" s="140"/>
      <c r="C17" s="140"/>
      <c r="D17" s="140"/>
      <c r="E17" s="140"/>
      <c r="H17" s="1020" t="s">
        <v>194</v>
      </c>
      <c r="I17" s="1020"/>
      <c r="J17" s="1020"/>
      <c r="K17" s="1020"/>
    </row>
    <row r="18" spans="1:11" ht="12.75" customHeight="1">
      <c r="A18" s="58" t="s">
        <v>188</v>
      </c>
      <c r="B18" s="924">
        <v>50</v>
      </c>
      <c r="C18" s="924">
        <v>60</v>
      </c>
      <c r="D18" s="924">
        <v>63.6</v>
      </c>
      <c r="E18" s="924">
        <v>50</v>
      </c>
      <c r="F18" s="924">
        <v>41.7</v>
      </c>
      <c r="G18" s="924">
        <v>50</v>
      </c>
      <c r="H18" s="924">
        <v>44.4</v>
      </c>
      <c r="I18" s="924">
        <v>45.5</v>
      </c>
      <c r="J18" s="924">
        <v>52.9</v>
      </c>
      <c r="K18" s="78" t="s">
        <v>15</v>
      </c>
    </row>
    <row r="19" spans="1:11" ht="12">
      <c r="A19" s="78" t="s">
        <v>79</v>
      </c>
      <c r="B19" s="924">
        <v>50</v>
      </c>
      <c r="C19" s="924">
        <v>40</v>
      </c>
      <c r="D19" s="924">
        <v>36.4</v>
      </c>
      <c r="E19" s="924">
        <v>50</v>
      </c>
      <c r="F19" s="924">
        <v>58.3</v>
      </c>
      <c r="G19" s="924">
        <v>50</v>
      </c>
      <c r="H19" s="924">
        <v>55.6</v>
      </c>
      <c r="I19" s="924">
        <v>55.5</v>
      </c>
      <c r="J19" s="924">
        <v>47.1</v>
      </c>
      <c r="K19" s="78" t="s">
        <v>46</v>
      </c>
    </row>
    <row r="20" spans="2:11" ht="9" customHeight="1">
      <c r="B20" s="42"/>
      <c r="C20" s="42"/>
      <c r="D20" s="42"/>
      <c r="E20" s="42"/>
      <c r="F20" s="42"/>
      <c r="G20" s="42"/>
      <c r="H20" s="42"/>
      <c r="I20" s="42"/>
      <c r="J20" s="42"/>
      <c r="K20" s="15"/>
    </row>
    <row r="21" spans="1:11" ht="12">
      <c r="A21" s="87" t="s">
        <v>125</v>
      </c>
      <c r="B21" s="48"/>
      <c r="C21" s="48"/>
      <c r="D21" s="48"/>
      <c r="E21" s="48"/>
      <c r="F21" s="48"/>
      <c r="G21" s="48"/>
      <c r="H21" s="48"/>
      <c r="I21" s="48"/>
      <c r="J21" s="48"/>
      <c r="K21" s="87" t="s">
        <v>123</v>
      </c>
    </row>
    <row r="22" spans="1:11" ht="12">
      <c r="A22" s="73" t="s">
        <v>99</v>
      </c>
      <c r="B22" s="888">
        <v>48</v>
      </c>
      <c r="C22" s="888">
        <v>57</v>
      </c>
      <c r="D22" s="888">
        <v>55</v>
      </c>
      <c r="E22" s="888">
        <v>66</v>
      </c>
      <c r="F22" s="888">
        <v>68</v>
      </c>
      <c r="G22" s="888">
        <v>68</v>
      </c>
      <c r="H22" s="888">
        <v>74</v>
      </c>
      <c r="I22" s="888">
        <v>72</v>
      </c>
      <c r="J22" s="888">
        <v>67</v>
      </c>
      <c r="K22" s="267" t="s">
        <v>910</v>
      </c>
    </row>
    <row r="23" spans="1:11" ht="12.75" customHeight="1">
      <c r="A23" s="140" t="s">
        <v>245</v>
      </c>
      <c r="B23" s="140"/>
      <c r="C23" s="140"/>
      <c r="D23" s="140"/>
      <c r="E23" s="140"/>
      <c r="H23" s="1020" t="s">
        <v>194</v>
      </c>
      <c r="I23" s="1020"/>
      <c r="J23" s="1020"/>
      <c r="K23" s="1020"/>
    </row>
    <row r="24" spans="1:11" ht="12.75" customHeight="1">
      <c r="A24" s="58" t="s">
        <v>188</v>
      </c>
      <c r="B24" s="924">
        <v>68.8</v>
      </c>
      <c r="C24" s="924">
        <v>70.2</v>
      </c>
      <c r="D24" s="924">
        <v>70.9</v>
      </c>
      <c r="E24" s="924">
        <v>66.7</v>
      </c>
      <c r="F24" s="924">
        <v>58.8</v>
      </c>
      <c r="G24" s="924">
        <v>57.4</v>
      </c>
      <c r="H24" s="924">
        <v>70.3</v>
      </c>
      <c r="I24" s="924">
        <v>69.4</v>
      </c>
      <c r="J24" s="924">
        <v>73.1</v>
      </c>
      <c r="K24" s="78" t="s">
        <v>15</v>
      </c>
    </row>
    <row r="25" spans="1:11" ht="12.75" customHeight="1">
      <c r="A25" s="211" t="s">
        <v>76</v>
      </c>
      <c r="B25" s="924">
        <v>6.3</v>
      </c>
      <c r="C25" s="924">
        <v>5.3</v>
      </c>
      <c r="D25" s="924">
        <v>1.8</v>
      </c>
      <c r="E25" s="924">
        <v>6.1</v>
      </c>
      <c r="F25" s="924">
        <v>5.9</v>
      </c>
      <c r="G25" s="924">
        <v>4.4</v>
      </c>
      <c r="H25" s="924">
        <v>2.7</v>
      </c>
      <c r="I25" s="924">
        <v>2.8</v>
      </c>
      <c r="J25" s="924">
        <v>3</v>
      </c>
      <c r="K25" s="78" t="s">
        <v>16</v>
      </c>
    </row>
    <row r="26" spans="1:11" ht="22.5" customHeight="1">
      <c r="A26" s="590" t="s">
        <v>237</v>
      </c>
      <c r="B26" s="924">
        <v>12.5</v>
      </c>
      <c r="C26" s="924">
        <v>10.5</v>
      </c>
      <c r="D26" s="924">
        <v>10.9</v>
      </c>
      <c r="E26" s="924">
        <v>15.2</v>
      </c>
      <c r="F26" s="924">
        <v>13.2</v>
      </c>
      <c r="G26" s="924">
        <v>7.4</v>
      </c>
      <c r="H26" s="924">
        <v>8.1</v>
      </c>
      <c r="I26" s="924">
        <v>8.3</v>
      </c>
      <c r="J26" s="924">
        <v>7.5</v>
      </c>
      <c r="K26" s="264" t="s">
        <v>912</v>
      </c>
    </row>
    <row r="27" spans="1:11" ht="12.75" customHeight="1">
      <c r="A27" s="78" t="s">
        <v>79</v>
      </c>
      <c r="B27" s="924">
        <f>100-(B24+B25+B26)</f>
        <v>12.4</v>
      </c>
      <c r="C27" s="924">
        <v>14</v>
      </c>
      <c r="D27" s="924">
        <v>16.4</v>
      </c>
      <c r="E27" s="924">
        <v>12</v>
      </c>
      <c r="F27" s="924">
        <v>22.1</v>
      </c>
      <c r="G27" s="924">
        <v>30.8</v>
      </c>
      <c r="H27" s="924">
        <v>18.9</v>
      </c>
      <c r="I27" s="924">
        <v>19.5</v>
      </c>
      <c r="J27" s="924">
        <v>16.4</v>
      </c>
      <c r="K27" s="78" t="s">
        <v>46</v>
      </c>
    </row>
    <row r="28" spans="2:11" ht="9" customHeight="1">
      <c r="B28" s="48"/>
      <c r="C28" s="48"/>
      <c r="D28" s="48"/>
      <c r="E28" s="48"/>
      <c r="F28" s="48"/>
      <c r="G28" s="48"/>
      <c r="H28" s="48"/>
      <c r="I28" s="48"/>
      <c r="J28" s="48"/>
      <c r="K28" s="15"/>
    </row>
    <row r="29" spans="1:11" ht="12">
      <c r="A29" s="87" t="s">
        <v>170</v>
      </c>
      <c r="B29" s="48"/>
      <c r="C29" s="48"/>
      <c r="D29" s="48"/>
      <c r="E29" s="48"/>
      <c r="F29" s="48"/>
      <c r="G29" s="48"/>
      <c r="H29" s="48"/>
      <c r="I29" s="48"/>
      <c r="J29" s="48"/>
      <c r="K29" s="87" t="s">
        <v>124</v>
      </c>
    </row>
    <row r="30" spans="1:11" ht="12">
      <c r="A30" s="73" t="s">
        <v>99</v>
      </c>
      <c r="B30" s="658">
        <v>39</v>
      </c>
      <c r="C30" s="658">
        <v>38</v>
      </c>
      <c r="D30" s="658">
        <v>40</v>
      </c>
      <c r="E30" s="658">
        <v>37</v>
      </c>
      <c r="F30" s="658">
        <v>34</v>
      </c>
      <c r="G30" s="658">
        <v>34</v>
      </c>
      <c r="H30" s="658">
        <v>32</v>
      </c>
      <c r="I30" s="658">
        <v>34</v>
      </c>
      <c r="J30" s="658">
        <v>33</v>
      </c>
      <c r="K30" s="267" t="s">
        <v>910</v>
      </c>
    </row>
    <row r="31" spans="1:11" ht="12.75" customHeight="1">
      <c r="A31" s="140" t="s">
        <v>245</v>
      </c>
      <c r="B31" s="140"/>
      <c r="C31" s="140"/>
      <c r="D31" s="140"/>
      <c r="E31" s="140"/>
      <c r="H31" s="1020" t="s">
        <v>194</v>
      </c>
      <c r="I31" s="1020"/>
      <c r="J31" s="1020"/>
      <c r="K31" s="1020"/>
    </row>
    <row r="32" spans="1:11" ht="12.75" customHeight="1">
      <c r="A32" s="58" t="s">
        <v>188</v>
      </c>
      <c r="B32" s="924">
        <v>33.3</v>
      </c>
      <c r="C32" s="924">
        <v>34.2</v>
      </c>
      <c r="D32" s="924">
        <v>35</v>
      </c>
      <c r="E32" s="924">
        <v>35.1</v>
      </c>
      <c r="F32" s="924">
        <v>35.3</v>
      </c>
      <c r="G32" s="924">
        <v>32.4</v>
      </c>
      <c r="H32" s="924">
        <v>34.4</v>
      </c>
      <c r="I32" s="924">
        <v>35.3</v>
      </c>
      <c r="J32" s="924">
        <v>27.3</v>
      </c>
      <c r="K32" s="78" t="s">
        <v>15</v>
      </c>
    </row>
    <row r="33" spans="1:11" ht="12.75" customHeight="1">
      <c r="A33" s="211" t="s">
        <v>76</v>
      </c>
      <c r="B33" s="924">
        <v>7.7</v>
      </c>
      <c r="C33" s="924">
        <v>7.9</v>
      </c>
      <c r="D33" s="924">
        <v>7.5</v>
      </c>
      <c r="E33" s="924">
        <v>8.1</v>
      </c>
      <c r="F33" s="924">
        <v>8.8</v>
      </c>
      <c r="G33" s="924">
        <v>8.8</v>
      </c>
      <c r="H33" s="924">
        <v>9.4</v>
      </c>
      <c r="I33" s="924">
        <v>8.8</v>
      </c>
      <c r="J33" s="924">
        <v>9.1</v>
      </c>
      <c r="K33" s="78" t="s">
        <v>16</v>
      </c>
    </row>
    <row r="34" spans="1:11" ht="9" customHeight="1" thickBot="1">
      <c r="A34" s="164"/>
      <c r="B34" s="41"/>
      <c r="C34" s="41"/>
      <c r="D34" s="41"/>
      <c r="E34" s="41"/>
      <c r="F34" s="41"/>
      <c r="G34" s="41"/>
      <c r="H34" s="41"/>
      <c r="I34" s="41"/>
      <c r="J34" s="41"/>
      <c r="K34" s="126"/>
    </row>
    <row r="35" spans="1:11" ht="7.5" customHeight="1">
      <c r="A35" s="253"/>
      <c r="B35" s="42"/>
      <c r="C35" s="42"/>
      <c r="D35" s="42"/>
      <c r="E35" s="42"/>
      <c r="F35" s="42"/>
      <c r="G35" s="42"/>
      <c r="H35" s="42"/>
      <c r="I35" s="42"/>
      <c r="J35" s="42"/>
      <c r="K35" s="216"/>
    </row>
    <row r="36" spans="1:11" ht="15" customHeight="1" thickBot="1">
      <c r="A36" s="212" t="s">
        <v>145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8" t="s">
        <v>146</v>
      </c>
    </row>
    <row r="37" spans="1:11" s="1" customFormat="1" ht="18" customHeight="1" thickBot="1">
      <c r="A37" s="163"/>
      <c r="B37" s="922">
        <v>2014</v>
      </c>
      <c r="C37" s="922">
        <v>2015</v>
      </c>
      <c r="D37" s="922">
        <v>2016</v>
      </c>
      <c r="E37" s="922">
        <v>2017</v>
      </c>
      <c r="F37" s="922">
        <v>2018</v>
      </c>
      <c r="G37" s="922">
        <v>2019</v>
      </c>
      <c r="H37" s="922">
        <v>2020</v>
      </c>
      <c r="I37" s="922">
        <v>2021</v>
      </c>
      <c r="J37" s="922">
        <v>2022</v>
      </c>
      <c r="K37" s="33"/>
    </row>
    <row r="38" spans="1:11" ht="24" customHeight="1">
      <c r="A38" s="590" t="s">
        <v>237</v>
      </c>
      <c r="B38" s="926">
        <v>7.7</v>
      </c>
      <c r="C38" s="926">
        <v>5.3</v>
      </c>
      <c r="D38" s="926">
        <v>7.5</v>
      </c>
      <c r="E38" s="926">
        <v>13.5</v>
      </c>
      <c r="F38" s="926">
        <v>8.8</v>
      </c>
      <c r="G38" s="926">
        <v>8.8</v>
      </c>
      <c r="H38" s="926">
        <v>6.3</v>
      </c>
      <c r="I38" s="924">
        <v>5.9</v>
      </c>
      <c r="J38" s="924">
        <v>3</v>
      </c>
      <c r="K38" s="264" t="s">
        <v>912</v>
      </c>
    </row>
    <row r="39" spans="1:11" ht="12">
      <c r="A39" s="216" t="s">
        <v>261</v>
      </c>
      <c r="B39" s="924">
        <v>2.6</v>
      </c>
      <c r="C39" s="924">
        <v>2.6</v>
      </c>
      <c r="D39" s="924">
        <v>2.5</v>
      </c>
      <c r="E39" s="924">
        <v>2.7</v>
      </c>
      <c r="F39" s="924">
        <v>2.9</v>
      </c>
      <c r="G39" s="924">
        <v>5.9</v>
      </c>
      <c r="H39" s="924">
        <v>6.3</v>
      </c>
      <c r="I39" s="924">
        <v>5.9</v>
      </c>
      <c r="J39" s="924">
        <v>6.1</v>
      </c>
      <c r="K39" s="216" t="s">
        <v>69</v>
      </c>
    </row>
    <row r="40" spans="1:11" ht="12.75" customHeight="1">
      <c r="A40" s="78" t="s">
        <v>79</v>
      </c>
      <c r="B40" s="924">
        <f>100-(B32+B33+B38+B39)</f>
        <v>48.7</v>
      </c>
      <c r="C40" s="924">
        <v>50</v>
      </c>
      <c r="D40" s="924">
        <v>47.5</v>
      </c>
      <c r="E40" s="924">
        <v>40.6</v>
      </c>
      <c r="F40" s="924">
        <v>44.2</v>
      </c>
      <c r="G40" s="924">
        <v>44.1</v>
      </c>
      <c r="H40" s="924">
        <v>43.6</v>
      </c>
      <c r="I40" s="924">
        <v>44.1</v>
      </c>
      <c r="J40" s="924">
        <v>54.5</v>
      </c>
      <c r="K40" s="216" t="s">
        <v>46</v>
      </c>
    </row>
    <row r="41" spans="1:11" s="1" customFormat="1" ht="7.5" customHeight="1">
      <c r="A41" s="165"/>
      <c r="B41" s="927"/>
      <c r="C41" s="927"/>
      <c r="D41" s="927"/>
      <c r="E41" s="927"/>
      <c r="F41" s="927"/>
      <c r="G41" s="927"/>
      <c r="H41" s="927"/>
      <c r="I41" s="927"/>
      <c r="J41" s="927"/>
      <c r="K41" s="70"/>
    </row>
    <row r="42" spans="1:11" ht="12">
      <c r="A42" s="87" t="s">
        <v>127</v>
      </c>
      <c r="B42" s="928"/>
      <c r="C42" s="928"/>
      <c r="D42" s="928"/>
      <c r="E42" s="928"/>
      <c r="F42" s="928"/>
      <c r="G42" s="928"/>
      <c r="H42" s="928"/>
      <c r="I42" s="928"/>
      <c r="J42" s="928"/>
      <c r="K42" s="250" t="s">
        <v>137</v>
      </c>
    </row>
    <row r="43" spans="1:11" ht="12.75" customHeight="1">
      <c r="A43" s="73" t="s">
        <v>99</v>
      </c>
      <c r="B43" s="658">
        <v>14</v>
      </c>
      <c r="C43" s="658">
        <v>15</v>
      </c>
      <c r="D43" s="658">
        <v>15</v>
      </c>
      <c r="E43" s="658">
        <v>13</v>
      </c>
      <c r="F43" s="658">
        <v>12</v>
      </c>
      <c r="G43" s="658">
        <v>12</v>
      </c>
      <c r="H43" s="658">
        <v>14</v>
      </c>
      <c r="I43" s="658">
        <v>16</v>
      </c>
      <c r="J43" s="658">
        <v>9</v>
      </c>
      <c r="K43" s="267" t="s">
        <v>910</v>
      </c>
    </row>
    <row r="44" spans="1:11" ht="12.75" customHeight="1">
      <c r="A44" s="140" t="s">
        <v>245</v>
      </c>
      <c r="B44" s="140"/>
      <c r="C44" s="140"/>
      <c r="D44" s="140"/>
      <c r="E44" s="140"/>
      <c r="H44" s="1020" t="s">
        <v>194</v>
      </c>
      <c r="I44" s="1020"/>
      <c r="J44" s="1020"/>
      <c r="K44" s="1020"/>
    </row>
    <row r="45" spans="1:11" ht="12.75" customHeight="1">
      <c r="A45" s="58" t="s">
        <v>188</v>
      </c>
      <c r="B45" s="924">
        <v>42.9</v>
      </c>
      <c r="C45" s="924">
        <v>26.7</v>
      </c>
      <c r="D45" s="924">
        <v>20</v>
      </c>
      <c r="E45" s="924">
        <v>38.5</v>
      </c>
      <c r="F45" s="924">
        <v>25</v>
      </c>
      <c r="G45" s="924">
        <v>25</v>
      </c>
      <c r="H45" s="924">
        <v>21.4</v>
      </c>
      <c r="I45" s="924">
        <v>25</v>
      </c>
      <c r="J45" s="924">
        <v>22.2</v>
      </c>
      <c r="K45" s="216" t="s">
        <v>15</v>
      </c>
    </row>
    <row r="46" spans="1:11" ht="12.75" customHeight="1">
      <c r="A46" s="211" t="s">
        <v>76</v>
      </c>
      <c r="B46" s="924">
        <v>14.3</v>
      </c>
      <c r="C46" s="924">
        <v>13.3</v>
      </c>
      <c r="D46" s="924">
        <v>13.3</v>
      </c>
      <c r="E46" s="924">
        <v>15.4</v>
      </c>
      <c r="F46" s="924">
        <v>16.7</v>
      </c>
      <c r="G46" s="924">
        <v>16.7</v>
      </c>
      <c r="H46" s="924">
        <v>14.3</v>
      </c>
      <c r="I46" s="924">
        <v>12.5</v>
      </c>
      <c r="J46" s="924">
        <v>22.2</v>
      </c>
      <c r="K46" s="216" t="s">
        <v>16</v>
      </c>
    </row>
    <row r="47" spans="1:11" ht="24" customHeight="1">
      <c r="A47" s="590" t="s">
        <v>237</v>
      </c>
      <c r="B47" s="924">
        <v>14.3</v>
      </c>
      <c r="C47" s="924">
        <v>20</v>
      </c>
      <c r="D47" s="924">
        <v>20</v>
      </c>
      <c r="E47" s="924">
        <v>15.4</v>
      </c>
      <c r="F47" s="924">
        <v>16.7</v>
      </c>
      <c r="G47" s="924">
        <v>16.7</v>
      </c>
      <c r="H47" s="924">
        <v>14.3</v>
      </c>
      <c r="I47" s="924">
        <v>12.5</v>
      </c>
      <c r="J47" s="924">
        <v>22.2</v>
      </c>
      <c r="K47" s="264" t="s">
        <v>912</v>
      </c>
    </row>
    <row r="48" spans="1:11" ht="12">
      <c r="A48" s="78" t="s">
        <v>79</v>
      </c>
      <c r="B48" s="924">
        <f>100-(B45+B46+B47)</f>
        <v>28.5</v>
      </c>
      <c r="C48" s="924">
        <v>40</v>
      </c>
      <c r="D48" s="924">
        <v>46.7</v>
      </c>
      <c r="E48" s="924">
        <v>30.7</v>
      </c>
      <c r="F48" s="924">
        <v>41.6</v>
      </c>
      <c r="G48" s="924">
        <v>41.6</v>
      </c>
      <c r="H48" s="924">
        <v>50</v>
      </c>
      <c r="I48" s="924">
        <v>50</v>
      </c>
      <c r="J48" s="924">
        <v>33.4</v>
      </c>
      <c r="K48" s="216" t="s">
        <v>46</v>
      </c>
    </row>
    <row r="49" spans="1:11" ht="7.5" customHeight="1">
      <c r="A49" s="47"/>
      <c r="B49" s="928"/>
      <c r="C49" s="928"/>
      <c r="D49" s="928"/>
      <c r="E49" s="928"/>
      <c r="F49" s="928"/>
      <c r="G49" s="928"/>
      <c r="H49" s="928"/>
      <c r="I49" s="928"/>
      <c r="J49" s="928"/>
      <c r="K49" s="66"/>
    </row>
    <row r="50" spans="1:11" ht="12">
      <c r="A50" s="87" t="s">
        <v>128</v>
      </c>
      <c r="B50" s="928"/>
      <c r="C50" s="928"/>
      <c r="D50" s="928"/>
      <c r="E50" s="928"/>
      <c r="F50" s="928"/>
      <c r="G50" s="928"/>
      <c r="H50" s="928"/>
      <c r="I50" s="928"/>
      <c r="J50" s="928"/>
      <c r="K50" s="250" t="s">
        <v>136</v>
      </c>
    </row>
    <row r="51" spans="1:11" ht="12.75" customHeight="1">
      <c r="A51" s="73" t="s">
        <v>99</v>
      </c>
      <c r="B51" s="658">
        <v>37</v>
      </c>
      <c r="C51" s="658">
        <v>38</v>
      </c>
      <c r="D51" s="658">
        <v>35</v>
      </c>
      <c r="E51" s="658">
        <v>38</v>
      </c>
      <c r="F51" s="658">
        <v>46</v>
      </c>
      <c r="G51" s="658">
        <v>47</v>
      </c>
      <c r="H51" s="658">
        <v>48</v>
      </c>
      <c r="I51" s="658">
        <v>47</v>
      </c>
      <c r="J51" s="658">
        <v>51</v>
      </c>
      <c r="K51" s="267" t="s">
        <v>910</v>
      </c>
    </row>
    <row r="52" spans="1:11" ht="12.75" customHeight="1">
      <c r="A52" s="140" t="s">
        <v>245</v>
      </c>
      <c r="B52" s="140"/>
      <c r="C52" s="140"/>
      <c r="D52" s="140"/>
      <c r="E52" s="140"/>
      <c r="F52" s="140"/>
      <c r="H52" s="1020" t="s">
        <v>194</v>
      </c>
      <c r="I52" s="1020"/>
      <c r="J52" s="1020"/>
      <c r="K52" s="1020"/>
    </row>
    <row r="53" spans="1:11" ht="12.75" customHeight="1">
      <c r="A53" s="58" t="s">
        <v>188</v>
      </c>
      <c r="B53" s="924">
        <v>70.3</v>
      </c>
      <c r="C53" s="924">
        <v>71.1</v>
      </c>
      <c r="D53" s="924">
        <v>62.9</v>
      </c>
      <c r="E53" s="924">
        <v>68.4</v>
      </c>
      <c r="F53" s="924">
        <v>73.9</v>
      </c>
      <c r="G53" s="924">
        <v>70.2</v>
      </c>
      <c r="H53" s="924">
        <v>72.9</v>
      </c>
      <c r="I53" s="924">
        <v>68.1</v>
      </c>
      <c r="J53" s="924">
        <v>64.7</v>
      </c>
      <c r="K53" s="216" t="s">
        <v>15</v>
      </c>
    </row>
    <row r="54" spans="1:11" ht="12">
      <c r="A54" s="211" t="s">
        <v>76</v>
      </c>
      <c r="B54" s="928" t="s">
        <v>48</v>
      </c>
      <c r="C54" s="928" t="s">
        <v>48</v>
      </c>
      <c r="D54" s="928" t="s">
        <v>48</v>
      </c>
      <c r="E54" s="928" t="s">
        <v>19</v>
      </c>
      <c r="F54" s="928" t="s">
        <v>48</v>
      </c>
      <c r="G54" s="928" t="s">
        <v>48</v>
      </c>
      <c r="H54" s="928" t="s">
        <v>48</v>
      </c>
      <c r="I54" s="928" t="s">
        <v>48</v>
      </c>
      <c r="J54" s="928" t="s">
        <v>48</v>
      </c>
      <c r="K54" s="216" t="s">
        <v>16</v>
      </c>
    </row>
    <row r="55" spans="1:11" ht="24" customHeight="1">
      <c r="A55" s="590" t="s">
        <v>237</v>
      </c>
      <c r="B55" s="924">
        <v>10.8</v>
      </c>
      <c r="C55" s="924">
        <v>5.3</v>
      </c>
      <c r="D55" s="924">
        <v>2.9</v>
      </c>
      <c r="E55" s="924">
        <v>7.9</v>
      </c>
      <c r="F55" s="924">
        <v>8.7</v>
      </c>
      <c r="G55" s="924">
        <v>10.6</v>
      </c>
      <c r="H55" s="924">
        <v>14.6</v>
      </c>
      <c r="I55" s="924">
        <v>14.9</v>
      </c>
      <c r="J55" s="924">
        <v>17.6</v>
      </c>
      <c r="K55" s="264" t="s">
        <v>912</v>
      </c>
    </row>
    <row r="56" spans="1:11" ht="12.75" customHeight="1">
      <c r="A56" s="216" t="s">
        <v>261</v>
      </c>
      <c r="B56" s="924">
        <v>5.4</v>
      </c>
      <c r="C56" s="924">
        <v>7.9</v>
      </c>
      <c r="D56" s="924">
        <v>8.6</v>
      </c>
      <c r="E56" s="924">
        <v>13.1</v>
      </c>
      <c r="F56" s="924">
        <v>10.9</v>
      </c>
      <c r="G56" s="924">
        <v>12.8</v>
      </c>
      <c r="H56" s="924">
        <v>10.4</v>
      </c>
      <c r="I56" s="924">
        <v>10.6</v>
      </c>
      <c r="J56" s="924">
        <v>9.8</v>
      </c>
      <c r="K56" s="265" t="s">
        <v>69</v>
      </c>
    </row>
    <row r="57" spans="1:11" ht="12">
      <c r="A57" s="78" t="s">
        <v>79</v>
      </c>
      <c r="B57" s="924">
        <f>100-(B53+B55+B56)</f>
        <v>13.5</v>
      </c>
      <c r="C57" s="924">
        <v>15.8</v>
      </c>
      <c r="D57" s="924">
        <v>25.7</v>
      </c>
      <c r="E57" s="924">
        <v>10.6</v>
      </c>
      <c r="F57" s="924">
        <v>6.5</v>
      </c>
      <c r="G57" s="924">
        <v>6.4</v>
      </c>
      <c r="H57" s="924">
        <v>2.1</v>
      </c>
      <c r="I57" s="925">
        <v>6.4</v>
      </c>
      <c r="J57" s="925">
        <v>7.9</v>
      </c>
      <c r="K57" s="216" t="s">
        <v>46</v>
      </c>
    </row>
    <row r="58" spans="1:11" ht="7.5" customHeight="1">
      <c r="A58" s="216"/>
      <c r="B58" s="928"/>
      <c r="C58" s="928"/>
      <c r="D58" s="928"/>
      <c r="E58" s="928"/>
      <c r="F58" s="928"/>
      <c r="G58" s="928"/>
      <c r="H58" s="928"/>
      <c r="I58" s="928"/>
      <c r="J58" s="928"/>
      <c r="K58" s="28"/>
    </row>
    <row r="59" spans="1:11" s="1" customFormat="1" ht="13.5" customHeight="1">
      <c r="A59" s="87" t="s">
        <v>129</v>
      </c>
      <c r="B59" s="929"/>
      <c r="C59" s="929"/>
      <c r="D59" s="929"/>
      <c r="E59" s="929"/>
      <c r="F59" s="929"/>
      <c r="G59" s="929"/>
      <c r="H59" s="929"/>
      <c r="I59" s="929"/>
      <c r="J59" s="929"/>
      <c r="K59" s="250" t="s">
        <v>135</v>
      </c>
    </row>
    <row r="60" spans="1:11" ht="12.75" customHeight="1">
      <c r="A60" s="73" t="s">
        <v>99</v>
      </c>
      <c r="B60" s="658">
        <v>16</v>
      </c>
      <c r="C60" s="658">
        <v>17</v>
      </c>
      <c r="D60" s="658">
        <v>19</v>
      </c>
      <c r="E60" s="658">
        <v>19</v>
      </c>
      <c r="F60" s="658">
        <v>23</v>
      </c>
      <c r="G60" s="658">
        <v>25</v>
      </c>
      <c r="H60" s="658">
        <v>29</v>
      </c>
      <c r="I60" s="658">
        <v>27</v>
      </c>
      <c r="J60" s="658">
        <v>24</v>
      </c>
      <c r="K60" s="267" t="s">
        <v>910</v>
      </c>
    </row>
    <row r="61" spans="1:11" ht="12.75" customHeight="1">
      <c r="A61" s="140" t="s">
        <v>245</v>
      </c>
      <c r="B61" s="140"/>
      <c r="C61" s="140"/>
      <c r="D61" s="140"/>
      <c r="E61" s="140"/>
      <c r="F61" s="140"/>
      <c r="H61" s="1020" t="s">
        <v>194</v>
      </c>
      <c r="I61" s="1020"/>
      <c r="J61" s="1020"/>
      <c r="K61" s="1020"/>
    </row>
    <row r="62" spans="1:11" ht="12.75" customHeight="1">
      <c r="A62" s="58" t="s">
        <v>188</v>
      </c>
      <c r="B62" s="924">
        <v>18.8</v>
      </c>
      <c r="C62" s="924">
        <v>17.6</v>
      </c>
      <c r="D62" s="924">
        <v>15.8</v>
      </c>
      <c r="E62" s="924">
        <v>10.5</v>
      </c>
      <c r="F62" s="924">
        <v>8.7</v>
      </c>
      <c r="G62" s="924">
        <v>8</v>
      </c>
      <c r="H62" s="924">
        <v>6.9</v>
      </c>
      <c r="I62" s="924">
        <v>7.4</v>
      </c>
      <c r="J62" s="924">
        <v>8.3</v>
      </c>
      <c r="K62" s="255" t="s">
        <v>15</v>
      </c>
    </row>
    <row r="63" spans="1:11" ht="24" customHeight="1">
      <c r="A63" s="590" t="s">
        <v>237</v>
      </c>
      <c r="B63" s="924">
        <v>37.5</v>
      </c>
      <c r="C63" s="924">
        <v>41.2</v>
      </c>
      <c r="D63" s="924">
        <v>52.6</v>
      </c>
      <c r="E63" s="924">
        <v>52.6</v>
      </c>
      <c r="F63" s="924">
        <v>56.5</v>
      </c>
      <c r="G63" s="924">
        <v>60</v>
      </c>
      <c r="H63" s="924">
        <v>62.1</v>
      </c>
      <c r="I63" s="924">
        <v>66.7</v>
      </c>
      <c r="J63" s="924">
        <v>58.3</v>
      </c>
      <c r="K63" s="264" t="s">
        <v>912</v>
      </c>
    </row>
    <row r="64" spans="1:11" ht="12.75" customHeight="1">
      <c r="A64" s="78" t="s">
        <v>79</v>
      </c>
      <c r="B64" s="924">
        <f>100-(B62+B63)</f>
        <v>43.7</v>
      </c>
      <c r="C64" s="924">
        <v>41.2</v>
      </c>
      <c r="D64" s="924">
        <v>31.6</v>
      </c>
      <c r="E64" s="924">
        <v>36.9</v>
      </c>
      <c r="F64" s="924">
        <v>34.8</v>
      </c>
      <c r="G64" s="924">
        <v>32</v>
      </c>
      <c r="H64" s="924">
        <v>31</v>
      </c>
      <c r="I64" s="924">
        <v>25.9</v>
      </c>
      <c r="J64" s="924">
        <v>33.4</v>
      </c>
      <c r="K64" s="255" t="s">
        <v>46</v>
      </c>
    </row>
    <row r="65" spans="1:11" ht="7.5" customHeight="1">
      <c r="A65" s="78"/>
      <c r="B65" s="928"/>
      <c r="C65" s="928"/>
      <c r="D65" s="928"/>
      <c r="E65" s="928"/>
      <c r="F65" s="928"/>
      <c r="G65" s="928"/>
      <c r="H65" s="928"/>
      <c r="I65" s="928"/>
      <c r="J65" s="928"/>
      <c r="K65" s="28"/>
    </row>
    <row r="66" spans="1:11" ht="12">
      <c r="A66" s="87" t="s">
        <v>352</v>
      </c>
      <c r="B66" s="928"/>
      <c r="C66" s="930"/>
      <c r="D66" s="930"/>
      <c r="E66" s="930"/>
      <c r="F66" s="928"/>
      <c r="G66" s="928"/>
      <c r="H66" s="928"/>
      <c r="I66" s="928"/>
      <c r="J66" s="928"/>
      <c r="K66" s="250" t="s">
        <v>134</v>
      </c>
    </row>
    <row r="67" spans="1:11" ht="12.75" customHeight="1">
      <c r="A67" s="73" t="s">
        <v>99</v>
      </c>
      <c r="B67" s="658">
        <v>242</v>
      </c>
      <c r="C67" s="658">
        <v>249</v>
      </c>
      <c r="D67" s="658">
        <v>254</v>
      </c>
      <c r="E67" s="658">
        <v>268</v>
      </c>
      <c r="F67" s="658">
        <v>265</v>
      </c>
      <c r="G67" s="658">
        <v>288</v>
      </c>
      <c r="H67" s="658">
        <v>291</v>
      </c>
      <c r="I67" s="658">
        <v>417</v>
      </c>
      <c r="J67" s="658">
        <v>366</v>
      </c>
      <c r="K67" s="267" t="s">
        <v>910</v>
      </c>
    </row>
    <row r="68" spans="1:11" ht="12.75" customHeight="1">
      <c r="A68" s="140" t="s">
        <v>245</v>
      </c>
      <c r="B68" s="140"/>
      <c r="C68" s="140"/>
      <c r="D68" s="140"/>
      <c r="E68" s="140"/>
      <c r="F68" s="140"/>
      <c r="H68" s="1020" t="s">
        <v>194</v>
      </c>
      <c r="I68" s="1020"/>
      <c r="J68" s="1020"/>
      <c r="K68" s="1020"/>
    </row>
    <row r="69" spans="1:11" ht="12.75" customHeight="1">
      <c r="A69" s="58" t="s">
        <v>188</v>
      </c>
      <c r="B69" s="924">
        <v>49.6</v>
      </c>
      <c r="C69" s="924">
        <v>49.8</v>
      </c>
      <c r="D69" s="924">
        <v>45.7</v>
      </c>
      <c r="E69" s="924">
        <v>44</v>
      </c>
      <c r="F69" s="924">
        <v>46.8</v>
      </c>
      <c r="G69" s="924">
        <v>44.8</v>
      </c>
      <c r="H69" s="924">
        <v>47.1</v>
      </c>
      <c r="I69" s="924">
        <v>44.4</v>
      </c>
      <c r="J69" s="924">
        <v>41</v>
      </c>
      <c r="K69" s="255" t="s">
        <v>15</v>
      </c>
    </row>
    <row r="70" spans="1:11" ht="9" customHeight="1" thickBot="1">
      <c r="A70" s="166"/>
      <c r="B70" s="41"/>
      <c r="C70" s="41"/>
      <c r="D70" s="41"/>
      <c r="E70" s="41"/>
      <c r="F70" s="41"/>
      <c r="G70" s="41"/>
      <c r="H70" s="41"/>
      <c r="I70" s="41"/>
      <c r="J70" s="41"/>
      <c r="K70" s="263"/>
    </row>
    <row r="71" spans="1:11" ht="9" customHeight="1">
      <c r="A71" s="254"/>
      <c r="B71" s="42"/>
      <c r="C71" s="42"/>
      <c r="D71" s="42"/>
      <c r="E71" s="42"/>
      <c r="F71" s="42"/>
      <c r="G71" s="42"/>
      <c r="H71" s="42"/>
      <c r="I71" s="42"/>
      <c r="J71" s="42"/>
      <c r="K71" s="255"/>
    </row>
    <row r="72" spans="1:11" ht="15" customHeight="1" thickBot="1">
      <c r="A72" s="212" t="s">
        <v>145</v>
      </c>
      <c r="B72" s="107"/>
      <c r="C72" s="107"/>
      <c r="D72" s="107"/>
      <c r="E72" s="107"/>
      <c r="F72" s="107"/>
      <c r="G72" s="107"/>
      <c r="H72" s="107"/>
      <c r="I72" s="107"/>
      <c r="J72" s="107"/>
      <c r="K72" s="108" t="s">
        <v>146</v>
      </c>
    </row>
    <row r="73" spans="1:11" s="1" customFormat="1" ht="18" customHeight="1" thickBot="1">
      <c r="A73" s="163"/>
      <c r="B73" s="922">
        <v>2014</v>
      </c>
      <c r="C73" s="922">
        <v>2015</v>
      </c>
      <c r="D73" s="922">
        <v>2016</v>
      </c>
      <c r="E73" s="922">
        <v>2017</v>
      </c>
      <c r="F73" s="922">
        <v>2018</v>
      </c>
      <c r="G73" s="922">
        <v>2019</v>
      </c>
      <c r="H73" s="922">
        <v>2020</v>
      </c>
      <c r="I73" s="922">
        <v>2021</v>
      </c>
      <c r="J73" s="922">
        <v>2022</v>
      </c>
      <c r="K73" s="33"/>
    </row>
    <row r="74" spans="1:11" ht="12.75" customHeight="1">
      <c r="A74" s="623" t="s">
        <v>76</v>
      </c>
      <c r="B74" s="924">
        <v>5</v>
      </c>
      <c r="C74" s="924">
        <v>4.8</v>
      </c>
      <c r="D74" s="924">
        <v>5.1</v>
      </c>
      <c r="E74" s="924">
        <v>6.7</v>
      </c>
      <c r="F74" s="924">
        <v>5.7</v>
      </c>
      <c r="G74" s="924">
        <v>5.2</v>
      </c>
      <c r="H74" s="924">
        <v>4.8</v>
      </c>
      <c r="I74" s="924">
        <v>5.8</v>
      </c>
      <c r="J74" s="924">
        <v>4.9</v>
      </c>
      <c r="K74" s="255" t="s">
        <v>16</v>
      </c>
    </row>
    <row r="75" spans="1:11" ht="24" customHeight="1">
      <c r="A75" s="590" t="s">
        <v>237</v>
      </c>
      <c r="B75" s="924">
        <v>14.5</v>
      </c>
      <c r="C75" s="924">
        <v>14.9</v>
      </c>
      <c r="D75" s="924">
        <v>17.3</v>
      </c>
      <c r="E75" s="924">
        <v>19</v>
      </c>
      <c r="F75" s="924">
        <v>21.1</v>
      </c>
      <c r="G75" s="924">
        <v>23.3</v>
      </c>
      <c r="H75" s="924">
        <v>23.4</v>
      </c>
      <c r="I75" s="924">
        <v>23.7</v>
      </c>
      <c r="J75" s="924">
        <v>29.2</v>
      </c>
      <c r="K75" s="264" t="s">
        <v>912</v>
      </c>
    </row>
    <row r="76" spans="1:11" ht="12">
      <c r="A76" s="216" t="s">
        <v>261</v>
      </c>
      <c r="B76" s="924">
        <v>7</v>
      </c>
      <c r="C76" s="924">
        <v>8</v>
      </c>
      <c r="D76" s="924">
        <v>8.7</v>
      </c>
      <c r="E76" s="924">
        <v>7.1</v>
      </c>
      <c r="F76" s="924">
        <v>4.2</v>
      </c>
      <c r="G76" s="924">
        <v>4.5</v>
      </c>
      <c r="H76" s="924">
        <v>4.1</v>
      </c>
      <c r="I76" s="924">
        <v>6.5</v>
      </c>
      <c r="J76" s="924">
        <v>4.4</v>
      </c>
      <c r="K76" s="265" t="s">
        <v>69</v>
      </c>
    </row>
    <row r="77" spans="1:11" ht="12">
      <c r="A77" s="97" t="s">
        <v>87</v>
      </c>
      <c r="B77" s="924">
        <v>0.8</v>
      </c>
      <c r="C77" s="924">
        <v>0.4</v>
      </c>
      <c r="D77" s="924">
        <v>0.4</v>
      </c>
      <c r="E77" s="924">
        <v>0.4</v>
      </c>
      <c r="F77" s="924">
        <v>0.4</v>
      </c>
      <c r="G77" s="924" t="s">
        <v>48</v>
      </c>
      <c r="H77" s="924" t="s">
        <v>48</v>
      </c>
      <c r="I77" s="924" t="s">
        <v>48</v>
      </c>
      <c r="J77" s="925">
        <v>0.8</v>
      </c>
      <c r="K77" s="266" t="s">
        <v>88</v>
      </c>
    </row>
    <row r="78" spans="1:11" ht="12.75" customHeight="1">
      <c r="A78" s="216" t="s">
        <v>79</v>
      </c>
      <c r="B78" s="924">
        <f>100-(B69+B74+B75+B76+B77)</f>
        <v>23.1</v>
      </c>
      <c r="C78" s="924">
        <v>22.1</v>
      </c>
      <c r="D78" s="924">
        <v>22.8</v>
      </c>
      <c r="E78" s="924">
        <v>22.8</v>
      </c>
      <c r="F78" s="924">
        <v>21.8</v>
      </c>
      <c r="G78" s="924">
        <v>22.2</v>
      </c>
      <c r="H78" s="924">
        <v>20.6</v>
      </c>
      <c r="I78" s="924">
        <v>19.6</v>
      </c>
      <c r="J78" s="924">
        <v>19.7</v>
      </c>
      <c r="K78" s="255" t="s">
        <v>46</v>
      </c>
    </row>
    <row r="79" spans="1:11" ht="7.5" customHeight="1">
      <c r="A79" s="216"/>
      <c r="B79" s="928"/>
      <c r="C79" s="928"/>
      <c r="D79" s="928"/>
      <c r="E79" s="928"/>
      <c r="F79" s="928"/>
      <c r="G79" s="928"/>
      <c r="H79" s="928"/>
      <c r="I79" s="928"/>
      <c r="J79" s="928"/>
      <c r="K79" s="28"/>
    </row>
    <row r="80" spans="1:11" ht="12">
      <c r="A80" s="250" t="s">
        <v>130</v>
      </c>
      <c r="B80" s="928"/>
      <c r="C80" s="928"/>
      <c r="D80" s="928"/>
      <c r="E80" s="928"/>
      <c r="F80" s="928"/>
      <c r="G80" s="928"/>
      <c r="H80" s="928"/>
      <c r="I80" s="928"/>
      <c r="J80" s="928"/>
      <c r="K80" s="250" t="s">
        <v>133</v>
      </c>
    </row>
    <row r="81" spans="1:11" ht="12.75" customHeight="1">
      <c r="A81" s="267" t="s">
        <v>99</v>
      </c>
      <c r="B81" s="234">
        <v>2555</v>
      </c>
      <c r="C81" s="234">
        <v>2643</v>
      </c>
      <c r="D81" s="234">
        <v>2677</v>
      </c>
      <c r="E81" s="234">
        <v>2579</v>
      </c>
      <c r="F81" s="234">
        <v>2650</v>
      </c>
      <c r="G81" s="234">
        <v>2906</v>
      </c>
      <c r="H81" s="234">
        <v>2806</v>
      </c>
      <c r="I81" s="234">
        <v>2495</v>
      </c>
      <c r="J81" s="234">
        <v>2871</v>
      </c>
      <c r="K81" s="267" t="s">
        <v>910</v>
      </c>
    </row>
    <row r="82" spans="1:11" ht="12.75" customHeight="1">
      <c r="A82" s="140" t="s">
        <v>915</v>
      </c>
      <c r="B82" s="140"/>
      <c r="C82" s="140"/>
      <c r="D82" s="140"/>
      <c r="E82" s="140"/>
      <c r="F82" s="140"/>
      <c r="H82" s="1020" t="s">
        <v>914</v>
      </c>
      <c r="I82" s="1020"/>
      <c r="J82" s="1020"/>
      <c r="K82" s="1020"/>
    </row>
    <row r="83" spans="1:11" ht="12.75" customHeight="1">
      <c r="A83" s="431" t="s">
        <v>188</v>
      </c>
      <c r="B83" s="924">
        <v>13.3</v>
      </c>
      <c r="C83" s="924">
        <v>14.7</v>
      </c>
      <c r="D83" s="924">
        <v>12.8</v>
      </c>
      <c r="E83" s="924">
        <v>11.6</v>
      </c>
      <c r="F83" s="924">
        <v>11.8</v>
      </c>
      <c r="G83" s="924">
        <v>11.5</v>
      </c>
      <c r="H83" s="924">
        <v>11.4</v>
      </c>
      <c r="I83" s="924">
        <v>10.3</v>
      </c>
      <c r="J83" s="924">
        <v>8.5</v>
      </c>
      <c r="K83" s="255" t="s">
        <v>15</v>
      </c>
    </row>
    <row r="84" spans="1:11" ht="12.75" customHeight="1">
      <c r="A84" s="623" t="s">
        <v>76</v>
      </c>
      <c r="B84" s="924">
        <v>8.2</v>
      </c>
      <c r="C84" s="924">
        <v>8.1</v>
      </c>
      <c r="D84" s="924">
        <v>8.5</v>
      </c>
      <c r="E84" s="924">
        <v>8.8</v>
      </c>
      <c r="F84" s="924">
        <v>8.4</v>
      </c>
      <c r="G84" s="924">
        <v>7.6</v>
      </c>
      <c r="H84" s="924">
        <v>7.2</v>
      </c>
      <c r="I84" s="924">
        <v>6.9</v>
      </c>
      <c r="J84" s="924">
        <v>5.8</v>
      </c>
      <c r="K84" s="255" t="s">
        <v>16</v>
      </c>
    </row>
    <row r="85" spans="1:11" ht="23.25" customHeight="1">
      <c r="A85" s="590" t="s">
        <v>237</v>
      </c>
      <c r="B85" s="924">
        <v>34.7</v>
      </c>
      <c r="C85" s="924">
        <v>36.9</v>
      </c>
      <c r="D85" s="924">
        <v>36.9</v>
      </c>
      <c r="E85" s="924">
        <v>37.3</v>
      </c>
      <c r="F85" s="924">
        <v>37.4</v>
      </c>
      <c r="G85" s="924">
        <v>39</v>
      </c>
      <c r="H85" s="924">
        <v>39.7</v>
      </c>
      <c r="I85" s="924">
        <v>40.3</v>
      </c>
      <c r="J85" s="924">
        <v>45</v>
      </c>
      <c r="K85" s="264" t="s">
        <v>912</v>
      </c>
    </row>
    <row r="86" spans="1:11" ht="12">
      <c r="A86" s="216" t="s">
        <v>261</v>
      </c>
      <c r="B86" s="924">
        <v>17.9</v>
      </c>
      <c r="C86" s="924">
        <v>6</v>
      </c>
      <c r="D86" s="924">
        <v>5.2</v>
      </c>
      <c r="E86" s="924">
        <v>5.1</v>
      </c>
      <c r="F86" s="924">
        <v>4.9</v>
      </c>
      <c r="G86" s="924">
        <v>4.6</v>
      </c>
      <c r="H86" s="924">
        <v>4.7</v>
      </c>
      <c r="I86" s="924">
        <v>4.7</v>
      </c>
      <c r="J86" s="924">
        <v>5.4</v>
      </c>
      <c r="K86" s="265" t="s">
        <v>69</v>
      </c>
    </row>
    <row r="87" spans="1:11" ht="12">
      <c r="A87" s="97" t="s">
        <v>87</v>
      </c>
      <c r="B87" s="924">
        <v>4.6</v>
      </c>
      <c r="C87" s="924">
        <v>5.1</v>
      </c>
      <c r="D87" s="924">
        <v>5</v>
      </c>
      <c r="E87" s="924">
        <v>4.8</v>
      </c>
      <c r="F87" s="924">
        <v>5</v>
      </c>
      <c r="G87" s="924">
        <v>4.6</v>
      </c>
      <c r="H87" s="924">
        <v>5</v>
      </c>
      <c r="I87" s="924">
        <v>4.8</v>
      </c>
      <c r="J87" s="924">
        <v>5.7</v>
      </c>
      <c r="K87" s="266" t="s">
        <v>88</v>
      </c>
    </row>
    <row r="88" spans="1:11" ht="12.75" customHeight="1">
      <c r="A88" s="216" t="s">
        <v>79</v>
      </c>
      <c r="B88" s="924">
        <f>100-(B83+B84+B85+B86+B87)</f>
        <v>21.3</v>
      </c>
      <c r="C88" s="924">
        <v>29.2</v>
      </c>
      <c r="D88" s="924">
        <v>31.6</v>
      </c>
      <c r="E88" s="924">
        <v>32.4</v>
      </c>
      <c r="F88" s="924">
        <v>32.5</v>
      </c>
      <c r="G88" s="924">
        <v>32.7</v>
      </c>
      <c r="H88" s="924">
        <v>31.9</v>
      </c>
      <c r="I88" s="924">
        <v>33</v>
      </c>
      <c r="J88" s="924">
        <v>29.6</v>
      </c>
      <c r="K88" s="255" t="s">
        <v>46</v>
      </c>
    </row>
    <row r="89" spans="1:11" ht="7.5" customHeight="1">
      <c r="A89" s="216"/>
      <c r="B89" s="928"/>
      <c r="C89" s="928"/>
      <c r="D89" s="928"/>
      <c r="E89" s="928"/>
      <c r="F89" s="928"/>
      <c r="G89" s="928"/>
      <c r="H89" s="928"/>
      <c r="I89" s="928"/>
      <c r="J89" s="928"/>
      <c r="K89" s="624"/>
    </row>
    <row r="90" spans="1:11" ht="12">
      <c r="A90" s="250" t="s">
        <v>131</v>
      </c>
      <c r="B90" s="928"/>
      <c r="C90" s="928"/>
      <c r="D90" s="928"/>
      <c r="E90" s="928"/>
      <c r="F90" s="928"/>
      <c r="G90" s="928"/>
      <c r="H90" s="928"/>
      <c r="I90" s="928"/>
      <c r="J90" s="928"/>
      <c r="K90" s="250" t="s">
        <v>132</v>
      </c>
    </row>
    <row r="91" spans="1:11" ht="12.75" customHeight="1">
      <c r="A91" s="267" t="s">
        <v>99</v>
      </c>
      <c r="B91" s="658">
        <v>58</v>
      </c>
      <c r="C91" s="658">
        <v>67</v>
      </c>
      <c r="D91" s="658">
        <v>62</v>
      </c>
      <c r="E91" s="658">
        <v>71</v>
      </c>
      <c r="F91" s="658">
        <v>63</v>
      </c>
      <c r="G91" s="658">
        <v>76</v>
      </c>
      <c r="H91" s="658">
        <v>77</v>
      </c>
      <c r="I91" s="658">
        <v>73</v>
      </c>
      <c r="J91" s="658">
        <v>74</v>
      </c>
      <c r="K91" s="267" t="s">
        <v>910</v>
      </c>
    </row>
    <row r="92" spans="1:11" ht="12.75" customHeight="1">
      <c r="A92" s="140" t="s">
        <v>915</v>
      </c>
      <c r="B92" s="140"/>
      <c r="C92" s="140"/>
      <c r="D92" s="140"/>
      <c r="E92" s="140"/>
      <c r="F92" s="140"/>
      <c r="H92" s="1020" t="s">
        <v>914</v>
      </c>
      <c r="I92" s="1020"/>
      <c r="J92" s="1020"/>
      <c r="K92" s="1020"/>
    </row>
    <row r="93" spans="1:11" s="67" customFormat="1" ht="12.75" customHeight="1">
      <c r="A93" s="431" t="s">
        <v>188</v>
      </c>
      <c r="B93" s="924">
        <v>34.5</v>
      </c>
      <c r="C93" s="924">
        <v>29.9</v>
      </c>
      <c r="D93" s="924">
        <v>33.9</v>
      </c>
      <c r="E93" s="924">
        <v>35.2</v>
      </c>
      <c r="F93" s="924">
        <v>34.9</v>
      </c>
      <c r="G93" s="924">
        <v>35.5</v>
      </c>
      <c r="H93" s="924">
        <v>33.8</v>
      </c>
      <c r="I93" s="924">
        <v>34.2</v>
      </c>
      <c r="J93" s="924">
        <v>23</v>
      </c>
      <c r="K93" s="255" t="s">
        <v>15</v>
      </c>
    </row>
    <row r="94" spans="1:11" s="67" customFormat="1" ht="12.75" customHeight="1">
      <c r="A94" s="623" t="s">
        <v>76</v>
      </c>
      <c r="B94" s="924">
        <v>1.7</v>
      </c>
      <c r="C94" s="924">
        <v>3</v>
      </c>
      <c r="D94" s="924">
        <v>4.8</v>
      </c>
      <c r="E94" s="924">
        <v>4.2</v>
      </c>
      <c r="F94" s="924">
        <v>3.2</v>
      </c>
      <c r="G94" s="924">
        <v>2.6</v>
      </c>
      <c r="H94" s="924">
        <v>2.6</v>
      </c>
      <c r="I94" s="924">
        <v>1.4</v>
      </c>
      <c r="J94" s="924">
        <v>2.7</v>
      </c>
      <c r="K94" s="255" t="s">
        <v>16</v>
      </c>
    </row>
    <row r="95" spans="1:11" s="67" customFormat="1" ht="23.25" customHeight="1">
      <c r="A95" s="590" t="s">
        <v>237</v>
      </c>
      <c r="B95" s="924">
        <v>24.1</v>
      </c>
      <c r="C95" s="924">
        <v>22.4</v>
      </c>
      <c r="D95" s="924">
        <v>17.7</v>
      </c>
      <c r="E95" s="924">
        <v>25.4</v>
      </c>
      <c r="F95" s="924">
        <v>25.3</v>
      </c>
      <c r="G95" s="924">
        <v>30.3</v>
      </c>
      <c r="H95" s="924">
        <v>32.5</v>
      </c>
      <c r="I95" s="924">
        <v>31.5</v>
      </c>
      <c r="J95" s="924">
        <v>41.9</v>
      </c>
      <c r="K95" s="264" t="s">
        <v>912</v>
      </c>
    </row>
    <row r="96" spans="1:11" s="67" customFormat="1" ht="12">
      <c r="A96" s="216" t="s">
        <v>261</v>
      </c>
      <c r="B96" s="924">
        <v>6.9</v>
      </c>
      <c r="C96" s="924">
        <v>4.5</v>
      </c>
      <c r="D96" s="924">
        <v>6.5</v>
      </c>
      <c r="E96" s="924">
        <v>4.2</v>
      </c>
      <c r="F96" s="924">
        <v>4.8</v>
      </c>
      <c r="G96" s="924">
        <v>3.9</v>
      </c>
      <c r="H96" s="924">
        <v>3.9</v>
      </c>
      <c r="I96" s="924">
        <v>4.1</v>
      </c>
      <c r="J96" s="924">
        <v>4.1</v>
      </c>
      <c r="K96" s="265" t="s">
        <v>69</v>
      </c>
    </row>
    <row r="97" spans="1:11" s="67" customFormat="1" ht="12">
      <c r="A97" s="97" t="s">
        <v>87</v>
      </c>
      <c r="B97" s="924">
        <v>3.4</v>
      </c>
      <c r="C97" s="924" t="s">
        <v>48</v>
      </c>
      <c r="D97" s="924" t="s">
        <v>48</v>
      </c>
      <c r="E97" s="924" t="s">
        <v>19</v>
      </c>
      <c r="F97" s="924">
        <v>1.6</v>
      </c>
      <c r="G97" s="924">
        <v>1.3</v>
      </c>
      <c r="H97" s="924">
        <v>2.6</v>
      </c>
      <c r="I97" s="924">
        <v>1.4</v>
      </c>
      <c r="J97" s="924">
        <v>1.4</v>
      </c>
      <c r="K97" s="266" t="s">
        <v>88</v>
      </c>
    </row>
    <row r="98" spans="1:11" s="67" customFormat="1" ht="12.75" customHeight="1">
      <c r="A98" s="216" t="s">
        <v>79</v>
      </c>
      <c r="B98" s="924">
        <f>100-(B93+B94+B95+B96+B97)</f>
        <v>29.4</v>
      </c>
      <c r="C98" s="924">
        <v>40.3</v>
      </c>
      <c r="D98" s="924">
        <v>37.1</v>
      </c>
      <c r="E98" s="924">
        <v>31</v>
      </c>
      <c r="F98" s="924">
        <v>30.2</v>
      </c>
      <c r="G98" s="924">
        <v>26.4</v>
      </c>
      <c r="H98" s="924">
        <v>24.7</v>
      </c>
      <c r="I98" s="924">
        <v>27.4</v>
      </c>
      <c r="J98" s="924">
        <v>26.9</v>
      </c>
      <c r="K98" s="255" t="s">
        <v>46</v>
      </c>
    </row>
    <row r="99" spans="1:11" s="67" customFormat="1" ht="7.5" customHeight="1">
      <c r="A99" s="216"/>
      <c r="B99" s="928"/>
      <c r="C99" s="928"/>
      <c r="D99" s="928"/>
      <c r="E99" s="928"/>
      <c r="F99" s="928"/>
      <c r="G99" s="928"/>
      <c r="H99" s="928"/>
      <c r="I99" s="928"/>
      <c r="J99" s="928"/>
      <c r="K99" s="28"/>
    </row>
    <row r="100" spans="1:11" s="68" customFormat="1" ht="12" customHeight="1">
      <c r="A100" s="250" t="s">
        <v>233</v>
      </c>
      <c r="B100" s="250"/>
      <c r="C100" s="250"/>
      <c r="D100" s="250"/>
      <c r="E100" s="931"/>
      <c r="F100" s="931"/>
      <c r="H100" s="1024" t="s">
        <v>159</v>
      </c>
      <c r="I100" s="1024"/>
      <c r="J100" s="1024"/>
      <c r="K100" s="1024"/>
    </row>
    <row r="101" spans="1:11" s="68" customFormat="1" ht="12.75" customHeight="1">
      <c r="A101" s="267" t="s">
        <v>66</v>
      </c>
      <c r="B101" s="223">
        <v>5</v>
      </c>
      <c r="C101" s="223">
        <v>4</v>
      </c>
      <c r="D101" s="223">
        <v>5</v>
      </c>
      <c r="E101" s="223">
        <v>4</v>
      </c>
      <c r="F101" s="223">
        <v>4</v>
      </c>
      <c r="G101" s="223">
        <v>4</v>
      </c>
      <c r="H101" s="223">
        <v>4</v>
      </c>
      <c r="I101" s="223">
        <v>5</v>
      </c>
      <c r="J101" s="223">
        <v>4</v>
      </c>
      <c r="K101" s="267" t="s">
        <v>910</v>
      </c>
    </row>
    <row r="102" spans="1:11" s="68" customFormat="1" ht="22.5" customHeight="1">
      <c r="A102" s="1021" t="s">
        <v>916</v>
      </c>
      <c r="B102" s="1021"/>
      <c r="C102" s="1021"/>
      <c r="D102" s="1021"/>
      <c r="E102" s="1021"/>
      <c r="F102" s="1021"/>
      <c r="H102" s="1022" t="s">
        <v>913</v>
      </c>
      <c r="I102" s="1022"/>
      <c r="J102" s="1022"/>
      <c r="K102" s="1022"/>
    </row>
    <row r="103" spans="1:11" s="68" customFormat="1" ht="12.75" customHeight="1">
      <c r="A103" s="431" t="s">
        <v>188</v>
      </c>
      <c r="B103" s="925">
        <v>80</v>
      </c>
      <c r="C103" s="925">
        <v>75</v>
      </c>
      <c r="D103" s="925">
        <v>60</v>
      </c>
      <c r="E103" s="925">
        <v>75</v>
      </c>
      <c r="F103" s="925">
        <v>75</v>
      </c>
      <c r="G103" s="925">
        <v>75</v>
      </c>
      <c r="H103" s="925">
        <v>75</v>
      </c>
      <c r="I103" s="925">
        <v>60</v>
      </c>
      <c r="J103" s="925">
        <v>75</v>
      </c>
      <c r="K103" s="255" t="s">
        <v>15</v>
      </c>
    </row>
    <row r="104" spans="1:11" s="68" customFormat="1" ht="24" customHeight="1">
      <c r="A104" s="590" t="s">
        <v>237</v>
      </c>
      <c r="B104" s="925">
        <v>20</v>
      </c>
      <c r="C104" s="925">
        <v>25</v>
      </c>
      <c r="D104" s="925">
        <v>40</v>
      </c>
      <c r="E104" s="925">
        <v>25</v>
      </c>
      <c r="F104" s="925">
        <v>25</v>
      </c>
      <c r="G104" s="925">
        <v>25</v>
      </c>
      <c r="H104" s="925">
        <v>25</v>
      </c>
      <c r="I104" s="925">
        <v>40</v>
      </c>
      <c r="J104" s="925">
        <v>25</v>
      </c>
      <c r="K104" s="264" t="s">
        <v>912</v>
      </c>
    </row>
    <row r="105" spans="1:11" s="67" customFormat="1" ht="6" customHeight="1" thickBot="1">
      <c r="A105" s="167"/>
      <c r="B105" s="37"/>
      <c r="C105" s="37"/>
      <c r="D105" s="37"/>
      <c r="E105" s="37"/>
      <c r="F105" s="37"/>
      <c r="G105" s="37"/>
      <c r="H105" s="37"/>
      <c r="I105" s="37"/>
      <c r="J105" s="37"/>
      <c r="K105" s="4"/>
    </row>
    <row r="106" spans="1:10" ht="12">
      <c r="A106" s="256"/>
      <c r="B106" s="36"/>
      <c r="C106" s="36"/>
      <c r="D106" s="36"/>
      <c r="E106" s="36"/>
      <c r="F106" s="36"/>
      <c r="G106" s="36"/>
      <c r="H106" s="36"/>
      <c r="I106" s="36"/>
      <c r="J106" s="36"/>
    </row>
    <row r="107" spans="2:10" ht="12">
      <c r="B107" s="36"/>
      <c r="C107" s="36"/>
      <c r="D107" s="36"/>
      <c r="E107" s="36"/>
      <c r="F107" s="36"/>
      <c r="G107" s="36"/>
      <c r="H107" s="36"/>
      <c r="I107" s="36"/>
      <c r="J107" s="36"/>
    </row>
    <row r="108" spans="2:10" ht="12">
      <c r="B108" s="36"/>
      <c r="C108" s="36"/>
      <c r="D108" s="36"/>
      <c r="E108" s="36"/>
      <c r="F108" s="36"/>
      <c r="G108" s="36"/>
      <c r="H108" s="36"/>
      <c r="I108" s="36"/>
      <c r="J108" s="36"/>
    </row>
    <row r="109" spans="2:10" ht="12">
      <c r="B109" s="36"/>
      <c r="C109" s="36"/>
      <c r="D109" s="36"/>
      <c r="E109" s="36"/>
      <c r="F109" s="36"/>
      <c r="G109" s="36"/>
      <c r="H109" s="36"/>
      <c r="I109" s="36"/>
      <c r="J109" s="36"/>
    </row>
    <row r="110" spans="2:10" ht="12">
      <c r="B110" s="36"/>
      <c r="C110" s="36"/>
      <c r="D110" s="36"/>
      <c r="E110" s="36"/>
      <c r="F110" s="36"/>
      <c r="G110" s="36"/>
      <c r="H110" s="36"/>
      <c r="I110" s="36"/>
      <c r="J110" s="36"/>
    </row>
    <row r="111" spans="2:10" ht="12">
      <c r="B111" s="36"/>
      <c r="C111" s="36"/>
      <c r="D111" s="36"/>
      <c r="E111" s="36"/>
      <c r="F111" s="36"/>
      <c r="G111" s="36"/>
      <c r="H111" s="36"/>
      <c r="I111" s="36"/>
      <c r="J111" s="36"/>
    </row>
    <row r="112" spans="2:10" ht="12">
      <c r="B112" s="36"/>
      <c r="C112" s="36"/>
      <c r="D112" s="36"/>
      <c r="E112" s="36"/>
      <c r="F112" s="36"/>
      <c r="G112" s="36"/>
      <c r="H112" s="36"/>
      <c r="I112" s="36"/>
      <c r="J112" s="36"/>
    </row>
    <row r="113" spans="2:10" ht="12">
      <c r="B113" s="36"/>
      <c r="C113" s="36"/>
      <c r="D113" s="36"/>
      <c r="E113" s="36"/>
      <c r="F113" s="36"/>
      <c r="G113" s="36"/>
      <c r="H113" s="36"/>
      <c r="I113" s="36"/>
      <c r="J113" s="36"/>
    </row>
    <row r="114" spans="2:10" ht="12">
      <c r="B114" s="36"/>
      <c r="C114" s="36"/>
      <c r="D114" s="36"/>
      <c r="E114" s="36"/>
      <c r="F114" s="36"/>
      <c r="G114" s="36"/>
      <c r="H114" s="36"/>
      <c r="I114" s="36"/>
      <c r="J114" s="36"/>
    </row>
    <row r="115" spans="2:10" ht="12">
      <c r="B115" s="36"/>
      <c r="C115" s="36"/>
      <c r="D115" s="36"/>
      <c r="E115" s="36"/>
      <c r="F115" s="36"/>
      <c r="G115" s="36"/>
      <c r="H115" s="36"/>
      <c r="I115" s="36"/>
      <c r="J115" s="36"/>
    </row>
    <row r="116" spans="2:10" ht="12">
      <c r="B116" s="36"/>
      <c r="C116" s="36"/>
      <c r="D116" s="36"/>
      <c r="E116" s="36"/>
      <c r="F116" s="36"/>
      <c r="G116" s="36"/>
      <c r="H116" s="36"/>
      <c r="I116" s="36"/>
      <c r="J116" s="36"/>
    </row>
    <row r="117" spans="2:10" ht="12">
      <c r="B117" s="36"/>
      <c r="C117" s="36"/>
      <c r="D117" s="36"/>
      <c r="E117" s="36"/>
      <c r="F117" s="36"/>
      <c r="G117" s="36"/>
      <c r="H117" s="36"/>
      <c r="I117" s="36"/>
      <c r="J117" s="36"/>
    </row>
    <row r="118" spans="2:10" ht="12">
      <c r="B118" s="36"/>
      <c r="C118" s="36"/>
      <c r="D118" s="36"/>
      <c r="E118" s="36"/>
      <c r="F118" s="36"/>
      <c r="G118" s="36"/>
      <c r="H118" s="36"/>
      <c r="I118" s="36"/>
      <c r="J118" s="36"/>
    </row>
    <row r="119" spans="2:10" ht="12">
      <c r="B119" s="36"/>
      <c r="C119" s="36"/>
      <c r="D119" s="36"/>
      <c r="E119" s="36"/>
      <c r="F119" s="36"/>
      <c r="G119" s="36"/>
      <c r="H119" s="36"/>
      <c r="I119" s="36"/>
      <c r="J119" s="36"/>
    </row>
    <row r="120" spans="2:10" ht="12">
      <c r="B120" s="36"/>
      <c r="C120" s="36"/>
      <c r="D120" s="36"/>
      <c r="E120" s="36"/>
      <c r="F120" s="36"/>
      <c r="G120" s="36"/>
      <c r="H120" s="36"/>
      <c r="I120" s="36"/>
      <c r="J120" s="36"/>
    </row>
    <row r="121" spans="2:10" ht="12">
      <c r="B121" s="36"/>
      <c r="C121" s="36"/>
      <c r="D121" s="36"/>
      <c r="E121" s="36"/>
      <c r="F121" s="36"/>
      <c r="G121" s="36"/>
      <c r="H121" s="36"/>
      <c r="I121" s="36"/>
      <c r="J121" s="36"/>
    </row>
    <row r="122" spans="2:10" ht="12">
      <c r="B122" s="36"/>
      <c r="C122" s="36"/>
      <c r="D122" s="36"/>
      <c r="E122" s="36"/>
      <c r="F122" s="36"/>
      <c r="G122" s="36"/>
      <c r="H122" s="36"/>
      <c r="I122" s="36"/>
      <c r="J122" s="36"/>
    </row>
    <row r="123" spans="2:10" ht="12">
      <c r="B123" s="36"/>
      <c r="C123" s="36"/>
      <c r="D123" s="36"/>
      <c r="E123" s="36"/>
      <c r="F123" s="36"/>
      <c r="G123" s="36"/>
      <c r="H123" s="36"/>
      <c r="I123" s="36"/>
      <c r="J123" s="36"/>
    </row>
    <row r="124" spans="2:10" ht="12">
      <c r="B124" s="36"/>
      <c r="C124" s="36"/>
      <c r="D124" s="36"/>
      <c r="E124" s="36"/>
      <c r="F124" s="36"/>
      <c r="G124" s="36"/>
      <c r="H124" s="36"/>
      <c r="I124" s="36"/>
      <c r="J124" s="36"/>
    </row>
    <row r="125" spans="2:10" ht="12">
      <c r="B125" s="36"/>
      <c r="C125" s="36"/>
      <c r="D125" s="36"/>
      <c r="E125" s="36"/>
      <c r="F125" s="36"/>
      <c r="G125" s="36"/>
      <c r="H125" s="36"/>
      <c r="I125" s="36"/>
      <c r="J125" s="36"/>
    </row>
    <row r="126" spans="2:10" ht="12">
      <c r="B126" s="36"/>
      <c r="C126" s="36"/>
      <c r="D126" s="36"/>
      <c r="E126" s="36"/>
      <c r="F126" s="36"/>
      <c r="G126" s="36"/>
      <c r="H126" s="36"/>
      <c r="I126" s="36"/>
      <c r="J126" s="36"/>
    </row>
    <row r="127" spans="2:10" ht="12">
      <c r="B127" s="36"/>
      <c r="C127" s="36"/>
      <c r="D127" s="36"/>
      <c r="E127" s="36"/>
      <c r="F127" s="36"/>
      <c r="G127" s="36"/>
      <c r="H127" s="36"/>
      <c r="I127" s="36"/>
      <c r="J127" s="36"/>
    </row>
    <row r="128" spans="2:10" ht="12">
      <c r="B128" s="36"/>
      <c r="C128" s="36"/>
      <c r="D128" s="36"/>
      <c r="E128" s="36"/>
      <c r="F128" s="36"/>
      <c r="G128" s="36"/>
      <c r="H128" s="36"/>
      <c r="I128" s="36"/>
      <c r="J128" s="36"/>
    </row>
    <row r="129" spans="2:10" ht="12">
      <c r="B129" s="36"/>
      <c r="C129" s="36"/>
      <c r="D129" s="36"/>
      <c r="E129" s="36"/>
      <c r="F129" s="36"/>
      <c r="G129" s="36"/>
      <c r="H129" s="36"/>
      <c r="I129" s="36"/>
      <c r="J129" s="36"/>
    </row>
    <row r="130" spans="2:10" ht="12">
      <c r="B130" s="36"/>
      <c r="C130" s="36"/>
      <c r="D130" s="36"/>
      <c r="E130" s="36"/>
      <c r="F130" s="36"/>
      <c r="G130" s="36"/>
      <c r="H130" s="36"/>
      <c r="I130" s="36"/>
      <c r="J130" s="36"/>
    </row>
    <row r="131" spans="2:10" ht="12">
      <c r="B131" s="36"/>
      <c r="C131" s="36"/>
      <c r="D131" s="36"/>
      <c r="E131" s="36"/>
      <c r="F131" s="36"/>
      <c r="G131" s="36"/>
      <c r="H131" s="36"/>
      <c r="I131" s="36"/>
      <c r="J131" s="36"/>
    </row>
    <row r="132" spans="2:10" ht="12">
      <c r="B132" s="36"/>
      <c r="C132" s="36"/>
      <c r="D132" s="36"/>
      <c r="E132" s="36"/>
      <c r="F132" s="36"/>
      <c r="G132" s="36"/>
      <c r="H132" s="36"/>
      <c r="I132" s="36"/>
      <c r="J132" s="36"/>
    </row>
    <row r="133" spans="2:10" ht="12">
      <c r="B133" s="36"/>
      <c r="C133" s="36"/>
      <c r="D133" s="36"/>
      <c r="E133" s="36"/>
      <c r="F133" s="36"/>
      <c r="G133" s="36"/>
      <c r="H133" s="36"/>
      <c r="I133" s="36"/>
      <c r="J133" s="36"/>
    </row>
    <row r="134" spans="2:10" ht="12">
      <c r="B134" s="36"/>
      <c r="C134" s="36"/>
      <c r="D134" s="36"/>
      <c r="E134" s="36"/>
      <c r="F134" s="36"/>
      <c r="G134" s="36"/>
      <c r="H134" s="36"/>
      <c r="I134" s="36"/>
      <c r="J134" s="36"/>
    </row>
    <row r="135" spans="2:10" ht="12">
      <c r="B135" s="36"/>
      <c r="C135" s="36"/>
      <c r="D135" s="36"/>
      <c r="E135" s="36"/>
      <c r="F135" s="36"/>
      <c r="G135" s="36"/>
      <c r="H135" s="36"/>
      <c r="I135" s="36"/>
      <c r="J135" s="36"/>
    </row>
  </sheetData>
  <sheetProtection/>
  <mergeCells count="15">
    <mergeCell ref="A102:F102"/>
    <mergeCell ref="H102:K102"/>
    <mergeCell ref="I1:K1"/>
    <mergeCell ref="A1:G1"/>
    <mergeCell ref="H7:K7"/>
    <mergeCell ref="H17:K17"/>
    <mergeCell ref="H23:K23"/>
    <mergeCell ref="H100:K100"/>
    <mergeCell ref="H82:K82"/>
    <mergeCell ref="H92:K92"/>
    <mergeCell ref="H52:K52"/>
    <mergeCell ref="H61:K61"/>
    <mergeCell ref="H68:K68"/>
    <mergeCell ref="H31:K31"/>
    <mergeCell ref="H44:K44"/>
  </mergeCells>
  <printOptions/>
  <pageMargins left="0.7874015748031497" right="0.3937007874015748" top="0.7874015748031497" bottom="0.7874015748031497" header="0.5118110236220472" footer="0.5118110236220472"/>
  <pageSetup firstPageNumber="30" useFirstPageNumber="1"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51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46.125" style="145" customWidth="1"/>
    <col min="2" max="2" width="9.50390625" style="145" customWidth="1"/>
    <col min="3" max="3" width="9.875" style="145" customWidth="1"/>
    <col min="4" max="4" width="9.375" style="145" customWidth="1"/>
    <col min="5" max="5" width="10.00390625" style="145" customWidth="1"/>
    <col min="6" max="6" width="18.00390625" style="145" customWidth="1"/>
    <col min="7" max="7" width="45.875" style="145" customWidth="1"/>
    <col min="8" max="16384" width="9.375" style="145" customWidth="1"/>
  </cols>
  <sheetData>
    <row r="1" spans="1:7" s="72" customFormat="1" ht="30" customHeight="1">
      <c r="A1" s="1019" t="s">
        <v>1067</v>
      </c>
      <c r="B1" s="1019"/>
      <c r="C1" s="1019"/>
      <c r="D1" s="1019"/>
      <c r="F1" s="1019" t="s">
        <v>1068</v>
      </c>
      <c r="G1" s="1019"/>
    </row>
    <row r="2" spans="1:7" s="135" customFormat="1" ht="15" customHeight="1" thickBot="1">
      <c r="A2" s="213" t="s">
        <v>682</v>
      </c>
      <c r="F2" s="134" t="s">
        <v>156</v>
      </c>
      <c r="G2" s="136"/>
    </row>
    <row r="3" spans="1:7" ht="12" customHeight="1">
      <c r="A3" s="1028"/>
      <c r="B3" s="1031" t="s">
        <v>189</v>
      </c>
      <c r="C3" s="1031" t="s">
        <v>1036</v>
      </c>
      <c r="D3" s="1031"/>
      <c r="E3" s="1031"/>
      <c r="F3" s="1031"/>
      <c r="G3" s="1025"/>
    </row>
    <row r="4" spans="1:7" ht="53.25" customHeight="1">
      <c r="A4" s="1029"/>
      <c r="B4" s="1032"/>
      <c r="C4" s="1034" t="s">
        <v>909</v>
      </c>
      <c r="D4" s="1034"/>
      <c r="E4" s="1034" t="s">
        <v>908</v>
      </c>
      <c r="F4" s="1035" t="s">
        <v>1034</v>
      </c>
      <c r="G4" s="1026"/>
    </row>
    <row r="5" spans="1:7" s="144" customFormat="1" ht="66.75" customHeight="1" thickBot="1">
      <c r="A5" s="1030"/>
      <c r="B5" s="1033"/>
      <c r="C5" s="22" t="s">
        <v>1035</v>
      </c>
      <c r="D5" s="22" t="s">
        <v>169</v>
      </c>
      <c r="E5" s="1037"/>
      <c r="F5" s="1036"/>
      <c r="G5" s="1027"/>
    </row>
    <row r="6" spans="1:7" ht="15" customHeight="1">
      <c r="A6" s="85" t="s">
        <v>51</v>
      </c>
      <c r="B6" s="918">
        <v>59610</v>
      </c>
      <c r="C6" s="919">
        <v>56576</v>
      </c>
      <c r="D6" s="919">
        <v>12494</v>
      </c>
      <c r="E6" s="919">
        <v>1046</v>
      </c>
      <c r="F6" s="626">
        <v>1988</v>
      </c>
      <c r="G6" s="85" t="s">
        <v>1</v>
      </c>
    </row>
    <row r="7" spans="1:7" s="23" customFormat="1" ht="24" customHeight="1">
      <c r="A7" s="912" t="s">
        <v>890</v>
      </c>
      <c r="B7" s="920">
        <v>309</v>
      </c>
      <c r="C7" s="920">
        <v>298</v>
      </c>
      <c r="D7" s="921">
        <v>112</v>
      </c>
      <c r="E7" s="921">
        <v>3</v>
      </c>
      <c r="F7" s="627">
        <v>8</v>
      </c>
      <c r="G7" s="57" t="s">
        <v>763</v>
      </c>
    </row>
    <row r="8" spans="1:7" s="23" customFormat="1" ht="12" customHeight="1">
      <c r="A8" s="912" t="s">
        <v>187</v>
      </c>
      <c r="B8" s="920">
        <v>25999</v>
      </c>
      <c r="C8" s="920">
        <v>25594</v>
      </c>
      <c r="D8" s="920">
        <v>3270</v>
      </c>
      <c r="E8" s="920">
        <v>186</v>
      </c>
      <c r="F8" s="628">
        <v>219</v>
      </c>
      <c r="G8" s="913" t="s">
        <v>2</v>
      </c>
    </row>
    <row r="9" spans="1:7" s="23" customFormat="1" ht="12" customHeight="1">
      <c r="A9" s="914" t="s">
        <v>90</v>
      </c>
      <c r="B9" s="920"/>
      <c r="C9" s="920"/>
      <c r="D9" s="921"/>
      <c r="E9" s="921"/>
      <c r="F9" s="627"/>
      <c r="G9" s="914" t="s">
        <v>6</v>
      </c>
    </row>
    <row r="10" spans="1:7" s="23" customFormat="1" ht="12" customHeight="1">
      <c r="A10" s="260" t="s">
        <v>75</v>
      </c>
      <c r="B10" s="920">
        <v>5480</v>
      </c>
      <c r="C10" s="921">
        <v>5424</v>
      </c>
      <c r="D10" s="921">
        <v>26</v>
      </c>
      <c r="E10" s="921">
        <v>49</v>
      </c>
      <c r="F10" s="627">
        <v>7</v>
      </c>
      <c r="G10" s="260" t="s">
        <v>67</v>
      </c>
    </row>
    <row r="11" spans="1:7" s="23" customFormat="1" ht="12" customHeight="1">
      <c r="A11" s="915" t="s">
        <v>176</v>
      </c>
      <c r="B11" s="920">
        <v>16839</v>
      </c>
      <c r="C11" s="921">
        <v>16510</v>
      </c>
      <c r="D11" s="921">
        <v>2341</v>
      </c>
      <c r="E11" s="921">
        <v>135</v>
      </c>
      <c r="F11" s="627">
        <v>194</v>
      </c>
      <c r="G11" s="915" t="s">
        <v>68</v>
      </c>
    </row>
    <row r="12" spans="1:7" s="23" customFormat="1" ht="22.5" customHeight="1">
      <c r="A12" s="90" t="s">
        <v>241</v>
      </c>
      <c r="B12" s="920">
        <v>3557</v>
      </c>
      <c r="C12" s="921">
        <v>3538</v>
      </c>
      <c r="D12" s="921">
        <v>900</v>
      </c>
      <c r="E12" s="921">
        <v>2</v>
      </c>
      <c r="F12" s="627">
        <v>17</v>
      </c>
      <c r="G12" s="915" t="s">
        <v>211</v>
      </c>
    </row>
    <row r="13" spans="1:7" s="23" customFormat="1" ht="22.5" customHeight="1">
      <c r="A13" s="915" t="s">
        <v>240</v>
      </c>
      <c r="B13" s="920">
        <v>123</v>
      </c>
      <c r="C13" s="921">
        <v>122</v>
      </c>
      <c r="D13" s="921">
        <v>3</v>
      </c>
      <c r="E13" s="921" t="s">
        <v>19</v>
      </c>
      <c r="F13" s="627">
        <v>1</v>
      </c>
      <c r="G13" s="915" t="s">
        <v>154</v>
      </c>
    </row>
    <row r="14" spans="1:7" s="23" customFormat="1" ht="12" customHeight="1">
      <c r="A14" s="86" t="s">
        <v>76</v>
      </c>
      <c r="B14" s="920">
        <v>3311</v>
      </c>
      <c r="C14" s="921">
        <v>2418</v>
      </c>
      <c r="D14" s="921">
        <v>200</v>
      </c>
      <c r="E14" s="921">
        <v>117</v>
      </c>
      <c r="F14" s="627">
        <v>776</v>
      </c>
      <c r="G14" s="86" t="s">
        <v>16</v>
      </c>
    </row>
    <row r="15" spans="1:7" s="23" customFormat="1" ht="22.5" customHeight="1">
      <c r="A15" s="916" t="s">
        <v>237</v>
      </c>
      <c r="B15" s="920">
        <v>14337</v>
      </c>
      <c r="C15" s="921">
        <v>13902</v>
      </c>
      <c r="D15" s="921">
        <v>3408</v>
      </c>
      <c r="E15" s="921">
        <v>317</v>
      </c>
      <c r="F15" s="627">
        <v>118</v>
      </c>
      <c r="G15" s="56" t="s">
        <v>822</v>
      </c>
    </row>
    <row r="16" spans="1:7" s="23" customFormat="1" ht="12" customHeight="1">
      <c r="A16" s="912" t="s">
        <v>261</v>
      </c>
      <c r="B16" s="920">
        <v>3109</v>
      </c>
      <c r="C16" s="921">
        <v>2964</v>
      </c>
      <c r="D16" s="921">
        <v>685</v>
      </c>
      <c r="E16" s="921">
        <v>26</v>
      </c>
      <c r="F16" s="627">
        <v>119</v>
      </c>
      <c r="G16" s="56" t="s">
        <v>69</v>
      </c>
    </row>
    <row r="17" spans="1:7" s="23" customFormat="1" ht="12" customHeight="1">
      <c r="A17" s="56" t="s">
        <v>77</v>
      </c>
      <c r="B17" s="920">
        <v>2061</v>
      </c>
      <c r="C17" s="921">
        <v>2007</v>
      </c>
      <c r="D17" s="921">
        <v>1034</v>
      </c>
      <c r="E17" s="921">
        <v>11</v>
      </c>
      <c r="F17" s="627">
        <v>43</v>
      </c>
      <c r="G17" s="56" t="s">
        <v>70</v>
      </c>
    </row>
    <row r="18" spans="1:7" s="23" customFormat="1" ht="12" customHeight="1">
      <c r="A18" s="86" t="s">
        <v>87</v>
      </c>
      <c r="B18" s="920">
        <v>4211</v>
      </c>
      <c r="C18" s="921">
        <v>3441</v>
      </c>
      <c r="D18" s="921">
        <v>1321</v>
      </c>
      <c r="E18" s="921">
        <v>116</v>
      </c>
      <c r="F18" s="627">
        <v>654</v>
      </c>
      <c r="G18" s="917" t="s">
        <v>88</v>
      </c>
    </row>
    <row r="19" spans="1:7" s="23" customFormat="1" ht="12" customHeight="1">
      <c r="A19" s="56" t="s">
        <v>78</v>
      </c>
      <c r="B19" s="920">
        <v>207</v>
      </c>
      <c r="C19" s="921">
        <v>195</v>
      </c>
      <c r="D19" s="921">
        <v>105</v>
      </c>
      <c r="E19" s="921">
        <v>9</v>
      </c>
      <c r="F19" s="627">
        <v>3</v>
      </c>
      <c r="G19" s="86" t="s">
        <v>81</v>
      </c>
    </row>
    <row r="20" spans="1:7" s="23" customFormat="1" ht="12" customHeight="1">
      <c r="A20" s="912" t="s">
        <v>231</v>
      </c>
      <c r="B20" s="920">
        <v>800</v>
      </c>
      <c r="C20" s="921">
        <v>747</v>
      </c>
      <c r="D20" s="921">
        <v>266</v>
      </c>
      <c r="E20" s="921">
        <v>36</v>
      </c>
      <c r="F20" s="627">
        <v>17</v>
      </c>
      <c r="G20" s="86" t="s">
        <v>82</v>
      </c>
    </row>
    <row r="21" spans="1:7" s="23" customFormat="1" ht="22.5" customHeight="1">
      <c r="A21" s="56" t="s">
        <v>826</v>
      </c>
      <c r="B21" s="920">
        <v>1872</v>
      </c>
      <c r="C21" s="921">
        <v>1795</v>
      </c>
      <c r="D21" s="921">
        <v>545</v>
      </c>
      <c r="E21" s="921">
        <v>52</v>
      </c>
      <c r="F21" s="627">
        <v>25</v>
      </c>
      <c r="G21" s="56" t="s">
        <v>212</v>
      </c>
    </row>
    <row r="22" spans="1:7" s="23" customFormat="1" ht="12" customHeight="1">
      <c r="A22" s="56" t="s">
        <v>256</v>
      </c>
      <c r="B22" s="920">
        <v>1121</v>
      </c>
      <c r="C22" s="921">
        <v>1094</v>
      </c>
      <c r="D22" s="921">
        <v>210</v>
      </c>
      <c r="E22" s="921">
        <v>27</v>
      </c>
      <c r="F22" s="627" t="s">
        <v>19</v>
      </c>
      <c r="G22" s="56" t="s">
        <v>83</v>
      </c>
    </row>
    <row r="23" spans="1:7" ht="12" customHeight="1">
      <c r="A23" s="86" t="s">
        <v>164</v>
      </c>
      <c r="B23" s="920">
        <v>150</v>
      </c>
      <c r="C23" s="921">
        <v>141</v>
      </c>
      <c r="D23" s="921">
        <v>106</v>
      </c>
      <c r="E23" s="921">
        <v>7</v>
      </c>
      <c r="F23" s="627">
        <v>2</v>
      </c>
      <c r="G23" s="86" t="s">
        <v>84</v>
      </c>
    </row>
    <row r="24" spans="1:7" ht="22.5" customHeight="1">
      <c r="A24" s="56" t="s">
        <v>165</v>
      </c>
      <c r="B24" s="920">
        <v>1878</v>
      </c>
      <c r="C24" s="921">
        <v>1740</v>
      </c>
      <c r="D24" s="921">
        <v>1155</v>
      </c>
      <c r="E24" s="921">
        <v>134</v>
      </c>
      <c r="F24" s="627">
        <v>4</v>
      </c>
      <c r="G24" s="56" t="s">
        <v>213</v>
      </c>
    </row>
    <row r="25" spans="1:7" ht="12" customHeight="1">
      <c r="A25" s="912" t="s">
        <v>232</v>
      </c>
      <c r="B25" s="920">
        <v>163</v>
      </c>
      <c r="C25" s="921">
        <v>158</v>
      </c>
      <c r="D25" s="921">
        <v>60</v>
      </c>
      <c r="E25" s="921">
        <v>5</v>
      </c>
      <c r="F25" s="627" t="s">
        <v>19</v>
      </c>
      <c r="G25" s="86" t="s">
        <v>85</v>
      </c>
    </row>
    <row r="26" spans="1:7" ht="12" customHeight="1" thickBot="1">
      <c r="A26" s="948" t="s">
        <v>167</v>
      </c>
      <c r="B26" s="949">
        <v>82</v>
      </c>
      <c r="C26" s="950">
        <v>82</v>
      </c>
      <c r="D26" s="950">
        <v>17</v>
      </c>
      <c r="E26" s="950" t="s">
        <v>19</v>
      </c>
      <c r="F26" s="951" t="s">
        <v>19</v>
      </c>
      <c r="G26" s="84" t="s">
        <v>86</v>
      </c>
    </row>
    <row r="27" ht="12">
      <c r="A27" s="95"/>
    </row>
    <row r="28" ht="12">
      <c r="A28" s="95"/>
    </row>
    <row r="29" ht="12">
      <c r="A29" s="95"/>
    </row>
    <row r="30" ht="12">
      <c r="A30" s="95"/>
    </row>
    <row r="31" ht="12">
      <c r="A31" s="95"/>
    </row>
    <row r="32" ht="12">
      <c r="A32" s="95"/>
    </row>
    <row r="33" ht="12">
      <c r="A33" s="95"/>
    </row>
    <row r="34" ht="12">
      <c r="A34" s="95"/>
    </row>
    <row r="35" ht="12">
      <c r="A35" s="95"/>
    </row>
    <row r="36" ht="12">
      <c r="A36" s="95"/>
    </row>
    <row r="37" ht="12">
      <c r="A37" s="95"/>
    </row>
    <row r="38" ht="12">
      <c r="A38" s="95"/>
    </row>
    <row r="39" ht="12">
      <c r="A39" s="95"/>
    </row>
    <row r="40" ht="12">
      <c r="A40" s="95"/>
    </row>
    <row r="41" ht="12">
      <c r="A41" s="95"/>
    </row>
    <row r="42" ht="12">
      <c r="A42" s="95"/>
    </row>
    <row r="43" ht="12">
      <c r="A43" s="95"/>
    </row>
    <row r="44" ht="12">
      <c r="A44" s="95"/>
    </row>
    <row r="45" ht="12">
      <c r="A45" s="95"/>
    </row>
    <row r="46" ht="12">
      <c r="A46" s="95"/>
    </row>
    <row r="47" ht="12">
      <c r="A47" s="95"/>
    </row>
    <row r="48" ht="12">
      <c r="A48" s="95"/>
    </row>
    <row r="49" ht="12">
      <c r="A49" s="95"/>
    </row>
    <row r="50" ht="12">
      <c r="A50" s="95"/>
    </row>
    <row r="51" ht="12">
      <c r="A51" s="95"/>
    </row>
    <row r="52" ht="12">
      <c r="A52" s="95"/>
    </row>
    <row r="53" ht="12">
      <c r="A53" s="95"/>
    </row>
    <row r="54" ht="12">
      <c r="A54" s="95"/>
    </row>
    <row r="55" ht="12">
      <c r="A55" s="95"/>
    </row>
    <row r="56" ht="12">
      <c r="A56" s="95"/>
    </row>
    <row r="57" ht="12">
      <c r="A57" s="95"/>
    </row>
    <row r="58" ht="12">
      <c r="A58" s="95"/>
    </row>
    <row r="59" ht="12">
      <c r="A59" s="95"/>
    </row>
    <row r="60" ht="12">
      <c r="A60" s="95"/>
    </row>
    <row r="61" ht="12">
      <c r="A61" s="95"/>
    </row>
    <row r="62" ht="12">
      <c r="A62" s="95"/>
    </row>
    <row r="63" ht="12">
      <c r="A63" s="95"/>
    </row>
    <row r="64" ht="12">
      <c r="A64" s="95"/>
    </row>
    <row r="65" ht="12">
      <c r="A65" s="95"/>
    </row>
    <row r="66" ht="12">
      <c r="A66" s="95"/>
    </row>
    <row r="67" ht="12">
      <c r="A67" s="95"/>
    </row>
    <row r="68" ht="12">
      <c r="A68" s="95"/>
    </row>
    <row r="69" ht="12">
      <c r="A69" s="95"/>
    </row>
    <row r="70" ht="12">
      <c r="A70" s="95"/>
    </row>
    <row r="71" ht="12">
      <c r="A71" s="95"/>
    </row>
    <row r="72" ht="12">
      <c r="A72" s="95"/>
    </row>
    <row r="73" ht="12">
      <c r="A73" s="95"/>
    </row>
    <row r="74" ht="12">
      <c r="A74" s="95"/>
    </row>
    <row r="75" ht="12">
      <c r="A75" s="95"/>
    </row>
    <row r="76" ht="12">
      <c r="A76" s="95"/>
    </row>
    <row r="77" ht="12">
      <c r="A77" s="95"/>
    </row>
    <row r="78" ht="12">
      <c r="A78" s="95"/>
    </row>
    <row r="79" ht="12">
      <c r="A79" s="95"/>
    </row>
    <row r="80" ht="12">
      <c r="A80" s="95"/>
    </row>
    <row r="81" ht="12">
      <c r="A81" s="95"/>
    </row>
    <row r="82" ht="12">
      <c r="A82" s="95"/>
    </row>
    <row r="83" ht="12">
      <c r="A83" s="95"/>
    </row>
    <row r="84" ht="12">
      <c r="A84" s="95"/>
    </row>
    <row r="85" ht="12">
      <c r="A85" s="95"/>
    </row>
    <row r="86" ht="12">
      <c r="A86" s="95"/>
    </row>
    <row r="87" ht="12">
      <c r="A87" s="95"/>
    </row>
    <row r="88" ht="12">
      <c r="A88" s="95"/>
    </row>
    <row r="89" ht="12">
      <c r="A89" s="95"/>
    </row>
    <row r="90" ht="12">
      <c r="A90" s="95"/>
    </row>
    <row r="91" ht="12">
      <c r="A91" s="95"/>
    </row>
    <row r="92" ht="12">
      <c r="A92" s="95"/>
    </row>
    <row r="93" ht="12">
      <c r="A93" s="95"/>
    </row>
    <row r="94" ht="12">
      <c r="A94" s="95"/>
    </row>
    <row r="95" ht="12">
      <c r="A95" s="95"/>
    </row>
    <row r="96" ht="12">
      <c r="A96" s="95"/>
    </row>
    <row r="97" ht="12">
      <c r="A97" s="95"/>
    </row>
    <row r="98" ht="12">
      <c r="A98" s="95"/>
    </row>
    <row r="99" ht="12">
      <c r="A99" s="95"/>
    </row>
    <row r="100" ht="12">
      <c r="A100" s="95"/>
    </row>
    <row r="101" ht="12">
      <c r="A101" s="95"/>
    </row>
    <row r="102" ht="12">
      <c r="A102" s="95"/>
    </row>
    <row r="103" ht="12">
      <c r="A103" s="95"/>
    </row>
    <row r="104" ht="12">
      <c r="A104" s="95"/>
    </row>
    <row r="105" ht="12">
      <c r="A105" s="95"/>
    </row>
    <row r="106" ht="12">
      <c r="A106" s="95"/>
    </row>
    <row r="107" ht="12">
      <c r="A107" s="95"/>
    </row>
    <row r="108" ht="12">
      <c r="A108" s="95"/>
    </row>
    <row r="109" ht="12">
      <c r="A109" s="95"/>
    </row>
    <row r="110" ht="12">
      <c r="A110" s="95"/>
    </row>
    <row r="111" ht="12">
      <c r="A111" s="95"/>
    </row>
    <row r="112" ht="12">
      <c r="A112" s="95"/>
    </row>
    <row r="113" ht="12">
      <c r="A113" s="95"/>
    </row>
    <row r="114" ht="12">
      <c r="A114" s="95"/>
    </row>
    <row r="115" ht="12">
      <c r="A115" s="95"/>
    </row>
    <row r="116" ht="12">
      <c r="A116" s="95"/>
    </row>
    <row r="117" ht="12">
      <c r="A117" s="95"/>
    </row>
    <row r="118" ht="12">
      <c r="A118" s="95"/>
    </row>
    <row r="119" ht="12">
      <c r="A119" s="95"/>
    </row>
    <row r="120" ht="12">
      <c r="A120" s="95"/>
    </row>
    <row r="121" ht="12">
      <c r="A121" s="95"/>
    </row>
    <row r="122" ht="12">
      <c r="A122" s="95"/>
    </row>
    <row r="123" ht="12">
      <c r="A123" s="95"/>
    </row>
    <row r="124" ht="12">
      <c r="A124" s="95"/>
    </row>
    <row r="125" ht="12">
      <c r="A125" s="95"/>
    </row>
    <row r="126" ht="12">
      <c r="A126" s="95"/>
    </row>
    <row r="127" ht="12">
      <c r="A127" s="95"/>
    </row>
    <row r="128" ht="12">
      <c r="A128" s="95"/>
    </row>
    <row r="129" ht="12">
      <c r="A129" s="95"/>
    </row>
    <row r="130" ht="12">
      <c r="A130" s="95"/>
    </row>
    <row r="131" ht="12">
      <c r="A131" s="95"/>
    </row>
    <row r="132" ht="12">
      <c r="A132" s="95"/>
    </row>
    <row r="133" ht="12">
      <c r="A133" s="95"/>
    </row>
    <row r="134" ht="12">
      <c r="A134" s="95"/>
    </row>
    <row r="135" ht="12">
      <c r="A135" s="95"/>
    </row>
    <row r="136" ht="12">
      <c r="A136" s="95"/>
    </row>
    <row r="137" ht="12">
      <c r="A137" s="95"/>
    </row>
    <row r="138" ht="12">
      <c r="A138" s="95"/>
    </row>
    <row r="139" ht="12">
      <c r="A139" s="95"/>
    </row>
    <row r="140" ht="12">
      <c r="A140" s="95"/>
    </row>
    <row r="141" ht="12">
      <c r="A141" s="95"/>
    </row>
    <row r="142" ht="12">
      <c r="A142" s="95"/>
    </row>
    <row r="143" ht="12">
      <c r="A143" s="95"/>
    </row>
    <row r="144" ht="12">
      <c r="A144" s="95"/>
    </row>
    <row r="145" ht="12">
      <c r="A145" s="95"/>
    </row>
    <row r="146" ht="12">
      <c r="A146" s="95"/>
    </row>
    <row r="147" ht="12">
      <c r="A147" s="95"/>
    </row>
    <row r="148" ht="12">
      <c r="A148" s="95"/>
    </row>
    <row r="149" ht="12">
      <c r="A149" s="95"/>
    </row>
    <row r="150" ht="12">
      <c r="A150" s="95"/>
    </row>
    <row r="151" ht="12">
      <c r="A151" s="95"/>
    </row>
    <row r="152" ht="12">
      <c r="A152" s="95"/>
    </row>
    <row r="153" ht="12">
      <c r="A153" s="95"/>
    </row>
    <row r="154" ht="12">
      <c r="A154" s="95"/>
    </row>
    <row r="155" ht="12">
      <c r="A155" s="95"/>
    </row>
    <row r="156" ht="12">
      <c r="A156" s="95"/>
    </row>
    <row r="157" ht="12">
      <c r="A157" s="95"/>
    </row>
    <row r="158" ht="12">
      <c r="A158" s="95"/>
    </row>
    <row r="159" ht="12">
      <c r="A159" s="95"/>
    </row>
    <row r="160" ht="12">
      <c r="A160" s="95"/>
    </row>
    <row r="161" ht="12">
      <c r="A161" s="95"/>
    </row>
    <row r="162" ht="12">
      <c r="A162" s="95"/>
    </row>
    <row r="163" ht="12">
      <c r="A163" s="95"/>
    </row>
    <row r="164" ht="12">
      <c r="A164" s="95"/>
    </row>
    <row r="165" ht="12">
      <c r="A165" s="95"/>
    </row>
    <row r="166" ht="12">
      <c r="A166" s="95"/>
    </row>
    <row r="167" ht="12">
      <c r="A167" s="95"/>
    </row>
    <row r="168" ht="12">
      <c r="A168" s="95"/>
    </row>
    <row r="169" ht="12">
      <c r="A169" s="95"/>
    </row>
    <row r="170" ht="12">
      <c r="A170" s="95"/>
    </row>
    <row r="171" ht="12">
      <c r="A171" s="95"/>
    </row>
    <row r="172" ht="12">
      <c r="A172" s="95"/>
    </row>
    <row r="173" ht="12">
      <c r="A173" s="95"/>
    </row>
    <row r="174" ht="12">
      <c r="A174" s="95"/>
    </row>
    <row r="175" ht="12">
      <c r="A175" s="95"/>
    </row>
    <row r="176" ht="12">
      <c r="A176" s="95"/>
    </row>
    <row r="177" ht="12">
      <c r="A177" s="95"/>
    </row>
    <row r="178" ht="12">
      <c r="A178" s="95"/>
    </row>
    <row r="179" ht="12">
      <c r="A179" s="95"/>
    </row>
    <row r="180" ht="12">
      <c r="A180" s="95"/>
    </row>
    <row r="181" ht="12">
      <c r="A181" s="95"/>
    </row>
    <row r="182" ht="12">
      <c r="A182" s="95"/>
    </row>
    <row r="183" ht="12">
      <c r="A183" s="95"/>
    </row>
    <row r="184" ht="12">
      <c r="A184" s="95"/>
    </row>
    <row r="185" ht="12">
      <c r="A185" s="95"/>
    </row>
    <row r="186" ht="12">
      <c r="A186" s="95"/>
    </row>
    <row r="187" ht="12">
      <c r="A187" s="95"/>
    </row>
    <row r="188" ht="12">
      <c r="A188" s="95"/>
    </row>
    <row r="189" ht="12">
      <c r="A189" s="95"/>
    </row>
    <row r="190" ht="12">
      <c r="A190" s="95"/>
    </row>
    <row r="191" ht="12">
      <c r="A191" s="95"/>
    </row>
    <row r="192" ht="12">
      <c r="A192" s="95"/>
    </row>
    <row r="193" ht="12">
      <c r="A193" s="95"/>
    </row>
    <row r="194" ht="12">
      <c r="A194" s="95"/>
    </row>
    <row r="195" ht="12">
      <c r="A195" s="95"/>
    </row>
    <row r="196" ht="12">
      <c r="A196" s="95"/>
    </row>
    <row r="197" ht="12">
      <c r="A197" s="95"/>
    </row>
    <row r="198" ht="12">
      <c r="A198" s="95"/>
    </row>
    <row r="199" ht="12">
      <c r="A199" s="95"/>
    </row>
    <row r="200" ht="12">
      <c r="A200" s="95"/>
    </row>
    <row r="201" ht="12">
      <c r="A201" s="95"/>
    </row>
    <row r="202" ht="12">
      <c r="A202" s="95"/>
    </row>
    <row r="203" ht="12">
      <c r="A203" s="95"/>
    </row>
    <row r="204" ht="12">
      <c r="A204" s="95"/>
    </row>
    <row r="205" ht="12">
      <c r="A205" s="95"/>
    </row>
    <row r="206" ht="12">
      <c r="A206" s="95"/>
    </row>
    <row r="207" ht="12">
      <c r="A207" s="95"/>
    </row>
    <row r="208" ht="12">
      <c r="A208" s="95"/>
    </row>
    <row r="209" ht="12">
      <c r="A209" s="95"/>
    </row>
    <row r="210" ht="12">
      <c r="A210" s="95"/>
    </row>
    <row r="211" ht="12">
      <c r="A211" s="95"/>
    </row>
    <row r="212" ht="12">
      <c r="A212" s="95"/>
    </row>
    <row r="213" ht="12">
      <c r="A213" s="95"/>
    </row>
    <row r="214" ht="12">
      <c r="A214" s="95"/>
    </row>
    <row r="215" ht="12">
      <c r="A215" s="95"/>
    </row>
    <row r="216" ht="12">
      <c r="A216" s="95"/>
    </row>
    <row r="217" ht="12">
      <c r="A217" s="95"/>
    </row>
    <row r="218" ht="12">
      <c r="A218" s="95"/>
    </row>
    <row r="219" ht="12">
      <c r="A219" s="95"/>
    </row>
    <row r="220" ht="12">
      <c r="A220" s="95"/>
    </row>
    <row r="221" ht="12">
      <c r="A221" s="95"/>
    </row>
    <row r="222" ht="12">
      <c r="A222" s="95"/>
    </row>
    <row r="223" ht="12">
      <c r="A223" s="95"/>
    </row>
    <row r="224" ht="12">
      <c r="A224" s="95"/>
    </row>
    <row r="225" ht="12">
      <c r="A225" s="95"/>
    </row>
    <row r="226" ht="12">
      <c r="A226" s="95"/>
    </row>
    <row r="227" ht="12">
      <c r="A227" s="95"/>
    </row>
    <row r="228" ht="12">
      <c r="A228" s="95"/>
    </row>
    <row r="229" ht="12">
      <c r="A229" s="95"/>
    </row>
    <row r="230" ht="12">
      <c r="A230" s="95"/>
    </row>
    <row r="231" ht="12">
      <c r="A231" s="95"/>
    </row>
    <row r="232" ht="12">
      <c r="A232" s="95"/>
    </row>
    <row r="233" ht="12">
      <c r="A233" s="95"/>
    </row>
    <row r="234" ht="12">
      <c r="A234" s="95"/>
    </row>
    <row r="235" ht="12">
      <c r="A235" s="95"/>
    </row>
    <row r="236" ht="12">
      <c r="A236" s="95"/>
    </row>
    <row r="237" ht="12">
      <c r="A237" s="95"/>
    </row>
    <row r="238" ht="12">
      <c r="A238" s="95"/>
    </row>
    <row r="239" ht="12">
      <c r="A239" s="95"/>
    </row>
    <row r="240" ht="12">
      <c r="A240" s="95"/>
    </row>
    <row r="241" ht="12">
      <c r="A241" s="95"/>
    </row>
    <row r="242" ht="12">
      <c r="A242" s="95"/>
    </row>
    <row r="243" ht="12">
      <c r="A243" s="95"/>
    </row>
    <row r="244" ht="12">
      <c r="A244" s="95"/>
    </row>
    <row r="245" ht="12">
      <c r="A245" s="95"/>
    </row>
    <row r="246" ht="12">
      <c r="A246" s="95"/>
    </row>
    <row r="247" ht="12">
      <c r="A247" s="95"/>
    </row>
    <row r="248" ht="12">
      <c r="A248" s="95"/>
    </row>
    <row r="249" ht="12">
      <c r="A249" s="95"/>
    </row>
    <row r="250" ht="12">
      <c r="A250" s="95"/>
    </row>
    <row r="251" ht="12">
      <c r="A251" s="95"/>
    </row>
    <row r="252" ht="12">
      <c r="A252" s="95"/>
    </row>
    <row r="253" ht="12">
      <c r="A253" s="95"/>
    </row>
    <row r="254" ht="12">
      <c r="A254" s="95"/>
    </row>
    <row r="255" ht="12">
      <c r="A255" s="95"/>
    </row>
    <row r="256" ht="12">
      <c r="A256" s="95"/>
    </row>
    <row r="257" ht="12">
      <c r="A257" s="95"/>
    </row>
    <row r="258" ht="12">
      <c r="A258" s="95"/>
    </row>
    <row r="259" ht="12">
      <c r="A259" s="95"/>
    </row>
    <row r="260" ht="12">
      <c r="A260" s="95"/>
    </row>
    <row r="261" ht="12">
      <c r="A261" s="95"/>
    </row>
    <row r="262" ht="12">
      <c r="A262" s="95"/>
    </row>
    <row r="263" ht="12">
      <c r="A263" s="95"/>
    </row>
    <row r="264" ht="12">
      <c r="A264" s="95"/>
    </row>
    <row r="265" ht="12">
      <c r="A265" s="95"/>
    </row>
    <row r="266" ht="12">
      <c r="A266" s="95"/>
    </row>
    <row r="267" ht="12">
      <c r="A267" s="95"/>
    </row>
    <row r="268" ht="12">
      <c r="A268" s="95"/>
    </row>
    <row r="269" ht="12">
      <c r="A269" s="95"/>
    </row>
    <row r="270" ht="12">
      <c r="A270" s="95"/>
    </row>
    <row r="271" ht="12">
      <c r="A271" s="95"/>
    </row>
    <row r="272" ht="12">
      <c r="A272" s="95"/>
    </row>
    <row r="273" ht="12">
      <c r="A273" s="95"/>
    </row>
    <row r="274" ht="12">
      <c r="A274" s="95"/>
    </row>
    <row r="275" ht="12">
      <c r="A275" s="95"/>
    </row>
    <row r="276" ht="12">
      <c r="A276" s="95"/>
    </row>
    <row r="277" ht="12">
      <c r="A277" s="95"/>
    </row>
    <row r="278" ht="12">
      <c r="A278" s="95"/>
    </row>
    <row r="279" ht="12">
      <c r="A279" s="95"/>
    </row>
    <row r="280" ht="12">
      <c r="A280" s="95"/>
    </row>
    <row r="281" ht="12">
      <c r="A281" s="95"/>
    </row>
    <row r="282" ht="12">
      <c r="A282" s="95"/>
    </row>
    <row r="283" ht="12">
      <c r="A283" s="95"/>
    </row>
    <row r="284" ht="12">
      <c r="A284" s="95"/>
    </row>
    <row r="285" ht="12">
      <c r="A285" s="95"/>
    </row>
    <row r="286" ht="12">
      <c r="A286" s="95"/>
    </row>
    <row r="287" ht="12">
      <c r="A287" s="95"/>
    </row>
    <row r="288" ht="12">
      <c r="A288" s="95"/>
    </row>
    <row r="289" ht="12">
      <c r="A289" s="95"/>
    </row>
    <row r="290" ht="12">
      <c r="A290" s="95"/>
    </row>
    <row r="291" ht="12">
      <c r="A291" s="95"/>
    </row>
    <row r="292" ht="12">
      <c r="A292" s="95"/>
    </row>
    <row r="293" ht="12">
      <c r="A293" s="95"/>
    </row>
    <row r="294" ht="12">
      <c r="A294" s="95"/>
    </row>
    <row r="295" ht="12">
      <c r="A295" s="95"/>
    </row>
    <row r="296" ht="12">
      <c r="A296" s="95"/>
    </row>
    <row r="297" ht="12">
      <c r="A297" s="95"/>
    </row>
    <row r="298" ht="12">
      <c r="A298" s="95"/>
    </row>
    <row r="299" ht="12">
      <c r="A299" s="95"/>
    </row>
    <row r="300" ht="12">
      <c r="A300" s="95"/>
    </row>
    <row r="301" ht="12">
      <c r="A301" s="95"/>
    </row>
    <row r="302" ht="12">
      <c r="A302" s="95"/>
    </row>
    <row r="303" ht="12">
      <c r="A303" s="95"/>
    </row>
    <row r="304" ht="12">
      <c r="A304" s="95"/>
    </row>
    <row r="305" ht="12">
      <c r="A305" s="95"/>
    </row>
    <row r="306" ht="12">
      <c r="A306" s="95"/>
    </row>
    <row r="307" ht="12">
      <c r="A307" s="95"/>
    </row>
    <row r="308" ht="12">
      <c r="A308" s="95"/>
    </row>
    <row r="309" ht="12">
      <c r="A309" s="95"/>
    </row>
    <row r="310" ht="12">
      <c r="A310" s="95"/>
    </row>
    <row r="311" ht="12">
      <c r="A311" s="95"/>
    </row>
    <row r="312" ht="12">
      <c r="A312" s="95"/>
    </row>
    <row r="313" ht="12">
      <c r="A313" s="95"/>
    </row>
    <row r="314" ht="12">
      <c r="A314" s="95"/>
    </row>
    <row r="315" ht="12">
      <c r="A315" s="95"/>
    </row>
    <row r="316" ht="12">
      <c r="A316" s="95"/>
    </row>
    <row r="317" ht="12">
      <c r="A317" s="95"/>
    </row>
    <row r="318" ht="12">
      <c r="A318" s="95"/>
    </row>
    <row r="319" ht="12">
      <c r="A319" s="95"/>
    </row>
    <row r="320" ht="12">
      <c r="A320" s="95"/>
    </row>
    <row r="321" ht="12">
      <c r="A321" s="95"/>
    </row>
    <row r="322" ht="12">
      <c r="A322" s="95"/>
    </row>
    <row r="323" ht="12">
      <c r="A323" s="95"/>
    </row>
    <row r="324" ht="12">
      <c r="A324" s="95"/>
    </row>
    <row r="325" ht="12">
      <c r="A325" s="95"/>
    </row>
    <row r="326" ht="12">
      <c r="A326" s="95"/>
    </row>
    <row r="327" ht="12">
      <c r="A327" s="95"/>
    </row>
    <row r="328" ht="12">
      <c r="A328" s="95"/>
    </row>
    <row r="329" ht="12">
      <c r="A329" s="95"/>
    </row>
    <row r="330" ht="12">
      <c r="A330" s="95"/>
    </row>
    <row r="331" ht="12">
      <c r="A331" s="95"/>
    </row>
    <row r="332" ht="12">
      <c r="A332" s="95"/>
    </row>
    <row r="333" ht="12">
      <c r="A333" s="95"/>
    </row>
    <row r="334" ht="12">
      <c r="A334" s="95"/>
    </row>
    <row r="335" ht="12">
      <c r="A335" s="95"/>
    </row>
    <row r="336" ht="12">
      <c r="A336" s="95"/>
    </row>
    <row r="337" ht="12">
      <c r="A337" s="95"/>
    </row>
    <row r="338" ht="12">
      <c r="A338" s="95"/>
    </row>
    <row r="339" ht="12">
      <c r="A339" s="95"/>
    </row>
    <row r="340" ht="12">
      <c r="A340" s="95"/>
    </row>
    <row r="341" ht="12">
      <c r="A341" s="95"/>
    </row>
    <row r="342" ht="12">
      <c r="A342" s="95"/>
    </row>
    <row r="343" ht="12">
      <c r="A343" s="95"/>
    </row>
    <row r="344" ht="12">
      <c r="A344" s="95"/>
    </row>
    <row r="345" ht="12">
      <c r="A345" s="95"/>
    </row>
    <row r="346" ht="12">
      <c r="A346" s="95"/>
    </row>
    <row r="347" ht="12">
      <c r="A347" s="95"/>
    </row>
    <row r="348" ht="12">
      <c r="A348" s="95"/>
    </row>
    <row r="349" ht="12">
      <c r="A349" s="95"/>
    </row>
    <row r="350" ht="12">
      <c r="A350" s="95"/>
    </row>
    <row r="351" ht="12">
      <c r="A351" s="95"/>
    </row>
    <row r="352" ht="12">
      <c r="A352" s="95"/>
    </row>
    <row r="353" ht="12">
      <c r="A353" s="95"/>
    </row>
    <row r="354" ht="12">
      <c r="A354" s="95"/>
    </row>
    <row r="355" ht="12">
      <c r="A355" s="95"/>
    </row>
    <row r="356" ht="12">
      <c r="A356" s="95"/>
    </row>
    <row r="357" ht="12">
      <c r="A357" s="95"/>
    </row>
    <row r="358" ht="12">
      <c r="A358" s="95"/>
    </row>
    <row r="359" ht="12">
      <c r="A359" s="95"/>
    </row>
    <row r="360" ht="12">
      <c r="A360" s="95"/>
    </row>
    <row r="361" ht="12">
      <c r="A361" s="95"/>
    </row>
    <row r="362" ht="12">
      <c r="A362" s="95"/>
    </row>
    <row r="363" ht="12">
      <c r="A363" s="95"/>
    </row>
    <row r="364" ht="12">
      <c r="A364" s="95"/>
    </row>
    <row r="365" ht="12">
      <c r="A365" s="95"/>
    </row>
    <row r="366" ht="12">
      <c r="A366" s="95"/>
    </row>
    <row r="367" ht="12">
      <c r="A367" s="95"/>
    </row>
    <row r="368" ht="12">
      <c r="A368" s="95"/>
    </row>
    <row r="369" ht="12">
      <c r="A369" s="95"/>
    </row>
    <row r="370" ht="12">
      <c r="A370" s="95"/>
    </row>
    <row r="371" ht="12">
      <c r="A371" s="95"/>
    </row>
    <row r="372" ht="12">
      <c r="A372" s="95"/>
    </row>
    <row r="373" ht="12">
      <c r="A373" s="95"/>
    </row>
    <row r="374" ht="12">
      <c r="A374" s="95"/>
    </row>
    <row r="375" ht="12">
      <c r="A375" s="95"/>
    </row>
    <row r="376" ht="12">
      <c r="A376" s="95"/>
    </row>
    <row r="377" ht="12">
      <c r="A377" s="95"/>
    </row>
    <row r="378" ht="12">
      <c r="A378" s="95"/>
    </row>
    <row r="379" ht="12">
      <c r="A379" s="95"/>
    </row>
    <row r="380" ht="12">
      <c r="A380" s="95"/>
    </row>
    <row r="381" ht="12">
      <c r="A381" s="95"/>
    </row>
    <row r="382" ht="12">
      <c r="A382" s="95"/>
    </row>
    <row r="383" ht="12">
      <c r="A383" s="95"/>
    </row>
    <row r="384" ht="12">
      <c r="A384" s="95"/>
    </row>
    <row r="385" ht="12">
      <c r="A385" s="95"/>
    </row>
    <row r="386" ht="12">
      <c r="A386" s="95"/>
    </row>
    <row r="387" ht="12">
      <c r="A387" s="95"/>
    </row>
    <row r="388" ht="12">
      <c r="A388" s="95"/>
    </row>
    <row r="389" ht="12">
      <c r="A389" s="95"/>
    </row>
    <row r="390" ht="12">
      <c r="A390" s="95"/>
    </row>
    <row r="391" ht="12">
      <c r="A391" s="95"/>
    </row>
    <row r="392" ht="12">
      <c r="A392" s="95"/>
    </row>
    <row r="393" ht="12">
      <c r="A393" s="95"/>
    </row>
    <row r="394" ht="12">
      <c r="A394" s="95"/>
    </row>
    <row r="395" ht="12">
      <c r="A395" s="95"/>
    </row>
    <row r="396" ht="12">
      <c r="A396" s="95"/>
    </row>
    <row r="397" ht="12">
      <c r="A397" s="95"/>
    </row>
    <row r="398" ht="12">
      <c r="A398" s="95"/>
    </row>
    <row r="399" ht="12">
      <c r="A399" s="95"/>
    </row>
    <row r="400" ht="12">
      <c r="A400" s="95"/>
    </row>
    <row r="401" ht="12">
      <c r="A401" s="95"/>
    </row>
    <row r="402" ht="12">
      <c r="A402" s="95"/>
    </row>
    <row r="403" ht="12">
      <c r="A403" s="95"/>
    </row>
    <row r="404" ht="12">
      <c r="A404" s="95"/>
    </row>
    <row r="405" ht="12">
      <c r="A405" s="95"/>
    </row>
    <row r="406" ht="12">
      <c r="A406" s="95"/>
    </row>
    <row r="407" ht="12">
      <c r="A407" s="95"/>
    </row>
    <row r="408" ht="12">
      <c r="A408" s="95"/>
    </row>
    <row r="409" ht="12">
      <c r="A409" s="95"/>
    </row>
    <row r="410" ht="12">
      <c r="A410" s="95"/>
    </row>
    <row r="411" ht="12">
      <c r="A411" s="95"/>
    </row>
    <row r="412" ht="12">
      <c r="A412" s="95"/>
    </row>
    <row r="413" ht="12">
      <c r="A413" s="95"/>
    </row>
    <row r="414" ht="12">
      <c r="A414" s="95"/>
    </row>
    <row r="415" ht="12">
      <c r="A415" s="95"/>
    </row>
    <row r="416" ht="12">
      <c r="A416" s="95"/>
    </row>
    <row r="417" ht="12">
      <c r="A417" s="95"/>
    </row>
    <row r="418" ht="12">
      <c r="A418" s="95"/>
    </row>
    <row r="419" ht="12">
      <c r="A419" s="95"/>
    </row>
    <row r="420" ht="12">
      <c r="A420" s="95"/>
    </row>
    <row r="421" ht="12">
      <c r="A421" s="95"/>
    </row>
    <row r="422" ht="12">
      <c r="A422" s="95"/>
    </row>
    <row r="423" ht="12">
      <c r="A423" s="95"/>
    </row>
    <row r="424" ht="12">
      <c r="A424" s="95"/>
    </row>
    <row r="425" ht="12">
      <c r="A425" s="95"/>
    </row>
    <row r="426" ht="12">
      <c r="A426" s="95"/>
    </row>
    <row r="427" ht="12">
      <c r="A427" s="95"/>
    </row>
    <row r="428" ht="12">
      <c r="A428" s="95"/>
    </row>
    <row r="429" ht="12">
      <c r="A429" s="95"/>
    </row>
    <row r="430" ht="12">
      <c r="A430" s="95"/>
    </row>
    <row r="431" ht="12">
      <c r="A431" s="95"/>
    </row>
    <row r="432" ht="12">
      <c r="A432" s="95"/>
    </row>
    <row r="433" ht="12">
      <c r="A433" s="95"/>
    </row>
    <row r="434" ht="12">
      <c r="A434" s="95"/>
    </row>
    <row r="435" ht="12">
      <c r="A435" s="95"/>
    </row>
    <row r="436" ht="12">
      <c r="A436" s="95"/>
    </row>
    <row r="437" ht="12">
      <c r="A437" s="95"/>
    </row>
    <row r="438" ht="12">
      <c r="A438" s="95"/>
    </row>
    <row r="439" ht="12">
      <c r="A439" s="95"/>
    </row>
    <row r="440" ht="12">
      <c r="A440" s="95"/>
    </row>
    <row r="441" ht="12">
      <c r="A441" s="95"/>
    </row>
    <row r="442" ht="12">
      <c r="A442" s="95"/>
    </row>
    <row r="443" ht="12">
      <c r="A443" s="95"/>
    </row>
    <row r="444" ht="12">
      <c r="A444" s="95"/>
    </row>
    <row r="445" ht="12">
      <c r="A445" s="95"/>
    </row>
    <row r="446" ht="12">
      <c r="A446" s="95"/>
    </row>
    <row r="447" ht="12">
      <c r="A447" s="95"/>
    </row>
    <row r="448" ht="12">
      <c r="A448" s="95"/>
    </row>
    <row r="449" ht="12">
      <c r="A449" s="95"/>
    </row>
    <row r="450" ht="12">
      <c r="A450" s="95"/>
    </row>
    <row r="451" ht="12">
      <c r="A451" s="95"/>
    </row>
  </sheetData>
  <sheetProtection/>
  <mergeCells count="9">
    <mergeCell ref="F1:G1"/>
    <mergeCell ref="A1:D1"/>
    <mergeCell ref="G3:G5"/>
    <mergeCell ref="A3:A5"/>
    <mergeCell ref="C3:F3"/>
    <mergeCell ref="B3:B5"/>
    <mergeCell ref="C4:D4"/>
    <mergeCell ref="F4:F5"/>
    <mergeCell ref="E4:E5"/>
  </mergeCells>
  <printOptions/>
  <pageMargins left="0.7874015748031497" right="0.1968503937007874" top="0.6692913385826772" bottom="0.5905511811023623" header="0.5118110236220472" footer="0.31496062992125984"/>
  <pageSetup horizontalDpi="600" verticalDpi="600" orientation="landscape" paperSize="9" r:id="rId1"/>
  <headerFooter alignWithMargins="0">
    <oddFooter>&amp;C34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5.875" style="15" customWidth="1"/>
    <col min="2" max="3" width="9.375" style="15" hidden="1" customWidth="1"/>
    <col min="4" max="5" width="9.875" style="15" hidden="1" customWidth="1"/>
    <col min="6" max="10" width="9.875" style="15" customWidth="1"/>
    <col min="11" max="11" width="44.875" style="15" customWidth="1"/>
    <col min="12" max="16384" width="9.375" style="15" customWidth="1"/>
  </cols>
  <sheetData>
    <row r="1" spans="1:12" s="89" customFormat="1" ht="33" customHeight="1">
      <c r="A1" s="1019" t="s">
        <v>242</v>
      </c>
      <c r="B1" s="1019"/>
      <c r="C1" s="1019"/>
      <c r="D1" s="1019"/>
      <c r="E1" s="1019"/>
      <c r="F1" s="1019"/>
      <c r="G1" s="1019"/>
      <c r="H1" s="1019"/>
      <c r="I1" s="1018" t="s">
        <v>907</v>
      </c>
      <c r="J1" s="1018"/>
      <c r="K1" s="1018"/>
      <c r="L1" s="215"/>
    </row>
    <row r="2" spans="1:12" s="89" customFormat="1" ht="18" customHeight="1" thickBot="1">
      <c r="A2" s="130" t="s">
        <v>684</v>
      </c>
      <c r="B2" s="215"/>
      <c r="C2" s="215"/>
      <c r="D2" s="215"/>
      <c r="I2" s="130" t="s">
        <v>157</v>
      </c>
      <c r="J2" s="215"/>
      <c r="K2" s="215"/>
      <c r="L2" s="154"/>
    </row>
    <row r="3" spans="1:11" s="9" customFormat="1" ht="18" customHeight="1" thickBot="1">
      <c r="A3" s="16"/>
      <c r="B3" s="241">
        <v>2014</v>
      </c>
      <c r="C3" s="241">
        <v>2015</v>
      </c>
      <c r="D3" s="241">
        <v>2016</v>
      </c>
      <c r="E3" s="241">
        <v>2017</v>
      </c>
      <c r="F3" s="241">
        <v>2018</v>
      </c>
      <c r="G3" s="241">
        <v>2019</v>
      </c>
      <c r="H3" s="241">
        <v>2020</v>
      </c>
      <c r="I3" s="241">
        <v>2021</v>
      </c>
      <c r="J3" s="241">
        <v>2022</v>
      </c>
      <c r="K3" s="38"/>
    </row>
    <row r="4" spans="1:11" s="9" customFormat="1" ht="12" customHeight="1">
      <c r="A4" s="908"/>
      <c r="B4" s="800"/>
      <c r="C4" s="800"/>
      <c r="D4" s="800"/>
      <c r="E4" s="800"/>
      <c r="F4" s="800"/>
      <c r="G4" s="800"/>
      <c r="H4" s="800"/>
      <c r="I4" s="800"/>
      <c r="J4" s="800"/>
      <c r="K4" s="801"/>
    </row>
    <row r="5" spans="1:13" ht="15" customHeight="1">
      <c r="A5" s="152" t="s">
        <v>51</v>
      </c>
      <c r="B5" s="234">
        <v>59800</v>
      </c>
      <c r="C5" s="234">
        <v>59262.2</v>
      </c>
      <c r="D5" s="234">
        <v>59563</v>
      </c>
      <c r="E5" s="234">
        <v>59953.4</v>
      </c>
      <c r="F5" s="234">
        <v>62659</v>
      </c>
      <c r="G5" s="234">
        <v>64954</v>
      </c>
      <c r="H5" s="234">
        <v>61429</v>
      </c>
      <c r="I5" s="234">
        <v>60419</v>
      </c>
      <c r="J5" s="234">
        <v>56576</v>
      </c>
      <c r="K5" s="251" t="s">
        <v>1</v>
      </c>
      <c r="L5" s="629"/>
      <c r="M5" s="170"/>
    </row>
    <row r="6" spans="1:13" s="14" customFormat="1" ht="25.5" customHeight="1">
      <c r="A6" s="57" t="s">
        <v>152</v>
      </c>
      <c r="B6" s="276">
        <v>367</v>
      </c>
      <c r="C6" s="276">
        <v>426</v>
      </c>
      <c r="D6" s="276">
        <v>399</v>
      </c>
      <c r="E6" s="276">
        <v>395</v>
      </c>
      <c r="F6" s="235">
        <v>304</v>
      </c>
      <c r="G6" s="235">
        <v>354</v>
      </c>
      <c r="H6" s="235">
        <v>332</v>
      </c>
      <c r="I6" s="235">
        <v>314</v>
      </c>
      <c r="J6" s="235">
        <v>298</v>
      </c>
      <c r="K6" s="57" t="s">
        <v>889</v>
      </c>
      <c r="L6" s="629"/>
      <c r="M6" s="170"/>
    </row>
    <row r="7" spans="1:13" s="14" customFormat="1" ht="13.5" customHeight="1">
      <c r="A7" s="83" t="s">
        <v>258</v>
      </c>
      <c r="B7" s="276">
        <v>33079</v>
      </c>
      <c r="C7" s="276">
        <f>C9+C10+C11+C12</f>
        <v>33436</v>
      </c>
      <c r="D7" s="276">
        <v>34055</v>
      </c>
      <c r="E7" s="276">
        <v>34437</v>
      </c>
      <c r="F7" s="276">
        <v>35651</v>
      </c>
      <c r="G7" s="276">
        <v>36944</v>
      </c>
      <c r="H7" s="276">
        <v>36120</v>
      </c>
      <c r="I7" s="276">
        <v>33909</v>
      </c>
      <c r="J7" s="276">
        <v>25594</v>
      </c>
      <c r="K7" s="83" t="s">
        <v>2</v>
      </c>
      <c r="L7" s="629"/>
      <c r="M7" s="170"/>
    </row>
    <row r="8" spans="1:13" s="72" customFormat="1" ht="12.75" customHeight="1">
      <c r="A8" s="129" t="s">
        <v>90</v>
      </c>
      <c r="B8" s="49"/>
      <c r="C8" s="49"/>
      <c r="D8" s="225"/>
      <c r="E8" s="225"/>
      <c r="F8" s="225"/>
      <c r="G8" s="225"/>
      <c r="H8" s="225"/>
      <c r="I8" s="225"/>
      <c r="J8" s="225"/>
      <c r="K8" s="129" t="s">
        <v>6</v>
      </c>
      <c r="L8" s="629"/>
      <c r="M8" s="170"/>
    </row>
    <row r="9" spans="1:13" s="14" customFormat="1" ht="13.5" customHeight="1">
      <c r="A9" s="59" t="s">
        <v>75</v>
      </c>
      <c r="B9" s="276">
        <v>3278</v>
      </c>
      <c r="C9" s="276">
        <v>4438.6</v>
      </c>
      <c r="D9" s="276">
        <v>5823.2</v>
      </c>
      <c r="E9" s="276">
        <v>6355</v>
      </c>
      <c r="F9" s="276">
        <v>6527</v>
      </c>
      <c r="G9" s="276">
        <v>6261</v>
      </c>
      <c r="H9" s="276">
        <v>6623</v>
      </c>
      <c r="I9" s="276">
        <v>4533.2</v>
      </c>
      <c r="J9" s="276">
        <v>5424</v>
      </c>
      <c r="K9" s="59" t="s">
        <v>67</v>
      </c>
      <c r="L9" s="629"/>
      <c r="M9" s="170"/>
    </row>
    <row r="10" spans="1:13" s="14" customFormat="1" ht="13.5" customHeight="1">
      <c r="A10" s="58" t="s">
        <v>176</v>
      </c>
      <c r="B10" s="276">
        <v>18808</v>
      </c>
      <c r="C10" s="276">
        <v>17641.9</v>
      </c>
      <c r="D10" s="276">
        <v>17068</v>
      </c>
      <c r="E10" s="224">
        <v>16835</v>
      </c>
      <c r="F10" s="276">
        <v>18043</v>
      </c>
      <c r="G10" s="276">
        <v>19374</v>
      </c>
      <c r="H10" s="276">
        <v>18396</v>
      </c>
      <c r="I10" s="276">
        <v>18850</v>
      </c>
      <c r="J10" s="276">
        <v>16510</v>
      </c>
      <c r="K10" s="58" t="s">
        <v>68</v>
      </c>
      <c r="L10" s="629"/>
      <c r="M10" s="170"/>
    </row>
    <row r="11" spans="1:13" s="14" customFormat="1" ht="25.5" customHeight="1">
      <c r="A11" s="81" t="s">
        <v>114</v>
      </c>
      <c r="B11" s="224">
        <v>10884</v>
      </c>
      <c r="C11" s="224">
        <v>11180.1</v>
      </c>
      <c r="D11" s="224">
        <v>11008.7</v>
      </c>
      <c r="E11" s="276">
        <v>11099</v>
      </c>
      <c r="F11" s="224">
        <v>10939</v>
      </c>
      <c r="G11" s="224">
        <v>11177</v>
      </c>
      <c r="H11" s="224">
        <v>11010</v>
      </c>
      <c r="I11" s="224">
        <v>10382</v>
      </c>
      <c r="J11" s="224">
        <v>3538</v>
      </c>
      <c r="K11" s="58" t="s">
        <v>190</v>
      </c>
      <c r="L11" s="629"/>
      <c r="M11" s="170"/>
    </row>
    <row r="12" spans="1:13" s="14" customFormat="1" ht="25.5" customHeight="1">
      <c r="A12" s="81" t="s">
        <v>144</v>
      </c>
      <c r="B12" s="276">
        <v>109</v>
      </c>
      <c r="C12" s="276">
        <v>175.5</v>
      </c>
      <c r="D12" s="276">
        <v>155</v>
      </c>
      <c r="E12" s="276">
        <v>148</v>
      </c>
      <c r="F12" s="276">
        <v>142</v>
      </c>
      <c r="G12" s="276">
        <v>132</v>
      </c>
      <c r="H12" s="276">
        <v>91</v>
      </c>
      <c r="I12" s="276">
        <v>144</v>
      </c>
      <c r="J12" s="276">
        <v>122</v>
      </c>
      <c r="K12" s="58" t="s">
        <v>116</v>
      </c>
      <c r="L12" s="629"/>
      <c r="M12" s="170"/>
    </row>
    <row r="13" spans="1:13" s="14" customFormat="1" ht="13.5" customHeight="1">
      <c r="A13" s="86" t="s">
        <v>76</v>
      </c>
      <c r="B13" s="276">
        <v>2336.5</v>
      </c>
      <c r="C13" s="276">
        <v>2716.5</v>
      </c>
      <c r="D13" s="276">
        <v>2947.6</v>
      </c>
      <c r="E13" s="224">
        <v>3835</v>
      </c>
      <c r="F13" s="276">
        <v>4347</v>
      </c>
      <c r="G13" s="276">
        <v>4060</v>
      </c>
      <c r="H13" s="276">
        <v>2323</v>
      </c>
      <c r="I13" s="276">
        <v>2430</v>
      </c>
      <c r="J13" s="276">
        <v>2418</v>
      </c>
      <c r="K13" s="86" t="s">
        <v>16</v>
      </c>
      <c r="L13" s="629"/>
      <c r="M13" s="170"/>
    </row>
    <row r="14" spans="1:13" s="14" customFormat="1" ht="25.5" customHeight="1">
      <c r="A14" s="17" t="s">
        <v>924</v>
      </c>
      <c r="B14" s="224">
        <v>11250.4</v>
      </c>
      <c r="C14" s="224">
        <v>11868.2</v>
      </c>
      <c r="D14" s="224">
        <v>12208.4</v>
      </c>
      <c r="E14" s="224">
        <v>11042</v>
      </c>
      <c r="F14" s="224">
        <v>11780</v>
      </c>
      <c r="G14" s="224">
        <v>12466</v>
      </c>
      <c r="H14" s="224">
        <v>12273</v>
      </c>
      <c r="I14" s="224">
        <v>12615</v>
      </c>
      <c r="J14" s="224">
        <v>13902</v>
      </c>
      <c r="K14" s="56" t="s">
        <v>822</v>
      </c>
      <c r="L14" s="629"/>
      <c r="M14" s="170"/>
    </row>
    <row r="15" spans="1:13" s="14" customFormat="1" ht="13.5" customHeight="1">
      <c r="A15" s="83" t="s">
        <v>261</v>
      </c>
      <c r="B15" s="276">
        <v>2183.9</v>
      </c>
      <c r="C15" s="276">
        <v>879</v>
      </c>
      <c r="D15" s="276">
        <v>785</v>
      </c>
      <c r="E15" s="276">
        <v>752</v>
      </c>
      <c r="F15" s="276">
        <v>833</v>
      </c>
      <c r="G15" s="276">
        <v>833</v>
      </c>
      <c r="H15" s="276">
        <v>1003</v>
      </c>
      <c r="I15" s="276">
        <v>1231</v>
      </c>
      <c r="J15" s="276">
        <v>2964</v>
      </c>
      <c r="K15" s="56" t="s">
        <v>69</v>
      </c>
      <c r="L15" s="629"/>
      <c r="M15" s="170"/>
    </row>
    <row r="16" spans="1:13" s="14" customFormat="1" ht="13.5" customHeight="1">
      <c r="A16" s="56" t="s">
        <v>77</v>
      </c>
      <c r="B16" s="276">
        <v>1309.2</v>
      </c>
      <c r="C16" s="276">
        <v>1266</v>
      </c>
      <c r="D16" s="276">
        <v>1180</v>
      </c>
      <c r="E16" s="276">
        <v>1086</v>
      </c>
      <c r="F16" s="276">
        <v>1079</v>
      </c>
      <c r="G16" s="276">
        <v>1467</v>
      </c>
      <c r="H16" s="276">
        <v>959</v>
      </c>
      <c r="I16" s="276">
        <v>1271</v>
      </c>
      <c r="J16" s="276">
        <v>2007</v>
      </c>
      <c r="K16" s="56" t="s">
        <v>70</v>
      </c>
      <c r="L16" s="629"/>
      <c r="M16" s="170"/>
    </row>
    <row r="17" spans="1:13" s="14" customFormat="1" ht="13.5" customHeight="1">
      <c r="A17" s="86" t="s">
        <v>87</v>
      </c>
      <c r="B17" s="276">
        <v>2956</v>
      </c>
      <c r="C17" s="276">
        <v>2937.5</v>
      </c>
      <c r="D17" s="276">
        <v>2791</v>
      </c>
      <c r="E17" s="276">
        <v>2674</v>
      </c>
      <c r="F17" s="276">
        <v>2917</v>
      </c>
      <c r="G17" s="276">
        <v>2762</v>
      </c>
      <c r="H17" s="276">
        <v>2732</v>
      </c>
      <c r="I17" s="276">
        <v>2862</v>
      </c>
      <c r="J17" s="276">
        <v>3441</v>
      </c>
      <c r="K17" s="86" t="s">
        <v>89</v>
      </c>
      <c r="L17" s="629"/>
      <c r="M17" s="170"/>
    </row>
    <row r="18" spans="1:13" s="14" customFormat="1" ht="13.5" customHeight="1">
      <c r="A18" s="56" t="s">
        <v>78</v>
      </c>
      <c r="B18" s="276">
        <v>137</v>
      </c>
      <c r="C18" s="276">
        <v>123</v>
      </c>
      <c r="D18" s="276">
        <v>107</v>
      </c>
      <c r="E18" s="276">
        <v>100</v>
      </c>
      <c r="F18" s="276">
        <v>98</v>
      </c>
      <c r="G18" s="276">
        <v>65</v>
      </c>
      <c r="H18" s="276">
        <v>63</v>
      </c>
      <c r="I18" s="276">
        <v>151</v>
      </c>
      <c r="J18" s="276">
        <v>195</v>
      </c>
      <c r="K18" s="86" t="s">
        <v>81</v>
      </c>
      <c r="L18" s="629"/>
      <c r="M18" s="170"/>
    </row>
    <row r="19" spans="1:13" s="14" customFormat="1" ht="13.5" customHeight="1">
      <c r="A19" s="83" t="s">
        <v>231</v>
      </c>
      <c r="B19" s="276">
        <v>979.1</v>
      </c>
      <c r="C19" s="276">
        <v>1078</v>
      </c>
      <c r="D19" s="276">
        <v>830.3</v>
      </c>
      <c r="E19" s="276">
        <v>706</v>
      </c>
      <c r="F19" s="276">
        <v>644</v>
      </c>
      <c r="G19" s="276">
        <v>789</v>
      </c>
      <c r="H19" s="276">
        <v>847</v>
      </c>
      <c r="I19" s="276">
        <v>824</v>
      </c>
      <c r="J19" s="276">
        <v>747</v>
      </c>
      <c r="K19" s="86" t="s">
        <v>82</v>
      </c>
      <c r="L19" s="629"/>
      <c r="M19" s="170"/>
    </row>
    <row r="20" spans="1:13" s="14" customFormat="1" ht="25.5" customHeight="1">
      <c r="A20" s="56" t="s">
        <v>885</v>
      </c>
      <c r="B20" s="276">
        <v>3261</v>
      </c>
      <c r="C20" s="276">
        <v>2562.6</v>
      </c>
      <c r="D20" s="276">
        <v>2027.6</v>
      </c>
      <c r="E20" s="276">
        <v>2530</v>
      </c>
      <c r="F20" s="276">
        <v>2541</v>
      </c>
      <c r="G20" s="276">
        <v>2295</v>
      </c>
      <c r="H20" s="276">
        <v>2093</v>
      </c>
      <c r="I20" s="276">
        <v>1667</v>
      </c>
      <c r="J20" s="276">
        <v>1795</v>
      </c>
      <c r="K20" s="56" t="s">
        <v>891</v>
      </c>
      <c r="L20" s="629"/>
      <c r="M20" s="170"/>
    </row>
    <row r="21" spans="1:13" s="14" customFormat="1" ht="13.5" customHeight="1">
      <c r="A21" s="56" t="s">
        <v>255</v>
      </c>
      <c r="B21" s="276">
        <v>920</v>
      </c>
      <c r="C21" s="276">
        <v>1073.3</v>
      </c>
      <c r="D21" s="276">
        <v>1088</v>
      </c>
      <c r="E21" s="276">
        <v>1301</v>
      </c>
      <c r="F21" s="276">
        <v>1183</v>
      </c>
      <c r="G21" s="276">
        <v>1363</v>
      </c>
      <c r="H21" s="276">
        <v>1141</v>
      </c>
      <c r="I21" s="276">
        <v>1360</v>
      </c>
      <c r="J21" s="276">
        <v>1094</v>
      </c>
      <c r="K21" s="56" t="s">
        <v>83</v>
      </c>
      <c r="L21" s="629"/>
      <c r="M21" s="170"/>
    </row>
    <row r="22" spans="1:13" s="14" customFormat="1" ht="13.5" customHeight="1">
      <c r="A22" s="86" t="s">
        <v>164</v>
      </c>
      <c r="B22" s="276">
        <v>124.8</v>
      </c>
      <c r="C22" s="276">
        <v>117</v>
      </c>
      <c r="D22" s="276">
        <v>133.5</v>
      </c>
      <c r="E22" s="276">
        <v>151</v>
      </c>
      <c r="F22" s="276">
        <v>159</v>
      </c>
      <c r="G22" s="276">
        <v>180</v>
      </c>
      <c r="H22" s="276">
        <v>165</v>
      </c>
      <c r="I22" s="276">
        <v>148</v>
      </c>
      <c r="J22" s="276">
        <v>141</v>
      </c>
      <c r="K22" s="86" t="s">
        <v>84</v>
      </c>
      <c r="L22" s="629"/>
      <c r="M22" s="170"/>
    </row>
    <row r="23" spans="1:13" s="14" customFormat="1" ht="25.5" customHeight="1">
      <c r="A23" s="56" t="s">
        <v>165</v>
      </c>
      <c r="B23" s="276">
        <v>487</v>
      </c>
      <c r="C23" s="276">
        <v>576</v>
      </c>
      <c r="D23" s="276">
        <v>650</v>
      </c>
      <c r="E23" s="276">
        <v>672</v>
      </c>
      <c r="F23" s="276">
        <v>945</v>
      </c>
      <c r="G23" s="276">
        <v>1175</v>
      </c>
      <c r="H23" s="276">
        <v>1202</v>
      </c>
      <c r="I23" s="276">
        <v>1418</v>
      </c>
      <c r="J23" s="276">
        <v>1740</v>
      </c>
      <c r="K23" s="56" t="s">
        <v>886</v>
      </c>
      <c r="L23" s="629"/>
      <c r="M23" s="170"/>
    </row>
    <row r="24" spans="1:13" s="14" customFormat="1" ht="13.5" customHeight="1">
      <c r="A24" s="83" t="s">
        <v>232</v>
      </c>
      <c r="B24" s="276">
        <v>345</v>
      </c>
      <c r="C24" s="276">
        <v>150</v>
      </c>
      <c r="D24" s="276">
        <v>316</v>
      </c>
      <c r="E24" s="276">
        <v>233</v>
      </c>
      <c r="F24" s="224">
        <v>140</v>
      </c>
      <c r="G24" s="224">
        <v>149</v>
      </c>
      <c r="H24" s="224">
        <v>133</v>
      </c>
      <c r="I24" s="224">
        <v>148</v>
      </c>
      <c r="J24" s="224">
        <v>158</v>
      </c>
      <c r="K24" s="86" t="s">
        <v>85</v>
      </c>
      <c r="L24" s="629"/>
      <c r="M24" s="170"/>
    </row>
    <row r="25" spans="1:13" s="14" customFormat="1" ht="13.5" customHeight="1">
      <c r="A25" s="210" t="s">
        <v>167</v>
      </c>
      <c r="B25" s="276">
        <v>64</v>
      </c>
      <c r="C25" s="276">
        <v>53</v>
      </c>
      <c r="D25" s="276">
        <v>45</v>
      </c>
      <c r="E25" s="276">
        <v>39</v>
      </c>
      <c r="F25" s="276">
        <v>38</v>
      </c>
      <c r="G25" s="276">
        <v>52</v>
      </c>
      <c r="H25" s="276">
        <v>43</v>
      </c>
      <c r="I25" s="276">
        <v>71</v>
      </c>
      <c r="J25" s="276">
        <v>82</v>
      </c>
      <c r="K25" s="86" t="s">
        <v>86</v>
      </c>
      <c r="L25" s="629"/>
      <c r="M25" s="170"/>
    </row>
    <row r="26" spans="1:13" s="14" customFormat="1" ht="9" customHeight="1" thickBot="1">
      <c r="A26" s="84"/>
      <c r="B26" s="277"/>
      <c r="C26" s="277"/>
      <c r="D26" s="277"/>
      <c r="E26" s="277"/>
      <c r="F26" s="277"/>
      <c r="G26" s="277"/>
      <c r="H26" s="277"/>
      <c r="I26" s="277"/>
      <c r="J26" s="277"/>
      <c r="K26" s="84"/>
      <c r="L26" s="629"/>
      <c r="M26" s="170"/>
    </row>
    <row r="27" spans="1:13" s="14" customFormat="1" ht="12">
      <c r="A27" s="55"/>
      <c r="B27" s="172"/>
      <c r="C27" s="172"/>
      <c r="D27" s="172"/>
      <c r="E27" s="172"/>
      <c r="F27" s="172"/>
      <c r="G27" s="172"/>
      <c r="H27" s="172"/>
      <c r="I27" s="172"/>
      <c r="J27" s="172"/>
      <c r="K27" s="55"/>
      <c r="L27" s="629"/>
      <c r="M27" s="170"/>
    </row>
    <row r="28" spans="1:13" ht="33" customHeight="1">
      <c r="A28" s="1018" t="s">
        <v>906</v>
      </c>
      <c r="B28" s="1018"/>
      <c r="C28" s="1018"/>
      <c r="D28" s="1018"/>
      <c r="E28" s="1018"/>
      <c r="F28" s="1018"/>
      <c r="J28" s="1018" t="s">
        <v>905</v>
      </c>
      <c r="K28" s="1018"/>
      <c r="L28" s="215"/>
      <c r="M28" s="170"/>
    </row>
    <row r="29" spans="1:13" ht="15" customHeight="1" thickBot="1">
      <c r="A29" s="173" t="s">
        <v>683</v>
      </c>
      <c r="B29" s="215"/>
      <c r="D29" s="215"/>
      <c r="J29" s="911" t="s">
        <v>1028</v>
      </c>
      <c r="K29" s="173"/>
      <c r="L29" s="629"/>
      <c r="M29" s="170"/>
    </row>
    <row r="30" spans="1:13" s="9" customFormat="1" ht="18" customHeight="1" thickBot="1">
      <c r="A30" s="38"/>
      <c r="B30" s="241">
        <v>2014</v>
      </c>
      <c r="C30" s="241">
        <v>2015</v>
      </c>
      <c r="D30" s="241">
        <v>2016</v>
      </c>
      <c r="E30" s="241">
        <v>2017</v>
      </c>
      <c r="F30" s="241">
        <v>2018</v>
      </c>
      <c r="G30" s="241">
        <v>2019</v>
      </c>
      <c r="H30" s="241">
        <v>2020</v>
      </c>
      <c r="I30" s="241">
        <v>2021</v>
      </c>
      <c r="J30" s="241">
        <v>2022</v>
      </c>
      <c r="K30" s="16"/>
      <c r="L30" s="629"/>
      <c r="M30" s="170"/>
    </row>
    <row r="31" spans="1:13" s="9" customFormat="1" ht="12" customHeight="1">
      <c r="A31" s="801"/>
      <c r="B31" s="800"/>
      <c r="C31" s="800"/>
      <c r="D31" s="800"/>
      <c r="E31" s="800"/>
      <c r="F31" s="800"/>
      <c r="G31" s="800"/>
      <c r="H31" s="800"/>
      <c r="I31" s="800"/>
      <c r="J31" s="800"/>
      <c r="K31" s="908"/>
      <c r="L31" s="629"/>
      <c r="M31" s="170"/>
    </row>
    <row r="32" spans="1:13" ht="13.5" customHeight="1">
      <c r="A32" s="630" t="s">
        <v>52</v>
      </c>
      <c r="B32" s="632">
        <v>59800</v>
      </c>
      <c r="C32" s="274">
        <v>59262.2</v>
      </c>
      <c r="D32" s="274">
        <v>59563</v>
      </c>
      <c r="E32" s="274">
        <v>59953</v>
      </c>
      <c r="F32" s="632">
        <v>62659</v>
      </c>
      <c r="G32" s="632">
        <v>64954</v>
      </c>
      <c r="H32" s="632">
        <v>61429</v>
      </c>
      <c r="I32" s="632">
        <v>60419</v>
      </c>
      <c r="J32" s="632">
        <v>56576</v>
      </c>
      <c r="K32" s="630" t="s">
        <v>7</v>
      </c>
      <c r="L32" s="629"/>
      <c r="M32" s="170"/>
    </row>
    <row r="33" spans="1:13" ht="13.5" customHeight="1">
      <c r="A33" s="182" t="s">
        <v>53</v>
      </c>
      <c r="B33" s="276">
        <v>1318</v>
      </c>
      <c r="C33" s="275">
        <v>1303</v>
      </c>
      <c r="D33" s="275">
        <v>1155</v>
      </c>
      <c r="E33" s="275">
        <v>885</v>
      </c>
      <c r="F33" s="224">
        <v>367</v>
      </c>
      <c r="G33" s="224">
        <v>437</v>
      </c>
      <c r="H33" s="224">
        <v>433</v>
      </c>
      <c r="I33" s="224">
        <v>738</v>
      </c>
      <c r="J33" s="224">
        <v>744</v>
      </c>
      <c r="K33" s="182" t="s">
        <v>8</v>
      </c>
      <c r="L33" s="629"/>
      <c r="M33" s="170"/>
    </row>
    <row r="34" spans="1:13" ht="13.5" customHeight="1">
      <c r="A34" s="182" t="s">
        <v>54</v>
      </c>
      <c r="B34" s="276">
        <v>6569</v>
      </c>
      <c r="C34" s="275">
        <v>6937</v>
      </c>
      <c r="D34" s="275">
        <v>7338</v>
      </c>
      <c r="E34" s="275">
        <v>8106</v>
      </c>
      <c r="F34" s="224">
        <v>8174</v>
      </c>
      <c r="G34" s="224">
        <v>8448</v>
      </c>
      <c r="H34" s="224">
        <v>8886</v>
      </c>
      <c r="I34" s="224">
        <v>6666</v>
      </c>
      <c r="J34" s="224">
        <v>5882</v>
      </c>
      <c r="K34" s="182" t="s">
        <v>49</v>
      </c>
      <c r="L34" s="629"/>
      <c r="M34" s="170"/>
    </row>
    <row r="35" spans="1:13" ht="13.5" customHeight="1">
      <c r="A35" s="182" t="s">
        <v>168</v>
      </c>
      <c r="B35" s="276">
        <v>3694</v>
      </c>
      <c r="C35" s="275">
        <v>3278</v>
      </c>
      <c r="D35" s="275">
        <v>3356</v>
      </c>
      <c r="E35" s="275">
        <v>3743</v>
      </c>
      <c r="F35" s="224">
        <v>4032</v>
      </c>
      <c r="G35" s="224">
        <v>3664</v>
      </c>
      <c r="H35" s="224">
        <v>3600</v>
      </c>
      <c r="I35" s="224">
        <v>3480</v>
      </c>
      <c r="J35" s="224">
        <v>555</v>
      </c>
      <c r="K35" s="182" t="s">
        <v>50</v>
      </c>
      <c r="L35" s="629"/>
      <c r="M35" s="170"/>
    </row>
    <row r="36" spans="1:13" ht="13.5" customHeight="1">
      <c r="A36" s="182" t="s">
        <v>55</v>
      </c>
      <c r="B36" s="276">
        <v>173</v>
      </c>
      <c r="C36" s="275">
        <v>161</v>
      </c>
      <c r="D36" s="275">
        <v>198</v>
      </c>
      <c r="E36" s="275">
        <v>390</v>
      </c>
      <c r="F36" s="224">
        <v>162</v>
      </c>
      <c r="G36" s="224">
        <v>204</v>
      </c>
      <c r="H36" s="224">
        <v>210</v>
      </c>
      <c r="I36" s="224">
        <v>168</v>
      </c>
      <c r="J36" s="224">
        <v>126</v>
      </c>
      <c r="K36" s="182" t="s">
        <v>9</v>
      </c>
      <c r="L36" s="629"/>
      <c r="M36" s="170"/>
    </row>
    <row r="37" spans="1:13" ht="13.5" customHeight="1">
      <c r="A37" s="182" t="s">
        <v>56</v>
      </c>
      <c r="B37" s="276">
        <v>955</v>
      </c>
      <c r="C37" s="275">
        <v>829</v>
      </c>
      <c r="D37" s="275">
        <v>458.6</v>
      </c>
      <c r="E37" s="275">
        <v>470</v>
      </c>
      <c r="F37" s="224">
        <v>1196</v>
      </c>
      <c r="G37" s="224">
        <v>1771</v>
      </c>
      <c r="H37" s="224">
        <v>1683</v>
      </c>
      <c r="I37" s="224">
        <v>1596</v>
      </c>
      <c r="J37" s="224">
        <v>1462</v>
      </c>
      <c r="K37" s="182" t="s">
        <v>10</v>
      </c>
      <c r="L37" s="629"/>
      <c r="M37" s="170"/>
    </row>
    <row r="38" spans="1:13" ht="13.5" customHeight="1">
      <c r="A38" s="182" t="s">
        <v>57</v>
      </c>
      <c r="B38" s="276">
        <v>211</v>
      </c>
      <c r="C38" s="275">
        <v>190</v>
      </c>
      <c r="D38" s="275">
        <v>219.5</v>
      </c>
      <c r="E38" s="275">
        <v>223</v>
      </c>
      <c r="F38" s="224">
        <v>598</v>
      </c>
      <c r="G38" s="224">
        <v>622</v>
      </c>
      <c r="H38" s="224">
        <v>1052</v>
      </c>
      <c r="I38" s="224">
        <v>1196</v>
      </c>
      <c r="J38" s="224">
        <v>1634</v>
      </c>
      <c r="K38" s="182" t="s">
        <v>11</v>
      </c>
      <c r="L38" s="629"/>
      <c r="M38" s="170"/>
    </row>
    <row r="39" spans="1:13" ht="13.5" customHeight="1">
      <c r="A39" s="127" t="s">
        <v>183</v>
      </c>
      <c r="B39" s="276">
        <v>10679</v>
      </c>
      <c r="C39" s="275">
        <v>10790</v>
      </c>
      <c r="D39" s="275">
        <v>10771.1</v>
      </c>
      <c r="E39" s="275">
        <v>11273</v>
      </c>
      <c r="F39" s="224">
        <v>12148</v>
      </c>
      <c r="G39" s="224">
        <v>12498</v>
      </c>
      <c r="H39" s="224">
        <v>11759</v>
      </c>
      <c r="I39" s="224">
        <v>11913</v>
      </c>
      <c r="J39" s="224">
        <v>10236</v>
      </c>
      <c r="K39" s="182" t="s">
        <v>12</v>
      </c>
      <c r="L39" s="629"/>
      <c r="M39" s="170"/>
    </row>
    <row r="40" spans="1:13" ht="13.5" customHeight="1">
      <c r="A40" s="182" t="s">
        <v>58</v>
      </c>
      <c r="B40" s="276">
        <v>28186</v>
      </c>
      <c r="C40" s="275">
        <v>27551</v>
      </c>
      <c r="D40" s="275">
        <v>27561</v>
      </c>
      <c r="E40" s="275">
        <v>27631</v>
      </c>
      <c r="F40" s="224">
        <v>28746</v>
      </c>
      <c r="G40" s="224">
        <v>29883</v>
      </c>
      <c r="H40" s="224">
        <v>26545</v>
      </c>
      <c r="I40" s="224">
        <v>27690</v>
      </c>
      <c r="J40" s="224">
        <v>31207</v>
      </c>
      <c r="K40" s="182" t="s">
        <v>17</v>
      </c>
      <c r="L40" s="629"/>
      <c r="M40" s="170"/>
    </row>
    <row r="41" spans="1:13" ht="13.5" customHeight="1">
      <c r="A41" s="182" t="s">
        <v>59</v>
      </c>
      <c r="B41" s="276">
        <v>1293</v>
      </c>
      <c r="C41" s="275">
        <v>1350</v>
      </c>
      <c r="D41" s="275">
        <v>1339.2</v>
      </c>
      <c r="E41" s="275">
        <v>1364</v>
      </c>
      <c r="F41" s="224">
        <v>1323</v>
      </c>
      <c r="G41" s="224">
        <v>1317</v>
      </c>
      <c r="H41" s="224">
        <v>1361</v>
      </c>
      <c r="I41" s="224">
        <v>672</v>
      </c>
      <c r="J41" s="224">
        <v>613</v>
      </c>
      <c r="K41" s="182" t="s">
        <v>18</v>
      </c>
      <c r="L41" s="629"/>
      <c r="M41" s="170"/>
    </row>
    <row r="42" spans="1:13" ht="24">
      <c r="A42" s="128" t="s">
        <v>903</v>
      </c>
      <c r="B42" s="276">
        <v>6722</v>
      </c>
      <c r="C42" s="275">
        <v>6873</v>
      </c>
      <c r="D42" s="275">
        <v>7167</v>
      </c>
      <c r="E42" s="275">
        <v>5868</v>
      </c>
      <c r="F42" s="224">
        <v>5913</v>
      </c>
      <c r="G42" s="224">
        <v>6110</v>
      </c>
      <c r="H42" s="224">
        <v>5900</v>
      </c>
      <c r="I42" s="224">
        <v>6300</v>
      </c>
      <c r="J42" s="224">
        <v>4117</v>
      </c>
      <c r="K42" s="631" t="s">
        <v>844</v>
      </c>
      <c r="L42" s="629"/>
      <c r="M42" s="170"/>
    </row>
    <row r="43" spans="1:13" ht="9" customHeight="1" thickBot="1">
      <c r="A43" s="174"/>
      <c r="B43" s="174"/>
      <c r="C43" s="174"/>
      <c r="D43" s="174"/>
      <c r="E43" s="174"/>
      <c r="F43" s="174"/>
      <c r="G43" s="174"/>
      <c r="H43" s="174"/>
      <c r="I43" s="174"/>
      <c r="J43" s="174"/>
      <c r="K43" s="175"/>
      <c r="L43" s="629"/>
      <c r="M43" s="171"/>
    </row>
    <row r="44" spans="1:10" ht="13.5">
      <c r="A44" s="8"/>
      <c r="B44" s="44"/>
      <c r="C44" s="44"/>
      <c r="D44" s="44"/>
      <c r="E44" s="44"/>
      <c r="F44" s="181"/>
      <c r="G44" s="181"/>
      <c r="H44" s="181"/>
      <c r="I44" s="181"/>
      <c r="J44" s="181"/>
    </row>
    <row r="45" spans="2:10" ht="12">
      <c r="B45" s="171"/>
      <c r="C45" s="171"/>
      <c r="D45" s="171"/>
      <c r="E45" s="171"/>
      <c r="F45" s="171"/>
      <c r="G45" s="171"/>
      <c r="H45" s="171"/>
      <c r="I45" s="171"/>
      <c r="J45" s="171"/>
    </row>
  </sheetData>
  <sheetProtection/>
  <mergeCells count="4">
    <mergeCell ref="I1:K1"/>
    <mergeCell ref="A1:H1"/>
    <mergeCell ref="J28:K28"/>
    <mergeCell ref="A28:F28"/>
  </mergeCells>
  <printOptions/>
  <pageMargins left="0.7874015748031497" right="0.5905511811023623" top="0.7874015748031497" bottom="0.7874015748031497" header="0.5118110236220472" footer="0.5118110236220472"/>
  <pageSetup firstPageNumber="35" useFirstPageNumber="1" horizontalDpi="600" verticalDpi="600" orientation="landscape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831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6.875" style="15" customWidth="1"/>
    <col min="2" max="3" width="8.875" style="15" hidden="1" customWidth="1"/>
    <col min="4" max="5" width="9.375" style="15" hidden="1" customWidth="1"/>
    <col min="6" max="10" width="9.375" style="15" customWidth="1"/>
    <col min="11" max="11" width="45.875" style="15" customWidth="1"/>
    <col min="12" max="16384" width="9.375" style="15" customWidth="1"/>
  </cols>
  <sheetData>
    <row r="1" spans="1:11" s="89" customFormat="1" ht="33" customHeight="1">
      <c r="A1" s="1018" t="s">
        <v>901</v>
      </c>
      <c r="B1" s="1018"/>
      <c r="C1" s="1018"/>
      <c r="D1" s="1018"/>
      <c r="E1" s="1018"/>
      <c r="F1" s="1018"/>
      <c r="G1" s="1018"/>
      <c r="H1" s="1018"/>
      <c r="I1" s="1018" t="s">
        <v>900</v>
      </c>
      <c r="J1" s="1018"/>
      <c r="K1" s="1018"/>
    </row>
    <row r="2" spans="1:11" ht="15" customHeight="1">
      <c r="A2" s="213" t="s">
        <v>902</v>
      </c>
      <c r="B2" s="215"/>
      <c r="C2" s="215"/>
      <c r="I2" s="130" t="s">
        <v>224</v>
      </c>
      <c r="J2" s="215"/>
      <c r="K2" s="215"/>
    </row>
    <row r="3" s="143" customFormat="1" ht="9" customHeight="1" thickBot="1">
      <c r="A3" s="130" t="s">
        <v>220</v>
      </c>
    </row>
    <row r="4" spans="1:11" s="9" customFormat="1" ht="18" customHeight="1" thickBot="1">
      <c r="A4" s="114"/>
      <c r="B4" s="38">
        <v>2014</v>
      </c>
      <c r="C4" s="38">
        <v>2015</v>
      </c>
      <c r="D4" s="241">
        <v>2016</v>
      </c>
      <c r="E4" s="241">
        <v>2017</v>
      </c>
      <c r="F4" s="241">
        <v>2018</v>
      </c>
      <c r="G4" s="241">
        <v>2019</v>
      </c>
      <c r="H4" s="241">
        <v>2020</v>
      </c>
      <c r="I4" s="241">
        <v>2021</v>
      </c>
      <c r="J4" s="241">
        <v>2022</v>
      </c>
      <c r="K4" s="38"/>
    </row>
    <row r="5" spans="1:11" s="9" customFormat="1" ht="12" customHeight="1">
      <c r="A5" s="910"/>
      <c r="B5" s="801"/>
      <c r="C5" s="801"/>
      <c r="D5" s="800"/>
      <c r="E5" s="800"/>
      <c r="F5" s="800"/>
      <c r="G5" s="800"/>
      <c r="H5" s="800"/>
      <c r="I5" s="800"/>
      <c r="J5" s="800"/>
      <c r="K5" s="801"/>
    </row>
    <row r="6" spans="1:11" ht="15" customHeight="1">
      <c r="A6" s="87" t="s">
        <v>51</v>
      </c>
      <c r="B6" s="220">
        <f>B7+B8+B14+B15+B16+B17+B18+B19+B20+B21+B22+B23+B24+B25+B27</f>
        <v>100</v>
      </c>
      <c r="C6" s="220">
        <f>C7+C8+C14+C15+C16+C17+C18+C19+C20+C21+C22+C23+C24+C25+C27+C26</f>
        <v>100</v>
      </c>
      <c r="D6" s="234">
        <f>D7+D8+D14+D15+D16+D17+D18+D19+D20+D21+D22+D23+D24+D25+D27+D26</f>
        <v>100</v>
      </c>
      <c r="E6" s="234">
        <v>100</v>
      </c>
      <c r="F6" s="234">
        <v>100</v>
      </c>
      <c r="G6" s="234">
        <v>100</v>
      </c>
      <c r="H6" s="234">
        <v>100</v>
      </c>
      <c r="I6" s="234">
        <v>100</v>
      </c>
      <c r="J6" s="234">
        <v>100</v>
      </c>
      <c r="K6" s="87" t="s">
        <v>1</v>
      </c>
    </row>
    <row r="7" spans="1:12" s="14" customFormat="1" ht="25.5" customHeight="1">
      <c r="A7" s="57" t="s">
        <v>152</v>
      </c>
      <c r="B7" s="177">
        <f>'2.7-2.8'!B6/'2.7-2.8'!B5*100</f>
        <v>0.6</v>
      </c>
      <c r="C7" s="177">
        <f>'2.7-2.8'!C6/'2.7-2.8'!$C$5*100</f>
        <v>0.7</v>
      </c>
      <c r="D7" s="907">
        <f>'2.7-2.8'!D6/'2.7-2.8'!$D$5*100</f>
        <v>0.7</v>
      </c>
      <c r="E7" s="907">
        <v>0.7</v>
      </c>
      <c r="F7" s="907">
        <f>'2.7-2.8'!F6/'2.7-2.8'!F5*100</f>
        <v>0.5</v>
      </c>
      <c r="G7" s="907">
        <v>0.5</v>
      </c>
      <c r="H7" s="907">
        <v>0.5</v>
      </c>
      <c r="I7" s="907">
        <v>0.5</v>
      </c>
      <c r="J7" s="907">
        <v>0.5</v>
      </c>
      <c r="K7" s="57" t="s">
        <v>889</v>
      </c>
      <c r="L7" s="678"/>
    </row>
    <row r="8" spans="1:12" s="14" customFormat="1" ht="13.5" customHeight="1">
      <c r="A8" s="83" t="s">
        <v>258</v>
      </c>
      <c r="B8" s="177">
        <f>'2.7-2.8'!B7/'2.7-2.8'!B5*100</f>
        <v>55.3</v>
      </c>
      <c r="C8" s="177">
        <f>'2.7-2.8'!C7/'2.7-2.8'!$C$5*100</f>
        <v>56.4</v>
      </c>
      <c r="D8" s="907">
        <f>'2.7-2.8'!D7/'2.7-2.8'!$D$5*100</f>
        <v>57.2</v>
      </c>
      <c r="E8" s="907">
        <v>57.4</v>
      </c>
      <c r="F8" s="907">
        <v>56.9</v>
      </c>
      <c r="G8" s="907">
        <v>56.9</v>
      </c>
      <c r="H8" s="907">
        <v>58.7</v>
      </c>
      <c r="I8" s="907">
        <v>56.1</v>
      </c>
      <c r="J8" s="907">
        <v>45.3</v>
      </c>
      <c r="K8" s="83" t="s">
        <v>2</v>
      </c>
      <c r="L8" s="678"/>
    </row>
    <row r="9" spans="1:11" s="72" customFormat="1" ht="12.75" customHeight="1">
      <c r="A9" s="129" t="s">
        <v>90</v>
      </c>
      <c r="B9" s="49"/>
      <c r="C9" s="49"/>
      <c r="D9" s="225"/>
      <c r="E9" s="225"/>
      <c r="F9" s="225"/>
      <c r="G9" s="225"/>
      <c r="H9" s="225"/>
      <c r="I9" s="225"/>
      <c r="J9" s="225"/>
      <c r="K9" s="129" t="s">
        <v>6</v>
      </c>
    </row>
    <row r="10" spans="1:12" s="14" customFormat="1" ht="13.5" customHeight="1">
      <c r="A10" s="59" t="s">
        <v>75</v>
      </c>
      <c r="B10" s="177">
        <f>'2.7-2.8'!B9/'2.7-2.8'!$B$5*100</f>
        <v>5.5</v>
      </c>
      <c r="C10" s="177">
        <f>'2.7-2.8'!C9/'2.7-2.8'!$C$5*100</f>
        <v>7.5</v>
      </c>
      <c r="D10" s="907">
        <f>'2.7-2.8'!D9/'2.7-2.8'!$D$5*100</f>
        <v>9.8</v>
      </c>
      <c r="E10" s="907">
        <v>10.6</v>
      </c>
      <c r="F10" s="907">
        <f>'2.7-2.8'!F9/'2.7-2.8'!$F$5*100</f>
        <v>10.4</v>
      </c>
      <c r="G10" s="907">
        <v>9.6</v>
      </c>
      <c r="H10" s="907">
        <v>10.8</v>
      </c>
      <c r="I10" s="907">
        <v>7.5</v>
      </c>
      <c r="J10" s="907">
        <v>9.6</v>
      </c>
      <c r="K10" s="59" t="s">
        <v>67</v>
      </c>
      <c r="L10" s="678"/>
    </row>
    <row r="11" spans="1:12" s="14" customFormat="1" ht="13.5" customHeight="1">
      <c r="A11" s="58" t="s">
        <v>176</v>
      </c>
      <c r="B11" s="177">
        <f>'2.7-2.8'!B10/'2.7-2.8'!$B$5*100</f>
        <v>31.5</v>
      </c>
      <c r="C11" s="177">
        <f>'2.7-2.8'!C10/'2.7-2.8'!$C$5*100</f>
        <v>29.8</v>
      </c>
      <c r="D11" s="907">
        <f>'2.7-2.8'!D10/'2.7-2.8'!$D$5*100</f>
        <v>28.7</v>
      </c>
      <c r="E11" s="907">
        <v>28.1</v>
      </c>
      <c r="F11" s="907">
        <f>'2.7-2.8'!F10/'2.7-2.8'!$F$5*100</f>
        <v>28.8</v>
      </c>
      <c r="G11" s="907">
        <v>29.8</v>
      </c>
      <c r="H11" s="907">
        <v>29.9</v>
      </c>
      <c r="I11" s="907">
        <v>31.2</v>
      </c>
      <c r="J11" s="907">
        <v>29.2</v>
      </c>
      <c r="K11" s="58" t="s">
        <v>68</v>
      </c>
      <c r="L11" s="678"/>
    </row>
    <row r="12" spans="1:12" s="14" customFormat="1" ht="25.5" customHeight="1">
      <c r="A12" s="81" t="s">
        <v>114</v>
      </c>
      <c r="B12" s="177">
        <f>'2.7-2.8'!B11/'2.7-2.8'!$B$5*100</f>
        <v>18.2</v>
      </c>
      <c r="C12" s="177">
        <f>'2.7-2.8'!C11/'2.7-2.8'!$C$5*100</f>
        <v>18.9</v>
      </c>
      <c r="D12" s="907">
        <f>'2.7-2.8'!D11/'2.7-2.8'!$D$5*100</f>
        <v>18.5</v>
      </c>
      <c r="E12" s="907">
        <v>18.5</v>
      </c>
      <c r="F12" s="907">
        <f>'2.7-2.8'!F11/'2.7-2.8'!$F$5*100</f>
        <v>17.5</v>
      </c>
      <c r="G12" s="907">
        <v>17.2</v>
      </c>
      <c r="H12" s="907">
        <v>17.9</v>
      </c>
      <c r="I12" s="907">
        <v>17.2</v>
      </c>
      <c r="J12" s="907">
        <v>6.3</v>
      </c>
      <c r="K12" s="58" t="s">
        <v>190</v>
      </c>
      <c r="L12" s="678"/>
    </row>
    <row r="13" spans="1:12" s="14" customFormat="1" ht="25.5" customHeight="1">
      <c r="A13" s="81" t="s">
        <v>144</v>
      </c>
      <c r="B13" s="177">
        <f>'2.7-2.8'!B12/'2.7-2.8'!$B$5*100</f>
        <v>0.2</v>
      </c>
      <c r="C13" s="177">
        <f>'2.7-2.8'!C12/'2.7-2.8'!$C$5*100</f>
        <v>0.3</v>
      </c>
      <c r="D13" s="907">
        <f>'2.7-2.8'!D12/'2.7-2.8'!$D$5*100</f>
        <v>0.3</v>
      </c>
      <c r="E13" s="907">
        <v>0.2</v>
      </c>
      <c r="F13" s="907">
        <f>'2.7-2.8'!F12/'2.7-2.8'!$F$5*100</f>
        <v>0.2</v>
      </c>
      <c r="G13" s="907">
        <v>0.2</v>
      </c>
      <c r="H13" s="907">
        <v>0.1</v>
      </c>
      <c r="I13" s="907">
        <v>0.2</v>
      </c>
      <c r="J13" s="907">
        <v>0.2</v>
      </c>
      <c r="K13" s="58" t="s">
        <v>116</v>
      </c>
      <c r="L13" s="678"/>
    </row>
    <row r="14" spans="1:12" s="14" customFormat="1" ht="13.5" customHeight="1">
      <c r="A14" s="86" t="s">
        <v>76</v>
      </c>
      <c r="B14" s="177">
        <f>'2.7-2.8'!B13/'2.7-2.8'!$B$5*100</f>
        <v>3.9</v>
      </c>
      <c r="C14" s="177">
        <f>'2.7-2.8'!C13/'2.7-2.8'!$C$5*100</f>
        <v>4.6</v>
      </c>
      <c r="D14" s="907">
        <f>'2.7-2.8'!D13/'2.7-2.8'!$D$5*100</f>
        <v>4.9</v>
      </c>
      <c r="E14" s="907">
        <v>6.3</v>
      </c>
      <c r="F14" s="907">
        <f>'2.7-2.8'!F13/'2.7-2.8'!$F$5*100</f>
        <v>6.9</v>
      </c>
      <c r="G14" s="907">
        <v>6.3</v>
      </c>
      <c r="H14" s="907">
        <v>3.8</v>
      </c>
      <c r="I14" s="907">
        <v>4</v>
      </c>
      <c r="J14" s="907">
        <v>4.3</v>
      </c>
      <c r="K14" s="86" t="s">
        <v>16</v>
      </c>
      <c r="L14" s="678"/>
    </row>
    <row r="15" spans="1:12" s="14" customFormat="1" ht="24">
      <c r="A15" s="17" t="s">
        <v>924</v>
      </c>
      <c r="B15" s="177">
        <f>'2.7-2.8'!B14/'2.7-2.8'!$B$5*100</f>
        <v>18.8</v>
      </c>
      <c r="C15" s="177">
        <f>'2.7-2.8'!C14/'2.7-2.8'!$C$5*100</f>
        <v>20</v>
      </c>
      <c r="D15" s="907">
        <f>'2.7-2.8'!D14/'2.7-2.8'!$D$5*100</f>
        <v>20.5</v>
      </c>
      <c r="E15" s="907">
        <v>18.4</v>
      </c>
      <c r="F15" s="907">
        <f>'2.7-2.8'!F14/'2.7-2.8'!$F$5*100</f>
        <v>18.8</v>
      </c>
      <c r="G15" s="907">
        <v>19.2</v>
      </c>
      <c r="H15" s="907">
        <v>20</v>
      </c>
      <c r="I15" s="907">
        <v>20.9</v>
      </c>
      <c r="J15" s="907">
        <v>24.6</v>
      </c>
      <c r="K15" s="56" t="s">
        <v>822</v>
      </c>
      <c r="L15" s="678"/>
    </row>
    <row r="16" spans="1:12" s="14" customFormat="1" ht="13.5" customHeight="1">
      <c r="A16" s="83" t="s">
        <v>261</v>
      </c>
      <c r="B16" s="177">
        <f>'2.7-2.8'!B15/'2.7-2.8'!$B$5*100</f>
        <v>3.7</v>
      </c>
      <c r="C16" s="177">
        <f>'2.7-2.8'!C15/'2.7-2.8'!$C$5*100</f>
        <v>1.5</v>
      </c>
      <c r="D16" s="907">
        <f>'2.7-2.8'!D15/'2.7-2.8'!$D$5*100</f>
        <v>1.3</v>
      </c>
      <c r="E16" s="907">
        <v>1.3</v>
      </c>
      <c r="F16" s="907">
        <f>'2.7-2.8'!F15/'2.7-2.8'!$F$5*100</f>
        <v>1.3</v>
      </c>
      <c r="G16" s="907">
        <v>1.3</v>
      </c>
      <c r="H16" s="907">
        <v>1.6</v>
      </c>
      <c r="I16" s="907">
        <v>2</v>
      </c>
      <c r="J16" s="907">
        <v>5.2</v>
      </c>
      <c r="K16" s="56" t="s">
        <v>69</v>
      </c>
      <c r="L16" s="678"/>
    </row>
    <row r="17" spans="1:12" s="14" customFormat="1" ht="13.5" customHeight="1">
      <c r="A17" s="56" t="s">
        <v>77</v>
      </c>
      <c r="B17" s="177">
        <f>'2.7-2.8'!B16/'2.7-2.8'!$B$5*100</f>
        <v>2.2</v>
      </c>
      <c r="C17" s="177">
        <f>'2.7-2.8'!C16/'2.7-2.8'!$C$5*100</f>
        <v>2.1</v>
      </c>
      <c r="D17" s="907">
        <f>'2.7-2.8'!D16/'2.7-2.8'!$D$5*100</f>
        <v>2</v>
      </c>
      <c r="E17" s="907">
        <v>1.8</v>
      </c>
      <c r="F17" s="907">
        <f>'2.7-2.8'!F16/'2.7-2.8'!$F$5*100</f>
        <v>1.7</v>
      </c>
      <c r="G17" s="907">
        <v>2.3</v>
      </c>
      <c r="H17" s="907">
        <v>1.6</v>
      </c>
      <c r="I17" s="907">
        <v>2.1</v>
      </c>
      <c r="J17" s="907">
        <v>3.5</v>
      </c>
      <c r="K17" s="56" t="s">
        <v>70</v>
      </c>
      <c r="L17" s="678"/>
    </row>
    <row r="18" spans="1:12" s="14" customFormat="1" ht="13.5" customHeight="1">
      <c r="A18" s="86" t="s">
        <v>87</v>
      </c>
      <c r="B18" s="177">
        <f>'2.7-2.8'!B17/'2.7-2.8'!$B$5*100</f>
        <v>4.9</v>
      </c>
      <c r="C18" s="177">
        <f>'2.7-2.8'!C17/'2.7-2.8'!$C$5*100</f>
        <v>5</v>
      </c>
      <c r="D18" s="907">
        <f>'2.7-2.8'!D17/'2.7-2.8'!$D$5*100</f>
        <v>4.7</v>
      </c>
      <c r="E18" s="907">
        <v>4.5</v>
      </c>
      <c r="F18" s="907">
        <f>'2.7-2.8'!F17/'2.7-2.8'!$F$5*100</f>
        <v>4.7</v>
      </c>
      <c r="G18" s="907">
        <v>4.3</v>
      </c>
      <c r="H18" s="907">
        <v>4.4</v>
      </c>
      <c r="I18" s="907">
        <v>4.7</v>
      </c>
      <c r="J18" s="907">
        <v>6.1</v>
      </c>
      <c r="K18" s="86" t="s">
        <v>89</v>
      </c>
      <c r="L18" s="678"/>
    </row>
    <row r="19" spans="1:12" s="14" customFormat="1" ht="13.5" customHeight="1">
      <c r="A19" s="56" t="s">
        <v>78</v>
      </c>
      <c r="B19" s="177">
        <f>'2.7-2.8'!B18/'2.7-2.8'!$B$5*100</f>
        <v>0.2</v>
      </c>
      <c r="C19" s="177">
        <f>'2.7-2.8'!C18/'2.7-2.8'!$C$5*100</f>
        <v>0.2</v>
      </c>
      <c r="D19" s="907">
        <f>'2.7-2.8'!D18/'2.7-2.8'!$D$5*100</f>
        <v>0.2</v>
      </c>
      <c r="E19" s="907">
        <v>0.2</v>
      </c>
      <c r="F19" s="907">
        <f>'2.7-2.8'!F18/'2.7-2.8'!$F$5*100</f>
        <v>0.2</v>
      </c>
      <c r="G19" s="907">
        <v>0.1</v>
      </c>
      <c r="H19" s="907">
        <v>0.1</v>
      </c>
      <c r="I19" s="907">
        <v>0.2</v>
      </c>
      <c r="J19" s="907">
        <v>0.3</v>
      </c>
      <c r="K19" s="86" t="s">
        <v>81</v>
      </c>
      <c r="L19" s="678"/>
    </row>
    <row r="20" spans="1:12" s="14" customFormat="1" ht="13.5" customHeight="1">
      <c r="A20" s="83" t="s">
        <v>231</v>
      </c>
      <c r="B20" s="177">
        <f>'2.7-2.8'!B19/'2.7-2.8'!$B$5*100</f>
        <v>1.6</v>
      </c>
      <c r="C20" s="177">
        <f>'2.7-2.8'!C19/'2.7-2.8'!$C$5*100</f>
        <v>1.8</v>
      </c>
      <c r="D20" s="907">
        <f>'2.7-2.8'!D19/'2.7-2.8'!$D$5*100</f>
        <v>1.4</v>
      </c>
      <c r="E20" s="907">
        <v>1.2</v>
      </c>
      <c r="F20" s="907">
        <f>'2.7-2.8'!F19/'2.7-2.8'!$F$5*100</f>
        <v>1</v>
      </c>
      <c r="G20" s="907">
        <v>1.2</v>
      </c>
      <c r="H20" s="907">
        <v>1.4</v>
      </c>
      <c r="I20" s="907">
        <v>1.4</v>
      </c>
      <c r="J20" s="907">
        <v>1.3</v>
      </c>
      <c r="K20" s="86" t="s">
        <v>82</v>
      </c>
      <c r="L20" s="678"/>
    </row>
    <row r="21" spans="1:12" s="14" customFormat="1" ht="25.5" customHeight="1">
      <c r="A21" s="56" t="s">
        <v>885</v>
      </c>
      <c r="B21" s="177">
        <f>'2.7-2.8'!B20/'2.7-2.8'!$B$5*100</f>
        <v>5.5</v>
      </c>
      <c r="C21" s="177">
        <f>'2.7-2.8'!C20/'2.7-2.8'!$C$5*100</f>
        <v>4.3</v>
      </c>
      <c r="D21" s="907">
        <f>'2.7-2.8'!D20/'2.7-2.8'!$D$5*100</f>
        <v>3.4</v>
      </c>
      <c r="E21" s="907">
        <v>4.2</v>
      </c>
      <c r="F21" s="907">
        <v>4</v>
      </c>
      <c r="G21" s="907">
        <v>3.5</v>
      </c>
      <c r="H21" s="907">
        <v>3.4</v>
      </c>
      <c r="I21" s="964">
        <v>2.9</v>
      </c>
      <c r="J21" s="964">
        <v>3.2</v>
      </c>
      <c r="K21" s="56" t="s">
        <v>891</v>
      </c>
      <c r="L21" s="678"/>
    </row>
    <row r="22" spans="1:12" s="14" customFormat="1" ht="13.5" customHeight="1">
      <c r="A22" s="56" t="s">
        <v>255</v>
      </c>
      <c r="B22" s="177">
        <f>'2.7-2.8'!B21/'2.7-2.8'!$B$5*100</f>
        <v>1.5</v>
      </c>
      <c r="C22" s="177">
        <f>'2.7-2.8'!C21/'2.7-2.8'!$C$5*100</f>
        <v>1.8</v>
      </c>
      <c r="D22" s="907">
        <f>'2.7-2.8'!D21/'2.7-2.8'!$D$5*100</f>
        <v>1.8</v>
      </c>
      <c r="E22" s="907">
        <v>2.1</v>
      </c>
      <c r="F22" s="907">
        <f>'2.7-2.8'!F21/'2.7-2.8'!$F$5*100</f>
        <v>1.9</v>
      </c>
      <c r="G22" s="907">
        <v>2.1</v>
      </c>
      <c r="H22" s="907">
        <v>1.9</v>
      </c>
      <c r="I22" s="907">
        <v>2.3</v>
      </c>
      <c r="J22" s="907">
        <v>1.9</v>
      </c>
      <c r="K22" s="56" t="s">
        <v>83</v>
      </c>
      <c r="L22" s="678"/>
    </row>
    <row r="23" spans="1:12" s="14" customFormat="1" ht="13.5" customHeight="1">
      <c r="A23" s="86" t="s">
        <v>164</v>
      </c>
      <c r="B23" s="177">
        <f>'2.7-2.8'!B22/'2.7-2.8'!$B$5*100</f>
        <v>0.2</v>
      </c>
      <c r="C23" s="177">
        <f>'2.7-2.8'!C22/'2.7-2.8'!$C$5*100</f>
        <v>0.2</v>
      </c>
      <c r="D23" s="907">
        <f>'2.7-2.8'!D22/'2.7-2.8'!$D$5*100</f>
        <v>0.2</v>
      </c>
      <c r="E23" s="907">
        <v>0.3</v>
      </c>
      <c r="F23" s="907">
        <f>'2.7-2.8'!F22/'2.7-2.8'!$F$5*100</f>
        <v>0.3</v>
      </c>
      <c r="G23" s="907">
        <v>0.3</v>
      </c>
      <c r="H23" s="907">
        <v>0.3</v>
      </c>
      <c r="I23" s="907">
        <v>0.2</v>
      </c>
      <c r="J23" s="907">
        <v>0.2</v>
      </c>
      <c r="K23" s="86" t="s">
        <v>84</v>
      </c>
      <c r="L23" s="678"/>
    </row>
    <row r="24" spans="1:12" s="14" customFormat="1" ht="25.5" customHeight="1">
      <c r="A24" s="56" t="s">
        <v>165</v>
      </c>
      <c r="B24" s="177">
        <f>'2.7-2.8'!B23/'2.7-2.8'!$B$5*100</f>
        <v>0.8</v>
      </c>
      <c r="C24" s="177">
        <f>'2.7-2.8'!C23/'2.7-2.8'!$C$5*100</f>
        <v>1</v>
      </c>
      <c r="D24" s="907">
        <f>'2.7-2.8'!D23/'2.7-2.8'!$D$5*100</f>
        <v>1.1</v>
      </c>
      <c r="E24" s="907">
        <v>1.1</v>
      </c>
      <c r="F24" s="907">
        <f>'2.7-2.8'!F23/'2.7-2.8'!$F$5*100</f>
        <v>1.5</v>
      </c>
      <c r="G24" s="907">
        <v>1.8</v>
      </c>
      <c r="H24" s="907">
        <v>2</v>
      </c>
      <c r="I24" s="907">
        <v>2.3</v>
      </c>
      <c r="J24" s="907">
        <v>3.1</v>
      </c>
      <c r="K24" s="56" t="s">
        <v>886</v>
      </c>
      <c r="L24" s="678"/>
    </row>
    <row r="25" spans="1:12" s="14" customFormat="1" ht="13.5" customHeight="1">
      <c r="A25" s="83" t="s">
        <v>232</v>
      </c>
      <c r="B25" s="177">
        <f>'2.7-2.8'!B24/'2.7-2.8'!$B$5*100</f>
        <v>0.6</v>
      </c>
      <c r="C25" s="177">
        <f>'2.7-2.8'!C24/'2.7-2.8'!$C$5*100</f>
        <v>0.3</v>
      </c>
      <c r="D25" s="907">
        <f>'2.7-2.8'!D24/'2.7-2.8'!$D$5*100</f>
        <v>0.5</v>
      </c>
      <c r="E25" s="907">
        <v>0.4</v>
      </c>
      <c r="F25" s="907">
        <f>'2.7-2.8'!F24/'2.7-2.8'!$F$5*100</f>
        <v>0.2</v>
      </c>
      <c r="G25" s="907">
        <v>0.2</v>
      </c>
      <c r="H25" s="907">
        <v>0.2</v>
      </c>
      <c r="I25" s="907">
        <v>0.2</v>
      </c>
      <c r="J25" s="907">
        <v>0.3</v>
      </c>
      <c r="K25" s="86" t="s">
        <v>85</v>
      </c>
      <c r="L25" s="678"/>
    </row>
    <row r="26" spans="1:12" s="14" customFormat="1" ht="13.5" customHeight="1">
      <c r="A26" s="210" t="s">
        <v>167</v>
      </c>
      <c r="B26" s="177">
        <f>'2.7-2.8'!B25/'2.7-2.8'!$B$5*100</f>
        <v>0.1</v>
      </c>
      <c r="C26" s="177">
        <f>'2.7-2.8'!C25/'2.7-2.8'!$C$5*100</f>
        <v>0.1</v>
      </c>
      <c r="D26" s="907">
        <f>'2.7-2.8'!D25/'2.7-2.8'!$D$5*100</f>
        <v>0.1</v>
      </c>
      <c r="E26" s="907">
        <v>0.1</v>
      </c>
      <c r="F26" s="907">
        <f>'2.7-2.8'!F25/'2.7-2.8'!$F$5*100</f>
        <v>0.1</v>
      </c>
      <c r="G26" s="907">
        <v>0.1</v>
      </c>
      <c r="H26" s="907">
        <v>0.1</v>
      </c>
      <c r="I26" s="907">
        <v>0.1</v>
      </c>
      <c r="J26" s="907">
        <v>0.1</v>
      </c>
      <c r="K26" s="86" t="s">
        <v>86</v>
      </c>
      <c r="L26" s="678"/>
    </row>
    <row r="27" spans="1:11" s="14" customFormat="1" ht="9" customHeight="1" thickBot="1">
      <c r="A27" s="168"/>
      <c r="B27" s="178"/>
      <c r="C27" s="178"/>
      <c r="D27" s="178"/>
      <c r="E27" s="178"/>
      <c r="F27" s="178"/>
      <c r="G27" s="178"/>
      <c r="H27" s="178"/>
      <c r="I27" s="178"/>
      <c r="J27" s="178"/>
      <c r="K27" s="84"/>
    </row>
    <row r="28" spans="2:11" s="14" customFormat="1" ht="12" customHeight="1">
      <c r="B28" s="45"/>
      <c r="C28" s="45"/>
      <c r="D28" s="45"/>
      <c r="E28" s="45"/>
      <c r="F28" s="45"/>
      <c r="G28" s="45"/>
      <c r="H28" s="45"/>
      <c r="I28" s="45"/>
      <c r="J28" s="45"/>
      <c r="K28" s="17"/>
    </row>
    <row r="29" spans="1:11" ht="33" customHeight="1">
      <c r="A29" s="1019" t="s">
        <v>246</v>
      </c>
      <c r="B29" s="1019"/>
      <c r="C29" s="1019"/>
      <c r="D29" s="1019"/>
      <c r="E29" s="1019"/>
      <c r="F29" s="1019"/>
      <c r="J29" s="1019" t="s">
        <v>904</v>
      </c>
      <c r="K29" s="1019"/>
    </row>
    <row r="30" spans="1:11" s="143" customFormat="1" ht="15" customHeight="1" thickBot="1">
      <c r="A30" s="213" t="s">
        <v>899</v>
      </c>
      <c r="B30" s="137" t="s">
        <v>225</v>
      </c>
      <c r="E30" s="138"/>
      <c r="J30" s="138" t="s">
        <v>247</v>
      </c>
      <c r="K30" s="138"/>
    </row>
    <row r="31" spans="1:11" s="9" customFormat="1" ht="18" customHeight="1" thickBot="1">
      <c r="A31" s="179"/>
      <c r="B31" s="38">
        <v>2014</v>
      </c>
      <c r="C31" s="38">
        <v>2015</v>
      </c>
      <c r="D31" s="241">
        <v>2016</v>
      </c>
      <c r="E31" s="241">
        <v>2017</v>
      </c>
      <c r="F31" s="241">
        <v>2018</v>
      </c>
      <c r="G31" s="241">
        <v>2019</v>
      </c>
      <c r="H31" s="241">
        <v>2020</v>
      </c>
      <c r="I31" s="241">
        <v>2021</v>
      </c>
      <c r="J31" s="241">
        <v>2022</v>
      </c>
      <c r="K31" s="16"/>
    </row>
    <row r="32" spans="1:11" s="9" customFormat="1" ht="12" customHeight="1">
      <c r="A32" s="909"/>
      <c r="B32" s="873"/>
      <c r="C32" s="873"/>
      <c r="D32" s="878"/>
      <c r="E32" s="878"/>
      <c r="F32" s="878"/>
      <c r="G32" s="878"/>
      <c r="H32" s="878"/>
      <c r="I32" s="878"/>
      <c r="J32" s="878"/>
      <c r="K32" s="896"/>
    </row>
    <row r="33" spans="1:11" ht="13.5" customHeight="1">
      <c r="A33" s="87" t="s">
        <v>52</v>
      </c>
      <c r="B33" s="221">
        <f>SUM(B34:B43)</f>
        <v>100</v>
      </c>
      <c r="C33" s="221">
        <v>100</v>
      </c>
      <c r="D33" s="888">
        <v>100</v>
      </c>
      <c r="E33" s="888">
        <v>100</v>
      </c>
      <c r="F33" s="888">
        <v>100</v>
      </c>
      <c r="G33" s="888">
        <v>100</v>
      </c>
      <c r="H33" s="888">
        <v>100</v>
      </c>
      <c r="I33" s="888">
        <v>100</v>
      </c>
      <c r="J33" s="888">
        <v>100</v>
      </c>
      <c r="K33" s="88" t="s">
        <v>7</v>
      </c>
    </row>
    <row r="34" spans="1:11" ht="13.5" customHeight="1">
      <c r="A34" s="78" t="s">
        <v>53</v>
      </c>
      <c r="B34" s="239">
        <f>'2.7-2.8'!B33/'2.7-2.8'!$B$32*100</f>
        <v>2.2</v>
      </c>
      <c r="C34" s="239">
        <f>'2.7-2.8'!C33/'2.7-2.8'!$C$32*100</f>
        <v>2.2</v>
      </c>
      <c r="D34" s="791">
        <f>'2.7-2.8'!D33/'2.7-2.8'!$D$32*100</f>
        <v>1.9</v>
      </c>
      <c r="E34" s="791">
        <v>1.5</v>
      </c>
      <c r="F34" s="791">
        <f>'2.7-2.8'!F33/'2.7-2.8'!$F$32*100</f>
        <v>0.6</v>
      </c>
      <c r="G34" s="791">
        <v>0.7</v>
      </c>
      <c r="H34" s="791">
        <v>0.7</v>
      </c>
      <c r="I34" s="791">
        <v>1.2</v>
      </c>
      <c r="J34" s="791">
        <v>1.3</v>
      </c>
      <c r="K34" s="78" t="s">
        <v>8</v>
      </c>
    </row>
    <row r="35" spans="1:11" ht="13.5" customHeight="1">
      <c r="A35" s="78" t="s">
        <v>54</v>
      </c>
      <c r="B35" s="239">
        <f>'2.7-2.8'!B34/'2.7-2.8'!$B$32*100</f>
        <v>11</v>
      </c>
      <c r="C35" s="239">
        <f>'2.7-2.8'!C34/'2.7-2.8'!$C$32*100</f>
        <v>11.7</v>
      </c>
      <c r="D35" s="791">
        <f>'2.7-2.8'!D34/'2.7-2.8'!$D$32*100</f>
        <v>12.3</v>
      </c>
      <c r="E35" s="791">
        <v>13.5</v>
      </c>
      <c r="F35" s="791">
        <f>'2.7-2.8'!F34/'2.7-2.8'!$F$32*100</f>
        <v>13</v>
      </c>
      <c r="G35" s="791">
        <v>13</v>
      </c>
      <c r="H35" s="791">
        <v>14.5</v>
      </c>
      <c r="I35" s="791">
        <v>11</v>
      </c>
      <c r="J35" s="791">
        <v>10.4</v>
      </c>
      <c r="K35" s="79" t="s">
        <v>49</v>
      </c>
    </row>
    <row r="36" spans="1:11" ht="13.5" customHeight="1">
      <c r="A36" s="127" t="s">
        <v>168</v>
      </c>
      <c r="B36" s="239">
        <f>'2.7-2.8'!B35/'2.7-2.8'!$B$32*100</f>
        <v>6.2</v>
      </c>
      <c r="C36" s="239">
        <f>'2.7-2.8'!C35/'2.7-2.8'!$C$32*100</f>
        <v>5.5</v>
      </c>
      <c r="D36" s="791">
        <f>'2.7-2.8'!D35/'2.7-2.8'!$D$32*100</f>
        <v>5.6</v>
      </c>
      <c r="E36" s="791">
        <v>6.2</v>
      </c>
      <c r="F36" s="791">
        <f>'2.7-2.8'!F35/'2.7-2.8'!$F$32*100</f>
        <v>6.4</v>
      </c>
      <c r="G36" s="791">
        <v>5.6</v>
      </c>
      <c r="H36" s="791">
        <v>5.9</v>
      </c>
      <c r="I36" s="791">
        <v>5.8</v>
      </c>
      <c r="J36" s="791">
        <v>1</v>
      </c>
      <c r="K36" s="79" t="s">
        <v>50</v>
      </c>
    </row>
    <row r="37" spans="1:11" ht="13.5" customHeight="1">
      <c r="A37" s="78" t="s">
        <v>55</v>
      </c>
      <c r="B37" s="239">
        <f>'2.7-2.8'!B36/'2.7-2.8'!$B$32*100</f>
        <v>0.3</v>
      </c>
      <c r="C37" s="239">
        <f>'2.7-2.8'!C36/'2.7-2.8'!$C$32*100</f>
        <v>0.3</v>
      </c>
      <c r="D37" s="791">
        <f>'2.7-2.8'!D36/'2.7-2.8'!$D$32*100</f>
        <v>0.3</v>
      </c>
      <c r="E37" s="791">
        <v>0.7</v>
      </c>
      <c r="F37" s="791">
        <f>'2.7-2.8'!F36/'2.7-2.8'!$F$32*100</f>
        <v>0.3</v>
      </c>
      <c r="G37" s="791">
        <v>0.3</v>
      </c>
      <c r="H37" s="791">
        <v>0.3</v>
      </c>
      <c r="I37" s="791">
        <v>0.3</v>
      </c>
      <c r="J37" s="791">
        <v>0.2</v>
      </c>
      <c r="K37" s="79" t="s">
        <v>9</v>
      </c>
    </row>
    <row r="38" spans="1:11" ht="13.5" customHeight="1">
      <c r="A38" s="78" t="s">
        <v>56</v>
      </c>
      <c r="B38" s="239">
        <f>'2.7-2.8'!B37/'2.7-2.8'!$B$32*100</f>
        <v>1.6</v>
      </c>
      <c r="C38" s="239">
        <f>'2.7-2.8'!C37/'2.7-2.8'!$C$32*100</f>
        <v>1.4</v>
      </c>
      <c r="D38" s="791">
        <f>'2.7-2.8'!D37/'2.7-2.8'!$D$32*100</f>
        <v>0.8</v>
      </c>
      <c r="E38" s="791">
        <v>0.8</v>
      </c>
      <c r="F38" s="791">
        <f>'2.7-2.8'!F37/'2.7-2.8'!$F$32*100</f>
        <v>1.9</v>
      </c>
      <c r="G38" s="791">
        <v>2.7</v>
      </c>
      <c r="H38" s="791">
        <v>2.7</v>
      </c>
      <c r="I38" s="791">
        <v>2.6</v>
      </c>
      <c r="J38" s="791">
        <v>2.6</v>
      </c>
      <c r="K38" s="79" t="s">
        <v>10</v>
      </c>
    </row>
    <row r="39" spans="1:11" ht="13.5" customHeight="1">
      <c r="A39" s="78" t="s">
        <v>57</v>
      </c>
      <c r="B39" s="239">
        <f>'2.7-2.8'!B38/'2.7-2.8'!$B$32*100</f>
        <v>0.4</v>
      </c>
      <c r="C39" s="239">
        <f>'2.7-2.8'!C38/'2.7-2.8'!$C$32*100</f>
        <v>0.3</v>
      </c>
      <c r="D39" s="791">
        <f>'2.7-2.8'!D38/'2.7-2.8'!$D$32*100</f>
        <v>0.4</v>
      </c>
      <c r="E39" s="791">
        <v>0.4</v>
      </c>
      <c r="F39" s="791">
        <f>'2.7-2.8'!F38/'2.7-2.8'!$F$32*100</f>
        <v>1</v>
      </c>
      <c r="G39" s="791">
        <v>1</v>
      </c>
      <c r="H39" s="791">
        <v>1.7</v>
      </c>
      <c r="I39" s="791">
        <v>2</v>
      </c>
      <c r="J39" s="791">
        <v>2.9</v>
      </c>
      <c r="K39" s="79" t="s">
        <v>11</v>
      </c>
    </row>
    <row r="40" spans="1:11" ht="13.5" customHeight="1">
      <c r="A40" s="127" t="s">
        <v>183</v>
      </c>
      <c r="B40" s="239">
        <v>17.8</v>
      </c>
      <c r="C40" s="239">
        <f>'2.7-2.8'!C39/'2.7-2.8'!$C$32*100</f>
        <v>18.2</v>
      </c>
      <c r="D40" s="791">
        <f>'2.7-2.8'!D39/'2.7-2.8'!$D$32*100</f>
        <v>18.1</v>
      </c>
      <c r="E40" s="791">
        <v>18.8</v>
      </c>
      <c r="F40" s="791">
        <f>'2.7-2.8'!F39/'2.7-2.8'!$F$32*100</f>
        <v>19.4</v>
      </c>
      <c r="G40" s="791">
        <v>19.2</v>
      </c>
      <c r="H40" s="791">
        <v>19.1</v>
      </c>
      <c r="I40" s="791">
        <v>19.7</v>
      </c>
      <c r="J40" s="791">
        <v>18.1</v>
      </c>
      <c r="K40" s="79" t="s">
        <v>12</v>
      </c>
    </row>
    <row r="41" spans="1:11" ht="13.5" customHeight="1">
      <c r="A41" s="78" t="s">
        <v>58</v>
      </c>
      <c r="B41" s="239">
        <f>'2.7-2.8'!B40/'2.7-2.8'!$B$32*100</f>
        <v>47.1</v>
      </c>
      <c r="C41" s="239">
        <f>'2.7-2.8'!C40/'2.7-2.8'!$C$32*100</f>
        <v>46.5</v>
      </c>
      <c r="D41" s="791">
        <f>'2.7-2.8'!D40/'2.7-2.8'!$D$32*100</f>
        <v>46.3</v>
      </c>
      <c r="E41" s="791">
        <v>46</v>
      </c>
      <c r="F41" s="791">
        <f>'2.7-2.8'!F40/'2.7-2.8'!$F$32*100</f>
        <v>45.9</v>
      </c>
      <c r="G41" s="791">
        <v>46</v>
      </c>
      <c r="H41" s="791">
        <v>43.2</v>
      </c>
      <c r="I41" s="791">
        <v>45.8</v>
      </c>
      <c r="J41" s="791">
        <v>55.1</v>
      </c>
      <c r="K41" s="80" t="s">
        <v>17</v>
      </c>
    </row>
    <row r="42" spans="1:11" ht="13.5" customHeight="1">
      <c r="A42" s="78" t="s">
        <v>59</v>
      </c>
      <c r="B42" s="239">
        <f>'2.7-2.8'!B41/'2.7-2.8'!$B$32*100</f>
        <v>2.2</v>
      </c>
      <c r="C42" s="239">
        <f>'2.7-2.8'!C41/'2.7-2.8'!$C$32*100</f>
        <v>2.3</v>
      </c>
      <c r="D42" s="791">
        <f>'2.7-2.8'!D41/'2.7-2.8'!$D$32*100</f>
        <v>2.2</v>
      </c>
      <c r="E42" s="791">
        <v>2.3</v>
      </c>
      <c r="F42" s="791">
        <f>'2.7-2.8'!F41/'2.7-2.8'!$F$32*100</f>
        <v>2.1</v>
      </c>
      <c r="G42" s="791">
        <v>2</v>
      </c>
      <c r="H42" s="791">
        <v>2.3</v>
      </c>
      <c r="I42" s="791">
        <v>1.1</v>
      </c>
      <c r="J42" s="791">
        <v>1.1</v>
      </c>
      <c r="K42" s="80" t="s">
        <v>18</v>
      </c>
    </row>
    <row r="43" spans="1:11" ht="25.5" customHeight="1">
      <c r="A43" s="128" t="s">
        <v>903</v>
      </c>
      <c r="B43" s="239">
        <f>'2.7-2.8'!B42/'2.7-2.8'!$B$32*100</f>
        <v>11.2</v>
      </c>
      <c r="C43" s="239">
        <f>'2.7-2.8'!C42/'2.7-2.8'!$C$32*100</f>
        <v>11.6</v>
      </c>
      <c r="D43" s="791">
        <f>'2.7-2.8'!D42/'2.7-2.8'!$D$32*100</f>
        <v>12</v>
      </c>
      <c r="E43" s="791">
        <v>9.8</v>
      </c>
      <c r="F43" s="791">
        <f>'2.7-2.8'!F42/'2.7-2.8'!$F$32*100</f>
        <v>9.4</v>
      </c>
      <c r="G43" s="791">
        <v>9.4</v>
      </c>
      <c r="H43" s="791">
        <v>9.6</v>
      </c>
      <c r="I43" s="791">
        <v>10.4</v>
      </c>
      <c r="J43" s="791">
        <v>7.3</v>
      </c>
      <c r="K43" s="631" t="s">
        <v>844</v>
      </c>
    </row>
    <row r="44" spans="1:11" ht="9" customHeight="1" thickBot="1">
      <c r="A44" s="74"/>
      <c r="B44" s="240"/>
      <c r="C44" s="240"/>
      <c r="D44" s="240"/>
      <c r="E44" s="240"/>
      <c r="F44" s="240"/>
      <c r="G44" s="240"/>
      <c r="H44" s="240"/>
      <c r="I44" s="240"/>
      <c r="J44" s="240"/>
      <c r="K44" s="184" t="s">
        <v>14</v>
      </c>
    </row>
    <row r="45" spans="2:10" ht="18" customHeight="1">
      <c r="B45" s="35"/>
      <c r="C45" s="35"/>
      <c r="D45" s="35"/>
      <c r="E45" s="35"/>
      <c r="F45" s="35"/>
      <c r="G45" s="35"/>
      <c r="H45" s="35"/>
      <c r="I45" s="35"/>
      <c r="J45" s="35"/>
    </row>
    <row r="46" spans="2:11" ht="18" customHeight="1">
      <c r="B46" s="35"/>
      <c r="C46" s="35"/>
      <c r="D46" s="35"/>
      <c r="E46" s="35"/>
      <c r="F46" s="35"/>
      <c r="G46" s="35"/>
      <c r="H46" s="35"/>
      <c r="I46" s="35"/>
      <c r="J46" s="35"/>
      <c r="K46" s="8"/>
    </row>
    <row r="47" spans="2:10" ht="18" customHeight="1">
      <c r="B47" s="35"/>
      <c r="C47" s="35"/>
      <c r="D47" s="35"/>
      <c r="E47" s="35"/>
      <c r="F47" s="35"/>
      <c r="G47" s="35"/>
      <c r="H47" s="35"/>
      <c r="I47" s="35"/>
      <c r="J47" s="35"/>
    </row>
    <row r="48" spans="2:10" ht="18" customHeight="1">
      <c r="B48" s="44"/>
      <c r="C48" s="44"/>
      <c r="D48" s="44"/>
      <c r="E48" s="44"/>
      <c r="F48" s="44"/>
      <c r="G48" s="44"/>
      <c r="H48" s="44"/>
      <c r="I48" s="44"/>
      <c r="J48" s="44"/>
    </row>
    <row r="49" spans="2:10" ht="18" customHeight="1">
      <c r="B49" s="44"/>
      <c r="C49" s="44"/>
      <c r="D49" s="44"/>
      <c r="E49" s="44"/>
      <c r="F49" s="44"/>
      <c r="G49" s="44"/>
      <c r="H49" s="44"/>
      <c r="I49" s="44"/>
      <c r="J49" s="44"/>
    </row>
    <row r="50" spans="2:10" ht="18" customHeight="1">
      <c r="B50" s="44"/>
      <c r="C50" s="44"/>
      <c r="D50" s="44"/>
      <c r="E50" s="44"/>
      <c r="F50" s="44"/>
      <c r="G50" s="44"/>
      <c r="H50" s="44"/>
      <c r="I50" s="44"/>
      <c r="J50" s="44"/>
    </row>
    <row r="51" spans="2:10" ht="18" customHeight="1">
      <c r="B51" s="44"/>
      <c r="C51" s="44"/>
      <c r="D51" s="44"/>
      <c r="E51" s="44"/>
      <c r="F51" s="44"/>
      <c r="G51" s="44"/>
      <c r="H51" s="44"/>
      <c r="I51" s="44"/>
      <c r="J51" s="44"/>
    </row>
    <row r="52" spans="2:10" ht="18" customHeight="1">
      <c r="B52" s="44"/>
      <c r="C52" s="44"/>
      <c r="D52" s="44"/>
      <c r="E52" s="44"/>
      <c r="F52" s="44"/>
      <c r="G52" s="44"/>
      <c r="H52" s="44"/>
      <c r="I52" s="44"/>
      <c r="J52" s="44"/>
    </row>
    <row r="53" spans="2:10" ht="18" customHeight="1">
      <c r="B53" s="44"/>
      <c r="C53" s="44"/>
      <c r="D53" s="44"/>
      <c r="E53" s="44"/>
      <c r="F53" s="44"/>
      <c r="G53" s="44"/>
      <c r="H53" s="44"/>
      <c r="I53" s="44"/>
      <c r="J53" s="44"/>
    </row>
    <row r="54" spans="2:10" ht="18" customHeight="1">
      <c r="B54" s="44"/>
      <c r="C54" s="44"/>
      <c r="D54" s="44"/>
      <c r="E54" s="44"/>
      <c r="F54" s="44"/>
      <c r="G54" s="44"/>
      <c r="H54" s="44"/>
      <c r="I54" s="44"/>
      <c r="J54" s="44"/>
    </row>
    <row r="55" spans="2:10" ht="18" customHeight="1">
      <c r="B55" s="44"/>
      <c r="C55" s="44"/>
      <c r="D55" s="44"/>
      <c r="E55" s="44"/>
      <c r="F55" s="44"/>
      <c r="G55" s="44"/>
      <c r="H55" s="44"/>
      <c r="I55" s="44"/>
      <c r="J55" s="44"/>
    </row>
    <row r="56" spans="2:10" ht="18" customHeight="1">
      <c r="B56" s="44"/>
      <c r="C56" s="44"/>
      <c r="D56" s="44"/>
      <c r="E56" s="44"/>
      <c r="F56" s="44"/>
      <c r="G56" s="44"/>
      <c r="H56" s="44"/>
      <c r="I56" s="44"/>
      <c r="J56" s="44"/>
    </row>
    <row r="57" spans="2:10" ht="18" customHeight="1">
      <c r="B57" s="44"/>
      <c r="C57" s="44"/>
      <c r="D57" s="44"/>
      <c r="E57" s="44"/>
      <c r="F57" s="44"/>
      <c r="G57" s="44"/>
      <c r="H57" s="44"/>
      <c r="I57" s="44"/>
      <c r="J57" s="44"/>
    </row>
    <row r="58" spans="2:10" ht="18" customHeight="1">
      <c r="B58" s="44"/>
      <c r="C58" s="44"/>
      <c r="D58" s="44"/>
      <c r="E58" s="44"/>
      <c r="F58" s="44"/>
      <c r="G58" s="44"/>
      <c r="H58" s="44"/>
      <c r="I58" s="44"/>
      <c r="J58" s="44"/>
    </row>
    <row r="59" spans="2:10" ht="18" customHeight="1">
      <c r="B59" s="44"/>
      <c r="C59" s="44"/>
      <c r="D59" s="44"/>
      <c r="E59" s="44"/>
      <c r="F59" s="44"/>
      <c r="G59" s="44"/>
      <c r="H59" s="44"/>
      <c r="I59" s="44"/>
      <c r="J59" s="44"/>
    </row>
    <row r="60" spans="2:10" ht="18" customHeight="1">
      <c r="B60" s="44"/>
      <c r="C60" s="44"/>
      <c r="D60" s="44"/>
      <c r="E60" s="44"/>
      <c r="F60" s="44"/>
      <c r="G60" s="44"/>
      <c r="H60" s="44"/>
      <c r="I60" s="44"/>
      <c r="J60" s="44"/>
    </row>
    <row r="61" spans="2:10" ht="18" customHeight="1">
      <c r="B61" s="44"/>
      <c r="C61" s="44"/>
      <c r="D61" s="44"/>
      <c r="E61" s="44"/>
      <c r="F61" s="44"/>
      <c r="G61" s="44"/>
      <c r="H61" s="44"/>
      <c r="I61" s="44"/>
      <c r="J61" s="44"/>
    </row>
    <row r="62" spans="2:10" ht="18" customHeight="1">
      <c r="B62" s="44"/>
      <c r="C62" s="44"/>
      <c r="D62" s="44"/>
      <c r="E62" s="44"/>
      <c r="F62" s="44"/>
      <c r="G62" s="44"/>
      <c r="H62" s="44"/>
      <c r="I62" s="44"/>
      <c r="J62" s="44"/>
    </row>
    <row r="63" spans="2:10" ht="18" customHeight="1">
      <c r="B63" s="44"/>
      <c r="C63" s="44"/>
      <c r="D63" s="44"/>
      <c r="E63" s="44"/>
      <c r="F63" s="44"/>
      <c r="G63" s="44"/>
      <c r="H63" s="44"/>
      <c r="I63" s="44"/>
      <c r="J63" s="44"/>
    </row>
    <row r="64" spans="2:10" ht="18" customHeight="1">
      <c r="B64" s="44"/>
      <c r="C64" s="44"/>
      <c r="D64" s="44"/>
      <c r="E64" s="44"/>
      <c r="F64" s="44"/>
      <c r="G64" s="44"/>
      <c r="H64" s="44"/>
      <c r="I64" s="44"/>
      <c r="J64" s="44"/>
    </row>
    <row r="65" spans="2:10" ht="18" customHeight="1">
      <c r="B65" s="44"/>
      <c r="C65" s="44"/>
      <c r="D65" s="44"/>
      <c r="E65" s="44"/>
      <c r="F65" s="44"/>
      <c r="G65" s="44"/>
      <c r="H65" s="44"/>
      <c r="I65" s="44"/>
      <c r="J65" s="44"/>
    </row>
    <row r="66" spans="2:10" ht="18" customHeight="1">
      <c r="B66" s="44"/>
      <c r="C66" s="44"/>
      <c r="D66" s="44"/>
      <c r="E66" s="44"/>
      <c r="F66" s="44"/>
      <c r="G66" s="44"/>
      <c r="H66" s="44"/>
      <c r="I66" s="44"/>
      <c r="J66" s="44"/>
    </row>
    <row r="67" spans="2:10" ht="18" customHeight="1">
      <c r="B67" s="44"/>
      <c r="C67" s="44"/>
      <c r="D67" s="44"/>
      <c r="E67" s="44"/>
      <c r="F67" s="44"/>
      <c r="G67" s="44"/>
      <c r="H67" s="44"/>
      <c r="I67" s="44"/>
      <c r="J67" s="44"/>
    </row>
    <row r="68" spans="2:10" ht="18" customHeight="1">
      <c r="B68" s="44"/>
      <c r="C68" s="44"/>
      <c r="D68" s="44"/>
      <c r="E68" s="44"/>
      <c r="F68" s="44"/>
      <c r="G68" s="44"/>
      <c r="H68" s="44"/>
      <c r="I68" s="44"/>
      <c r="J68" s="44"/>
    </row>
    <row r="69" spans="2:10" ht="18" customHeight="1">
      <c r="B69" s="44"/>
      <c r="C69" s="44"/>
      <c r="D69" s="44"/>
      <c r="E69" s="44"/>
      <c r="F69" s="44"/>
      <c r="G69" s="44"/>
      <c r="H69" s="44"/>
      <c r="I69" s="44"/>
      <c r="J69" s="44"/>
    </row>
    <row r="70" spans="2:10" ht="18" customHeight="1">
      <c r="B70" s="44"/>
      <c r="C70" s="44"/>
      <c r="D70" s="44"/>
      <c r="E70" s="44"/>
      <c r="F70" s="44"/>
      <c r="G70" s="44"/>
      <c r="H70" s="44"/>
      <c r="I70" s="44"/>
      <c r="J70" s="44"/>
    </row>
    <row r="71" spans="2:10" ht="18" customHeight="1">
      <c r="B71" s="44"/>
      <c r="C71" s="44"/>
      <c r="D71" s="44"/>
      <c r="E71" s="44"/>
      <c r="F71" s="44"/>
      <c r="G71" s="44"/>
      <c r="H71" s="44"/>
      <c r="I71" s="44"/>
      <c r="J71" s="44"/>
    </row>
    <row r="72" spans="2:10" ht="18" customHeight="1">
      <c r="B72" s="44"/>
      <c r="C72" s="44"/>
      <c r="D72" s="44"/>
      <c r="E72" s="44"/>
      <c r="F72" s="44"/>
      <c r="G72" s="44"/>
      <c r="H72" s="44"/>
      <c r="I72" s="44"/>
      <c r="J72" s="44"/>
    </row>
    <row r="73" spans="2:10" ht="18" customHeight="1">
      <c r="B73" s="44"/>
      <c r="C73" s="44"/>
      <c r="D73" s="44"/>
      <c r="E73" s="44"/>
      <c r="F73" s="44"/>
      <c r="G73" s="44"/>
      <c r="H73" s="44"/>
      <c r="I73" s="44"/>
      <c r="J73" s="44"/>
    </row>
    <row r="74" spans="2:10" ht="18" customHeight="1">
      <c r="B74" s="44"/>
      <c r="C74" s="44"/>
      <c r="D74" s="44"/>
      <c r="E74" s="44"/>
      <c r="F74" s="44"/>
      <c r="G74" s="44"/>
      <c r="H74" s="44"/>
      <c r="I74" s="44"/>
      <c r="J74" s="44"/>
    </row>
    <row r="75" spans="2:10" ht="18" customHeight="1">
      <c r="B75" s="44"/>
      <c r="C75" s="44"/>
      <c r="D75" s="44"/>
      <c r="E75" s="44"/>
      <c r="F75" s="44"/>
      <c r="G75" s="44"/>
      <c r="H75" s="44"/>
      <c r="I75" s="44"/>
      <c r="J75" s="44"/>
    </row>
    <row r="76" spans="2:10" ht="18" customHeight="1">
      <c r="B76" s="44"/>
      <c r="C76" s="44"/>
      <c r="D76" s="44"/>
      <c r="E76" s="44"/>
      <c r="F76" s="44"/>
      <c r="G76" s="44"/>
      <c r="H76" s="44"/>
      <c r="I76" s="44"/>
      <c r="J76" s="44"/>
    </row>
    <row r="77" spans="2:10" ht="18" customHeight="1">
      <c r="B77" s="44"/>
      <c r="C77" s="44"/>
      <c r="D77" s="44"/>
      <c r="E77" s="44"/>
      <c r="F77" s="44"/>
      <c r="G77" s="44"/>
      <c r="H77" s="44"/>
      <c r="I77" s="44"/>
      <c r="J77" s="44"/>
    </row>
    <row r="78" spans="2:10" ht="18" customHeight="1">
      <c r="B78" s="44"/>
      <c r="C78" s="44"/>
      <c r="D78" s="44"/>
      <c r="E78" s="44"/>
      <c r="F78" s="44"/>
      <c r="G78" s="44"/>
      <c r="H78" s="44"/>
      <c r="I78" s="44"/>
      <c r="J78" s="44"/>
    </row>
    <row r="79" spans="2:10" ht="18" customHeight="1">
      <c r="B79" s="44"/>
      <c r="C79" s="44"/>
      <c r="D79" s="44"/>
      <c r="E79" s="44"/>
      <c r="F79" s="44"/>
      <c r="G79" s="44"/>
      <c r="H79" s="44"/>
      <c r="I79" s="44"/>
      <c r="J79" s="44"/>
    </row>
    <row r="80" spans="2:10" ht="18" customHeight="1">
      <c r="B80" s="44"/>
      <c r="C80" s="44"/>
      <c r="D80" s="44"/>
      <c r="E80" s="44"/>
      <c r="F80" s="44"/>
      <c r="G80" s="44"/>
      <c r="H80" s="44"/>
      <c r="I80" s="44"/>
      <c r="J80" s="44"/>
    </row>
    <row r="81" spans="2:10" ht="18" customHeight="1">
      <c r="B81" s="44"/>
      <c r="C81" s="44"/>
      <c r="D81" s="44"/>
      <c r="E81" s="44"/>
      <c r="F81" s="44"/>
      <c r="G81" s="44"/>
      <c r="H81" s="44"/>
      <c r="I81" s="44"/>
      <c r="J81" s="44"/>
    </row>
    <row r="82" spans="2:10" ht="18" customHeight="1">
      <c r="B82" s="44"/>
      <c r="C82" s="44"/>
      <c r="D82" s="44"/>
      <c r="E82" s="44"/>
      <c r="F82" s="44"/>
      <c r="G82" s="44"/>
      <c r="H82" s="44"/>
      <c r="I82" s="44"/>
      <c r="J82" s="44"/>
    </row>
    <row r="83" spans="2:10" ht="18" customHeight="1">
      <c r="B83" s="44"/>
      <c r="C83" s="44"/>
      <c r="D83" s="44"/>
      <c r="E83" s="44"/>
      <c r="F83" s="44"/>
      <c r="G83" s="44"/>
      <c r="H83" s="44"/>
      <c r="I83" s="44"/>
      <c r="J83" s="44"/>
    </row>
    <row r="84" spans="2:10" ht="18" customHeight="1">
      <c r="B84" s="44"/>
      <c r="C84" s="44"/>
      <c r="D84" s="44"/>
      <c r="E84" s="44"/>
      <c r="F84" s="44"/>
      <c r="G84" s="44"/>
      <c r="H84" s="44"/>
      <c r="I84" s="44"/>
      <c r="J84" s="44"/>
    </row>
    <row r="85" spans="2:10" ht="18" customHeight="1">
      <c r="B85" s="44"/>
      <c r="C85" s="44"/>
      <c r="D85" s="44"/>
      <c r="E85" s="44"/>
      <c r="F85" s="44"/>
      <c r="G85" s="44"/>
      <c r="H85" s="44"/>
      <c r="I85" s="44"/>
      <c r="J85" s="44"/>
    </row>
    <row r="86" spans="2:10" ht="18" customHeight="1">
      <c r="B86" s="44"/>
      <c r="C86" s="44"/>
      <c r="D86" s="44"/>
      <c r="E86" s="44"/>
      <c r="F86" s="44"/>
      <c r="G86" s="44"/>
      <c r="H86" s="44"/>
      <c r="I86" s="44"/>
      <c r="J86" s="44"/>
    </row>
    <row r="87" spans="2:10" ht="18" customHeight="1">
      <c r="B87" s="44"/>
      <c r="C87" s="44"/>
      <c r="D87" s="44"/>
      <c r="E87" s="44"/>
      <c r="F87" s="44"/>
      <c r="G87" s="44"/>
      <c r="H87" s="44"/>
      <c r="I87" s="44"/>
      <c r="J87" s="44"/>
    </row>
    <row r="88" spans="2:10" ht="18" customHeight="1">
      <c r="B88" s="44"/>
      <c r="C88" s="44"/>
      <c r="D88" s="44"/>
      <c r="E88" s="44"/>
      <c r="F88" s="44"/>
      <c r="G88" s="44"/>
      <c r="H88" s="44"/>
      <c r="I88" s="44"/>
      <c r="J88" s="44"/>
    </row>
    <row r="89" spans="2:10" ht="18" customHeight="1">
      <c r="B89" s="44"/>
      <c r="C89" s="44"/>
      <c r="D89" s="44"/>
      <c r="E89" s="44"/>
      <c r="F89" s="44"/>
      <c r="G89" s="44"/>
      <c r="H89" s="44"/>
      <c r="I89" s="44"/>
      <c r="J89" s="44"/>
    </row>
    <row r="90" spans="2:10" ht="18" customHeight="1">
      <c r="B90" s="44"/>
      <c r="C90" s="44"/>
      <c r="D90" s="44"/>
      <c r="E90" s="44"/>
      <c r="F90" s="44"/>
      <c r="G90" s="44"/>
      <c r="H90" s="44"/>
      <c r="I90" s="44"/>
      <c r="J90" s="44"/>
    </row>
    <row r="91" spans="2:10" ht="18" customHeight="1">
      <c r="B91" s="44"/>
      <c r="C91" s="44"/>
      <c r="D91" s="44"/>
      <c r="E91" s="44"/>
      <c r="F91" s="44"/>
      <c r="G91" s="44"/>
      <c r="H91" s="44"/>
      <c r="I91" s="44"/>
      <c r="J91" s="44"/>
    </row>
    <row r="92" spans="2:10" ht="18" customHeight="1">
      <c r="B92" s="44"/>
      <c r="C92" s="44"/>
      <c r="D92" s="44"/>
      <c r="E92" s="44"/>
      <c r="F92" s="44"/>
      <c r="G92" s="44"/>
      <c r="H92" s="44"/>
      <c r="I92" s="44"/>
      <c r="J92" s="44"/>
    </row>
    <row r="93" spans="2:10" ht="18" customHeight="1">
      <c r="B93" s="44"/>
      <c r="C93" s="44"/>
      <c r="D93" s="44"/>
      <c r="E93" s="44"/>
      <c r="F93" s="44"/>
      <c r="G93" s="44"/>
      <c r="H93" s="44"/>
      <c r="I93" s="44"/>
      <c r="J93" s="44"/>
    </row>
    <row r="94" spans="2:10" ht="18" customHeight="1">
      <c r="B94" s="44"/>
      <c r="C94" s="44"/>
      <c r="D94" s="44"/>
      <c r="E94" s="44"/>
      <c r="F94" s="44"/>
      <c r="G94" s="44"/>
      <c r="H94" s="44"/>
      <c r="I94" s="44"/>
      <c r="J94" s="44"/>
    </row>
    <row r="95" spans="2:10" ht="18" customHeight="1">
      <c r="B95" s="44"/>
      <c r="C95" s="44"/>
      <c r="D95" s="44"/>
      <c r="E95" s="44"/>
      <c r="F95" s="44"/>
      <c r="G95" s="44"/>
      <c r="H95" s="44"/>
      <c r="I95" s="44"/>
      <c r="J95" s="44"/>
    </row>
    <row r="96" spans="2:10" ht="18" customHeight="1">
      <c r="B96" s="44"/>
      <c r="C96" s="44"/>
      <c r="D96" s="44"/>
      <c r="E96" s="44"/>
      <c r="F96" s="44"/>
      <c r="G96" s="44"/>
      <c r="H96" s="44"/>
      <c r="I96" s="44"/>
      <c r="J96" s="44"/>
    </row>
    <row r="97" spans="2:10" ht="18" customHeight="1">
      <c r="B97" s="44"/>
      <c r="C97" s="44"/>
      <c r="D97" s="44"/>
      <c r="E97" s="44"/>
      <c r="F97" s="44"/>
      <c r="G97" s="44"/>
      <c r="H97" s="44"/>
      <c r="I97" s="44"/>
      <c r="J97" s="44"/>
    </row>
    <row r="98" spans="2:10" ht="18" customHeight="1">
      <c r="B98" s="44"/>
      <c r="C98" s="44"/>
      <c r="D98" s="44"/>
      <c r="E98" s="44"/>
      <c r="F98" s="44"/>
      <c r="G98" s="44"/>
      <c r="H98" s="44"/>
      <c r="I98" s="44"/>
      <c r="J98" s="44"/>
    </row>
    <row r="99" spans="2:10" ht="18" customHeight="1">
      <c r="B99" s="44"/>
      <c r="C99" s="44"/>
      <c r="D99" s="44"/>
      <c r="E99" s="44"/>
      <c r="F99" s="44"/>
      <c r="G99" s="44"/>
      <c r="H99" s="44"/>
      <c r="I99" s="44"/>
      <c r="J99" s="44"/>
    </row>
    <row r="100" spans="2:10" ht="18" customHeight="1">
      <c r="B100" s="44"/>
      <c r="C100" s="44"/>
      <c r="D100" s="44"/>
      <c r="E100" s="44"/>
      <c r="F100" s="44"/>
      <c r="G100" s="44"/>
      <c r="H100" s="44"/>
      <c r="I100" s="44"/>
      <c r="J100" s="44"/>
    </row>
    <row r="101" spans="2:10" ht="18" customHeight="1">
      <c r="B101" s="44"/>
      <c r="C101" s="44"/>
      <c r="D101" s="44"/>
      <c r="E101" s="44"/>
      <c r="F101" s="44"/>
      <c r="G101" s="44"/>
      <c r="H101" s="44"/>
      <c r="I101" s="44"/>
      <c r="J101" s="44"/>
    </row>
    <row r="102" spans="2:10" ht="18" customHeight="1">
      <c r="B102" s="44"/>
      <c r="C102" s="44"/>
      <c r="D102" s="44"/>
      <c r="E102" s="44"/>
      <c r="F102" s="44"/>
      <c r="G102" s="44"/>
      <c r="H102" s="44"/>
      <c r="I102" s="44"/>
      <c r="J102" s="44"/>
    </row>
    <row r="103" spans="2:10" ht="18" customHeight="1">
      <c r="B103" s="44"/>
      <c r="C103" s="44"/>
      <c r="D103" s="44"/>
      <c r="E103" s="44"/>
      <c r="F103" s="44"/>
      <c r="G103" s="44"/>
      <c r="H103" s="44"/>
      <c r="I103" s="44"/>
      <c r="J103" s="44"/>
    </row>
    <row r="104" spans="2:10" ht="18" customHeight="1">
      <c r="B104" s="44"/>
      <c r="C104" s="44"/>
      <c r="D104" s="44"/>
      <c r="E104" s="44"/>
      <c r="F104" s="44"/>
      <c r="G104" s="44"/>
      <c r="H104" s="44"/>
      <c r="I104" s="44"/>
      <c r="J104" s="44"/>
    </row>
    <row r="105" spans="2:10" ht="18" customHeight="1">
      <c r="B105" s="44"/>
      <c r="C105" s="44"/>
      <c r="D105" s="44"/>
      <c r="E105" s="44"/>
      <c r="F105" s="44"/>
      <c r="G105" s="44"/>
      <c r="H105" s="44"/>
      <c r="I105" s="44"/>
      <c r="J105" s="44"/>
    </row>
    <row r="106" spans="2:10" ht="18" customHeight="1">
      <c r="B106" s="44"/>
      <c r="C106" s="44"/>
      <c r="D106" s="44"/>
      <c r="E106" s="44"/>
      <c r="F106" s="44"/>
      <c r="G106" s="44"/>
      <c r="H106" s="44"/>
      <c r="I106" s="44"/>
      <c r="J106" s="44"/>
    </row>
    <row r="107" spans="2:10" ht="18" customHeight="1">
      <c r="B107" s="44"/>
      <c r="C107" s="44"/>
      <c r="D107" s="44"/>
      <c r="E107" s="44"/>
      <c r="F107" s="44"/>
      <c r="G107" s="44"/>
      <c r="H107" s="44"/>
      <c r="I107" s="44"/>
      <c r="J107" s="44"/>
    </row>
    <row r="108" spans="2:10" ht="18" customHeight="1">
      <c r="B108" s="44"/>
      <c r="C108" s="44"/>
      <c r="D108" s="44"/>
      <c r="E108" s="44"/>
      <c r="F108" s="44"/>
      <c r="G108" s="44"/>
      <c r="H108" s="44"/>
      <c r="I108" s="44"/>
      <c r="J108" s="44"/>
    </row>
    <row r="109" spans="2:10" ht="18" customHeight="1">
      <c r="B109" s="44"/>
      <c r="C109" s="44"/>
      <c r="D109" s="44"/>
      <c r="E109" s="44"/>
      <c r="F109" s="44"/>
      <c r="G109" s="44"/>
      <c r="H109" s="44"/>
      <c r="I109" s="44"/>
      <c r="J109" s="44"/>
    </row>
    <row r="110" spans="2:10" ht="18" customHeight="1">
      <c r="B110" s="44"/>
      <c r="C110" s="44"/>
      <c r="D110" s="44"/>
      <c r="E110" s="44"/>
      <c r="F110" s="44"/>
      <c r="G110" s="44"/>
      <c r="H110" s="44"/>
      <c r="I110" s="44"/>
      <c r="J110" s="44"/>
    </row>
    <row r="111" spans="2:10" ht="18" customHeight="1">
      <c r="B111" s="44"/>
      <c r="C111" s="44"/>
      <c r="D111" s="44"/>
      <c r="E111" s="44"/>
      <c r="F111" s="44"/>
      <c r="G111" s="44"/>
      <c r="H111" s="44"/>
      <c r="I111" s="44"/>
      <c r="J111" s="44"/>
    </row>
    <row r="112" spans="2:10" ht="18" customHeight="1">
      <c r="B112" s="44"/>
      <c r="C112" s="44"/>
      <c r="D112" s="44"/>
      <c r="E112" s="44"/>
      <c r="F112" s="44"/>
      <c r="G112" s="44"/>
      <c r="H112" s="44"/>
      <c r="I112" s="44"/>
      <c r="J112" s="44"/>
    </row>
    <row r="113" spans="2:10" ht="18" customHeight="1">
      <c r="B113" s="44"/>
      <c r="C113" s="44"/>
      <c r="D113" s="44"/>
      <c r="E113" s="44"/>
      <c r="F113" s="44"/>
      <c r="G113" s="44"/>
      <c r="H113" s="44"/>
      <c r="I113" s="44"/>
      <c r="J113" s="44"/>
    </row>
    <row r="114" spans="2:10" ht="18" customHeight="1">
      <c r="B114" s="44"/>
      <c r="C114" s="44"/>
      <c r="D114" s="44"/>
      <c r="E114" s="44"/>
      <c r="F114" s="44"/>
      <c r="G114" s="44"/>
      <c r="H114" s="44"/>
      <c r="I114" s="44"/>
      <c r="J114" s="44"/>
    </row>
    <row r="115" spans="2:10" ht="18" customHeight="1">
      <c r="B115" s="44"/>
      <c r="C115" s="44"/>
      <c r="D115" s="44"/>
      <c r="E115" s="44"/>
      <c r="F115" s="44"/>
      <c r="G115" s="44"/>
      <c r="H115" s="44"/>
      <c r="I115" s="44"/>
      <c r="J115" s="44"/>
    </row>
    <row r="116" spans="2:10" ht="18" customHeight="1">
      <c r="B116" s="44"/>
      <c r="C116" s="44"/>
      <c r="D116" s="44"/>
      <c r="E116" s="44"/>
      <c r="F116" s="44"/>
      <c r="G116" s="44"/>
      <c r="H116" s="44"/>
      <c r="I116" s="44"/>
      <c r="J116" s="44"/>
    </row>
    <row r="117" spans="2:10" ht="18" customHeight="1">
      <c r="B117" s="44"/>
      <c r="C117" s="44"/>
      <c r="D117" s="44"/>
      <c r="E117" s="44"/>
      <c r="F117" s="44"/>
      <c r="G117" s="44"/>
      <c r="H117" s="44"/>
      <c r="I117" s="44"/>
      <c r="J117" s="44"/>
    </row>
    <row r="118" spans="2:10" ht="18" customHeight="1">
      <c r="B118" s="44"/>
      <c r="C118" s="44"/>
      <c r="D118" s="44"/>
      <c r="E118" s="44"/>
      <c r="F118" s="44"/>
      <c r="G118" s="44"/>
      <c r="H118" s="44"/>
      <c r="I118" s="44"/>
      <c r="J118" s="44"/>
    </row>
    <row r="119" spans="2:10" ht="18" customHeight="1">
      <c r="B119" s="44"/>
      <c r="C119" s="44"/>
      <c r="D119" s="44"/>
      <c r="E119" s="44"/>
      <c r="F119" s="44"/>
      <c r="G119" s="44"/>
      <c r="H119" s="44"/>
      <c r="I119" s="44"/>
      <c r="J119" s="44"/>
    </row>
    <row r="120" spans="2:10" ht="18" customHeight="1">
      <c r="B120" s="44"/>
      <c r="C120" s="44"/>
      <c r="D120" s="44"/>
      <c r="E120" s="44"/>
      <c r="F120" s="44"/>
      <c r="G120" s="44"/>
      <c r="H120" s="44"/>
      <c r="I120" s="44"/>
      <c r="J120" s="44"/>
    </row>
    <row r="121" spans="2:10" ht="18" customHeight="1">
      <c r="B121" s="44"/>
      <c r="C121" s="44"/>
      <c r="D121" s="44"/>
      <c r="E121" s="44"/>
      <c r="F121" s="44"/>
      <c r="G121" s="44"/>
      <c r="H121" s="44"/>
      <c r="I121" s="44"/>
      <c r="J121" s="44"/>
    </row>
    <row r="122" spans="2:10" ht="18" customHeight="1">
      <c r="B122" s="44"/>
      <c r="C122" s="44"/>
      <c r="D122" s="44"/>
      <c r="E122" s="44"/>
      <c r="F122" s="44"/>
      <c r="G122" s="44"/>
      <c r="H122" s="44"/>
      <c r="I122" s="44"/>
      <c r="J122" s="44"/>
    </row>
    <row r="123" spans="2:10" ht="18" customHeight="1">
      <c r="B123" s="44"/>
      <c r="C123" s="44"/>
      <c r="D123" s="44"/>
      <c r="E123" s="44"/>
      <c r="F123" s="44"/>
      <c r="G123" s="44"/>
      <c r="H123" s="44"/>
      <c r="I123" s="44"/>
      <c r="J123" s="44"/>
    </row>
    <row r="124" spans="2:10" ht="18" customHeight="1">
      <c r="B124" s="44"/>
      <c r="C124" s="44"/>
      <c r="D124" s="44"/>
      <c r="E124" s="44"/>
      <c r="F124" s="44"/>
      <c r="G124" s="44"/>
      <c r="H124" s="44"/>
      <c r="I124" s="44"/>
      <c r="J124" s="44"/>
    </row>
    <row r="125" spans="2:10" ht="18" customHeight="1">
      <c r="B125" s="44"/>
      <c r="C125" s="44"/>
      <c r="D125" s="44"/>
      <c r="E125" s="44"/>
      <c r="F125" s="44"/>
      <c r="G125" s="44"/>
      <c r="H125" s="44"/>
      <c r="I125" s="44"/>
      <c r="J125" s="44"/>
    </row>
    <row r="126" spans="2:10" ht="18" customHeight="1">
      <c r="B126" s="44"/>
      <c r="C126" s="44"/>
      <c r="D126" s="44"/>
      <c r="E126" s="44"/>
      <c r="F126" s="44"/>
      <c r="G126" s="44"/>
      <c r="H126" s="44"/>
      <c r="I126" s="44"/>
      <c r="J126" s="44"/>
    </row>
    <row r="127" spans="2:10" ht="18" customHeight="1">
      <c r="B127" s="44"/>
      <c r="C127" s="44"/>
      <c r="D127" s="44"/>
      <c r="E127" s="44"/>
      <c r="F127" s="44"/>
      <c r="G127" s="44"/>
      <c r="H127" s="44"/>
      <c r="I127" s="44"/>
      <c r="J127" s="44"/>
    </row>
    <row r="128" spans="2:10" ht="18" customHeight="1">
      <c r="B128" s="44"/>
      <c r="C128" s="44"/>
      <c r="D128" s="44"/>
      <c r="E128" s="44"/>
      <c r="F128" s="44"/>
      <c r="G128" s="44"/>
      <c r="H128" s="44"/>
      <c r="I128" s="44"/>
      <c r="J128" s="44"/>
    </row>
    <row r="129" spans="2:10" ht="18" customHeight="1">
      <c r="B129" s="44"/>
      <c r="C129" s="44"/>
      <c r="D129" s="44"/>
      <c r="E129" s="44"/>
      <c r="F129" s="44"/>
      <c r="G129" s="44"/>
      <c r="H129" s="44"/>
      <c r="I129" s="44"/>
      <c r="J129" s="44"/>
    </row>
    <row r="130" spans="2:10" ht="18" customHeight="1">
      <c r="B130" s="44"/>
      <c r="C130" s="44"/>
      <c r="D130" s="44"/>
      <c r="E130" s="44"/>
      <c r="F130" s="44"/>
      <c r="G130" s="44"/>
      <c r="H130" s="44"/>
      <c r="I130" s="44"/>
      <c r="J130" s="44"/>
    </row>
    <row r="131" spans="2:10" ht="18" customHeight="1">
      <c r="B131" s="44"/>
      <c r="C131" s="44"/>
      <c r="D131" s="44"/>
      <c r="E131" s="44"/>
      <c r="F131" s="44"/>
      <c r="G131" s="44"/>
      <c r="H131" s="44"/>
      <c r="I131" s="44"/>
      <c r="J131" s="44"/>
    </row>
    <row r="132" spans="2:10" ht="18" customHeight="1">
      <c r="B132" s="44"/>
      <c r="C132" s="44"/>
      <c r="D132" s="44"/>
      <c r="E132" s="44"/>
      <c r="F132" s="44"/>
      <c r="G132" s="44"/>
      <c r="H132" s="44"/>
      <c r="I132" s="44"/>
      <c r="J132" s="44"/>
    </row>
    <row r="133" spans="2:10" ht="18" customHeight="1">
      <c r="B133" s="44"/>
      <c r="C133" s="44"/>
      <c r="D133" s="44"/>
      <c r="E133" s="44"/>
      <c r="F133" s="44"/>
      <c r="G133" s="44"/>
      <c r="H133" s="44"/>
      <c r="I133" s="44"/>
      <c r="J133" s="44"/>
    </row>
    <row r="134" spans="2:10" ht="18" customHeight="1">
      <c r="B134" s="44"/>
      <c r="C134" s="44"/>
      <c r="D134" s="44"/>
      <c r="E134" s="44"/>
      <c r="F134" s="44"/>
      <c r="G134" s="44"/>
      <c r="H134" s="44"/>
      <c r="I134" s="44"/>
      <c r="J134" s="44"/>
    </row>
    <row r="135" spans="2:10" ht="18" customHeight="1">
      <c r="B135" s="44"/>
      <c r="C135" s="44"/>
      <c r="D135" s="44"/>
      <c r="E135" s="44"/>
      <c r="F135" s="44"/>
      <c r="G135" s="44"/>
      <c r="H135" s="44"/>
      <c r="I135" s="44"/>
      <c r="J135" s="44"/>
    </row>
    <row r="136" spans="2:10" ht="18" customHeight="1">
      <c r="B136" s="44"/>
      <c r="C136" s="44"/>
      <c r="D136" s="44"/>
      <c r="E136" s="44"/>
      <c r="F136" s="44"/>
      <c r="G136" s="44"/>
      <c r="H136" s="44"/>
      <c r="I136" s="44"/>
      <c r="J136" s="44"/>
    </row>
    <row r="137" spans="2:10" ht="18" customHeight="1">
      <c r="B137" s="44"/>
      <c r="C137" s="44"/>
      <c r="D137" s="44"/>
      <c r="E137" s="44"/>
      <c r="F137" s="44"/>
      <c r="G137" s="44"/>
      <c r="H137" s="44"/>
      <c r="I137" s="44"/>
      <c r="J137" s="44"/>
    </row>
    <row r="138" spans="2:10" ht="18" customHeight="1">
      <c r="B138" s="44"/>
      <c r="C138" s="44"/>
      <c r="D138" s="44"/>
      <c r="E138" s="44"/>
      <c r="F138" s="44"/>
      <c r="G138" s="44"/>
      <c r="H138" s="44"/>
      <c r="I138" s="44"/>
      <c r="J138" s="44"/>
    </row>
    <row r="139" spans="2:10" ht="18" customHeight="1">
      <c r="B139" s="44"/>
      <c r="C139" s="44"/>
      <c r="D139" s="44"/>
      <c r="E139" s="44"/>
      <c r="F139" s="44"/>
      <c r="G139" s="44"/>
      <c r="H139" s="44"/>
      <c r="I139" s="44"/>
      <c r="J139" s="44"/>
    </row>
    <row r="140" spans="2:10" ht="18" customHeight="1">
      <c r="B140" s="44"/>
      <c r="C140" s="44"/>
      <c r="D140" s="44"/>
      <c r="E140" s="44"/>
      <c r="F140" s="44"/>
      <c r="G140" s="44"/>
      <c r="H140" s="44"/>
      <c r="I140" s="44"/>
      <c r="J140" s="44"/>
    </row>
    <row r="141" spans="2:10" ht="18" customHeight="1">
      <c r="B141" s="44"/>
      <c r="C141" s="44"/>
      <c r="D141" s="44"/>
      <c r="E141" s="44"/>
      <c r="F141" s="44"/>
      <c r="G141" s="44"/>
      <c r="H141" s="44"/>
      <c r="I141" s="44"/>
      <c r="J141" s="44"/>
    </row>
    <row r="142" spans="2:10" ht="18" customHeight="1">
      <c r="B142" s="44"/>
      <c r="C142" s="44"/>
      <c r="D142" s="44"/>
      <c r="E142" s="44"/>
      <c r="F142" s="44"/>
      <c r="G142" s="44"/>
      <c r="H142" s="44"/>
      <c r="I142" s="44"/>
      <c r="J142" s="44"/>
    </row>
    <row r="143" spans="2:10" ht="18" customHeight="1">
      <c r="B143" s="44"/>
      <c r="C143" s="44"/>
      <c r="D143" s="44"/>
      <c r="E143" s="44"/>
      <c r="F143" s="44"/>
      <c r="G143" s="44"/>
      <c r="H143" s="44"/>
      <c r="I143" s="44"/>
      <c r="J143" s="44"/>
    </row>
    <row r="144" spans="2:10" ht="18" customHeight="1">
      <c r="B144" s="44"/>
      <c r="C144" s="44"/>
      <c r="D144" s="44"/>
      <c r="E144" s="44"/>
      <c r="F144" s="44"/>
      <c r="G144" s="44"/>
      <c r="H144" s="44"/>
      <c r="I144" s="44"/>
      <c r="J144" s="44"/>
    </row>
    <row r="145" spans="2:10" ht="18" customHeight="1">
      <c r="B145" s="44"/>
      <c r="C145" s="44"/>
      <c r="D145" s="44"/>
      <c r="E145" s="44"/>
      <c r="F145" s="44"/>
      <c r="G145" s="44"/>
      <c r="H145" s="44"/>
      <c r="I145" s="44"/>
      <c r="J145" s="44"/>
    </row>
    <row r="146" spans="2:10" ht="18" customHeight="1">
      <c r="B146" s="44"/>
      <c r="C146" s="44"/>
      <c r="D146" s="44"/>
      <c r="E146" s="44"/>
      <c r="F146" s="44"/>
      <c r="G146" s="44"/>
      <c r="H146" s="44"/>
      <c r="I146" s="44"/>
      <c r="J146" s="44"/>
    </row>
    <row r="147" spans="2:10" ht="18" customHeight="1">
      <c r="B147" s="44"/>
      <c r="C147" s="44"/>
      <c r="D147" s="44"/>
      <c r="E147" s="44"/>
      <c r="F147" s="44"/>
      <c r="G147" s="44"/>
      <c r="H147" s="44"/>
      <c r="I147" s="44"/>
      <c r="J147" s="44"/>
    </row>
    <row r="148" spans="2:10" ht="18" customHeight="1">
      <c r="B148" s="44"/>
      <c r="C148" s="44"/>
      <c r="D148" s="44"/>
      <c r="E148" s="44"/>
      <c r="F148" s="44"/>
      <c r="G148" s="44"/>
      <c r="H148" s="44"/>
      <c r="I148" s="44"/>
      <c r="J148" s="44"/>
    </row>
    <row r="149" spans="2:10" ht="18" customHeight="1">
      <c r="B149" s="44"/>
      <c r="C149" s="44"/>
      <c r="D149" s="44"/>
      <c r="E149" s="44"/>
      <c r="F149" s="44"/>
      <c r="G149" s="44"/>
      <c r="H149" s="44"/>
      <c r="I149" s="44"/>
      <c r="J149" s="44"/>
    </row>
    <row r="150" spans="2:10" ht="18" customHeight="1">
      <c r="B150" s="44"/>
      <c r="C150" s="44"/>
      <c r="D150" s="44"/>
      <c r="E150" s="44"/>
      <c r="F150" s="44"/>
      <c r="G150" s="44"/>
      <c r="H150" s="44"/>
      <c r="I150" s="44"/>
      <c r="J150" s="44"/>
    </row>
    <row r="151" spans="2:10" ht="18" customHeight="1">
      <c r="B151" s="44"/>
      <c r="C151" s="44"/>
      <c r="D151" s="44"/>
      <c r="E151" s="44"/>
      <c r="F151" s="44"/>
      <c r="G151" s="44"/>
      <c r="H151" s="44"/>
      <c r="I151" s="44"/>
      <c r="J151" s="44"/>
    </row>
    <row r="152" spans="2:10" ht="18" customHeight="1">
      <c r="B152" s="44"/>
      <c r="C152" s="44"/>
      <c r="D152" s="44"/>
      <c r="E152" s="44"/>
      <c r="F152" s="44"/>
      <c r="G152" s="44"/>
      <c r="H152" s="44"/>
      <c r="I152" s="44"/>
      <c r="J152" s="44"/>
    </row>
    <row r="153" spans="2:10" ht="18" customHeight="1">
      <c r="B153" s="44"/>
      <c r="C153" s="44"/>
      <c r="D153" s="44"/>
      <c r="E153" s="44"/>
      <c r="F153" s="44"/>
      <c r="G153" s="44"/>
      <c r="H153" s="44"/>
      <c r="I153" s="44"/>
      <c r="J153" s="44"/>
    </row>
    <row r="154" spans="2:10" ht="18" customHeight="1">
      <c r="B154" s="44"/>
      <c r="C154" s="44"/>
      <c r="D154" s="44"/>
      <c r="E154" s="44"/>
      <c r="F154" s="44"/>
      <c r="G154" s="44"/>
      <c r="H154" s="44"/>
      <c r="I154" s="44"/>
      <c r="J154" s="44"/>
    </row>
    <row r="155" spans="2:10" ht="18" customHeight="1">
      <c r="B155" s="44"/>
      <c r="C155" s="44"/>
      <c r="D155" s="44"/>
      <c r="E155" s="44"/>
      <c r="F155" s="44"/>
      <c r="G155" s="44"/>
      <c r="H155" s="44"/>
      <c r="I155" s="44"/>
      <c r="J155" s="44"/>
    </row>
    <row r="156" spans="2:10" ht="18" customHeight="1">
      <c r="B156" s="44"/>
      <c r="C156" s="44"/>
      <c r="D156" s="44"/>
      <c r="E156" s="44"/>
      <c r="F156" s="44"/>
      <c r="G156" s="44"/>
      <c r="H156" s="44"/>
      <c r="I156" s="44"/>
      <c r="J156" s="44"/>
    </row>
    <row r="157" spans="2:10" ht="18" customHeight="1">
      <c r="B157" s="44"/>
      <c r="C157" s="44"/>
      <c r="D157" s="44"/>
      <c r="E157" s="44"/>
      <c r="F157" s="44"/>
      <c r="G157" s="44"/>
      <c r="H157" s="44"/>
      <c r="I157" s="44"/>
      <c r="J157" s="44"/>
    </row>
    <row r="158" spans="2:10" ht="18" customHeight="1">
      <c r="B158" s="44"/>
      <c r="C158" s="44"/>
      <c r="D158" s="44"/>
      <c r="E158" s="44"/>
      <c r="F158" s="44"/>
      <c r="G158" s="44"/>
      <c r="H158" s="44"/>
      <c r="I158" s="44"/>
      <c r="J158" s="44"/>
    </row>
    <row r="159" spans="2:10" ht="18" customHeight="1">
      <c r="B159" s="44"/>
      <c r="C159" s="44"/>
      <c r="D159" s="44"/>
      <c r="E159" s="44"/>
      <c r="F159" s="44"/>
      <c r="G159" s="44"/>
      <c r="H159" s="44"/>
      <c r="I159" s="44"/>
      <c r="J159" s="44"/>
    </row>
    <row r="160" spans="2:10" ht="18" customHeight="1">
      <c r="B160" s="44"/>
      <c r="C160" s="44"/>
      <c r="D160" s="44"/>
      <c r="E160" s="44"/>
      <c r="F160" s="44"/>
      <c r="G160" s="44"/>
      <c r="H160" s="44"/>
      <c r="I160" s="44"/>
      <c r="J160" s="44"/>
    </row>
    <row r="161" spans="2:10" ht="18" customHeight="1">
      <c r="B161" s="44"/>
      <c r="C161" s="44"/>
      <c r="D161" s="44"/>
      <c r="E161" s="44"/>
      <c r="F161" s="44"/>
      <c r="G161" s="44"/>
      <c r="H161" s="44"/>
      <c r="I161" s="44"/>
      <c r="J161" s="44"/>
    </row>
    <row r="162" spans="2:10" ht="18" customHeight="1">
      <c r="B162" s="44"/>
      <c r="C162" s="44"/>
      <c r="D162" s="44"/>
      <c r="E162" s="44"/>
      <c r="F162" s="44"/>
      <c r="G162" s="44"/>
      <c r="H162" s="44"/>
      <c r="I162" s="44"/>
      <c r="J162" s="44"/>
    </row>
    <row r="163" spans="2:10" ht="18" customHeight="1">
      <c r="B163" s="44"/>
      <c r="C163" s="44"/>
      <c r="D163" s="44"/>
      <c r="E163" s="44"/>
      <c r="F163" s="44"/>
      <c r="G163" s="44"/>
      <c r="H163" s="44"/>
      <c r="I163" s="44"/>
      <c r="J163" s="44"/>
    </row>
    <row r="164" spans="2:10" ht="18" customHeight="1">
      <c r="B164" s="44"/>
      <c r="C164" s="44"/>
      <c r="D164" s="44"/>
      <c r="E164" s="44"/>
      <c r="F164" s="44"/>
      <c r="G164" s="44"/>
      <c r="H164" s="44"/>
      <c r="I164" s="44"/>
      <c r="J164" s="44"/>
    </row>
    <row r="165" spans="2:10" ht="18" customHeight="1">
      <c r="B165" s="44"/>
      <c r="C165" s="44"/>
      <c r="D165" s="44"/>
      <c r="E165" s="44"/>
      <c r="F165" s="44"/>
      <c r="G165" s="44"/>
      <c r="H165" s="44"/>
      <c r="I165" s="44"/>
      <c r="J165" s="44"/>
    </row>
    <row r="166" spans="2:10" ht="18" customHeight="1">
      <c r="B166" s="44"/>
      <c r="C166" s="44"/>
      <c r="D166" s="44"/>
      <c r="E166" s="44"/>
      <c r="F166" s="44"/>
      <c r="G166" s="44"/>
      <c r="H166" s="44"/>
      <c r="I166" s="44"/>
      <c r="J166" s="44"/>
    </row>
    <row r="167" spans="2:10" ht="18" customHeight="1">
      <c r="B167" s="44"/>
      <c r="C167" s="44"/>
      <c r="D167" s="44"/>
      <c r="E167" s="44"/>
      <c r="F167" s="44"/>
      <c r="G167" s="44"/>
      <c r="H167" s="44"/>
      <c r="I167" s="44"/>
      <c r="J167" s="44"/>
    </row>
    <row r="168" spans="2:10" ht="18" customHeight="1">
      <c r="B168" s="44"/>
      <c r="C168" s="44"/>
      <c r="D168" s="44"/>
      <c r="E168" s="44"/>
      <c r="F168" s="44"/>
      <c r="G168" s="44"/>
      <c r="H168" s="44"/>
      <c r="I168" s="44"/>
      <c r="J168" s="44"/>
    </row>
    <row r="169" spans="2:10" ht="18" customHeight="1">
      <c r="B169" s="44"/>
      <c r="C169" s="44"/>
      <c r="D169" s="44"/>
      <c r="E169" s="44"/>
      <c r="F169" s="44"/>
      <c r="G169" s="44"/>
      <c r="H169" s="44"/>
      <c r="I169" s="44"/>
      <c r="J169" s="44"/>
    </row>
    <row r="170" spans="2:10" ht="18" customHeight="1">
      <c r="B170" s="44"/>
      <c r="C170" s="44"/>
      <c r="D170" s="44"/>
      <c r="E170" s="44"/>
      <c r="F170" s="44"/>
      <c r="G170" s="44"/>
      <c r="H170" s="44"/>
      <c r="I170" s="44"/>
      <c r="J170" s="44"/>
    </row>
    <row r="171" spans="2:10" ht="18" customHeight="1">
      <c r="B171" s="44"/>
      <c r="C171" s="44"/>
      <c r="D171" s="44"/>
      <c r="E171" s="44"/>
      <c r="F171" s="44"/>
      <c r="G171" s="44"/>
      <c r="H171" s="44"/>
      <c r="I171" s="44"/>
      <c r="J171" s="44"/>
    </row>
    <row r="172" spans="2:10" ht="18" customHeight="1">
      <c r="B172" s="44"/>
      <c r="C172" s="44"/>
      <c r="D172" s="44"/>
      <c r="E172" s="44"/>
      <c r="F172" s="44"/>
      <c r="G172" s="44"/>
      <c r="H172" s="44"/>
      <c r="I172" s="44"/>
      <c r="J172" s="44"/>
    </row>
    <row r="173" spans="2:10" ht="18" customHeight="1">
      <c r="B173" s="44"/>
      <c r="C173" s="44"/>
      <c r="D173" s="44"/>
      <c r="E173" s="44"/>
      <c r="F173" s="44"/>
      <c r="G173" s="44"/>
      <c r="H173" s="44"/>
      <c r="I173" s="44"/>
      <c r="J173" s="44"/>
    </row>
    <row r="174" spans="2:10" ht="18" customHeight="1">
      <c r="B174" s="44"/>
      <c r="C174" s="44"/>
      <c r="D174" s="44"/>
      <c r="E174" s="44"/>
      <c r="F174" s="44"/>
      <c r="G174" s="44"/>
      <c r="H174" s="44"/>
      <c r="I174" s="44"/>
      <c r="J174" s="44"/>
    </row>
    <row r="175" spans="2:10" ht="18" customHeight="1">
      <c r="B175" s="44"/>
      <c r="C175" s="44"/>
      <c r="D175" s="44"/>
      <c r="E175" s="44"/>
      <c r="F175" s="44"/>
      <c r="G175" s="44"/>
      <c r="H175" s="44"/>
      <c r="I175" s="44"/>
      <c r="J175" s="44"/>
    </row>
    <row r="176" spans="2:10" ht="18" customHeight="1">
      <c r="B176" s="44"/>
      <c r="C176" s="44"/>
      <c r="D176" s="44"/>
      <c r="E176" s="44"/>
      <c r="F176" s="44"/>
      <c r="G176" s="44"/>
      <c r="H176" s="44"/>
      <c r="I176" s="44"/>
      <c r="J176" s="44"/>
    </row>
    <row r="177" spans="2:10" ht="18" customHeight="1">
      <c r="B177" s="44"/>
      <c r="C177" s="44"/>
      <c r="D177" s="44"/>
      <c r="E177" s="44"/>
      <c r="F177" s="44"/>
      <c r="G177" s="44"/>
      <c r="H177" s="44"/>
      <c r="I177" s="44"/>
      <c r="J177" s="44"/>
    </row>
    <row r="178" spans="2:10" ht="18" customHeight="1">
      <c r="B178" s="44"/>
      <c r="C178" s="44"/>
      <c r="D178" s="44"/>
      <c r="E178" s="44"/>
      <c r="F178" s="44"/>
      <c r="G178" s="44"/>
      <c r="H178" s="44"/>
      <c r="I178" s="44"/>
      <c r="J178" s="44"/>
    </row>
    <row r="179" spans="2:10" ht="18" customHeight="1">
      <c r="B179" s="44"/>
      <c r="C179" s="44"/>
      <c r="D179" s="44"/>
      <c r="E179" s="44"/>
      <c r="F179" s="44"/>
      <c r="G179" s="44"/>
      <c r="H179" s="44"/>
      <c r="I179" s="44"/>
      <c r="J179" s="44"/>
    </row>
    <row r="180" spans="2:10" ht="18" customHeight="1">
      <c r="B180" s="44"/>
      <c r="C180" s="44"/>
      <c r="D180" s="44"/>
      <c r="E180" s="44"/>
      <c r="F180" s="44"/>
      <c r="G180" s="44"/>
      <c r="H180" s="44"/>
      <c r="I180" s="44"/>
      <c r="J180" s="44"/>
    </row>
    <row r="181" spans="2:10" ht="18" customHeight="1">
      <c r="B181" s="44"/>
      <c r="C181" s="44"/>
      <c r="D181" s="44"/>
      <c r="E181" s="44"/>
      <c r="F181" s="44"/>
      <c r="G181" s="44"/>
      <c r="H181" s="44"/>
      <c r="I181" s="44"/>
      <c r="J181" s="44"/>
    </row>
    <row r="182" spans="2:10" ht="18" customHeight="1">
      <c r="B182" s="44"/>
      <c r="C182" s="44"/>
      <c r="D182" s="44"/>
      <c r="E182" s="44"/>
      <c r="F182" s="44"/>
      <c r="G182" s="44"/>
      <c r="H182" s="44"/>
      <c r="I182" s="44"/>
      <c r="J182" s="44"/>
    </row>
    <row r="183" spans="2:10" ht="18" customHeight="1">
      <c r="B183" s="44"/>
      <c r="C183" s="44"/>
      <c r="D183" s="44"/>
      <c r="E183" s="44"/>
      <c r="F183" s="44"/>
      <c r="G183" s="44"/>
      <c r="H183" s="44"/>
      <c r="I183" s="44"/>
      <c r="J183" s="44"/>
    </row>
    <row r="184" spans="2:10" ht="18" customHeight="1">
      <c r="B184" s="44"/>
      <c r="C184" s="44"/>
      <c r="D184" s="44"/>
      <c r="E184" s="44"/>
      <c r="F184" s="44"/>
      <c r="G184" s="44"/>
      <c r="H184" s="44"/>
      <c r="I184" s="44"/>
      <c r="J184" s="44"/>
    </row>
    <row r="185" spans="2:10" ht="18" customHeight="1">
      <c r="B185" s="44"/>
      <c r="C185" s="44"/>
      <c r="D185" s="44"/>
      <c r="E185" s="44"/>
      <c r="F185" s="44"/>
      <c r="G185" s="44"/>
      <c r="H185" s="44"/>
      <c r="I185" s="44"/>
      <c r="J185" s="44"/>
    </row>
    <row r="186" spans="2:10" ht="18" customHeight="1">
      <c r="B186" s="44"/>
      <c r="C186" s="44"/>
      <c r="D186" s="44"/>
      <c r="E186" s="44"/>
      <c r="F186" s="44"/>
      <c r="G186" s="44"/>
      <c r="H186" s="44"/>
      <c r="I186" s="44"/>
      <c r="J186" s="44"/>
    </row>
    <row r="187" spans="2:10" ht="18" customHeight="1">
      <c r="B187" s="44"/>
      <c r="C187" s="44"/>
      <c r="D187" s="44"/>
      <c r="E187" s="44"/>
      <c r="F187" s="44"/>
      <c r="G187" s="44"/>
      <c r="H187" s="44"/>
      <c r="I187" s="44"/>
      <c r="J187" s="44"/>
    </row>
    <row r="188" spans="2:10" ht="18" customHeight="1">
      <c r="B188" s="44"/>
      <c r="C188" s="44"/>
      <c r="D188" s="44"/>
      <c r="E188" s="44"/>
      <c r="F188" s="44"/>
      <c r="G188" s="44"/>
      <c r="H188" s="44"/>
      <c r="I188" s="44"/>
      <c r="J188" s="44"/>
    </row>
    <row r="189" spans="2:10" ht="18" customHeight="1">
      <c r="B189" s="44"/>
      <c r="C189" s="44"/>
      <c r="D189" s="44"/>
      <c r="E189" s="44"/>
      <c r="F189" s="44"/>
      <c r="G189" s="44"/>
      <c r="H189" s="44"/>
      <c r="I189" s="44"/>
      <c r="J189" s="44"/>
    </row>
    <row r="190" spans="2:10" ht="18" customHeight="1">
      <c r="B190" s="44"/>
      <c r="C190" s="44"/>
      <c r="D190" s="44"/>
      <c r="E190" s="44"/>
      <c r="F190" s="44"/>
      <c r="G190" s="44"/>
      <c r="H190" s="44"/>
      <c r="I190" s="44"/>
      <c r="J190" s="44"/>
    </row>
    <row r="191" spans="2:10" ht="18" customHeight="1">
      <c r="B191" s="44"/>
      <c r="C191" s="44"/>
      <c r="D191" s="44"/>
      <c r="E191" s="44"/>
      <c r="F191" s="44"/>
      <c r="G191" s="44"/>
      <c r="H191" s="44"/>
      <c r="I191" s="44"/>
      <c r="J191" s="44"/>
    </row>
    <row r="192" spans="2:10" ht="18" customHeight="1">
      <c r="B192" s="44"/>
      <c r="C192" s="44"/>
      <c r="D192" s="44"/>
      <c r="E192" s="44"/>
      <c r="F192" s="44"/>
      <c r="G192" s="44"/>
      <c r="H192" s="44"/>
      <c r="I192" s="44"/>
      <c r="J192" s="44"/>
    </row>
    <row r="193" spans="2:10" ht="18" customHeight="1">
      <c r="B193" s="44"/>
      <c r="C193" s="44"/>
      <c r="D193" s="44"/>
      <c r="E193" s="44"/>
      <c r="F193" s="44"/>
      <c r="G193" s="44"/>
      <c r="H193" s="44"/>
      <c r="I193" s="44"/>
      <c r="J193" s="44"/>
    </row>
    <row r="194" spans="2:10" ht="18" customHeight="1">
      <c r="B194" s="44"/>
      <c r="C194" s="44"/>
      <c r="D194" s="44"/>
      <c r="E194" s="44"/>
      <c r="F194" s="44"/>
      <c r="G194" s="44"/>
      <c r="H194" s="44"/>
      <c r="I194" s="44"/>
      <c r="J194" s="44"/>
    </row>
    <row r="195" spans="2:10" ht="18" customHeight="1">
      <c r="B195" s="44"/>
      <c r="C195" s="44"/>
      <c r="D195" s="44"/>
      <c r="E195" s="44"/>
      <c r="F195" s="44"/>
      <c r="G195" s="44"/>
      <c r="H195" s="44"/>
      <c r="I195" s="44"/>
      <c r="J195" s="44"/>
    </row>
    <row r="196" spans="2:10" ht="18" customHeight="1">
      <c r="B196" s="44"/>
      <c r="C196" s="44"/>
      <c r="D196" s="44"/>
      <c r="E196" s="44"/>
      <c r="F196" s="44"/>
      <c r="G196" s="44"/>
      <c r="H196" s="44"/>
      <c r="I196" s="44"/>
      <c r="J196" s="44"/>
    </row>
    <row r="197" spans="2:10" ht="18" customHeight="1">
      <c r="B197" s="44"/>
      <c r="C197" s="44"/>
      <c r="D197" s="44"/>
      <c r="E197" s="44"/>
      <c r="F197" s="44"/>
      <c r="G197" s="44"/>
      <c r="H197" s="44"/>
      <c r="I197" s="44"/>
      <c r="J197" s="44"/>
    </row>
    <row r="198" spans="2:10" ht="18" customHeight="1">
      <c r="B198" s="44"/>
      <c r="C198" s="44"/>
      <c r="D198" s="44"/>
      <c r="E198" s="44"/>
      <c r="F198" s="44"/>
      <c r="G198" s="44"/>
      <c r="H198" s="44"/>
      <c r="I198" s="44"/>
      <c r="J198" s="44"/>
    </row>
    <row r="199" spans="2:10" ht="18" customHeight="1">
      <c r="B199" s="44"/>
      <c r="C199" s="44"/>
      <c r="D199" s="44"/>
      <c r="E199" s="44"/>
      <c r="F199" s="44"/>
      <c r="G199" s="44"/>
      <c r="H199" s="44"/>
      <c r="I199" s="44"/>
      <c r="J199" s="44"/>
    </row>
    <row r="200" spans="2:10" ht="18" customHeight="1">
      <c r="B200" s="44"/>
      <c r="C200" s="44"/>
      <c r="D200" s="44"/>
      <c r="E200" s="44"/>
      <c r="F200" s="44"/>
      <c r="G200" s="44"/>
      <c r="H200" s="44"/>
      <c r="I200" s="44"/>
      <c r="J200" s="44"/>
    </row>
    <row r="201" spans="2:10" ht="18" customHeight="1">
      <c r="B201" s="44"/>
      <c r="C201" s="44"/>
      <c r="D201" s="44"/>
      <c r="E201" s="44"/>
      <c r="F201" s="44"/>
      <c r="G201" s="44"/>
      <c r="H201" s="44"/>
      <c r="I201" s="44"/>
      <c r="J201" s="44"/>
    </row>
    <row r="202" spans="2:10" ht="18" customHeight="1">
      <c r="B202" s="44"/>
      <c r="C202" s="44"/>
      <c r="D202" s="44"/>
      <c r="E202" s="44"/>
      <c r="F202" s="44"/>
      <c r="G202" s="44"/>
      <c r="H202" s="44"/>
      <c r="I202" s="44"/>
      <c r="J202" s="44"/>
    </row>
    <row r="203" spans="2:10" ht="18" customHeight="1">
      <c r="B203" s="44"/>
      <c r="C203" s="44"/>
      <c r="D203" s="44"/>
      <c r="E203" s="44"/>
      <c r="F203" s="44"/>
      <c r="G203" s="44"/>
      <c r="H203" s="44"/>
      <c r="I203" s="44"/>
      <c r="J203" s="44"/>
    </row>
    <row r="204" spans="2:10" ht="18" customHeight="1">
      <c r="B204" s="44"/>
      <c r="C204" s="44"/>
      <c r="D204" s="44"/>
      <c r="E204" s="44"/>
      <c r="F204" s="44"/>
      <c r="G204" s="44"/>
      <c r="H204" s="44"/>
      <c r="I204" s="44"/>
      <c r="J204" s="44"/>
    </row>
    <row r="205" spans="2:10" ht="18" customHeight="1">
      <c r="B205" s="44"/>
      <c r="C205" s="44"/>
      <c r="D205" s="44"/>
      <c r="E205" s="44"/>
      <c r="F205" s="44"/>
      <c r="G205" s="44"/>
      <c r="H205" s="44"/>
      <c r="I205" s="44"/>
      <c r="J205" s="44"/>
    </row>
    <row r="206" spans="2:10" ht="18" customHeight="1">
      <c r="B206" s="44"/>
      <c r="C206" s="44"/>
      <c r="D206" s="44"/>
      <c r="E206" s="44"/>
      <c r="F206" s="44"/>
      <c r="G206" s="44"/>
      <c r="H206" s="44"/>
      <c r="I206" s="44"/>
      <c r="J206" s="44"/>
    </row>
    <row r="207" spans="2:10" ht="18" customHeight="1">
      <c r="B207" s="44"/>
      <c r="C207" s="44"/>
      <c r="D207" s="44"/>
      <c r="E207" s="44"/>
      <c r="F207" s="44"/>
      <c r="G207" s="44"/>
      <c r="H207" s="44"/>
      <c r="I207" s="44"/>
      <c r="J207" s="44"/>
    </row>
    <row r="208" spans="2:10" ht="18" customHeight="1">
      <c r="B208" s="44"/>
      <c r="C208" s="44"/>
      <c r="D208" s="44"/>
      <c r="E208" s="44"/>
      <c r="F208" s="44"/>
      <c r="G208" s="44"/>
      <c r="H208" s="44"/>
      <c r="I208" s="44"/>
      <c r="J208" s="44"/>
    </row>
    <row r="209" spans="2:10" ht="18" customHeight="1">
      <c r="B209" s="44"/>
      <c r="C209" s="44"/>
      <c r="D209" s="44"/>
      <c r="E209" s="44"/>
      <c r="F209" s="44"/>
      <c r="G209" s="44"/>
      <c r="H209" s="44"/>
      <c r="I209" s="44"/>
      <c r="J209" s="44"/>
    </row>
    <row r="210" spans="2:10" ht="18" customHeight="1">
      <c r="B210" s="44"/>
      <c r="C210" s="44"/>
      <c r="D210" s="44"/>
      <c r="E210" s="44"/>
      <c r="F210" s="44"/>
      <c r="G210" s="44"/>
      <c r="H210" s="44"/>
      <c r="I210" s="44"/>
      <c r="J210" s="44"/>
    </row>
    <row r="211" spans="2:10" ht="18" customHeight="1">
      <c r="B211" s="44"/>
      <c r="C211" s="44"/>
      <c r="D211" s="44"/>
      <c r="E211" s="44"/>
      <c r="F211" s="44"/>
      <c r="G211" s="44"/>
      <c r="H211" s="44"/>
      <c r="I211" s="44"/>
      <c r="J211" s="44"/>
    </row>
    <row r="212" spans="2:10" ht="18" customHeight="1">
      <c r="B212" s="44"/>
      <c r="C212" s="44"/>
      <c r="D212" s="44"/>
      <c r="E212" s="44"/>
      <c r="F212" s="44"/>
      <c r="G212" s="44"/>
      <c r="H212" s="44"/>
      <c r="I212" s="44"/>
      <c r="J212" s="44"/>
    </row>
    <row r="213" spans="2:10" ht="18" customHeight="1">
      <c r="B213" s="44"/>
      <c r="C213" s="44"/>
      <c r="D213" s="44"/>
      <c r="E213" s="44"/>
      <c r="F213" s="44"/>
      <c r="G213" s="44"/>
      <c r="H213" s="44"/>
      <c r="I213" s="44"/>
      <c r="J213" s="44"/>
    </row>
    <row r="214" spans="2:10" ht="18" customHeight="1">
      <c r="B214" s="44"/>
      <c r="C214" s="44"/>
      <c r="D214" s="44"/>
      <c r="E214" s="44"/>
      <c r="F214" s="44"/>
      <c r="G214" s="44"/>
      <c r="H214" s="44"/>
      <c r="I214" s="44"/>
      <c r="J214" s="44"/>
    </row>
    <row r="215" spans="2:10" ht="18" customHeight="1">
      <c r="B215" s="44"/>
      <c r="C215" s="44"/>
      <c r="D215" s="44"/>
      <c r="E215" s="44"/>
      <c r="F215" s="44"/>
      <c r="G215" s="44"/>
      <c r="H215" s="44"/>
      <c r="I215" s="44"/>
      <c r="J215" s="44"/>
    </row>
    <row r="216" spans="2:10" ht="18" customHeight="1">
      <c r="B216" s="44"/>
      <c r="C216" s="44"/>
      <c r="D216" s="44"/>
      <c r="E216" s="44"/>
      <c r="F216" s="44"/>
      <c r="G216" s="44"/>
      <c r="H216" s="44"/>
      <c r="I216" s="44"/>
      <c r="J216" s="44"/>
    </row>
    <row r="217" spans="2:10" ht="18" customHeight="1">
      <c r="B217" s="44"/>
      <c r="C217" s="44"/>
      <c r="D217" s="44"/>
      <c r="E217" s="44"/>
      <c r="F217" s="44"/>
      <c r="G217" s="44"/>
      <c r="H217" s="44"/>
      <c r="I217" s="44"/>
      <c r="J217" s="44"/>
    </row>
    <row r="218" spans="2:10" ht="18" customHeight="1">
      <c r="B218" s="44"/>
      <c r="C218" s="44"/>
      <c r="D218" s="44"/>
      <c r="E218" s="44"/>
      <c r="F218" s="44"/>
      <c r="G218" s="44"/>
      <c r="H218" s="44"/>
      <c r="I218" s="44"/>
      <c r="J218" s="44"/>
    </row>
    <row r="219" spans="2:10" ht="18" customHeight="1">
      <c r="B219" s="44"/>
      <c r="C219" s="44"/>
      <c r="D219" s="44"/>
      <c r="E219" s="44"/>
      <c r="F219" s="44"/>
      <c r="G219" s="44"/>
      <c r="H219" s="44"/>
      <c r="I219" s="44"/>
      <c r="J219" s="44"/>
    </row>
    <row r="220" spans="2:10" ht="18" customHeight="1">
      <c r="B220" s="44"/>
      <c r="C220" s="44"/>
      <c r="D220" s="44"/>
      <c r="E220" s="44"/>
      <c r="F220" s="44"/>
      <c r="G220" s="44"/>
      <c r="H220" s="44"/>
      <c r="I220" s="44"/>
      <c r="J220" s="44"/>
    </row>
    <row r="221" spans="2:10" ht="18" customHeight="1">
      <c r="B221" s="44"/>
      <c r="C221" s="44"/>
      <c r="D221" s="44"/>
      <c r="E221" s="44"/>
      <c r="F221" s="44"/>
      <c r="G221" s="44"/>
      <c r="H221" s="44"/>
      <c r="I221" s="44"/>
      <c r="J221" s="44"/>
    </row>
    <row r="222" spans="2:10" ht="18" customHeight="1">
      <c r="B222" s="44"/>
      <c r="C222" s="44"/>
      <c r="D222" s="44"/>
      <c r="E222" s="44"/>
      <c r="F222" s="44"/>
      <c r="G222" s="44"/>
      <c r="H222" s="44"/>
      <c r="I222" s="44"/>
      <c r="J222" s="44"/>
    </row>
    <row r="223" spans="2:10" ht="18" customHeight="1">
      <c r="B223" s="44"/>
      <c r="C223" s="44"/>
      <c r="D223" s="44"/>
      <c r="E223" s="44"/>
      <c r="F223" s="44"/>
      <c r="G223" s="44"/>
      <c r="H223" s="44"/>
      <c r="I223" s="44"/>
      <c r="J223" s="44"/>
    </row>
    <row r="224" spans="2:10" ht="18" customHeight="1">
      <c r="B224" s="44"/>
      <c r="C224" s="44"/>
      <c r="D224" s="44"/>
      <c r="E224" s="44"/>
      <c r="F224" s="44"/>
      <c r="G224" s="44"/>
      <c r="H224" s="44"/>
      <c r="I224" s="44"/>
      <c r="J224" s="44"/>
    </row>
    <row r="225" spans="2:10" ht="18" customHeight="1">
      <c r="B225" s="44"/>
      <c r="C225" s="44"/>
      <c r="D225" s="44"/>
      <c r="E225" s="44"/>
      <c r="F225" s="44"/>
      <c r="G225" s="44"/>
      <c r="H225" s="44"/>
      <c r="I225" s="44"/>
      <c r="J225" s="44"/>
    </row>
    <row r="226" spans="2:10" ht="18" customHeight="1">
      <c r="B226" s="44"/>
      <c r="C226" s="44"/>
      <c r="D226" s="44"/>
      <c r="E226" s="44"/>
      <c r="F226" s="44"/>
      <c r="G226" s="44"/>
      <c r="H226" s="44"/>
      <c r="I226" s="44"/>
      <c r="J226" s="44"/>
    </row>
    <row r="227" spans="2:10" ht="18" customHeight="1">
      <c r="B227" s="44"/>
      <c r="C227" s="44"/>
      <c r="D227" s="44"/>
      <c r="E227" s="44"/>
      <c r="F227" s="44"/>
      <c r="G227" s="44"/>
      <c r="H227" s="44"/>
      <c r="I227" s="44"/>
      <c r="J227" s="44"/>
    </row>
    <row r="228" spans="2:10" ht="18" customHeight="1">
      <c r="B228" s="44"/>
      <c r="C228" s="44"/>
      <c r="D228" s="44"/>
      <c r="E228" s="44"/>
      <c r="F228" s="44"/>
      <c r="G228" s="44"/>
      <c r="H228" s="44"/>
      <c r="I228" s="44"/>
      <c r="J228" s="44"/>
    </row>
    <row r="229" spans="2:10" ht="18" customHeight="1">
      <c r="B229" s="44"/>
      <c r="C229" s="44"/>
      <c r="D229" s="44"/>
      <c r="E229" s="44"/>
      <c r="F229" s="44"/>
      <c r="G229" s="44"/>
      <c r="H229" s="44"/>
      <c r="I229" s="44"/>
      <c r="J229" s="44"/>
    </row>
    <row r="230" spans="2:10" ht="18" customHeight="1">
      <c r="B230" s="44"/>
      <c r="C230" s="44"/>
      <c r="D230" s="44"/>
      <c r="E230" s="44"/>
      <c r="F230" s="44"/>
      <c r="G230" s="44"/>
      <c r="H230" s="44"/>
      <c r="I230" s="44"/>
      <c r="J230" s="44"/>
    </row>
    <row r="231" spans="2:10" ht="18" customHeight="1">
      <c r="B231" s="44"/>
      <c r="C231" s="44"/>
      <c r="D231" s="44"/>
      <c r="E231" s="44"/>
      <c r="F231" s="44"/>
      <c r="G231" s="44"/>
      <c r="H231" s="44"/>
      <c r="I231" s="44"/>
      <c r="J231" s="44"/>
    </row>
    <row r="232" spans="2:10" ht="18" customHeight="1">
      <c r="B232" s="44"/>
      <c r="C232" s="44"/>
      <c r="D232" s="44"/>
      <c r="E232" s="44"/>
      <c r="F232" s="44"/>
      <c r="G232" s="44"/>
      <c r="H232" s="44"/>
      <c r="I232" s="44"/>
      <c r="J232" s="44"/>
    </row>
    <row r="233" spans="2:10" ht="18" customHeight="1">
      <c r="B233" s="44"/>
      <c r="C233" s="44"/>
      <c r="D233" s="44"/>
      <c r="E233" s="44"/>
      <c r="F233" s="44"/>
      <c r="G233" s="44"/>
      <c r="H233" s="44"/>
      <c r="I233" s="44"/>
      <c r="J233" s="44"/>
    </row>
    <row r="234" spans="2:10" ht="18" customHeight="1">
      <c r="B234" s="44"/>
      <c r="C234" s="44"/>
      <c r="D234" s="44"/>
      <c r="E234" s="44"/>
      <c r="F234" s="44"/>
      <c r="G234" s="44"/>
      <c r="H234" s="44"/>
      <c r="I234" s="44"/>
      <c r="J234" s="44"/>
    </row>
    <row r="235" spans="2:10" ht="18" customHeight="1">
      <c r="B235" s="44"/>
      <c r="C235" s="44"/>
      <c r="D235" s="44"/>
      <c r="E235" s="44"/>
      <c r="F235" s="44"/>
      <c r="G235" s="44"/>
      <c r="H235" s="44"/>
      <c r="I235" s="44"/>
      <c r="J235" s="44"/>
    </row>
    <row r="236" spans="2:10" ht="18" customHeight="1">
      <c r="B236" s="44"/>
      <c r="C236" s="44"/>
      <c r="D236" s="44"/>
      <c r="E236" s="44"/>
      <c r="F236" s="44"/>
      <c r="G236" s="44"/>
      <c r="H236" s="44"/>
      <c r="I236" s="44"/>
      <c r="J236" s="44"/>
    </row>
    <row r="237" spans="2:10" ht="18" customHeight="1">
      <c r="B237" s="44"/>
      <c r="C237" s="44"/>
      <c r="D237" s="44"/>
      <c r="E237" s="44"/>
      <c r="F237" s="44"/>
      <c r="G237" s="44"/>
      <c r="H237" s="44"/>
      <c r="I237" s="44"/>
      <c r="J237" s="44"/>
    </row>
    <row r="238" spans="2:10" ht="18" customHeight="1">
      <c r="B238" s="44"/>
      <c r="C238" s="44"/>
      <c r="D238" s="44"/>
      <c r="E238" s="44"/>
      <c r="F238" s="44"/>
      <c r="G238" s="44"/>
      <c r="H238" s="44"/>
      <c r="I238" s="44"/>
      <c r="J238" s="44"/>
    </row>
    <row r="239" spans="2:10" ht="18" customHeight="1">
      <c r="B239" s="44"/>
      <c r="C239" s="44"/>
      <c r="D239" s="44"/>
      <c r="E239" s="44"/>
      <c r="F239" s="44"/>
      <c r="G239" s="44"/>
      <c r="H239" s="44"/>
      <c r="I239" s="44"/>
      <c r="J239" s="44"/>
    </row>
    <row r="240" spans="2:10" ht="18" customHeight="1">
      <c r="B240" s="44"/>
      <c r="C240" s="44"/>
      <c r="D240" s="44"/>
      <c r="E240" s="44"/>
      <c r="F240" s="44"/>
      <c r="G240" s="44"/>
      <c r="H240" s="44"/>
      <c r="I240" s="44"/>
      <c r="J240" s="44"/>
    </row>
    <row r="241" spans="2:10" ht="18" customHeight="1">
      <c r="B241" s="44"/>
      <c r="C241" s="44"/>
      <c r="D241" s="44"/>
      <c r="E241" s="44"/>
      <c r="F241" s="44"/>
      <c r="G241" s="44"/>
      <c r="H241" s="44"/>
      <c r="I241" s="44"/>
      <c r="J241" s="44"/>
    </row>
    <row r="242" spans="2:10" ht="18" customHeight="1">
      <c r="B242" s="44"/>
      <c r="C242" s="44"/>
      <c r="D242" s="44"/>
      <c r="E242" s="44"/>
      <c r="F242" s="44"/>
      <c r="G242" s="44"/>
      <c r="H242" s="44"/>
      <c r="I242" s="44"/>
      <c r="J242" s="44"/>
    </row>
    <row r="243" spans="2:10" ht="18" customHeight="1">
      <c r="B243" s="44"/>
      <c r="C243" s="44"/>
      <c r="D243" s="44"/>
      <c r="E243" s="44"/>
      <c r="F243" s="44"/>
      <c r="G243" s="44"/>
      <c r="H243" s="44"/>
      <c r="I243" s="44"/>
      <c r="J243" s="44"/>
    </row>
    <row r="244" spans="2:10" ht="18" customHeight="1">
      <c r="B244" s="44"/>
      <c r="C244" s="44"/>
      <c r="D244" s="44"/>
      <c r="E244" s="44"/>
      <c r="F244" s="44"/>
      <c r="G244" s="44"/>
      <c r="H244" s="44"/>
      <c r="I244" s="44"/>
      <c r="J244" s="44"/>
    </row>
    <row r="245" spans="2:10" ht="18" customHeight="1">
      <c r="B245" s="44"/>
      <c r="C245" s="44"/>
      <c r="D245" s="44"/>
      <c r="E245" s="44"/>
      <c r="F245" s="44"/>
      <c r="G245" s="44"/>
      <c r="H245" s="44"/>
      <c r="I245" s="44"/>
      <c r="J245" s="44"/>
    </row>
    <row r="246" spans="2:10" ht="18" customHeight="1">
      <c r="B246" s="44"/>
      <c r="C246" s="44"/>
      <c r="D246" s="44"/>
      <c r="E246" s="44"/>
      <c r="F246" s="44"/>
      <c r="G246" s="44"/>
      <c r="H246" s="44"/>
      <c r="I246" s="44"/>
      <c r="J246" s="44"/>
    </row>
    <row r="247" spans="2:10" ht="18" customHeight="1">
      <c r="B247" s="44"/>
      <c r="C247" s="44"/>
      <c r="D247" s="44"/>
      <c r="E247" s="44"/>
      <c r="F247" s="44"/>
      <c r="G247" s="44"/>
      <c r="H247" s="44"/>
      <c r="I247" s="44"/>
      <c r="J247" s="44"/>
    </row>
    <row r="248" spans="2:10" ht="18" customHeight="1">
      <c r="B248" s="44"/>
      <c r="C248" s="44"/>
      <c r="D248" s="44"/>
      <c r="E248" s="44"/>
      <c r="F248" s="44"/>
      <c r="G248" s="44"/>
      <c r="H248" s="44"/>
      <c r="I248" s="44"/>
      <c r="J248" s="44"/>
    </row>
    <row r="249" spans="2:10" ht="18" customHeight="1">
      <c r="B249" s="44"/>
      <c r="C249" s="44"/>
      <c r="D249" s="44"/>
      <c r="E249" s="44"/>
      <c r="F249" s="44"/>
      <c r="G249" s="44"/>
      <c r="H249" s="44"/>
      <c r="I249" s="44"/>
      <c r="J249" s="44"/>
    </row>
    <row r="250" spans="2:10" ht="18" customHeight="1">
      <c r="B250" s="44"/>
      <c r="C250" s="44"/>
      <c r="D250" s="44"/>
      <c r="E250" s="44"/>
      <c r="F250" s="44"/>
      <c r="G250" s="44"/>
      <c r="H250" s="44"/>
      <c r="I250" s="44"/>
      <c r="J250" s="44"/>
    </row>
    <row r="251" spans="2:10" ht="18" customHeight="1">
      <c r="B251" s="44"/>
      <c r="C251" s="44"/>
      <c r="D251" s="44"/>
      <c r="E251" s="44"/>
      <c r="F251" s="44"/>
      <c r="G251" s="44"/>
      <c r="H251" s="44"/>
      <c r="I251" s="44"/>
      <c r="J251" s="44"/>
    </row>
    <row r="252" spans="2:10" ht="18" customHeight="1">
      <c r="B252" s="44"/>
      <c r="C252" s="44"/>
      <c r="D252" s="44"/>
      <c r="E252" s="44"/>
      <c r="F252" s="44"/>
      <c r="G252" s="44"/>
      <c r="H252" s="44"/>
      <c r="I252" s="44"/>
      <c r="J252" s="44"/>
    </row>
    <row r="253" spans="2:10" ht="18" customHeight="1">
      <c r="B253" s="44"/>
      <c r="C253" s="44"/>
      <c r="D253" s="44"/>
      <c r="E253" s="44"/>
      <c r="F253" s="44"/>
      <c r="G253" s="44"/>
      <c r="H253" s="44"/>
      <c r="I253" s="44"/>
      <c r="J253" s="44"/>
    </row>
    <row r="254" spans="2:10" ht="18" customHeight="1">
      <c r="B254" s="44"/>
      <c r="C254" s="44"/>
      <c r="D254" s="44"/>
      <c r="E254" s="44"/>
      <c r="F254" s="44"/>
      <c r="G254" s="44"/>
      <c r="H254" s="44"/>
      <c r="I254" s="44"/>
      <c r="J254" s="44"/>
    </row>
    <row r="255" spans="2:10" ht="18" customHeight="1">
      <c r="B255" s="44"/>
      <c r="C255" s="44"/>
      <c r="D255" s="44"/>
      <c r="E255" s="44"/>
      <c r="F255" s="44"/>
      <c r="G255" s="44"/>
      <c r="H255" s="44"/>
      <c r="I255" s="44"/>
      <c r="J255" s="44"/>
    </row>
    <row r="256" spans="2:10" ht="18" customHeight="1">
      <c r="B256" s="44"/>
      <c r="C256" s="44"/>
      <c r="D256" s="44"/>
      <c r="E256" s="44"/>
      <c r="F256" s="44"/>
      <c r="G256" s="44"/>
      <c r="H256" s="44"/>
      <c r="I256" s="44"/>
      <c r="J256" s="44"/>
    </row>
    <row r="257" spans="2:10" ht="18" customHeight="1">
      <c r="B257" s="44"/>
      <c r="C257" s="44"/>
      <c r="D257" s="44"/>
      <c r="E257" s="44"/>
      <c r="F257" s="44"/>
      <c r="G257" s="44"/>
      <c r="H257" s="44"/>
      <c r="I257" s="44"/>
      <c r="J257" s="44"/>
    </row>
    <row r="258" spans="2:10" ht="18" customHeight="1">
      <c r="B258" s="44"/>
      <c r="C258" s="44"/>
      <c r="D258" s="44"/>
      <c r="E258" s="44"/>
      <c r="F258" s="44"/>
      <c r="G258" s="44"/>
      <c r="H258" s="44"/>
      <c r="I258" s="44"/>
      <c r="J258" s="44"/>
    </row>
    <row r="259" spans="2:10" ht="18" customHeight="1">
      <c r="B259" s="44"/>
      <c r="C259" s="44"/>
      <c r="D259" s="44"/>
      <c r="E259" s="44"/>
      <c r="F259" s="44"/>
      <c r="G259" s="44"/>
      <c r="H259" s="44"/>
      <c r="I259" s="44"/>
      <c r="J259" s="44"/>
    </row>
    <row r="260" spans="2:10" ht="18" customHeight="1">
      <c r="B260" s="44"/>
      <c r="C260" s="44"/>
      <c r="D260" s="44"/>
      <c r="E260" s="44"/>
      <c r="F260" s="44"/>
      <c r="G260" s="44"/>
      <c r="H260" s="44"/>
      <c r="I260" s="44"/>
      <c r="J260" s="44"/>
    </row>
    <row r="261" spans="2:10" ht="18" customHeight="1">
      <c r="B261" s="44"/>
      <c r="C261" s="44"/>
      <c r="D261" s="44"/>
      <c r="E261" s="44"/>
      <c r="F261" s="44"/>
      <c r="G261" s="44"/>
      <c r="H261" s="44"/>
      <c r="I261" s="44"/>
      <c r="J261" s="44"/>
    </row>
    <row r="262" spans="2:10" ht="18" customHeight="1">
      <c r="B262" s="44"/>
      <c r="C262" s="44"/>
      <c r="D262" s="44"/>
      <c r="E262" s="44"/>
      <c r="F262" s="44"/>
      <c r="G262" s="44"/>
      <c r="H262" s="44"/>
      <c r="I262" s="44"/>
      <c r="J262" s="44"/>
    </row>
    <row r="263" spans="2:10" ht="18" customHeight="1">
      <c r="B263" s="44"/>
      <c r="C263" s="44"/>
      <c r="D263" s="44"/>
      <c r="E263" s="44"/>
      <c r="F263" s="44"/>
      <c r="G263" s="44"/>
      <c r="H263" s="44"/>
      <c r="I263" s="44"/>
      <c r="J263" s="44"/>
    </row>
    <row r="264" spans="2:10" ht="18" customHeight="1">
      <c r="B264" s="44"/>
      <c r="C264" s="44"/>
      <c r="D264" s="44"/>
      <c r="E264" s="44"/>
      <c r="F264" s="44"/>
      <c r="G264" s="44"/>
      <c r="H264" s="44"/>
      <c r="I264" s="44"/>
      <c r="J264" s="44"/>
    </row>
    <row r="265" spans="2:10" ht="18" customHeight="1">
      <c r="B265" s="44"/>
      <c r="C265" s="44"/>
      <c r="D265" s="44"/>
      <c r="E265" s="44"/>
      <c r="F265" s="44"/>
      <c r="G265" s="44"/>
      <c r="H265" s="44"/>
      <c r="I265" s="44"/>
      <c r="J265" s="44"/>
    </row>
    <row r="266" spans="2:10" ht="18" customHeight="1">
      <c r="B266" s="44"/>
      <c r="C266" s="44"/>
      <c r="D266" s="44"/>
      <c r="E266" s="44"/>
      <c r="F266" s="44"/>
      <c r="G266" s="44"/>
      <c r="H266" s="44"/>
      <c r="I266" s="44"/>
      <c r="J266" s="44"/>
    </row>
    <row r="267" spans="2:10" ht="18" customHeight="1">
      <c r="B267" s="44"/>
      <c r="C267" s="44"/>
      <c r="D267" s="44"/>
      <c r="E267" s="44"/>
      <c r="F267" s="44"/>
      <c r="G267" s="44"/>
      <c r="H267" s="44"/>
      <c r="I267" s="44"/>
      <c r="J267" s="44"/>
    </row>
    <row r="268" spans="2:10" ht="18" customHeight="1">
      <c r="B268" s="44"/>
      <c r="C268" s="44"/>
      <c r="D268" s="44"/>
      <c r="E268" s="44"/>
      <c r="F268" s="44"/>
      <c r="G268" s="44"/>
      <c r="H268" s="44"/>
      <c r="I268" s="44"/>
      <c r="J268" s="44"/>
    </row>
    <row r="269" spans="2:10" ht="18" customHeight="1">
      <c r="B269" s="44"/>
      <c r="C269" s="44"/>
      <c r="D269" s="44"/>
      <c r="E269" s="44"/>
      <c r="F269" s="44"/>
      <c r="G269" s="44"/>
      <c r="H269" s="44"/>
      <c r="I269" s="44"/>
      <c r="J269" s="44"/>
    </row>
    <row r="270" spans="2:10" ht="18" customHeight="1">
      <c r="B270" s="44"/>
      <c r="C270" s="44"/>
      <c r="D270" s="44"/>
      <c r="E270" s="44"/>
      <c r="F270" s="44"/>
      <c r="G270" s="44"/>
      <c r="H270" s="44"/>
      <c r="I270" s="44"/>
      <c r="J270" s="44"/>
    </row>
    <row r="271" spans="2:10" ht="18" customHeight="1">
      <c r="B271" s="44"/>
      <c r="C271" s="44"/>
      <c r="D271" s="44"/>
      <c r="E271" s="44"/>
      <c r="F271" s="44"/>
      <c r="G271" s="44"/>
      <c r="H271" s="44"/>
      <c r="I271" s="44"/>
      <c r="J271" s="44"/>
    </row>
    <row r="272" spans="2:10" ht="18" customHeight="1">
      <c r="B272" s="44"/>
      <c r="C272" s="44"/>
      <c r="D272" s="44"/>
      <c r="E272" s="44"/>
      <c r="F272" s="44"/>
      <c r="G272" s="44"/>
      <c r="H272" s="44"/>
      <c r="I272" s="44"/>
      <c r="J272" s="44"/>
    </row>
    <row r="273" spans="2:10" ht="18" customHeight="1">
      <c r="B273" s="44"/>
      <c r="C273" s="44"/>
      <c r="D273" s="44"/>
      <c r="E273" s="44"/>
      <c r="F273" s="44"/>
      <c r="G273" s="44"/>
      <c r="H273" s="44"/>
      <c r="I273" s="44"/>
      <c r="J273" s="44"/>
    </row>
    <row r="274" spans="2:10" ht="18" customHeight="1">
      <c r="B274" s="44"/>
      <c r="C274" s="44"/>
      <c r="D274" s="44"/>
      <c r="E274" s="44"/>
      <c r="F274" s="44"/>
      <c r="G274" s="44"/>
      <c r="H274" s="44"/>
      <c r="I274" s="44"/>
      <c r="J274" s="44"/>
    </row>
    <row r="275" spans="2:10" ht="18" customHeight="1">
      <c r="B275" s="44"/>
      <c r="C275" s="44"/>
      <c r="D275" s="44"/>
      <c r="E275" s="44"/>
      <c r="F275" s="44"/>
      <c r="G275" s="44"/>
      <c r="H275" s="44"/>
      <c r="I275" s="44"/>
      <c r="J275" s="44"/>
    </row>
    <row r="276" spans="2:10" ht="18" customHeight="1">
      <c r="B276" s="44"/>
      <c r="C276" s="44"/>
      <c r="D276" s="44"/>
      <c r="E276" s="44"/>
      <c r="F276" s="44"/>
      <c r="G276" s="44"/>
      <c r="H276" s="44"/>
      <c r="I276" s="44"/>
      <c r="J276" s="44"/>
    </row>
    <row r="277" spans="2:10" ht="18" customHeight="1">
      <c r="B277" s="44"/>
      <c r="C277" s="44"/>
      <c r="D277" s="44"/>
      <c r="E277" s="44"/>
      <c r="F277" s="44"/>
      <c r="G277" s="44"/>
      <c r="H277" s="44"/>
      <c r="I277" s="44"/>
      <c r="J277" s="44"/>
    </row>
    <row r="278" spans="2:10" ht="18" customHeight="1">
      <c r="B278" s="44"/>
      <c r="C278" s="44"/>
      <c r="D278" s="44"/>
      <c r="E278" s="44"/>
      <c r="F278" s="44"/>
      <c r="G278" s="44"/>
      <c r="H278" s="44"/>
      <c r="I278" s="44"/>
      <c r="J278" s="44"/>
    </row>
    <row r="279" spans="2:10" ht="18" customHeight="1">
      <c r="B279" s="44"/>
      <c r="C279" s="44"/>
      <c r="D279" s="44"/>
      <c r="E279" s="44"/>
      <c r="F279" s="44"/>
      <c r="G279" s="44"/>
      <c r="H279" s="44"/>
      <c r="I279" s="44"/>
      <c r="J279" s="44"/>
    </row>
    <row r="280" spans="2:10" ht="18" customHeight="1">
      <c r="B280" s="44"/>
      <c r="C280" s="44"/>
      <c r="D280" s="44"/>
      <c r="E280" s="44"/>
      <c r="F280" s="44"/>
      <c r="G280" s="44"/>
      <c r="H280" s="44"/>
      <c r="I280" s="44"/>
      <c r="J280" s="44"/>
    </row>
    <row r="281" spans="2:10" ht="18" customHeight="1">
      <c r="B281" s="44"/>
      <c r="C281" s="44"/>
      <c r="D281" s="44"/>
      <c r="E281" s="44"/>
      <c r="F281" s="44"/>
      <c r="G281" s="44"/>
      <c r="H281" s="44"/>
      <c r="I281" s="44"/>
      <c r="J281" s="44"/>
    </row>
    <row r="282" spans="2:10" ht="18" customHeight="1">
      <c r="B282" s="44"/>
      <c r="C282" s="44"/>
      <c r="D282" s="44"/>
      <c r="E282" s="44"/>
      <c r="F282" s="44"/>
      <c r="G282" s="44"/>
      <c r="H282" s="44"/>
      <c r="I282" s="44"/>
      <c r="J282" s="44"/>
    </row>
    <row r="283" spans="2:10" ht="18" customHeight="1">
      <c r="B283" s="44"/>
      <c r="C283" s="44"/>
      <c r="D283" s="44"/>
      <c r="E283" s="44"/>
      <c r="F283" s="44"/>
      <c r="G283" s="44"/>
      <c r="H283" s="44"/>
      <c r="I283" s="44"/>
      <c r="J283" s="44"/>
    </row>
    <row r="284" spans="2:10" ht="18" customHeight="1">
      <c r="B284" s="44"/>
      <c r="C284" s="44"/>
      <c r="D284" s="44"/>
      <c r="E284" s="44"/>
      <c r="F284" s="44"/>
      <c r="G284" s="44"/>
      <c r="H284" s="44"/>
      <c r="I284" s="44"/>
      <c r="J284" s="44"/>
    </row>
    <row r="285" spans="2:10" ht="18" customHeight="1">
      <c r="B285" s="44"/>
      <c r="C285" s="44"/>
      <c r="D285" s="44"/>
      <c r="E285" s="44"/>
      <c r="F285" s="44"/>
      <c r="G285" s="44"/>
      <c r="H285" s="44"/>
      <c r="I285" s="44"/>
      <c r="J285" s="44"/>
    </row>
    <row r="286" spans="2:10" ht="18" customHeight="1">
      <c r="B286" s="44"/>
      <c r="C286" s="44"/>
      <c r="D286" s="44"/>
      <c r="E286" s="44"/>
      <c r="F286" s="44"/>
      <c r="G286" s="44"/>
      <c r="H286" s="44"/>
      <c r="I286" s="44"/>
      <c r="J286" s="44"/>
    </row>
    <row r="287" spans="2:10" ht="18" customHeight="1">
      <c r="B287" s="44"/>
      <c r="C287" s="44"/>
      <c r="D287" s="44"/>
      <c r="E287" s="44"/>
      <c r="F287" s="44"/>
      <c r="G287" s="44"/>
      <c r="H287" s="44"/>
      <c r="I287" s="44"/>
      <c r="J287" s="44"/>
    </row>
    <row r="288" spans="2:10" ht="18" customHeight="1">
      <c r="B288" s="44"/>
      <c r="C288" s="44"/>
      <c r="D288" s="44"/>
      <c r="E288" s="44"/>
      <c r="F288" s="44"/>
      <c r="G288" s="44"/>
      <c r="H288" s="44"/>
      <c r="I288" s="44"/>
      <c r="J288" s="44"/>
    </row>
    <row r="289" spans="2:10" ht="18" customHeight="1">
      <c r="B289" s="44"/>
      <c r="C289" s="44"/>
      <c r="D289" s="44"/>
      <c r="E289" s="44"/>
      <c r="F289" s="44"/>
      <c r="G289" s="44"/>
      <c r="H289" s="44"/>
      <c r="I289" s="44"/>
      <c r="J289" s="44"/>
    </row>
    <row r="290" spans="2:10" ht="18" customHeight="1">
      <c r="B290" s="44"/>
      <c r="C290" s="44"/>
      <c r="D290" s="44"/>
      <c r="E290" s="44"/>
      <c r="F290" s="44"/>
      <c r="G290" s="44"/>
      <c r="H290" s="44"/>
      <c r="I290" s="44"/>
      <c r="J290" s="44"/>
    </row>
    <row r="291" spans="2:10" ht="18" customHeight="1">
      <c r="B291" s="44"/>
      <c r="C291" s="44"/>
      <c r="D291" s="44"/>
      <c r="E291" s="44"/>
      <c r="F291" s="44"/>
      <c r="G291" s="44"/>
      <c r="H291" s="44"/>
      <c r="I291" s="44"/>
      <c r="J291" s="44"/>
    </row>
    <row r="292" spans="2:10" ht="18" customHeight="1">
      <c r="B292" s="44"/>
      <c r="C292" s="44"/>
      <c r="D292" s="44"/>
      <c r="E292" s="44"/>
      <c r="F292" s="44"/>
      <c r="G292" s="44"/>
      <c r="H292" s="44"/>
      <c r="I292" s="44"/>
      <c r="J292" s="44"/>
    </row>
    <row r="293" spans="2:10" ht="18" customHeight="1">
      <c r="B293" s="44"/>
      <c r="C293" s="44"/>
      <c r="D293" s="44"/>
      <c r="E293" s="44"/>
      <c r="F293" s="44"/>
      <c r="G293" s="44"/>
      <c r="H293" s="44"/>
      <c r="I293" s="44"/>
      <c r="J293" s="44"/>
    </row>
    <row r="294" spans="2:10" ht="18" customHeight="1">
      <c r="B294" s="44"/>
      <c r="C294" s="44"/>
      <c r="D294" s="44"/>
      <c r="E294" s="44"/>
      <c r="F294" s="44"/>
      <c r="G294" s="44"/>
      <c r="H294" s="44"/>
      <c r="I294" s="44"/>
      <c r="J294" s="44"/>
    </row>
    <row r="295" spans="2:10" ht="18" customHeight="1">
      <c r="B295" s="44"/>
      <c r="C295" s="44"/>
      <c r="D295" s="44"/>
      <c r="E295" s="44"/>
      <c r="F295" s="44"/>
      <c r="G295" s="44"/>
      <c r="H295" s="44"/>
      <c r="I295" s="44"/>
      <c r="J295" s="44"/>
    </row>
    <row r="296" spans="2:10" ht="18" customHeight="1">
      <c r="B296" s="44"/>
      <c r="C296" s="44"/>
      <c r="D296" s="44"/>
      <c r="E296" s="44"/>
      <c r="F296" s="44"/>
      <c r="G296" s="44"/>
      <c r="H296" s="44"/>
      <c r="I296" s="44"/>
      <c r="J296" s="44"/>
    </row>
    <row r="297" spans="2:10" ht="18" customHeight="1">
      <c r="B297" s="44"/>
      <c r="C297" s="44"/>
      <c r="D297" s="44"/>
      <c r="E297" s="44"/>
      <c r="F297" s="44"/>
      <c r="G297" s="44"/>
      <c r="H297" s="44"/>
      <c r="I297" s="44"/>
      <c r="J297" s="44"/>
    </row>
    <row r="298" spans="2:10" ht="18" customHeight="1">
      <c r="B298" s="44"/>
      <c r="C298" s="44"/>
      <c r="D298" s="44"/>
      <c r="E298" s="44"/>
      <c r="F298" s="44"/>
      <c r="G298" s="44"/>
      <c r="H298" s="44"/>
      <c r="I298" s="44"/>
      <c r="J298" s="44"/>
    </row>
    <row r="299" spans="2:10" ht="18" customHeight="1">
      <c r="B299" s="44"/>
      <c r="C299" s="44"/>
      <c r="D299" s="44"/>
      <c r="E299" s="44"/>
      <c r="F299" s="44"/>
      <c r="G299" s="44"/>
      <c r="H299" s="44"/>
      <c r="I299" s="44"/>
      <c r="J299" s="44"/>
    </row>
    <row r="300" spans="2:10" ht="18" customHeight="1">
      <c r="B300" s="44"/>
      <c r="C300" s="44"/>
      <c r="D300" s="44"/>
      <c r="E300" s="44"/>
      <c r="F300" s="44"/>
      <c r="G300" s="44"/>
      <c r="H300" s="44"/>
      <c r="I300" s="44"/>
      <c r="J300" s="44"/>
    </row>
    <row r="301" spans="2:10" ht="18" customHeight="1">
      <c r="B301" s="44"/>
      <c r="C301" s="44"/>
      <c r="D301" s="44"/>
      <c r="E301" s="44"/>
      <c r="F301" s="44"/>
      <c r="G301" s="44"/>
      <c r="H301" s="44"/>
      <c r="I301" s="44"/>
      <c r="J301" s="44"/>
    </row>
    <row r="302" spans="2:10" ht="18" customHeight="1">
      <c r="B302" s="44"/>
      <c r="C302" s="44"/>
      <c r="D302" s="44"/>
      <c r="E302" s="44"/>
      <c r="F302" s="44"/>
      <c r="G302" s="44"/>
      <c r="H302" s="44"/>
      <c r="I302" s="44"/>
      <c r="J302" s="44"/>
    </row>
    <row r="303" spans="2:10" ht="18" customHeight="1">
      <c r="B303" s="44"/>
      <c r="C303" s="44"/>
      <c r="D303" s="44"/>
      <c r="E303" s="44"/>
      <c r="F303" s="44"/>
      <c r="G303" s="44"/>
      <c r="H303" s="44"/>
      <c r="I303" s="44"/>
      <c r="J303" s="44"/>
    </row>
    <row r="304" spans="2:10" ht="18" customHeight="1">
      <c r="B304" s="44"/>
      <c r="C304" s="44"/>
      <c r="D304" s="44"/>
      <c r="E304" s="44"/>
      <c r="F304" s="44"/>
      <c r="G304" s="44"/>
      <c r="H304" s="44"/>
      <c r="I304" s="44"/>
      <c r="J304" s="44"/>
    </row>
    <row r="305" spans="2:10" ht="18" customHeight="1">
      <c r="B305" s="44"/>
      <c r="C305" s="44"/>
      <c r="D305" s="44"/>
      <c r="E305" s="44"/>
      <c r="F305" s="44"/>
      <c r="G305" s="44"/>
      <c r="H305" s="44"/>
      <c r="I305" s="44"/>
      <c r="J305" s="44"/>
    </row>
    <row r="306" spans="2:10" ht="18" customHeight="1">
      <c r="B306" s="44"/>
      <c r="C306" s="44"/>
      <c r="D306" s="44"/>
      <c r="E306" s="44"/>
      <c r="F306" s="44"/>
      <c r="G306" s="44"/>
      <c r="H306" s="44"/>
      <c r="I306" s="44"/>
      <c r="J306" s="44"/>
    </row>
    <row r="307" spans="2:10" ht="18" customHeight="1">
      <c r="B307" s="44"/>
      <c r="C307" s="44"/>
      <c r="D307" s="44"/>
      <c r="E307" s="44"/>
      <c r="F307" s="44"/>
      <c r="G307" s="44"/>
      <c r="H307" s="44"/>
      <c r="I307" s="44"/>
      <c r="J307" s="44"/>
    </row>
    <row r="308" spans="2:10" ht="18" customHeight="1">
      <c r="B308" s="44"/>
      <c r="C308" s="44"/>
      <c r="D308" s="44"/>
      <c r="E308" s="44"/>
      <c r="F308" s="44"/>
      <c r="G308" s="44"/>
      <c r="H308" s="44"/>
      <c r="I308" s="44"/>
      <c r="J308" s="44"/>
    </row>
    <row r="309" spans="2:10" ht="18" customHeight="1">
      <c r="B309" s="44"/>
      <c r="C309" s="44"/>
      <c r="D309" s="44"/>
      <c r="E309" s="44"/>
      <c r="F309" s="44"/>
      <c r="G309" s="44"/>
      <c r="H309" s="44"/>
      <c r="I309" s="44"/>
      <c r="J309" s="44"/>
    </row>
    <row r="310" spans="2:10" ht="18" customHeight="1">
      <c r="B310" s="44"/>
      <c r="C310" s="44"/>
      <c r="D310" s="44"/>
      <c r="E310" s="44"/>
      <c r="F310" s="44"/>
      <c r="G310" s="44"/>
      <c r="H310" s="44"/>
      <c r="I310" s="44"/>
      <c r="J310" s="44"/>
    </row>
    <row r="311" spans="2:10" ht="18" customHeight="1">
      <c r="B311" s="44"/>
      <c r="C311" s="44"/>
      <c r="D311" s="44"/>
      <c r="E311" s="44"/>
      <c r="F311" s="44"/>
      <c r="G311" s="44"/>
      <c r="H311" s="44"/>
      <c r="I311" s="44"/>
      <c r="J311" s="44"/>
    </row>
    <row r="312" spans="2:10" ht="18" customHeight="1">
      <c r="B312" s="44"/>
      <c r="C312" s="44"/>
      <c r="D312" s="44"/>
      <c r="E312" s="44"/>
      <c r="F312" s="44"/>
      <c r="G312" s="44"/>
      <c r="H312" s="44"/>
      <c r="I312" s="44"/>
      <c r="J312" s="44"/>
    </row>
    <row r="313" spans="2:10" ht="18" customHeight="1">
      <c r="B313" s="44"/>
      <c r="C313" s="44"/>
      <c r="D313" s="44"/>
      <c r="E313" s="44"/>
      <c r="F313" s="44"/>
      <c r="G313" s="44"/>
      <c r="H313" s="44"/>
      <c r="I313" s="44"/>
      <c r="J313" s="44"/>
    </row>
    <row r="314" spans="2:10" ht="18" customHeight="1">
      <c r="B314" s="44"/>
      <c r="C314" s="44"/>
      <c r="D314" s="44"/>
      <c r="E314" s="44"/>
      <c r="F314" s="44"/>
      <c r="G314" s="44"/>
      <c r="H314" s="44"/>
      <c r="I314" s="44"/>
      <c r="J314" s="44"/>
    </row>
    <row r="315" spans="2:10" ht="18" customHeight="1">
      <c r="B315" s="44"/>
      <c r="C315" s="44"/>
      <c r="D315" s="44"/>
      <c r="E315" s="44"/>
      <c r="F315" s="44"/>
      <c r="G315" s="44"/>
      <c r="H315" s="44"/>
      <c r="I315" s="44"/>
      <c r="J315" s="44"/>
    </row>
    <row r="316" spans="2:10" ht="18" customHeight="1">
      <c r="B316" s="44"/>
      <c r="C316" s="44"/>
      <c r="D316" s="44"/>
      <c r="E316" s="44"/>
      <c r="F316" s="44"/>
      <c r="G316" s="44"/>
      <c r="H316" s="44"/>
      <c r="I316" s="44"/>
      <c r="J316" s="44"/>
    </row>
    <row r="317" spans="2:10" ht="18" customHeight="1">
      <c r="B317" s="44"/>
      <c r="C317" s="44"/>
      <c r="D317" s="44"/>
      <c r="E317" s="44"/>
      <c r="F317" s="44"/>
      <c r="G317" s="44"/>
      <c r="H317" s="44"/>
      <c r="I317" s="44"/>
      <c r="J317" s="44"/>
    </row>
    <row r="318" spans="2:10" ht="18" customHeight="1">
      <c r="B318" s="44"/>
      <c r="C318" s="44"/>
      <c r="D318" s="44"/>
      <c r="E318" s="44"/>
      <c r="F318" s="44"/>
      <c r="G318" s="44"/>
      <c r="H318" s="44"/>
      <c r="I318" s="44"/>
      <c r="J318" s="44"/>
    </row>
    <row r="319" spans="2:10" ht="18" customHeight="1">
      <c r="B319" s="44"/>
      <c r="C319" s="44"/>
      <c r="D319" s="44"/>
      <c r="E319" s="44"/>
      <c r="F319" s="44"/>
      <c r="G319" s="44"/>
      <c r="H319" s="44"/>
      <c r="I319" s="44"/>
      <c r="J319" s="44"/>
    </row>
    <row r="320" spans="2:10" ht="18" customHeight="1">
      <c r="B320" s="44"/>
      <c r="C320" s="44"/>
      <c r="D320" s="44"/>
      <c r="E320" s="44"/>
      <c r="F320" s="44"/>
      <c r="G320" s="44"/>
      <c r="H320" s="44"/>
      <c r="I320" s="44"/>
      <c r="J320" s="44"/>
    </row>
    <row r="321" spans="2:10" ht="18" customHeight="1">
      <c r="B321" s="44"/>
      <c r="C321" s="44"/>
      <c r="D321" s="44"/>
      <c r="E321" s="44"/>
      <c r="F321" s="44"/>
      <c r="G321" s="44"/>
      <c r="H321" s="44"/>
      <c r="I321" s="44"/>
      <c r="J321" s="44"/>
    </row>
    <row r="322" spans="2:10" ht="18" customHeight="1">
      <c r="B322" s="44"/>
      <c r="C322" s="44"/>
      <c r="D322" s="44"/>
      <c r="E322" s="44"/>
      <c r="F322" s="44"/>
      <c r="G322" s="44"/>
      <c r="H322" s="44"/>
      <c r="I322" s="44"/>
      <c r="J322" s="44"/>
    </row>
    <row r="323" spans="2:10" ht="18" customHeight="1">
      <c r="B323" s="44"/>
      <c r="C323" s="44"/>
      <c r="D323" s="44"/>
      <c r="E323" s="44"/>
      <c r="F323" s="44"/>
      <c r="G323" s="44"/>
      <c r="H323" s="44"/>
      <c r="I323" s="44"/>
      <c r="J323" s="44"/>
    </row>
    <row r="324" spans="2:10" ht="18" customHeight="1">
      <c r="B324" s="44"/>
      <c r="C324" s="44"/>
      <c r="D324" s="44"/>
      <c r="E324" s="44"/>
      <c r="F324" s="44"/>
      <c r="G324" s="44"/>
      <c r="H324" s="44"/>
      <c r="I324" s="44"/>
      <c r="J324" s="44"/>
    </row>
    <row r="325" spans="2:10" ht="18" customHeight="1">
      <c r="B325" s="44"/>
      <c r="C325" s="44"/>
      <c r="D325" s="44"/>
      <c r="E325" s="44"/>
      <c r="F325" s="44"/>
      <c r="G325" s="44"/>
      <c r="H325" s="44"/>
      <c r="I325" s="44"/>
      <c r="J325" s="44"/>
    </row>
    <row r="326" spans="2:10" ht="18" customHeight="1">
      <c r="B326" s="44"/>
      <c r="C326" s="44"/>
      <c r="D326" s="44"/>
      <c r="E326" s="44"/>
      <c r="F326" s="44"/>
      <c r="G326" s="44"/>
      <c r="H326" s="44"/>
      <c r="I326" s="44"/>
      <c r="J326" s="44"/>
    </row>
    <row r="327" spans="2:10" ht="18" customHeight="1">
      <c r="B327" s="44"/>
      <c r="C327" s="44"/>
      <c r="D327" s="44"/>
      <c r="E327" s="44"/>
      <c r="F327" s="44"/>
      <c r="G327" s="44"/>
      <c r="H327" s="44"/>
      <c r="I327" s="44"/>
      <c r="J327" s="44"/>
    </row>
    <row r="328" spans="2:10" ht="18" customHeight="1">
      <c r="B328" s="44"/>
      <c r="C328" s="44"/>
      <c r="D328" s="44"/>
      <c r="E328" s="44"/>
      <c r="F328" s="44"/>
      <c r="G328" s="44"/>
      <c r="H328" s="44"/>
      <c r="I328" s="44"/>
      <c r="J328" s="44"/>
    </row>
    <row r="329" spans="2:10" ht="18" customHeight="1">
      <c r="B329" s="44"/>
      <c r="C329" s="44"/>
      <c r="D329" s="44"/>
      <c r="E329" s="44"/>
      <c r="F329" s="44"/>
      <c r="G329" s="44"/>
      <c r="H329" s="44"/>
      <c r="I329" s="44"/>
      <c r="J329" s="44"/>
    </row>
    <row r="330" spans="2:10" ht="18" customHeight="1">
      <c r="B330" s="44"/>
      <c r="C330" s="44"/>
      <c r="D330" s="44"/>
      <c r="E330" s="44"/>
      <c r="F330" s="44"/>
      <c r="G330" s="44"/>
      <c r="H330" s="44"/>
      <c r="I330" s="44"/>
      <c r="J330" s="44"/>
    </row>
    <row r="331" spans="2:10" ht="18" customHeight="1">
      <c r="B331" s="44"/>
      <c r="C331" s="44"/>
      <c r="D331" s="44"/>
      <c r="E331" s="44"/>
      <c r="F331" s="44"/>
      <c r="G331" s="44"/>
      <c r="H331" s="44"/>
      <c r="I331" s="44"/>
      <c r="J331" s="44"/>
    </row>
    <row r="332" spans="2:10" ht="18" customHeight="1">
      <c r="B332" s="44"/>
      <c r="C332" s="44"/>
      <c r="D332" s="44"/>
      <c r="E332" s="44"/>
      <c r="F332" s="44"/>
      <c r="G332" s="44"/>
      <c r="H332" s="44"/>
      <c r="I332" s="44"/>
      <c r="J332" s="44"/>
    </row>
    <row r="333" spans="2:10" ht="18" customHeight="1">
      <c r="B333" s="44"/>
      <c r="C333" s="44"/>
      <c r="D333" s="44"/>
      <c r="E333" s="44"/>
      <c r="F333" s="44"/>
      <c r="G333" s="44"/>
      <c r="H333" s="44"/>
      <c r="I333" s="44"/>
      <c r="J333" s="44"/>
    </row>
    <row r="334" spans="2:10" ht="18" customHeight="1">
      <c r="B334" s="44"/>
      <c r="C334" s="44"/>
      <c r="D334" s="44"/>
      <c r="E334" s="44"/>
      <c r="F334" s="44"/>
      <c r="G334" s="44"/>
      <c r="H334" s="44"/>
      <c r="I334" s="44"/>
      <c r="J334" s="44"/>
    </row>
    <row r="335" spans="2:10" ht="18" customHeight="1">
      <c r="B335" s="44"/>
      <c r="C335" s="44"/>
      <c r="D335" s="44"/>
      <c r="E335" s="44"/>
      <c r="F335" s="44"/>
      <c r="G335" s="44"/>
      <c r="H335" s="44"/>
      <c r="I335" s="44"/>
      <c r="J335" s="44"/>
    </row>
    <row r="336" spans="2:10" ht="18" customHeight="1">
      <c r="B336" s="44"/>
      <c r="C336" s="44"/>
      <c r="D336" s="44"/>
      <c r="E336" s="44"/>
      <c r="F336" s="44"/>
      <c r="G336" s="44"/>
      <c r="H336" s="44"/>
      <c r="I336" s="44"/>
      <c r="J336" s="44"/>
    </row>
    <row r="337" spans="2:10" ht="18" customHeight="1">
      <c r="B337" s="44"/>
      <c r="C337" s="44"/>
      <c r="D337" s="44"/>
      <c r="E337" s="44"/>
      <c r="F337" s="44"/>
      <c r="G337" s="44"/>
      <c r="H337" s="44"/>
      <c r="I337" s="44"/>
      <c r="J337" s="44"/>
    </row>
    <row r="338" spans="2:10" ht="18" customHeight="1">
      <c r="B338" s="44"/>
      <c r="C338" s="44"/>
      <c r="D338" s="44"/>
      <c r="E338" s="44"/>
      <c r="F338" s="44"/>
      <c r="G338" s="44"/>
      <c r="H338" s="44"/>
      <c r="I338" s="44"/>
      <c r="J338" s="44"/>
    </row>
    <row r="339" spans="2:10" ht="18" customHeight="1">
      <c r="B339" s="44"/>
      <c r="C339" s="44"/>
      <c r="D339" s="44"/>
      <c r="E339" s="44"/>
      <c r="F339" s="44"/>
      <c r="G339" s="44"/>
      <c r="H339" s="44"/>
      <c r="I339" s="44"/>
      <c r="J339" s="44"/>
    </row>
    <row r="340" spans="2:10" ht="18" customHeight="1">
      <c r="B340" s="44"/>
      <c r="C340" s="44"/>
      <c r="D340" s="44"/>
      <c r="E340" s="44"/>
      <c r="F340" s="44"/>
      <c r="G340" s="44"/>
      <c r="H340" s="44"/>
      <c r="I340" s="44"/>
      <c r="J340" s="44"/>
    </row>
    <row r="341" spans="2:10" ht="18" customHeight="1">
      <c r="B341" s="44"/>
      <c r="C341" s="44"/>
      <c r="D341" s="44"/>
      <c r="E341" s="44"/>
      <c r="F341" s="44"/>
      <c r="G341" s="44"/>
      <c r="H341" s="44"/>
      <c r="I341" s="44"/>
      <c r="J341" s="44"/>
    </row>
    <row r="342" spans="2:10" ht="18" customHeight="1">
      <c r="B342" s="44"/>
      <c r="C342" s="44"/>
      <c r="D342" s="44"/>
      <c r="E342" s="44"/>
      <c r="F342" s="44"/>
      <c r="G342" s="44"/>
      <c r="H342" s="44"/>
      <c r="I342" s="44"/>
      <c r="J342" s="44"/>
    </row>
    <row r="343" spans="2:10" ht="18" customHeight="1">
      <c r="B343" s="44"/>
      <c r="C343" s="44"/>
      <c r="D343" s="44"/>
      <c r="E343" s="44"/>
      <c r="F343" s="44"/>
      <c r="G343" s="44"/>
      <c r="H343" s="44"/>
      <c r="I343" s="44"/>
      <c r="J343" s="44"/>
    </row>
    <row r="344" spans="2:10" ht="18" customHeight="1">
      <c r="B344" s="44"/>
      <c r="C344" s="44"/>
      <c r="D344" s="44"/>
      <c r="E344" s="44"/>
      <c r="F344" s="44"/>
      <c r="G344" s="44"/>
      <c r="H344" s="44"/>
      <c r="I344" s="44"/>
      <c r="J344" s="44"/>
    </row>
    <row r="345" spans="2:10" ht="18" customHeight="1">
      <c r="B345" s="44"/>
      <c r="C345" s="44"/>
      <c r="D345" s="44"/>
      <c r="E345" s="44"/>
      <c r="F345" s="44"/>
      <c r="G345" s="44"/>
      <c r="H345" s="44"/>
      <c r="I345" s="44"/>
      <c r="J345" s="44"/>
    </row>
    <row r="346" spans="2:10" ht="18" customHeight="1">
      <c r="B346" s="44"/>
      <c r="C346" s="44"/>
      <c r="D346" s="44"/>
      <c r="E346" s="44"/>
      <c r="F346" s="44"/>
      <c r="G346" s="44"/>
      <c r="H346" s="44"/>
      <c r="I346" s="44"/>
      <c r="J346" s="44"/>
    </row>
    <row r="347" spans="2:10" ht="18" customHeight="1">
      <c r="B347" s="44"/>
      <c r="C347" s="44"/>
      <c r="D347" s="44"/>
      <c r="E347" s="44"/>
      <c r="F347" s="44"/>
      <c r="G347" s="44"/>
      <c r="H347" s="44"/>
      <c r="I347" s="44"/>
      <c r="J347" s="44"/>
    </row>
    <row r="348" spans="2:10" ht="18" customHeight="1">
      <c r="B348" s="44"/>
      <c r="C348" s="44"/>
      <c r="D348" s="44"/>
      <c r="E348" s="44"/>
      <c r="F348" s="44"/>
      <c r="G348" s="44"/>
      <c r="H348" s="44"/>
      <c r="I348" s="44"/>
      <c r="J348" s="44"/>
    </row>
    <row r="349" spans="2:10" ht="18" customHeight="1">
      <c r="B349" s="44"/>
      <c r="C349" s="44"/>
      <c r="D349" s="44"/>
      <c r="E349" s="44"/>
      <c r="F349" s="44"/>
      <c r="G349" s="44"/>
      <c r="H349" s="44"/>
      <c r="I349" s="44"/>
      <c r="J349" s="44"/>
    </row>
    <row r="350" spans="2:10" ht="18" customHeight="1">
      <c r="B350" s="44"/>
      <c r="C350" s="44"/>
      <c r="D350" s="44"/>
      <c r="E350" s="44"/>
      <c r="F350" s="44"/>
      <c r="G350" s="44"/>
      <c r="H350" s="44"/>
      <c r="I350" s="44"/>
      <c r="J350" s="44"/>
    </row>
    <row r="351" spans="2:10" ht="18" customHeight="1">
      <c r="B351" s="44"/>
      <c r="C351" s="44"/>
      <c r="D351" s="44"/>
      <c r="E351" s="44"/>
      <c r="F351" s="44"/>
      <c r="G351" s="44"/>
      <c r="H351" s="44"/>
      <c r="I351" s="44"/>
      <c r="J351" s="44"/>
    </row>
    <row r="352" spans="2:10" ht="18" customHeight="1">
      <c r="B352" s="44"/>
      <c r="C352" s="44"/>
      <c r="D352" s="44"/>
      <c r="E352" s="44"/>
      <c r="F352" s="44"/>
      <c r="G352" s="44"/>
      <c r="H352" s="44"/>
      <c r="I352" s="44"/>
      <c r="J352" s="44"/>
    </row>
    <row r="353" spans="2:10" ht="18" customHeight="1">
      <c r="B353" s="44"/>
      <c r="C353" s="44"/>
      <c r="D353" s="44"/>
      <c r="E353" s="44"/>
      <c r="F353" s="44"/>
      <c r="G353" s="44"/>
      <c r="H353" s="44"/>
      <c r="I353" s="44"/>
      <c r="J353" s="44"/>
    </row>
    <row r="354" spans="2:10" ht="18" customHeight="1">
      <c r="B354" s="44"/>
      <c r="C354" s="44"/>
      <c r="D354" s="44"/>
      <c r="E354" s="44"/>
      <c r="F354" s="44"/>
      <c r="G354" s="44"/>
      <c r="H354" s="44"/>
      <c r="I354" s="44"/>
      <c r="J354" s="44"/>
    </row>
    <row r="355" spans="2:10" ht="18" customHeight="1">
      <c r="B355" s="44"/>
      <c r="C355" s="44"/>
      <c r="D355" s="44"/>
      <c r="E355" s="44"/>
      <c r="F355" s="44"/>
      <c r="G355" s="44"/>
      <c r="H355" s="44"/>
      <c r="I355" s="44"/>
      <c r="J355" s="44"/>
    </row>
    <row r="356" spans="2:10" ht="18" customHeight="1">
      <c r="B356" s="44"/>
      <c r="C356" s="44"/>
      <c r="D356" s="44"/>
      <c r="E356" s="44"/>
      <c r="F356" s="44"/>
      <c r="G356" s="44"/>
      <c r="H356" s="44"/>
      <c r="I356" s="44"/>
      <c r="J356" s="44"/>
    </row>
    <row r="357" spans="2:10" ht="18" customHeight="1">
      <c r="B357" s="44"/>
      <c r="C357" s="44"/>
      <c r="D357" s="44"/>
      <c r="E357" s="44"/>
      <c r="F357" s="44"/>
      <c r="G357" s="44"/>
      <c r="H357" s="44"/>
      <c r="I357" s="44"/>
      <c r="J357" s="44"/>
    </row>
    <row r="358" spans="2:10" ht="18" customHeight="1">
      <c r="B358" s="44"/>
      <c r="C358" s="44"/>
      <c r="D358" s="44"/>
      <c r="E358" s="44"/>
      <c r="F358" s="44"/>
      <c r="G358" s="44"/>
      <c r="H358" s="44"/>
      <c r="I358" s="44"/>
      <c r="J358" s="44"/>
    </row>
    <row r="359" spans="2:10" ht="18" customHeight="1">
      <c r="B359" s="44"/>
      <c r="C359" s="44"/>
      <c r="D359" s="44"/>
      <c r="E359" s="44"/>
      <c r="F359" s="44"/>
      <c r="G359" s="44"/>
      <c r="H359" s="44"/>
      <c r="I359" s="44"/>
      <c r="J359" s="44"/>
    </row>
    <row r="360" spans="2:10" ht="18" customHeight="1">
      <c r="B360" s="44"/>
      <c r="C360" s="44"/>
      <c r="D360" s="44"/>
      <c r="E360" s="44"/>
      <c r="F360" s="44"/>
      <c r="G360" s="44"/>
      <c r="H360" s="44"/>
      <c r="I360" s="44"/>
      <c r="J360" s="44"/>
    </row>
    <row r="361" spans="2:10" ht="18" customHeight="1">
      <c r="B361" s="44"/>
      <c r="C361" s="44"/>
      <c r="D361" s="44"/>
      <c r="E361" s="44"/>
      <c r="F361" s="44"/>
      <c r="G361" s="44"/>
      <c r="H361" s="44"/>
      <c r="I361" s="44"/>
      <c r="J361" s="44"/>
    </row>
    <row r="362" spans="2:10" ht="18" customHeight="1">
      <c r="B362" s="44"/>
      <c r="C362" s="44"/>
      <c r="D362" s="44"/>
      <c r="E362" s="44"/>
      <c r="F362" s="44"/>
      <c r="G362" s="44"/>
      <c r="H362" s="44"/>
      <c r="I362" s="44"/>
      <c r="J362" s="44"/>
    </row>
    <row r="363" spans="2:10" ht="18" customHeight="1">
      <c r="B363" s="44"/>
      <c r="C363" s="44"/>
      <c r="D363" s="44"/>
      <c r="E363" s="44"/>
      <c r="F363" s="44"/>
      <c r="G363" s="44"/>
      <c r="H363" s="44"/>
      <c r="I363" s="44"/>
      <c r="J363" s="44"/>
    </row>
    <row r="364" spans="2:10" ht="18" customHeight="1">
      <c r="B364" s="44"/>
      <c r="C364" s="44"/>
      <c r="D364" s="44"/>
      <c r="E364" s="44"/>
      <c r="F364" s="44"/>
      <c r="G364" s="44"/>
      <c r="H364" s="44"/>
      <c r="I364" s="44"/>
      <c r="J364" s="44"/>
    </row>
    <row r="365" spans="2:10" ht="18" customHeight="1">
      <c r="B365" s="44"/>
      <c r="C365" s="44"/>
      <c r="D365" s="44"/>
      <c r="E365" s="44"/>
      <c r="F365" s="44"/>
      <c r="G365" s="44"/>
      <c r="H365" s="44"/>
      <c r="I365" s="44"/>
      <c r="J365" s="44"/>
    </row>
    <row r="366" spans="2:10" ht="18" customHeight="1">
      <c r="B366" s="44"/>
      <c r="C366" s="44"/>
      <c r="D366" s="44"/>
      <c r="E366" s="44"/>
      <c r="F366" s="44"/>
      <c r="G366" s="44"/>
      <c r="H366" s="44"/>
      <c r="I366" s="44"/>
      <c r="J366" s="44"/>
    </row>
    <row r="367" spans="2:10" ht="18" customHeight="1">
      <c r="B367" s="44"/>
      <c r="C367" s="44"/>
      <c r="D367" s="44"/>
      <c r="E367" s="44"/>
      <c r="F367" s="44"/>
      <c r="G367" s="44"/>
      <c r="H367" s="44"/>
      <c r="I367" s="44"/>
      <c r="J367" s="44"/>
    </row>
    <row r="368" spans="2:10" ht="18" customHeight="1">
      <c r="B368" s="44"/>
      <c r="C368" s="44"/>
      <c r="D368" s="44"/>
      <c r="E368" s="44"/>
      <c r="F368" s="44"/>
      <c r="G368" s="44"/>
      <c r="H368" s="44"/>
      <c r="I368" s="44"/>
      <c r="J368" s="44"/>
    </row>
    <row r="369" spans="2:10" ht="18" customHeight="1">
      <c r="B369" s="44"/>
      <c r="C369" s="44"/>
      <c r="D369" s="44"/>
      <c r="E369" s="44"/>
      <c r="F369" s="44"/>
      <c r="G369" s="44"/>
      <c r="H369" s="44"/>
      <c r="I369" s="44"/>
      <c r="J369" s="44"/>
    </row>
    <row r="370" spans="2:10" ht="18" customHeight="1">
      <c r="B370" s="44"/>
      <c r="C370" s="44"/>
      <c r="D370" s="44"/>
      <c r="E370" s="44"/>
      <c r="F370" s="44"/>
      <c r="G370" s="44"/>
      <c r="H370" s="44"/>
      <c r="I370" s="44"/>
      <c r="J370" s="44"/>
    </row>
    <row r="371" spans="2:10" ht="18" customHeight="1">
      <c r="B371" s="44"/>
      <c r="C371" s="44"/>
      <c r="D371" s="44"/>
      <c r="E371" s="44"/>
      <c r="F371" s="44"/>
      <c r="G371" s="44"/>
      <c r="H371" s="44"/>
      <c r="I371" s="44"/>
      <c r="J371" s="44"/>
    </row>
    <row r="372" spans="2:10" ht="18" customHeight="1">
      <c r="B372" s="44"/>
      <c r="C372" s="44"/>
      <c r="D372" s="44"/>
      <c r="E372" s="44"/>
      <c r="F372" s="44"/>
      <c r="G372" s="44"/>
      <c r="H372" s="44"/>
      <c r="I372" s="44"/>
      <c r="J372" s="44"/>
    </row>
    <row r="373" spans="2:10" ht="18" customHeight="1">
      <c r="B373" s="44"/>
      <c r="C373" s="44"/>
      <c r="D373" s="44"/>
      <c r="E373" s="44"/>
      <c r="F373" s="44"/>
      <c r="G373" s="44"/>
      <c r="H373" s="44"/>
      <c r="I373" s="44"/>
      <c r="J373" s="44"/>
    </row>
    <row r="374" spans="2:10" ht="18" customHeight="1">
      <c r="B374" s="44"/>
      <c r="C374" s="44"/>
      <c r="D374" s="44"/>
      <c r="E374" s="44"/>
      <c r="F374" s="44"/>
      <c r="G374" s="44"/>
      <c r="H374" s="44"/>
      <c r="I374" s="44"/>
      <c r="J374" s="44"/>
    </row>
    <row r="375" spans="2:10" ht="18" customHeight="1">
      <c r="B375" s="44"/>
      <c r="C375" s="44"/>
      <c r="D375" s="44"/>
      <c r="E375" s="44"/>
      <c r="F375" s="44"/>
      <c r="G375" s="44"/>
      <c r="H375" s="44"/>
      <c r="I375" s="44"/>
      <c r="J375" s="44"/>
    </row>
    <row r="376" spans="2:10" ht="18" customHeight="1">
      <c r="B376" s="44"/>
      <c r="C376" s="44"/>
      <c r="D376" s="44"/>
      <c r="E376" s="44"/>
      <c r="F376" s="44"/>
      <c r="G376" s="44"/>
      <c r="H376" s="44"/>
      <c r="I376" s="44"/>
      <c r="J376" s="44"/>
    </row>
    <row r="377" spans="2:10" ht="18" customHeight="1">
      <c r="B377" s="44"/>
      <c r="C377" s="44"/>
      <c r="D377" s="44"/>
      <c r="E377" s="44"/>
      <c r="F377" s="44"/>
      <c r="G377" s="44"/>
      <c r="H377" s="44"/>
      <c r="I377" s="44"/>
      <c r="J377" s="44"/>
    </row>
    <row r="378" spans="2:10" ht="18" customHeight="1">
      <c r="B378" s="44"/>
      <c r="C378" s="44"/>
      <c r="D378" s="44"/>
      <c r="E378" s="44"/>
      <c r="F378" s="44"/>
      <c r="G378" s="44"/>
      <c r="H378" s="44"/>
      <c r="I378" s="44"/>
      <c r="J378" s="44"/>
    </row>
    <row r="379" spans="2:10" ht="18" customHeight="1">
      <c r="B379" s="44"/>
      <c r="C379" s="44"/>
      <c r="D379" s="44"/>
      <c r="E379" s="44"/>
      <c r="F379" s="44"/>
      <c r="G379" s="44"/>
      <c r="H379" s="44"/>
      <c r="I379" s="44"/>
      <c r="J379" s="44"/>
    </row>
    <row r="380" spans="2:10" ht="18" customHeight="1">
      <c r="B380" s="44"/>
      <c r="C380" s="44"/>
      <c r="D380" s="44"/>
      <c r="E380" s="44"/>
      <c r="F380" s="44"/>
      <c r="G380" s="44"/>
      <c r="H380" s="44"/>
      <c r="I380" s="44"/>
      <c r="J380" s="44"/>
    </row>
    <row r="381" spans="2:10" ht="18" customHeight="1">
      <c r="B381" s="44"/>
      <c r="C381" s="44"/>
      <c r="D381" s="44"/>
      <c r="E381" s="44"/>
      <c r="F381" s="44"/>
      <c r="G381" s="44"/>
      <c r="H381" s="44"/>
      <c r="I381" s="44"/>
      <c r="J381" s="44"/>
    </row>
    <row r="382" spans="2:10" ht="18" customHeight="1">
      <c r="B382" s="44"/>
      <c r="C382" s="44"/>
      <c r="D382" s="44"/>
      <c r="E382" s="44"/>
      <c r="F382" s="44"/>
      <c r="G382" s="44"/>
      <c r="H382" s="44"/>
      <c r="I382" s="44"/>
      <c r="J382" s="44"/>
    </row>
    <row r="383" spans="2:10" ht="18" customHeight="1">
      <c r="B383" s="44"/>
      <c r="C383" s="44"/>
      <c r="D383" s="44"/>
      <c r="E383" s="44"/>
      <c r="F383" s="44"/>
      <c r="G383" s="44"/>
      <c r="H383" s="44"/>
      <c r="I383" s="44"/>
      <c r="J383" s="44"/>
    </row>
    <row r="384" spans="2:10" ht="18" customHeight="1">
      <c r="B384" s="44"/>
      <c r="C384" s="44"/>
      <c r="D384" s="44"/>
      <c r="E384" s="44"/>
      <c r="F384" s="44"/>
      <c r="G384" s="44"/>
      <c r="H384" s="44"/>
      <c r="I384" s="44"/>
      <c r="J384" s="44"/>
    </row>
    <row r="385" spans="2:10" ht="18" customHeight="1">
      <c r="B385" s="44"/>
      <c r="C385" s="44"/>
      <c r="D385" s="44"/>
      <c r="E385" s="44"/>
      <c r="F385" s="44"/>
      <c r="G385" s="44"/>
      <c r="H385" s="44"/>
      <c r="I385" s="44"/>
      <c r="J385" s="44"/>
    </row>
    <row r="386" spans="2:10" ht="18" customHeight="1">
      <c r="B386" s="44"/>
      <c r="C386" s="44"/>
      <c r="D386" s="44"/>
      <c r="E386" s="44"/>
      <c r="F386" s="44"/>
      <c r="G386" s="44"/>
      <c r="H386" s="44"/>
      <c r="I386" s="44"/>
      <c r="J386" s="44"/>
    </row>
    <row r="387" spans="2:10" ht="18" customHeight="1">
      <c r="B387" s="44"/>
      <c r="C387" s="44"/>
      <c r="D387" s="44"/>
      <c r="E387" s="44"/>
      <c r="F387" s="44"/>
      <c r="G387" s="44"/>
      <c r="H387" s="44"/>
      <c r="I387" s="44"/>
      <c r="J387" s="44"/>
    </row>
    <row r="388" spans="2:10" ht="18" customHeight="1">
      <c r="B388" s="44"/>
      <c r="C388" s="44"/>
      <c r="D388" s="44"/>
      <c r="E388" s="44"/>
      <c r="F388" s="44"/>
      <c r="G388" s="44"/>
      <c r="H388" s="44"/>
      <c r="I388" s="44"/>
      <c r="J388" s="44"/>
    </row>
    <row r="389" spans="2:10" ht="18" customHeight="1">
      <c r="B389" s="44"/>
      <c r="C389" s="44"/>
      <c r="D389" s="44"/>
      <c r="E389" s="44"/>
      <c r="F389" s="44"/>
      <c r="G389" s="44"/>
      <c r="H389" s="44"/>
      <c r="I389" s="44"/>
      <c r="J389" s="44"/>
    </row>
    <row r="390" spans="2:10" ht="18" customHeight="1">
      <c r="B390" s="44"/>
      <c r="C390" s="44"/>
      <c r="D390" s="44"/>
      <c r="E390" s="44"/>
      <c r="F390" s="44"/>
      <c r="G390" s="44"/>
      <c r="H390" s="44"/>
      <c r="I390" s="44"/>
      <c r="J390" s="44"/>
    </row>
    <row r="391" spans="2:10" ht="18" customHeight="1">
      <c r="B391" s="44"/>
      <c r="C391" s="44"/>
      <c r="D391" s="44"/>
      <c r="E391" s="44"/>
      <c r="F391" s="44"/>
      <c r="G391" s="44"/>
      <c r="H391" s="44"/>
      <c r="I391" s="44"/>
      <c r="J391" s="44"/>
    </row>
    <row r="392" spans="2:10" ht="18" customHeight="1">
      <c r="B392" s="44"/>
      <c r="C392" s="44"/>
      <c r="D392" s="44"/>
      <c r="E392" s="44"/>
      <c r="F392" s="44"/>
      <c r="G392" s="44"/>
      <c r="H392" s="44"/>
      <c r="I392" s="44"/>
      <c r="J392" s="44"/>
    </row>
    <row r="393" spans="2:10" ht="18" customHeight="1">
      <c r="B393" s="44"/>
      <c r="C393" s="44"/>
      <c r="D393" s="44"/>
      <c r="E393" s="44"/>
      <c r="F393" s="44"/>
      <c r="G393" s="44"/>
      <c r="H393" s="44"/>
      <c r="I393" s="44"/>
      <c r="J393" s="44"/>
    </row>
    <row r="394" spans="2:10" ht="18" customHeight="1">
      <c r="B394" s="44"/>
      <c r="C394" s="44"/>
      <c r="D394" s="44"/>
      <c r="E394" s="44"/>
      <c r="F394" s="44"/>
      <c r="G394" s="44"/>
      <c r="H394" s="44"/>
      <c r="I394" s="44"/>
      <c r="J394" s="44"/>
    </row>
    <row r="395" spans="2:10" ht="18" customHeight="1">
      <c r="B395" s="44"/>
      <c r="C395" s="44"/>
      <c r="D395" s="44"/>
      <c r="E395" s="44"/>
      <c r="F395" s="44"/>
      <c r="G395" s="44"/>
      <c r="H395" s="44"/>
      <c r="I395" s="44"/>
      <c r="J395" s="44"/>
    </row>
    <row r="396" spans="2:10" ht="18" customHeight="1">
      <c r="B396" s="44"/>
      <c r="C396" s="44"/>
      <c r="D396" s="44"/>
      <c r="E396" s="44"/>
      <c r="F396" s="44"/>
      <c r="G396" s="44"/>
      <c r="H396" s="44"/>
      <c r="I396" s="44"/>
      <c r="J396" s="44"/>
    </row>
    <row r="397" spans="2:10" ht="18" customHeight="1">
      <c r="B397" s="44"/>
      <c r="C397" s="44"/>
      <c r="D397" s="44"/>
      <c r="E397" s="44"/>
      <c r="F397" s="44"/>
      <c r="G397" s="44"/>
      <c r="H397" s="44"/>
      <c r="I397" s="44"/>
      <c r="J397" s="44"/>
    </row>
    <row r="398" spans="2:10" ht="18" customHeight="1">
      <c r="B398" s="44"/>
      <c r="C398" s="44"/>
      <c r="D398" s="44"/>
      <c r="E398" s="44"/>
      <c r="F398" s="44"/>
      <c r="G398" s="44"/>
      <c r="H398" s="44"/>
      <c r="I398" s="44"/>
      <c r="J398" s="44"/>
    </row>
    <row r="399" spans="2:10" ht="18" customHeight="1">
      <c r="B399" s="44"/>
      <c r="C399" s="44"/>
      <c r="D399" s="44"/>
      <c r="E399" s="44"/>
      <c r="F399" s="44"/>
      <c r="G399" s="44"/>
      <c r="H399" s="44"/>
      <c r="I399" s="44"/>
      <c r="J399" s="44"/>
    </row>
    <row r="400" spans="2:10" ht="18" customHeight="1">
      <c r="B400" s="44"/>
      <c r="C400" s="44"/>
      <c r="D400" s="44"/>
      <c r="E400" s="44"/>
      <c r="F400" s="44"/>
      <c r="G400" s="44"/>
      <c r="H400" s="44"/>
      <c r="I400" s="44"/>
      <c r="J400" s="44"/>
    </row>
    <row r="401" spans="2:10" ht="18" customHeight="1">
      <c r="B401" s="44"/>
      <c r="C401" s="44"/>
      <c r="D401" s="44"/>
      <c r="E401" s="44"/>
      <c r="F401" s="44"/>
      <c r="G401" s="44"/>
      <c r="H401" s="44"/>
      <c r="I401" s="44"/>
      <c r="J401" s="44"/>
    </row>
    <row r="402" spans="2:10" ht="18" customHeight="1">
      <c r="B402" s="44"/>
      <c r="C402" s="44"/>
      <c r="D402" s="44"/>
      <c r="E402" s="44"/>
      <c r="F402" s="44"/>
      <c r="G402" s="44"/>
      <c r="H402" s="44"/>
      <c r="I402" s="44"/>
      <c r="J402" s="44"/>
    </row>
    <row r="403" spans="2:10" ht="18" customHeight="1">
      <c r="B403" s="44"/>
      <c r="C403" s="44"/>
      <c r="D403" s="44"/>
      <c r="E403" s="44"/>
      <c r="F403" s="44"/>
      <c r="G403" s="44"/>
      <c r="H403" s="44"/>
      <c r="I403" s="44"/>
      <c r="J403" s="44"/>
    </row>
    <row r="404" spans="2:10" ht="18" customHeight="1">
      <c r="B404" s="44"/>
      <c r="C404" s="44"/>
      <c r="D404" s="44"/>
      <c r="E404" s="44"/>
      <c r="F404" s="44"/>
      <c r="G404" s="44"/>
      <c r="H404" s="44"/>
      <c r="I404" s="44"/>
      <c r="J404" s="44"/>
    </row>
    <row r="405" spans="2:10" ht="18" customHeight="1">
      <c r="B405" s="44"/>
      <c r="C405" s="44"/>
      <c r="D405" s="44"/>
      <c r="E405" s="44"/>
      <c r="F405" s="44"/>
      <c r="G405" s="44"/>
      <c r="H405" s="44"/>
      <c r="I405" s="44"/>
      <c r="J405" s="44"/>
    </row>
    <row r="406" spans="2:10" ht="18" customHeight="1">
      <c r="B406" s="44"/>
      <c r="C406" s="44"/>
      <c r="D406" s="44"/>
      <c r="E406" s="44"/>
      <c r="F406" s="44"/>
      <c r="G406" s="44"/>
      <c r="H406" s="44"/>
      <c r="I406" s="44"/>
      <c r="J406" s="44"/>
    </row>
    <row r="407" spans="2:10" ht="18" customHeight="1">
      <c r="B407" s="44"/>
      <c r="C407" s="44"/>
      <c r="D407" s="44"/>
      <c r="E407" s="44"/>
      <c r="F407" s="44"/>
      <c r="G407" s="44"/>
      <c r="H407" s="44"/>
      <c r="I407" s="44"/>
      <c r="J407" s="44"/>
    </row>
    <row r="408" spans="2:10" ht="18" customHeight="1">
      <c r="B408" s="44"/>
      <c r="C408" s="44"/>
      <c r="D408" s="44"/>
      <c r="E408" s="44"/>
      <c r="F408" s="44"/>
      <c r="G408" s="44"/>
      <c r="H408" s="44"/>
      <c r="I408" s="44"/>
      <c r="J408" s="44"/>
    </row>
    <row r="409" spans="2:10" ht="18" customHeight="1">
      <c r="B409" s="44"/>
      <c r="C409" s="44"/>
      <c r="D409" s="44"/>
      <c r="E409" s="44"/>
      <c r="F409" s="44"/>
      <c r="G409" s="44"/>
      <c r="H409" s="44"/>
      <c r="I409" s="44"/>
      <c r="J409" s="44"/>
    </row>
    <row r="410" spans="2:10" ht="18" customHeight="1">
      <c r="B410" s="44"/>
      <c r="C410" s="44"/>
      <c r="D410" s="44"/>
      <c r="E410" s="44"/>
      <c r="F410" s="44"/>
      <c r="G410" s="44"/>
      <c r="H410" s="44"/>
      <c r="I410" s="44"/>
      <c r="J410" s="44"/>
    </row>
    <row r="411" spans="2:10" ht="18" customHeight="1">
      <c r="B411" s="44"/>
      <c r="C411" s="44"/>
      <c r="D411" s="44"/>
      <c r="E411" s="44"/>
      <c r="F411" s="44"/>
      <c r="G411" s="44"/>
      <c r="H411" s="44"/>
      <c r="I411" s="44"/>
      <c r="J411" s="44"/>
    </row>
    <row r="412" spans="2:10" ht="18" customHeight="1">
      <c r="B412" s="44"/>
      <c r="C412" s="44"/>
      <c r="D412" s="44"/>
      <c r="E412" s="44"/>
      <c r="F412" s="44"/>
      <c r="G412" s="44"/>
      <c r="H412" s="44"/>
      <c r="I412" s="44"/>
      <c r="J412" s="44"/>
    </row>
    <row r="413" spans="2:10" ht="18" customHeight="1">
      <c r="B413" s="44"/>
      <c r="C413" s="44"/>
      <c r="D413" s="44"/>
      <c r="E413" s="44"/>
      <c r="F413" s="44"/>
      <c r="G413" s="44"/>
      <c r="H413" s="44"/>
      <c r="I413" s="44"/>
      <c r="J413" s="44"/>
    </row>
    <row r="414" spans="2:10" ht="18" customHeight="1">
      <c r="B414" s="44"/>
      <c r="C414" s="44"/>
      <c r="D414" s="44"/>
      <c r="E414" s="44"/>
      <c r="F414" s="44"/>
      <c r="G414" s="44"/>
      <c r="H414" s="44"/>
      <c r="I414" s="44"/>
      <c r="J414" s="44"/>
    </row>
    <row r="415" spans="2:10" ht="18" customHeight="1">
      <c r="B415" s="44"/>
      <c r="C415" s="44"/>
      <c r="D415" s="44"/>
      <c r="E415" s="44"/>
      <c r="F415" s="44"/>
      <c r="G415" s="44"/>
      <c r="H415" s="44"/>
      <c r="I415" s="44"/>
      <c r="J415" s="44"/>
    </row>
    <row r="416" spans="2:10" ht="18" customHeight="1">
      <c r="B416" s="44"/>
      <c r="C416" s="44"/>
      <c r="D416" s="44"/>
      <c r="E416" s="44"/>
      <c r="F416" s="44"/>
      <c r="G416" s="44"/>
      <c r="H416" s="44"/>
      <c r="I416" s="44"/>
      <c r="J416" s="44"/>
    </row>
    <row r="417" spans="2:10" ht="18" customHeight="1">
      <c r="B417" s="44"/>
      <c r="C417" s="44"/>
      <c r="D417" s="44"/>
      <c r="E417" s="44"/>
      <c r="F417" s="44"/>
      <c r="G417" s="44"/>
      <c r="H417" s="44"/>
      <c r="I417" s="44"/>
      <c r="J417" s="44"/>
    </row>
    <row r="418" spans="2:10" ht="18" customHeight="1">
      <c r="B418" s="44"/>
      <c r="C418" s="44"/>
      <c r="D418" s="44"/>
      <c r="E418" s="44"/>
      <c r="F418" s="44"/>
      <c r="G418" s="44"/>
      <c r="H418" s="44"/>
      <c r="I418" s="44"/>
      <c r="J418" s="44"/>
    </row>
    <row r="419" spans="2:10" ht="18" customHeight="1">
      <c r="B419" s="44"/>
      <c r="C419" s="44"/>
      <c r="D419" s="44"/>
      <c r="E419" s="44"/>
      <c r="F419" s="44"/>
      <c r="G419" s="44"/>
      <c r="H419" s="44"/>
      <c r="I419" s="44"/>
      <c r="J419" s="44"/>
    </row>
    <row r="420" spans="2:10" ht="18" customHeight="1">
      <c r="B420" s="44"/>
      <c r="C420" s="44"/>
      <c r="D420" s="44"/>
      <c r="E420" s="44"/>
      <c r="F420" s="44"/>
      <c r="G420" s="44"/>
      <c r="H420" s="44"/>
      <c r="I420" s="44"/>
      <c r="J420" s="44"/>
    </row>
    <row r="421" spans="2:10" ht="18" customHeight="1">
      <c r="B421" s="44"/>
      <c r="C421" s="44"/>
      <c r="D421" s="44"/>
      <c r="E421" s="44"/>
      <c r="F421" s="44"/>
      <c r="G421" s="44"/>
      <c r="H421" s="44"/>
      <c r="I421" s="44"/>
      <c r="J421" s="44"/>
    </row>
    <row r="422" spans="2:10" ht="18" customHeight="1">
      <c r="B422" s="44"/>
      <c r="C422" s="44"/>
      <c r="D422" s="44"/>
      <c r="E422" s="44"/>
      <c r="F422" s="44"/>
      <c r="G422" s="44"/>
      <c r="H422" s="44"/>
      <c r="I422" s="44"/>
      <c r="J422" s="44"/>
    </row>
    <row r="423" spans="2:10" ht="18" customHeight="1">
      <c r="B423" s="44"/>
      <c r="C423" s="44"/>
      <c r="D423" s="44"/>
      <c r="E423" s="44"/>
      <c r="F423" s="44"/>
      <c r="G423" s="44"/>
      <c r="H423" s="44"/>
      <c r="I423" s="44"/>
      <c r="J423" s="44"/>
    </row>
    <row r="424" spans="2:10" ht="18" customHeight="1">
      <c r="B424" s="44"/>
      <c r="C424" s="44"/>
      <c r="D424" s="44"/>
      <c r="E424" s="44"/>
      <c r="F424" s="44"/>
      <c r="G424" s="44"/>
      <c r="H424" s="44"/>
      <c r="I424" s="44"/>
      <c r="J424" s="44"/>
    </row>
    <row r="425" spans="2:10" ht="18" customHeight="1">
      <c r="B425" s="44"/>
      <c r="C425" s="44"/>
      <c r="D425" s="44"/>
      <c r="E425" s="44"/>
      <c r="F425" s="44"/>
      <c r="G425" s="44"/>
      <c r="H425" s="44"/>
      <c r="I425" s="44"/>
      <c r="J425" s="44"/>
    </row>
    <row r="426" spans="2:10" ht="18" customHeight="1">
      <c r="B426" s="44"/>
      <c r="C426" s="44"/>
      <c r="D426" s="44"/>
      <c r="E426" s="44"/>
      <c r="F426" s="44"/>
      <c r="G426" s="44"/>
      <c r="H426" s="44"/>
      <c r="I426" s="44"/>
      <c r="J426" s="44"/>
    </row>
    <row r="427" spans="2:10" ht="18" customHeight="1">
      <c r="B427" s="44"/>
      <c r="C427" s="44"/>
      <c r="D427" s="44"/>
      <c r="E427" s="44"/>
      <c r="F427" s="44"/>
      <c r="G427" s="44"/>
      <c r="H427" s="44"/>
      <c r="I427" s="44"/>
      <c r="J427" s="44"/>
    </row>
    <row r="428" spans="2:10" ht="18" customHeight="1">
      <c r="B428" s="44"/>
      <c r="C428" s="44"/>
      <c r="D428" s="44"/>
      <c r="E428" s="44"/>
      <c r="F428" s="44"/>
      <c r="G428" s="44"/>
      <c r="H428" s="44"/>
      <c r="I428" s="44"/>
      <c r="J428" s="44"/>
    </row>
    <row r="429" spans="2:10" ht="18" customHeight="1">
      <c r="B429" s="44"/>
      <c r="C429" s="44"/>
      <c r="D429" s="44"/>
      <c r="E429" s="44"/>
      <c r="F429" s="44"/>
      <c r="G429" s="44"/>
      <c r="H429" s="44"/>
      <c r="I429" s="44"/>
      <c r="J429" s="44"/>
    </row>
    <row r="430" spans="2:10" ht="18" customHeight="1">
      <c r="B430" s="44"/>
      <c r="C430" s="44"/>
      <c r="D430" s="44"/>
      <c r="E430" s="44"/>
      <c r="F430" s="44"/>
      <c r="G430" s="44"/>
      <c r="H430" s="44"/>
      <c r="I430" s="44"/>
      <c r="J430" s="44"/>
    </row>
    <row r="431" spans="2:10" ht="18" customHeight="1">
      <c r="B431" s="44"/>
      <c r="C431" s="44"/>
      <c r="D431" s="44"/>
      <c r="E431" s="44"/>
      <c r="F431" s="44"/>
      <c r="G431" s="44"/>
      <c r="H431" s="44"/>
      <c r="I431" s="44"/>
      <c r="J431" s="44"/>
    </row>
    <row r="432" spans="2:10" ht="18" customHeight="1">
      <c r="B432" s="44"/>
      <c r="C432" s="44"/>
      <c r="D432" s="44"/>
      <c r="E432" s="44"/>
      <c r="F432" s="44"/>
      <c r="G432" s="44"/>
      <c r="H432" s="44"/>
      <c r="I432" s="44"/>
      <c r="J432" s="44"/>
    </row>
    <row r="433" spans="2:10" ht="18" customHeight="1">
      <c r="B433" s="44"/>
      <c r="C433" s="44"/>
      <c r="D433" s="44"/>
      <c r="E433" s="44"/>
      <c r="F433" s="44"/>
      <c r="G433" s="44"/>
      <c r="H433" s="44"/>
      <c r="I433" s="44"/>
      <c r="J433" s="44"/>
    </row>
    <row r="434" spans="2:10" ht="18" customHeight="1">
      <c r="B434" s="44"/>
      <c r="C434" s="44"/>
      <c r="D434" s="44"/>
      <c r="E434" s="44"/>
      <c r="F434" s="44"/>
      <c r="G434" s="44"/>
      <c r="H434" s="44"/>
      <c r="I434" s="44"/>
      <c r="J434" s="44"/>
    </row>
    <row r="435" spans="2:10" ht="18" customHeight="1">
      <c r="B435" s="44"/>
      <c r="C435" s="44"/>
      <c r="D435" s="44"/>
      <c r="E435" s="44"/>
      <c r="F435" s="44"/>
      <c r="G435" s="44"/>
      <c r="H435" s="44"/>
      <c r="I435" s="44"/>
      <c r="J435" s="44"/>
    </row>
    <row r="436" spans="2:10" ht="18" customHeight="1">
      <c r="B436" s="44"/>
      <c r="C436" s="44"/>
      <c r="D436" s="44"/>
      <c r="E436" s="44"/>
      <c r="F436" s="44"/>
      <c r="G436" s="44"/>
      <c r="H436" s="44"/>
      <c r="I436" s="44"/>
      <c r="J436" s="44"/>
    </row>
    <row r="437" spans="2:10" ht="18" customHeight="1">
      <c r="B437" s="44"/>
      <c r="C437" s="44"/>
      <c r="D437" s="44"/>
      <c r="E437" s="44"/>
      <c r="F437" s="44"/>
      <c r="G437" s="44"/>
      <c r="H437" s="44"/>
      <c r="I437" s="44"/>
      <c r="J437" s="44"/>
    </row>
    <row r="438" spans="2:10" ht="18" customHeight="1">
      <c r="B438" s="44"/>
      <c r="C438" s="44"/>
      <c r="D438" s="44"/>
      <c r="E438" s="44"/>
      <c r="F438" s="44"/>
      <c r="G438" s="44"/>
      <c r="H438" s="44"/>
      <c r="I438" s="44"/>
      <c r="J438" s="44"/>
    </row>
    <row r="439" spans="2:10" ht="18" customHeight="1">
      <c r="B439" s="44"/>
      <c r="C439" s="44"/>
      <c r="D439" s="44"/>
      <c r="E439" s="44"/>
      <c r="F439" s="44"/>
      <c r="G439" s="44"/>
      <c r="H439" s="44"/>
      <c r="I439" s="44"/>
      <c r="J439" s="44"/>
    </row>
    <row r="440" spans="2:10" ht="18" customHeight="1">
      <c r="B440" s="44"/>
      <c r="C440" s="44"/>
      <c r="D440" s="44"/>
      <c r="E440" s="44"/>
      <c r="F440" s="44"/>
      <c r="G440" s="44"/>
      <c r="H440" s="44"/>
      <c r="I440" s="44"/>
      <c r="J440" s="44"/>
    </row>
    <row r="441" spans="2:10" ht="18" customHeight="1">
      <c r="B441" s="44"/>
      <c r="C441" s="44"/>
      <c r="D441" s="44"/>
      <c r="E441" s="44"/>
      <c r="F441" s="44"/>
      <c r="G441" s="44"/>
      <c r="H441" s="44"/>
      <c r="I441" s="44"/>
      <c r="J441" s="44"/>
    </row>
    <row r="442" spans="2:10" ht="18" customHeight="1">
      <c r="B442" s="44"/>
      <c r="C442" s="44"/>
      <c r="D442" s="44"/>
      <c r="E442" s="44"/>
      <c r="F442" s="44"/>
      <c r="G442" s="44"/>
      <c r="H442" s="44"/>
      <c r="I442" s="44"/>
      <c r="J442" s="44"/>
    </row>
    <row r="443" spans="2:10" ht="18" customHeight="1">
      <c r="B443" s="44"/>
      <c r="C443" s="44"/>
      <c r="D443" s="44"/>
      <c r="E443" s="44"/>
      <c r="F443" s="44"/>
      <c r="G443" s="44"/>
      <c r="H443" s="44"/>
      <c r="I443" s="44"/>
      <c r="J443" s="44"/>
    </row>
    <row r="444" spans="2:10" ht="18" customHeight="1">
      <c r="B444" s="44"/>
      <c r="C444" s="44"/>
      <c r="D444" s="44"/>
      <c r="E444" s="44"/>
      <c r="F444" s="44"/>
      <c r="G444" s="44"/>
      <c r="H444" s="44"/>
      <c r="I444" s="44"/>
      <c r="J444" s="44"/>
    </row>
    <row r="445" spans="2:10" ht="18" customHeight="1">
      <c r="B445" s="44"/>
      <c r="C445" s="44"/>
      <c r="D445" s="44"/>
      <c r="E445" s="44"/>
      <c r="F445" s="44"/>
      <c r="G445" s="44"/>
      <c r="H445" s="44"/>
      <c r="I445" s="44"/>
      <c r="J445" s="44"/>
    </row>
    <row r="446" spans="2:10" ht="18" customHeight="1">
      <c r="B446" s="44"/>
      <c r="C446" s="44"/>
      <c r="D446" s="44"/>
      <c r="E446" s="44"/>
      <c r="F446" s="44"/>
      <c r="G446" s="44"/>
      <c r="H446" s="44"/>
      <c r="I446" s="44"/>
      <c r="J446" s="44"/>
    </row>
    <row r="447" spans="2:10" ht="18" customHeight="1">
      <c r="B447" s="44"/>
      <c r="C447" s="44"/>
      <c r="D447" s="44"/>
      <c r="E447" s="44"/>
      <c r="F447" s="44"/>
      <c r="G447" s="44"/>
      <c r="H447" s="44"/>
      <c r="I447" s="44"/>
      <c r="J447" s="44"/>
    </row>
    <row r="448" spans="2:10" ht="18" customHeight="1">
      <c r="B448" s="44"/>
      <c r="C448" s="44"/>
      <c r="D448" s="44"/>
      <c r="E448" s="44"/>
      <c r="F448" s="44"/>
      <c r="G448" s="44"/>
      <c r="H448" s="44"/>
      <c r="I448" s="44"/>
      <c r="J448" s="44"/>
    </row>
    <row r="449" spans="2:10" ht="18" customHeight="1">
      <c r="B449" s="44"/>
      <c r="C449" s="44"/>
      <c r="D449" s="44"/>
      <c r="E449" s="44"/>
      <c r="F449" s="44"/>
      <c r="G449" s="44"/>
      <c r="H449" s="44"/>
      <c r="I449" s="44"/>
      <c r="J449" s="44"/>
    </row>
    <row r="450" spans="2:10" ht="18" customHeight="1">
      <c r="B450" s="44"/>
      <c r="C450" s="44"/>
      <c r="D450" s="44"/>
      <c r="E450" s="44"/>
      <c r="F450" s="44"/>
      <c r="G450" s="44"/>
      <c r="H450" s="44"/>
      <c r="I450" s="44"/>
      <c r="J450" s="44"/>
    </row>
    <row r="451" spans="2:10" ht="18" customHeight="1">
      <c r="B451" s="44"/>
      <c r="C451" s="44"/>
      <c r="D451" s="44"/>
      <c r="E451" s="44"/>
      <c r="F451" s="44"/>
      <c r="G451" s="44"/>
      <c r="H451" s="44"/>
      <c r="I451" s="44"/>
      <c r="J451" s="44"/>
    </row>
    <row r="452" spans="2:10" ht="18" customHeight="1">
      <c r="B452" s="44"/>
      <c r="C452" s="44"/>
      <c r="D452" s="44"/>
      <c r="E452" s="44"/>
      <c r="F452" s="44"/>
      <c r="G452" s="44"/>
      <c r="H452" s="44"/>
      <c r="I452" s="44"/>
      <c r="J452" s="44"/>
    </row>
    <row r="453" spans="2:10" ht="18" customHeight="1">
      <c r="B453" s="44"/>
      <c r="C453" s="44"/>
      <c r="D453" s="44"/>
      <c r="E453" s="44"/>
      <c r="F453" s="44"/>
      <c r="G453" s="44"/>
      <c r="H453" s="44"/>
      <c r="I453" s="44"/>
      <c r="J453" s="44"/>
    </row>
    <row r="454" spans="2:10" ht="18" customHeight="1">
      <c r="B454" s="44"/>
      <c r="C454" s="44"/>
      <c r="D454" s="44"/>
      <c r="E454" s="44"/>
      <c r="F454" s="44"/>
      <c r="G454" s="44"/>
      <c r="H454" s="44"/>
      <c r="I454" s="44"/>
      <c r="J454" s="44"/>
    </row>
    <row r="455" spans="2:10" ht="18" customHeight="1">
      <c r="B455" s="44"/>
      <c r="C455" s="44"/>
      <c r="D455" s="44"/>
      <c r="E455" s="44"/>
      <c r="F455" s="44"/>
      <c r="G455" s="44"/>
      <c r="H455" s="44"/>
      <c r="I455" s="44"/>
      <c r="J455" s="44"/>
    </row>
    <row r="456" spans="2:10" ht="18" customHeight="1">
      <c r="B456" s="44"/>
      <c r="C456" s="44"/>
      <c r="D456" s="44"/>
      <c r="E456" s="44"/>
      <c r="F456" s="44"/>
      <c r="G456" s="44"/>
      <c r="H456" s="44"/>
      <c r="I456" s="44"/>
      <c r="J456" s="44"/>
    </row>
    <row r="457" spans="2:10" ht="18" customHeight="1">
      <c r="B457" s="44"/>
      <c r="C457" s="44"/>
      <c r="D457" s="44"/>
      <c r="E457" s="44"/>
      <c r="F457" s="44"/>
      <c r="G457" s="44"/>
      <c r="H457" s="44"/>
      <c r="I457" s="44"/>
      <c r="J457" s="44"/>
    </row>
    <row r="458" spans="2:10" ht="18" customHeight="1">
      <c r="B458" s="44"/>
      <c r="C458" s="44"/>
      <c r="D458" s="44"/>
      <c r="E458" s="44"/>
      <c r="F458" s="44"/>
      <c r="G458" s="44"/>
      <c r="H458" s="44"/>
      <c r="I458" s="44"/>
      <c r="J458" s="44"/>
    </row>
    <row r="459" spans="2:10" ht="18" customHeight="1">
      <c r="B459" s="44"/>
      <c r="C459" s="44"/>
      <c r="D459" s="44"/>
      <c r="E459" s="44"/>
      <c r="F459" s="44"/>
      <c r="G459" s="44"/>
      <c r="H459" s="44"/>
      <c r="I459" s="44"/>
      <c r="J459" s="44"/>
    </row>
    <row r="460" spans="2:10" ht="18" customHeight="1">
      <c r="B460" s="44"/>
      <c r="C460" s="44"/>
      <c r="D460" s="44"/>
      <c r="E460" s="44"/>
      <c r="F460" s="44"/>
      <c r="G460" s="44"/>
      <c r="H460" s="44"/>
      <c r="I460" s="44"/>
      <c r="J460" s="44"/>
    </row>
    <row r="461" spans="2:10" ht="18" customHeight="1">
      <c r="B461" s="44"/>
      <c r="C461" s="44"/>
      <c r="D461" s="44"/>
      <c r="E461" s="44"/>
      <c r="F461" s="44"/>
      <c r="G461" s="44"/>
      <c r="H461" s="44"/>
      <c r="I461" s="44"/>
      <c r="J461" s="44"/>
    </row>
    <row r="462" spans="2:10" ht="18" customHeight="1">
      <c r="B462" s="44"/>
      <c r="C462" s="44"/>
      <c r="D462" s="44"/>
      <c r="E462" s="44"/>
      <c r="F462" s="44"/>
      <c r="G462" s="44"/>
      <c r="H462" s="44"/>
      <c r="I462" s="44"/>
      <c r="J462" s="44"/>
    </row>
    <row r="463" spans="2:10" ht="18" customHeight="1">
      <c r="B463" s="44"/>
      <c r="C463" s="44"/>
      <c r="D463" s="44"/>
      <c r="E463" s="44"/>
      <c r="F463" s="44"/>
      <c r="G463" s="44"/>
      <c r="H463" s="44"/>
      <c r="I463" s="44"/>
      <c r="J463" s="44"/>
    </row>
    <row r="464" spans="2:10" ht="18" customHeight="1">
      <c r="B464" s="44"/>
      <c r="C464" s="44"/>
      <c r="D464" s="44"/>
      <c r="E464" s="44"/>
      <c r="F464" s="44"/>
      <c r="G464" s="44"/>
      <c r="H464" s="44"/>
      <c r="I464" s="44"/>
      <c r="J464" s="44"/>
    </row>
    <row r="465" spans="2:10" ht="18" customHeight="1">
      <c r="B465" s="44"/>
      <c r="C465" s="44"/>
      <c r="D465" s="44"/>
      <c r="E465" s="44"/>
      <c r="F465" s="44"/>
      <c r="G465" s="44"/>
      <c r="H465" s="44"/>
      <c r="I465" s="44"/>
      <c r="J465" s="44"/>
    </row>
    <row r="466" spans="2:10" ht="18" customHeight="1">
      <c r="B466" s="44"/>
      <c r="C466" s="44"/>
      <c r="D466" s="44"/>
      <c r="E466" s="44"/>
      <c r="F466" s="44"/>
      <c r="G466" s="44"/>
      <c r="H466" s="44"/>
      <c r="I466" s="44"/>
      <c r="J466" s="44"/>
    </row>
    <row r="467" spans="2:10" ht="18" customHeight="1">
      <c r="B467" s="44"/>
      <c r="C467" s="44"/>
      <c r="D467" s="44"/>
      <c r="E467" s="44"/>
      <c r="F467" s="44"/>
      <c r="G467" s="44"/>
      <c r="H467" s="44"/>
      <c r="I467" s="44"/>
      <c r="J467" s="44"/>
    </row>
    <row r="468" spans="2:10" ht="18" customHeight="1">
      <c r="B468" s="44"/>
      <c r="C468" s="44"/>
      <c r="D468" s="44"/>
      <c r="E468" s="44"/>
      <c r="F468" s="44"/>
      <c r="G468" s="44"/>
      <c r="H468" s="44"/>
      <c r="I468" s="44"/>
      <c r="J468" s="44"/>
    </row>
    <row r="469" spans="2:10" ht="18" customHeight="1">
      <c r="B469" s="44"/>
      <c r="C469" s="44"/>
      <c r="D469" s="44"/>
      <c r="E469" s="44"/>
      <c r="F469" s="44"/>
      <c r="G469" s="44"/>
      <c r="H469" s="44"/>
      <c r="I469" s="44"/>
      <c r="J469" s="44"/>
    </row>
    <row r="470" spans="2:10" ht="18" customHeight="1">
      <c r="B470" s="44"/>
      <c r="C470" s="44"/>
      <c r="D470" s="44"/>
      <c r="E470" s="44"/>
      <c r="F470" s="44"/>
      <c r="G470" s="44"/>
      <c r="H470" s="44"/>
      <c r="I470" s="44"/>
      <c r="J470" s="44"/>
    </row>
    <row r="471" spans="2:10" ht="18" customHeight="1">
      <c r="B471" s="44"/>
      <c r="C471" s="44"/>
      <c r="D471" s="44"/>
      <c r="E471" s="44"/>
      <c r="F471" s="44"/>
      <c r="G471" s="44"/>
      <c r="H471" s="44"/>
      <c r="I471" s="44"/>
      <c r="J471" s="44"/>
    </row>
    <row r="472" spans="2:10" ht="18" customHeight="1">
      <c r="B472" s="44"/>
      <c r="C472" s="44"/>
      <c r="D472" s="44"/>
      <c r="E472" s="44"/>
      <c r="F472" s="44"/>
      <c r="G472" s="44"/>
      <c r="H472" s="44"/>
      <c r="I472" s="44"/>
      <c r="J472" s="44"/>
    </row>
    <row r="473" spans="2:10" ht="18" customHeight="1">
      <c r="B473" s="44"/>
      <c r="C473" s="44"/>
      <c r="D473" s="44"/>
      <c r="E473" s="44"/>
      <c r="F473" s="44"/>
      <c r="G473" s="44"/>
      <c r="H473" s="44"/>
      <c r="I473" s="44"/>
      <c r="J473" s="44"/>
    </row>
    <row r="474" spans="2:10" ht="18" customHeight="1">
      <c r="B474" s="44"/>
      <c r="C474" s="44"/>
      <c r="D474" s="44"/>
      <c r="E474" s="44"/>
      <c r="F474" s="44"/>
      <c r="G474" s="44"/>
      <c r="H474" s="44"/>
      <c r="I474" s="44"/>
      <c r="J474" s="44"/>
    </row>
    <row r="475" spans="2:10" ht="18" customHeight="1">
      <c r="B475" s="44"/>
      <c r="C475" s="44"/>
      <c r="D475" s="44"/>
      <c r="E475" s="44"/>
      <c r="F475" s="44"/>
      <c r="G475" s="44"/>
      <c r="H475" s="44"/>
      <c r="I475" s="44"/>
      <c r="J475" s="44"/>
    </row>
    <row r="476" spans="2:10" ht="18" customHeight="1">
      <c r="B476" s="44"/>
      <c r="C476" s="44"/>
      <c r="D476" s="44"/>
      <c r="E476" s="44"/>
      <c r="F476" s="44"/>
      <c r="G476" s="44"/>
      <c r="H476" s="44"/>
      <c r="I476" s="44"/>
      <c r="J476" s="44"/>
    </row>
    <row r="477" spans="2:10" ht="18" customHeight="1">
      <c r="B477" s="44"/>
      <c r="C477" s="44"/>
      <c r="D477" s="44"/>
      <c r="E477" s="44"/>
      <c r="F477" s="44"/>
      <c r="G477" s="44"/>
      <c r="H477" s="44"/>
      <c r="I477" s="44"/>
      <c r="J477" s="44"/>
    </row>
    <row r="478" spans="2:10" ht="18" customHeight="1">
      <c r="B478" s="44"/>
      <c r="C478" s="44"/>
      <c r="D478" s="44"/>
      <c r="E478" s="44"/>
      <c r="F478" s="44"/>
      <c r="G478" s="44"/>
      <c r="H478" s="44"/>
      <c r="I478" s="44"/>
      <c r="J478" s="44"/>
    </row>
    <row r="479" spans="2:10" ht="18" customHeight="1">
      <c r="B479" s="44"/>
      <c r="C479" s="44"/>
      <c r="D479" s="44"/>
      <c r="E479" s="44"/>
      <c r="F479" s="44"/>
      <c r="G479" s="44"/>
      <c r="H479" s="44"/>
      <c r="I479" s="44"/>
      <c r="J479" s="44"/>
    </row>
    <row r="480" spans="2:10" ht="18" customHeight="1">
      <c r="B480" s="44"/>
      <c r="C480" s="44"/>
      <c r="D480" s="44"/>
      <c r="E480" s="44"/>
      <c r="F480" s="44"/>
      <c r="G480" s="44"/>
      <c r="H480" s="44"/>
      <c r="I480" s="44"/>
      <c r="J480" s="44"/>
    </row>
    <row r="481" spans="2:10" ht="18" customHeight="1">
      <c r="B481" s="44"/>
      <c r="C481" s="44"/>
      <c r="D481" s="44"/>
      <c r="E481" s="44"/>
      <c r="F481" s="44"/>
      <c r="G481" s="44"/>
      <c r="H481" s="44"/>
      <c r="I481" s="44"/>
      <c r="J481" s="44"/>
    </row>
    <row r="482" spans="2:10" ht="18" customHeight="1">
      <c r="B482" s="44"/>
      <c r="C482" s="44"/>
      <c r="D482" s="44"/>
      <c r="E482" s="44"/>
      <c r="F482" s="44"/>
      <c r="G482" s="44"/>
      <c r="H482" s="44"/>
      <c r="I482" s="44"/>
      <c r="J482" s="44"/>
    </row>
    <row r="483" spans="2:10" ht="18" customHeight="1">
      <c r="B483" s="44"/>
      <c r="C483" s="44"/>
      <c r="D483" s="44"/>
      <c r="E483" s="44"/>
      <c r="F483" s="44"/>
      <c r="G483" s="44"/>
      <c r="H483" s="44"/>
      <c r="I483" s="44"/>
      <c r="J483" s="44"/>
    </row>
    <row r="484" spans="2:10" ht="18" customHeight="1">
      <c r="B484" s="44"/>
      <c r="C484" s="44"/>
      <c r="D484" s="44"/>
      <c r="E484" s="44"/>
      <c r="F484" s="44"/>
      <c r="G484" s="44"/>
      <c r="H484" s="44"/>
      <c r="I484" s="44"/>
      <c r="J484" s="44"/>
    </row>
    <row r="485" spans="2:10" ht="18" customHeight="1">
      <c r="B485" s="44"/>
      <c r="C485" s="44"/>
      <c r="D485" s="44"/>
      <c r="E485" s="44"/>
      <c r="F485" s="44"/>
      <c r="G485" s="44"/>
      <c r="H485" s="44"/>
      <c r="I485" s="44"/>
      <c r="J485" s="44"/>
    </row>
    <row r="486" spans="2:10" ht="18" customHeight="1">
      <c r="B486" s="44"/>
      <c r="C486" s="44"/>
      <c r="D486" s="44"/>
      <c r="E486" s="44"/>
      <c r="F486" s="44"/>
      <c r="G486" s="44"/>
      <c r="H486" s="44"/>
      <c r="I486" s="44"/>
      <c r="J486" s="44"/>
    </row>
    <row r="487" spans="2:10" ht="18" customHeight="1">
      <c r="B487" s="44"/>
      <c r="C487" s="44"/>
      <c r="D487" s="44"/>
      <c r="E487" s="44"/>
      <c r="F487" s="44"/>
      <c r="G487" s="44"/>
      <c r="H487" s="44"/>
      <c r="I487" s="44"/>
      <c r="J487" s="44"/>
    </row>
    <row r="488" spans="2:10" ht="18" customHeight="1">
      <c r="B488" s="44"/>
      <c r="C488" s="44"/>
      <c r="D488" s="44"/>
      <c r="E488" s="44"/>
      <c r="F488" s="44"/>
      <c r="G488" s="44"/>
      <c r="H488" s="44"/>
      <c r="I488" s="44"/>
      <c r="J488" s="44"/>
    </row>
    <row r="489" spans="2:10" ht="18" customHeight="1">
      <c r="B489" s="44"/>
      <c r="C489" s="44"/>
      <c r="D489" s="44"/>
      <c r="E489" s="44"/>
      <c r="F489" s="44"/>
      <c r="G489" s="44"/>
      <c r="H489" s="44"/>
      <c r="I489" s="44"/>
      <c r="J489" s="44"/>
    </row>
    <row r="490" spans="2:10" ht="18" customHeight="1">
      <c r="B490" s="44"/>
      <c r="C490" s="44"/>
      <c r="D490" s="44"/>
      <c r="E490" s="44"/>
      <c r="F490" s="44"/>
      <c r="G490" s="44"/>
      <c r="H490" s="44"/>
      <c r="I490" s="44"/>
      <c r="J490" s="44"/>
    </row>
    <row r="491" spans="2:10" ht="18" customHeight="1">
      <c r="B491" s="44"/>
      <c r="C491" s="44"/>
      <c r="D491" s="44"/>
      <c r="E491" s="44"/>
      <c r="F491" s="44"/>
      <c r="G491" s="44"/>
      <c r="H491" s="44"/>
      <c r="I491" s="44"/>
      <c r="J491" s="44"/>
    </row>
    <row r="492" spans="2:10" ht="18" customHeight="1">
      <c r="B492" s="44"/>
      <c r="C492" s="44"/>
      <c r="D492" s="44"/>
      <c r="E492" s="44"/>
      <c r="F492" s="44"/>
      <c r="G492" s="44"/>
      <c r="H492" s="44"/>
      <c r="I492" s="44"/>
      <c r="J492" s="44"/>
    </row>
    <row r="493" spans="2:10" ht="18" customHeight="1">
      <c r="B493" s="44"/>
      <c r="C493" s="44"/>
      <c r="D493" s="44"/>
      <c r="E493" s="44"/>
      <c r="F493" s="44"/>
      <c r="G493" s="44"/>
      <c r="H493" s="44"/>
      <c r="I493" s="44"/>
      <c r="J493" s="44"/>
    </row>
    <row r="494" spans="2:10" ht="18" customHeight="1">
      <c r="B494" s="44"/>
      <c r="C494" s="44"/>
      <c r="D494" s="44"/>
      <c r="E494" s="44"/>
      <c r="F494" s="44"/>
      <c r="G494" s="44"/>
      <c r="H494" s="44"/>
      <c r="I494" s="44"/>
      <c r="J494" s="44"/>
    </row>
    <row r="495" spans="2:10" ht="18" customHeight="1">
      <c r="B495" s="44"/>
      <c r="C495" s="44"/>
      <c r="D495" s="44"/>
      <c r="E495" s="44"/>
      <c r="F495" s="44"/>
      <c r="G495" s="44"/>
      <c r="H495" s="44"/>
      <c r="I495" s="44"/>
      <c r="J495" s="44"/>
    </row>
    <row r="496" spans="2:10" ht="18" customHeight="1">
      <c r="B496" s="44"/>
      <c r="C496" s="44"/>
      <c r="D496" s="44"/>
      <c r="E496" s="44"/>
      <c r="F496" s="44"/>
      <c r="G496" s="44"/>
      <c r="H496" s="44"/>
      <c r="I496" s="44"/>
      <c r="J496" s="44"/>
    </row>
    <row r="497" spans="2:10" ht="18" customHeight="1">
      <c r="B497" s="44"/>
      <c r="C497" s="44"/>
      <c r="D497" s="44"/>
      <c r="E497" s="44"/>
      <c r="F497" s="44"/>
      <c r="G497" s="44"/>
      <c r="H497" s="44"/>
      <c r="I497" s="44"/>
      <c r="J497" s="44"/>
    </row>
    <row r="498" spans="2:10" ht="18" customHeight="1">
      <c r="B498" s="44"/>
      <c r="C498" s="44"/>
      <c r="D498" s="44"/>
      <c r="E498" s="44"/>
      <c r="F498" s="44"/>
      <c r="G498" s="44"/>
      <c r="H498" s="44"/>
      <c r="I498" s="44"/>
      <c r="J498" s="44"/>
    </row>
    <row r="499" spans="2:10" ht="18" customHeight="1">
      <c r="B499" s="44"/>
      <c r="C499" s="44"/>
      <c r="D499" s="44"/>
      <c r="E499" s="44"/>
      <c r="F499" s="44"/>
      <c r="G499" s="44"/>
      <c r="H499" s="44"/>
      <c r="I499" s="44"/>
      <c r="J499" s="44"/>
    </row>
    <row r="500" spans="2:10" ht="18" customHeight="1">
      <c r="B500" s="44"/>
      <c r="C500" s="44"/>
      <c r="D500" s="44"/>
      <c r="E500" s="44"/>
      <c r="F500" s="44"/>
      <c r="G500" s="44"/>
      <c r="H500" s="44"/>
      <c r="I500" s="44"/>
      <c r="J500" s="44"/>
    </row>
    <row r="501" spans="2:10" ht="18" customHeight="1">
      <c r="B501" s="44"/>
      <c r="C501" s="44"/>
      <c r="D501" s="44"/>
      <c r="E501" s="44"/>
      <c r="F501" s="44"/>
      <c r="G501" s="44"/>
      <c r="H501" s="44"/>
      <c r="I501" s="44"/>
      <c r="J501" s="44"/>
    </row>
    <row r="502" spans="2:10" ht="18" customHeight="1">
      <c r="B502" s="44"/>
      <c r="C502" s="44"/>
      <c r="D502" s="44"/>
      <c r="E502" s="44"/>
      <c r="F502" s="44"/>
      <c r="G502" s="44"/>
      <c r="H502" s="44"/>
      <c r="I502" s="44"/>
      <c r="J502" s="44"/>
    </row>
    <row r="503" spans="2:10" ht="18" customHeight="1">
      <c r="B503" s="44"/>
      <c r="C503" s="44"/>
      <c r="D503" s="44"/>
      <c r="E503" s="44"/>
      <c r="F503" s="44"/>
      <c r="G503" s="44"/>
      <c r="H503" s="44"/>
      <c r="I503" s="44"/>
      <c r="J503" s="44"/>
    </row>
    <row r="504" spans="2:10" ht="18" customHeight="1">
      <c r="B504" s="44"/>
      <c r="C504" s="44"/>
      <c r="D504" s="44"/>
      <c r="E504" s="44"/>
      <c r="F504" s="44"/>
      <c r="G504" s="44"/>
      <c r="H504" s="44"/>
      <c r="I504" s="44"/>
      <c r="J504" s="44"/>
    </row>
    <row r="505" spans="2:10" ht="18" customHeight="1">
      <c r="B505" s="44"/>
      <c r="C505" s="44"/>
      <c r="D505" s="44"/>
      <c r="E505" s="44"/>
      <c r="F505" s="44"/>
      <c r="G505" s="44"/>
      <c r="H505" s="44"/>
      <c r="I505" s="44"/>
      <c r="J505" s="44"/>
    </row>
    <row r="506" spans="2:10" ht="18" customHeight="1">
      <c r="B506" s="44"/>
      <c r="C506" s="44"/>
      <c r="D506" s="44"/>
      <c r="E506" s="44"/>
      <c r="F506" s="44"/>
      <c r="G506" s="44"/>
      <c r="H506" s="44"/>
      <c r="I506" s="44"/>
      <c r="J506" s="44"/>
    </row>
    <row r="507" spans="2:10" ht="18" customHeight="1">
      <c r="B507" s="44"/>
      <c r="C507" s="44"/>
      <c r="D507" s="44"/>
      <c r="E507" s="44"/>
      <c r="F507" s="44"/>
      <c r="G507" s="44"/>
      <c r="H507" s="44"/>
      <c r="I507" s="44"/>
      <c r="J507" s="44"/>
    </row>
    <row r="508" spans="2:10" ht="18" customHeight="1">
      <c r="B508" s="44"/>
      <c r="C508" s="44"/>
      <c r="D508" s="44"/>
      <c r="E508" s="44"/>
      <c r="F508" s="44"/>
      <c r="G508" s="44"/>
      <c r="H508" s="44"/>
      <c r="I508" s="44"/>
      <c r="J508" s="44"/>
    </row>
    <row r="509" spans="2:10" ht="18" customHeight="1">
      <c r="B509" s="44"/>
      <c r="C509" s="44"/>
      <c r="D509" s="44"/>
      <c r="E509" s="44"/>
      <c r="F509" s="44"/>
      <c r="G509" s="44"/>
      <c r="H509" s="44"/>
      <c r="I509" s="44"/>
      <c r="J509" s="44"/>
    </row>
    <row r="510" spans="2:10" ht="18" customHeight="1">
      <c r="B510" s="44"/>
      <c r="C510" s="44"/>
      <c r="D510" s="44"/>
      <c r="E510" s="44"/>
      <c r="F510" s="44"/>
      <c r="G510" s="44"/>
      <c r="H510" s="44"/>
      <c r="I510" s="44"/>
      <c r="J510" s="44"/>
    </row>
    <row r="511" spans="2:10" ht="18" customHeight="1">
      <c r="B511" s="44"/>
      <c r="C511" s="44"/>
      <c r="D511" s="44"/>
      <c r="E511" s="44"/>
      <c r="F511" s="44"/>
      <c r="G511" s="44"/>
      <c r="H511" s="44"/>
      <c r="I511" s="44"/>
      <c r="J511" s="44"/>
    </row>
    <row r="512" spans="2:10" ht="18" customHeight="1">
      <c r="B512" s="44"/>
      <c r="C512" s="44"/>
      <c r="D512" s="44"/>
      <c r="E512" s="44"/>
      <c r="F512" s="44"/>
      <c r="G512" s="44"/>
      <c r="H512" s="44"/>
      <c r="I512" s="44"/>
      <c r="J512" s="44"/>
    </row>
    <row r="513" spans="2:10" ht="18" customHeight="1">
      <c r="B513" s="44"/>
      <c r="C513" s="44"/>
      <c r="D513" s="44"/>
      <c r="E513" s="44"/>
      <c r="F513" s="44"/>
      <c r="G513" s="44"/>
      <c r="H513" s="44"/>
      <c r="I513" s="44"/>
      <c r="J513" s="44"/>
    </row>
    <row r="514" spans="2:10" ht="18" customHeight="1">
      <c r="B514" s="44"/>
      <c r="C514" s="44"/>
      <c r="D514" s="44"/>
      <c r="E514" s="44"/>
      <c r="F514" s="44"/>
      <c r="G514" s="44"/>
      <c r="H514" s="44"/>
      <c r="I514" s="44"/>
      <c r="J514" s="44"/>
    </row>
    <row r="515" spans="2:10" ht="18" customHeight="1">
      <c r="B515" s="44"/>
      <c r="C515" s="44"/>
      <c r="D515" s="44"/>
      <c r="E515" s="44"/>
      <c r="F515" s="44"/>
      <c r="G515" s="44"/>
      <c r="H515" s="44"/>
      <c r="I515" s="44"/>
      <c r="J515" s="44"/>
    </row>
    <row r="516" spans="2:10" ht="18" customHeight="1">
      <c r="B516" s="44"/>
      <c r="C516" s="44"/>
      <c r="D516" s="44"/>
      <c r="E516" s="44"/>
      <c r="F516" s="44"/>
      <c r="G516" s="44"/>
      <c r="H516" s="44"/>
      <c r="I516" s="44"/>
      <c r="J516" s="44"/>
    </row>
    <row r="517" spans="2:10" ht="18" customHeight="1">
      <c r="B517" s="44"/>
      <c r="C517" s="44"/>
      <c r="D517" s="44"/>
      <c r="E517" s="44"/>
      <c r="F517" s="44"/>
      <c r="G517" s="44"/>
      <c r="H517" s="44"/>
      <c r="I517" s="44"/>
      <c r="J517" s="44"/>
    </row>
    <row r="518" spans="2:10" ht="18" customHeight="1">
      <c r="B518" s="44"/>
      <c r="C518" s="44"/>
      <c r="D518" s="44"/>
      <c r="E518" s="44"/>
      <c r="F518" s="44"/>
      <c r="G518" s="44"/>
      <c r="H518" s="44"/>
      <c r="I518" s="44"/>
      <c r="J518" s="44"/>
    </row>
    <row r="519" spans="2:10" ht="18" customHeight="1">
      <c r="B519" s="44"/>
      <c r="C519" s="44"/>
      <c r="D519" s="44"/>
      <c r="E519" s="44"/>
      <c r="F519" s="44"/>
      <c r="G519" s="44"/>
      <c r="H519" s="44"/>
      <c r="I519" s="44"/>
      <c r="J519" s="44"/>
    </row>
    <row r="520" spans="2:10" ht="18" customHeight="1">
      <c r="B520" s="44"/>
      <c r="C520" s="44"/>
      <c r="D520" s="44"/>
      <c r="E520" s="44"/>
      <c r="F520" s="44"/>
      <c r="G520" s="44"/>
      <c r="H520" s="44"/>
      <c r="I520" s="44"/>
      <c r="J520" s="44"/>
    </row>
    <row r="521" spans="2:10" ht="18" customHeight="1">
      <c r="B521" s="44"/>
      <c r="C521" s="44"/>
      <c r="D521" s="44"/>
      <c r="E521" s="44"/>
      <c r="F521" s="44"/>
      <c r="G521" s="44"/>
      <c r="H521" s="44"/>
      <c r="I521" s="44"/>
      <c r="J521" s="44"/>
    </row>
    <row r="522" spans="2:10" ht="18" customHeight="1">
      <c r="B522" s="44"/>
      <c r="C522" s="44"/>
      <c r="D522" s="44"/>
      <c r="E522" s="44"/>
      <c r="F522" s="44"/>
      <c r="G522" s="44"/>
      <c r="H522" s="44"/>
      <c r="I522" s="44"/>
      <c r="J522" s="44"/>
    </row>
    <row r="523" spans="2:10" ht="18" customHeight="1">
      <c r="B523" s="44"/>
      <c r="C523" s="44"/>
      <c r="D523" s="44"/>
      <c r="E523" s="44"/>
      <c r="F523" s="44"/>
      <c r="G523" s="44"/>
      <c r="H523" s="44"/>
      <c r="I523" s="44"/>
      <c r="J523" s="44"/>
    </row>
    <row r="524" spans="2:10" ht="18" customHeight="1">
      <c r="B524" s="44"/>
      <c r="C524" s="44"/>
      <c r="D524" s="44"/>
      <c r="E524" s="44"/>
      <c r="F524" s="44"/>
      <c r="G524" s="44"/>
      <c r="H524" s="44"/>
      <c r="I524" s="44"/>
      <c r="J524" s="44"/>
    </row>
    <row r="525" spans="2:10" ht="18" customHeight="1">
      <c r="B525" s="44"/>
      <c r="C525" s="44"/>
      <c r="D525" s="44"/>
      <c r="E525" s="44"/>
      <c r="F525" s="44"/>
      <c r="G525" s="44"/>
      <c r="H525" s="44"/>
      <c r="I525" s="44"/>
      <c r="J525" s="44"/>
    </row>
    <row r="526" spans="2:10" ht="18" customHeight="1">
      <c r="B526" s="44"/>
      <c r="C526" s="44"/>
      <c r="D526" s="44"/>
      <c r="E526" s="44"/>
      <c r="F526" s="44"/>
      <c r="G526" s="44"/>
      <c r="H526" s="44"/>
      <c r="I526" s="44"/>
      <c r="J526" s="44"/>
    </row>
    <row r="527" spans="2:10" ht="18" customHeight="1">
      <c r="B527" s="44"/>
      <c r="C527" s="44"/>
      <c r="D527" s="44"/>
      <c r="E527" s="44"/>
      <c r="F527" s="44"/>
      <c r="G527" s="44"/>
      <c r="H527" s="44"/>
      <c r="I527" s="44"/>
      <c r="J527" s="44"/>
    </row>
    <row r="528" spans="2:10" ht="18" customHeight="1">
      <c r="B528" s="44"/>
      <c r="C528" s="44"/>
      <c r="D528" s="44"/>
      <c r="E528" s="44"/>
      <c r="F528" s="44"/>
      <c r="G528" s="44"/>
      <c r="H528" s="44"/>
      <c r="I528" s="44"/>
      <c r="J528" s="44"/>
    </row>
    <row r="529" spans="2:10" ht="18" customHeight="1">
      <c r="B529" s="44"/>
      <c r="C529" s="44"/>
      <c r="D529" s="44"/>
      <c r="E529" s="44"/>
      <c r="F529" s="44"/>
      <c r="G529" s="44"/>
      <c r="H529" s="44"/>
      <c r="I529" s="44"/>
      <c r="J529" s="44"/>
    </row>
    <row r="530" spans="2:10" ht="18" customHeight="1">
      <c r="B530" s="44"/>
      <c r="C530" s="44"/>
      <c r="D530" s="44"/>
      <c r="E530" s="44"/>
      <c r="F530" s="44"/>
      <c r="G530" s="44"/>
      <c r="H530" s="44"/>
      <c r="I530" s="44"/>
      <c r="J530" s="44"/>
    </row>
    <row r="531" spans="2:10" ht="18" customHeight="1">
      <c r="B531" s="44"/>
      <c r="C531" s="44"/>
      <c r="D531" s="44"/>
      <c r="E531" s="44"/>
      <c r="F531" s="44"/>
      <c r="G531" s="44"/>
      <c r="H531" s="44"/>
      <c r="I531" s="44"/>
      <c r="J531" s="44"/>
    </row>
    <row r="532" spans="2:10" ht="18" customHeight="1">
      <c r="B532" s="44"/>
      <c r="C532" s="44"/>
      <c r="D532" s="44"/>
      <c r="E532" s="44"/>
      <c r="F532" s="44"/>
      <c r="G532" s="44"/>
      <c r="H532" s="44"/>
      <c r="I532" s="44"/>
      <c r="J532" s="44"/>
    </row>
    <row r="533" spans="2:10" ht="18" customHeight="1">
      <c r="B533" s="44"/>
      <c r="C533" s="44"/>
      <c r="D533" s="44"/>
      <c r="E533" s="44"/>
      <c r="F533" s="44"/>
      <c r="G533" s="44"/>
      <c r="H533" s="44"/>
      <c r="I533" s="44"/>
      <c r="J533" s="44"/>
    </row>
    <row r="534" spans="2:10" ht="18" customHeight="1">
      <c r="B534" s="44"/>
      <c r="C534" s="44"/>
      <c r="D534" s="44"/>
      <c r="E534" s="44"/>
      <c r="F534" s="44"/>
      <c r="G534" s="44"/>
      <c r="H534" s="44"/>
      <c r="I534" s="44"/>
      <c r="J534" s="44"/>
    </row>
    <row r="535" spans="2:10" ht="18" customHeight="1">
      <c r="B535" s="44"/>
      <c r="C535" s="44"/>
      <c r="D535" s="44"/>
      <c r="E535" s="44"/>
      <c r="F535" s="44"/>
      <c r="G535" s="44"/>
      <c r="H535" s="44"/>
      <c r="I535" s="44"/>
      <c r="J535" s="44"/>
    </row>
    <row r="536" spans="2:10" ht="18" customHeight="1">
      <c r="B536" s="44"/>
      <c r="C536" s="44"/>
      <c r="D536" s="44"/>
      <c r="E536" s="44"/>
      <c r="F536" s="44"/>
      <c r="G536" s="44"/>
      <c r="H536" s="44"/>
      <c r="I536" s="44"/>
      <c r="J536" s="44"/>
    </row>
    <row r="537" spans="2:10" ht="18" customHeight="1">
      <c r="B537" s="44"/>
      <c r="C537" s="44"/>
      <c r="D537" s="44"/>
      <c r="E537" s="44"/>
      <c r="F537" s="44"/>
      <c r="G537" s="44"/>
      <c r="H537" s="44"/>
      <c r="I537" s="44"/>
      <c r="J537" s="44"/>
    </row>
    <row r="538" spans="2:10" ht="18" customHeight="1">
      <c r="B538" s="44"/>
      <c r="C538" s="44"/>
      <c r="D538" s="44"/>
      <c r="E538" s="44"/>
      <c r="F538" s="44"/>
      <c r="G538" s="44"/>
      <c r="H538" s="44"/>
      <c r="I538" s="44"/>
      <c r="J538" s="44"/>
    </row>
    <row r="539" spans="2:10" ht="18" customHeight="1">
      <c r="B539" s="44"/>
      <c r="C539" s="44"/>
      <c r="D539" s="44"/>
      <c r="E539" s="44"/>
      <c r="F539" s="44"/>
      <c r="G539" s="44"/>
      <c r="H539" s="44"/>
      <c r="I539" s="44"/>
      <c r="J539" s="44"/>
    </row>
    <row r="540" spans="2:10" ht="18" customHeight="1">
      <c r="B540" s="44"/>
      <c r="C540" s="44"/>
      <c r="D540" s="44"/>
      <c r="E540" s="44"/>
      <c r="F540" s="44"/>
      <c r="G540" s="44"/>
      <c r="H540" s="44"/>
      <c r="I540" s="44"/>
      <c r="J540" s="44"/>
    </row>
    <row r="541" spans="2:10" ht="18" customHeight="1">
      <c r="B541" s="44"/>
      <c r="C541" s="44"/>
      <c r="D541" s="44"/>
      <c r="E541" s="44"/>
      <c r="F541" s="44"/>
      <c r="G541" s="44"/>
      <c r="H541" s="44"/>
      <c r="I541" s="44"/>
      <c r="J541" s="44"/>
    </row>
    <row r="542" spans="2:10" ht="18" customHeight="1">
      <c r="B542" s="44"/>
      <c r="C542" s="44"/>
      <c r="D542" s="44"/>
      <c r="E542" s="44"/>
      <c r="F542" s="44"/>
      <c r="G542" s="44"/>
      <c r="H542" s="44"/>
      <c r="I542" s="44"/>
      <c r="J542" s="44"/>
    </row>
    <row r="543" spans="2:10" ht="18" customHeight="1">
      <c r="B543" s="44"/>
      <c r="C543" s="44"/>
      <c r="D543" s="44"/>
      <c r="E543" s="44"/>
      <c r="F543" s="44"/>
      <c r="G543" s="44"/>
      <c r="H543" s="44"/>
      <c r="I543" s="44"/>
      <c r="J543" s="44"/>
    </row>
    <row r="544" spans="2:10" ht="18" customHeight="1">
      <c r="B544" s="44"/>
      <c r="C544" s="44"/>
      <c r="D544" s="44"/>
      <c r="E544" s="44"/>
      <c r="F544" s="44"/>
      <c r="G544" s="44"/>
      <c r="H544" s="44"/>
      <c r="I544" s="44"/>
      <c r="J544" s="44"/>
    </row>
    <row r="545" spans="2:10" ht="18" customHeight="1">
      <c r="B545" s="44"/>
      <c r="C545" s="44"/>
      <c r="D545" s="44"/>
      <c r="E545" s="44"/>
      <c r="F545" s="44"/>
      <c r="G545" s="44"/>
      <c r="H545" s="44"/>
      <c r="I545" s="44"/>
      <c r="J545" s="44"/>
    </row>
    <row r="546" spans="2:10" ht="18" customHeight="1">
      <c r="B546" s="44"/>
      <c r="C546" s="44"/>
      <c r="D546" s="44"/>
      <c r="E546" s="44"/>
      <c r="F546" s="44"/>
      <c r="G546" s="44"/>
      <c r="H546" s="44"/>
      <c r="I546" s="44"/>
      <c r="J546" s="44"/>
    </row>
    <row r="547" spans="2:10" ht="18" customHeight="1">
      <c r="B547" s="44"/>
      <c r="C547" s="44"/>
      <c r="D547" s="44"/>
      <c r="E547" s="44"/>
      <c r="F547" s="44"/>
      <c r="G547" s="44"/>
      <c r="H547" s="44"/>
      <c r="I547" s="44"/>
      <c r="J547" s="44"/>
    </row>
    <row r="548" spans="2:10" ht="18" customHeight="1">
      <c r="B548" s="44"/>
      <c r="C548" s="44"/>
      <c r="D548" s="44"/>
      <c r="E548" s="44"/>
      <c r="F548" s="44"/>
      <c r="G548" s="44"/>
      <c r="H548" s="44"/>
      <c r="I548" s="44"/>
      <c r="J548" s="44"/>
    </row>
    <row r="549" spans="2:10" ht="18" customHeight="1">
      <c r="B549" s="44"/>
      <c r="C549" s="44"/>
      <c r="D549" s="44"/>
      <c r="E549" s="44"/>
      <c r="F549" s="44"/>
      <c r="G549" s="44"/>
      <c r="H549" s="44"/>
      <c r="I549" s="44"/>
      <c r="J549" s="44"/>
    </row>
    <row r="550" spans="2:10" ht="18" customHeight="1">
      <c r="B550" s="44"/>
      <c r="C550" s="44"/>
      <c r="D550" s="44"/>
      <c r="E550" s="44"/>
      <c r="F550" s="44"/>
      <c r="G550" s="44"/>
      <c r="H550" s="44"/>
      <c r="I550" s="44"/>
      <c r="J550" s="44"/>
    </row>
    <row r="551" spans="2:10" ht="18" customHeight="1">
      <c r="B551" s="44"/>
      <c r="C551" s="44"/>
      <c r="D551" s="44"/>
      <c r="E551" s="44"/>
      <c r="F551" s="44"/>
      <c r="G551" s="44"/>
      <c r="H551" s="44"/>
      <c r="I551" s="44"/>
      <c r="J551" s="44"/>
    </row>
    <row r="552" spans="2:10" ht="18" customHeight="1">
      <c r="B552" s="44"/>
      <c r="C552" s="44"/>
      <c r="D552" s="44"/>
      <c r="E552" s="44"/>
      <c r="F552" s="44"/>
      <c r="G552" s="44"/>
      <c r="H552" s="44"/>
      <c r="I552" s="44"/>
      <c r="J552" s="44"/>
    </row>
    <row r="553" spans="2:10" ht="18" customHeight="1">
      <c r="B553" s="44"/>
      <c r="C553" s="44"/>
      <c r="D553" s="44"/>
      <c r="E553" s="44"/>
      <c r="F553" s="44"/>
      <c r="G553" s="44"/>
      <c r="H553" s="44"/>
      <c r="I553" s="44"/>
      <c r="J553" s="44"/>
    </row>
    <row r="554" spans="2:10" ht="18" customHeight="1">
      <c r="B554" s="44"/>
      <c r="C554" s="44"/>
      <c r="D554" s="44"/>
      <c r="E554" s="44"/>
      <c r="F554" s="44"/>
      <c r="G554" s="44"/>
      <c r="H554" s="44"/>
      <c r="I554" s="44"/>
      <c r="J554" s="44"/>
    </row>
    <row r="555" spans="2:10" ht="18" customHeight="1">
      <c r="B555" s="44"/>
      <c r="C555" s="44"/>
      <c r="D555" s="44"/>
      <c r="E555" s="44"/>
      <c r="F555" s="44"/>
      <c r="G555" s="44"/>
      <c r="H555" s="44"/>
      <c r="I555" s="44"/>
      <c r="J555" s="44"/>
    </row>
    <row r="556" spans="2:10" ht="18" customHeight="1">
      <c r="B556" s="44"/>
      <c r="C556" s="44"/>
      <c r="D556" s="44"/>
      <c r="E556" s="44"/>
      <c r="F556" s="44"/>
      <c r="G556" s="44"/>
      <c r="H556" s="44"/>
      <c r="I556" s="44"/>
      <c r="J556" s="44"/>
    </row>
    <row r="557" spans="2:10" ht="18" customHeight="1">
      <c r="B557" s="44"/>
      <c r="C557" s="44"/>
      <c r="D557" s="44"/>
      <c r="E557" s="44"/>
      <c r="F557" s="44"/>
      <c r="G557" s="44"/>
      <c r="H557" s="44"/>
      <c r="I557" s="44"/>
      <c r="J557" s="44"/>
    </row>
    <row r="558" spans="2:10" ht="18" customHeight="1">
      <c r="B558" s="44"/>
      <c r="C558" s="44"/>
      <c r="D558" s="44"/>
      <c r="E558" s="44"/>
      <c r="F558" s="44"/>
      <c r="G558" s="44"/>
      <c r="H558" s="44"/>
      <c r="I558" s="44"/>
      <c r="J558" s="44"/>
    </row>
    <row r="559" spans="2:10" ht="18" customHeight="1">
      <c r="B559" s="44"/>
      <c r="C559" s="44"/>
      <c r="D559" s="44"/>
      <c r="E559" s="44"/>
      <c r="F559" s="44"/>
      <c r="G559" s="44"/>
      <c r="H559" s="44"/>
      <c r="I559" s="44"/>
      <c r="J559" s="44"/>
    </row>
    <row r="560" spans="2:10" ht="18" customHeight="1">
      <c r="B560" s="44"/>
      <c r="C560" s="44"/>
      <c r="D560" s="44"/>
      <c r="E560" s="44"/>
      <c r="F560" s="44"/>
      <c r="G560" s="44"/>
      <c r="H560" s="44"/>
      <c r="I560" s="44"/>
      <c r="J560" s="44"/>
    </row>
    <row r="561" spans="2:10" ht="18" customHeight="1">
      <c r="B561" s="44"/>
      <c r="C561" s="44"/>
      <c r="D561" s="44"/>
      <c r="E561" s="44"/>
      <c r="F561" s="44"/>
      <c r="G561" s="44"/>
      <c r="H561" s="44"/>
      <c r="I561" s="44"/>
      <c r="J561" s="44"/>
    </row>
    <row r="562" spans="2:10" ht="18" customHeight="1">
      <c r="B562" s="44"/>
      <c r="C562" s="44"/>
      <c r="D562" s="44"/>
      <c r="E562" s="44"/>
      <c r="F562" s="44"/>
      <c r="G562" s="44"/>
      <c r="H562" s="44"/>
      <c r="I562" s="44"/>
      <c r="J562" s="44"/>
    </row>
    <row r="563" spans="2:10" ht="18" customHeight="1">
      <c r="B563" s="44"/>
      <c r="C563" s="44"/>
      <c r="D563" s="44"/>
      <c r="E563" s="44"/>
      <c r="F563" s="44"/>
      <c r="G563" s="44"/>
      <c r="H563" s="44"/>
      <c r="I563" s="44"/>
      <c r="J563" s="44"/>
    </row>
    <row r="564" spans="2:10" ht="18" customHeight="1">
      <c r="B564" s="44"/>
      <c r="C564" s="44"/>
      <c r="D564" s="44"/>
      <c r="E564" s="44"/>
      <c r="F564" s="44"/>
      <c r="G564" s="44"/>
      <c r="H564" s="44"/>
      <c r="I564" s="44"/>
      <c r="J564" s="44"/>
    </row>
    <row r="565" spans="2:10" ht="18" customHeight="1">
      <c r="B565" s="44"/>
      <c r="C565" s="44"/>
      <c r="D565" s="44"/>
      <c r="E565" s="44"/>
      <c r="F565" s="44"/>
      <c r="G565" s="44"/>
      <c r="H565" s="44"/>
      <c r="I565" s="44"/>
      <c r="J565" s="44"/>
    </row>
    <row r="566" spans="2:10" ht="18" customHeight="1">
      <c r="B566" s="44"/>
      <c r="C566" s="44"/>
      <c r="D566" s="44"/>
      <c r="E566" s="44"/>
      <c r="F566" s="44"/>
      <c r="G566" s="44"/>
      <c r="H566" s="44"/>
      <c r="I566" s="44"/>
      <c r="J566" s="44"/>
    </row>
    <row r="567" spans="2:10" ht="18" customHeight="1">
      <c r="B567" s="44"/>
      <c r="C567" s="44"/>
      <c r="D567" s="44"/>
      <c r="E567" s="44"/>
      <c r="F567" s="44"/>
      <c r="G567" s="44"/>
      <c r="H567" s="44"/>
      <c r="I567" s="44"/>
      <c r="J567" s="44"/>
    </row>
    <row r="568" spans="2:10" ht="18" customHeight="1">
      <c r="B568" s="44"/>
      <c r="C568" s="44"/>
      <c r="D568" s="44"/>
      <c r="E568" s="44"/>
      <c r="F568" s="44"/>
      <c r="G568" s="44"/>
      <c r="H568" s="44"/>
      <c r="I568" s="44"/>
      <c r="J568" s="44"/>
    </row>
    <row r="569" spans="2:10" ht="18" customHeight="1">
      <c r="B569" s="44"/>
      <c r="C569" s="44"/>
      <c r="D569" s="44"/>
      <c r="E569" s="44"/>
      <c r="F569" s="44"/>
      <c r="G569" s="44"/>
      <c r="H569" s="44"/>
      <c r="I569" s="44"/>
      <c r="J569" s="44"/>
    </row>
    <row r="570" spans="2:10" ht="18" customHeight="1">
      <c r="B570" s="44"/>
      <c r="C570" s="44"/>
      <c r="D570" s="44"/>
      <c r="E570" s="44"/>
      <c r="F570" s="44"/>
      <c r="G570" s="44"/>
      <c r="H570" s="44"/>
      <c r="I570" s="44"/>
      <c r="J570" s="44"/>
    </row>
    <row r="571" spans="2:10" ht="18" customHeight="1">
      <c r="B571" s="44"/>
      <c r="C571" s="44"/>
      <c r="D571" s="44"/>
      <c r="E571" s="44"/>
      <c r="F571" s="44"/>
      <c r="G571" s="44"/>
      <c r="H571" s="44"/>
      <c r="I571" s="44"/>
      <c r="J571" s="44"/>
    </row>
    <row r="572" spans="2:10" ht="18" customHeight="1">
      <c r="B572" s="44"/>
      <c r="C572" s="44"/>
      <c r="D572" s="44"/>
      <c r="E572" s="44"/>
      <c r="F572" s="44"/>
      <c r="G572" s="44"/>
      <c r="H572" s="44"/>
      <c r="I572" s="44"/>
      <c r="J572" s="44"/>
    </row>
    <row r="573" spans="2:10" ht="18" customHeight="1">
      <c r="B573" s="44"/>
      <c r="C573" s="44"/>
      <c r="D573" s="44"/>
      <c r="E573" s="44"/>
      <c r="F573" s="44"/>
      <c r="G573" s="44"/>
      <c r="H573" s="44"/>
      <c r="I573" s="44"/>
      <c r="J573" s="44"/>
    </row>
    <row r="574" spans="2:10" ht="18" customHeight="1">
      <c r="B574" s="44"/>
      <c r="C574" s="44"/>
      <c r="D574" s="44"/>
      <c r="E574" s="44"/>
      <c r="F574" s="44"/>
      <c r="G574" s="44"/>
      <c r="H574" s="44"/>
      <c r="I574" s="44"/>
      <c r="J574" s="44"/>
    </row>
    <row r="575" spans="2:10" ht="18" customHeight="1">
      <c r="B575" s="44"/>
      <c r="C575" s="44"/>
      <c r="D575" s="44"/>
      <c r="E575" s="44"/>
      <c r="F575" s="44"/>
      <c r="G575" s="44"/>
      <c r="H575" s="44"/>
      <c r="I575" s="44"/>
      <c r="J575" s="44"/>
    </row>
    <row r="576" spans="2:10" ht="18" customHeight="1">
      <c r="B576" s="44"/>
      <c r="C576" s="44"/>
      <c r="D576" s="44"/>
      <c r="E576" s="44"/>
      <c r="F576" s="44"/>
      <c r="G576" s="44"/>
      <c r="H576" s="44"/>
      <c r="I576" s="44"/>
      <c r="J576" s="44"/>
    </row>
    <row r="577" spans="2:10" ht="18" customHeight="1">
      <c r="B577" s="44"/>
      <c r="C577" s="44"/>
      <c r="D577" s="44"/>
      <c r="E577" s="44"/>
      <c r="F577" s="44"/>
      <c r="G577" s="44"/>
      <c r="H577" s="44"/>
      <c r="I577" s="44"/>
      <c r="J577" s="44"/>
    </row>
    <row r="578" spans="2:10" ht="18" customHeight="1">
      <c r="B578" s="44"/>
      <c r="C578" s="44"/>
      <c r="D578" s="44"/>
      <c r="E578" s="44"/>
      <c r="F578" s="44"/>
      <c r="G578" s="44"/>
      <c r="H578" s="44"/>
      <c r="I578" s="44"/>
      <c r="J578" s="44"/>
    </row>
    <row r="579" spans="2:10" ht="18" customHeight="1">
      <c r="B579" s="44"/>
      <c r="C579" s="44"/>
      <c r="D579" s="44"/>
      <c r="E579" s="44"/>
      <c r="F579" s="44"/>
      <c r="G579" s="44"/>
      <c r="H579" s="44"/>
      <c r="I579" s="44"/>
      <c r="J579" s="44"/>
    </row>
    <row r="580" spans="2:10" ht="18" customHeight="1">
      <c r="B580" s="44"/>
      <c r="C580" s="44"/>
      <c r="D580" s="44"/>
      <c r="E580" s="44"/>
      <c r="F580" s="44"/>
      <c r="G580" s="44"/>
      <c r="H580" s="44"/>
      <c r="I580" s="44"/>
      <c r="J580" s="44"/>
    </row>
    <row r="581" spans="2:10" ht="18" customHeight="1">
      <c r="B581" s="44"/>
      <c r="C581" s="44"/>
      <c r="D581" s="44"/>
      <c r="E581" s="44"/>
      <c r="F581" s="44"/>
      <c r="G581" s="44"/>
      <c r="H581" s="44"/>
      <c r="I581" s="44"/>
      <c r="J581" s="44"/>
    </row>
    <row r="582" spans="2:10" ht="18" customHeight="1">
      <c r="B582" s="44"/>
      <c r="C582" s="44"/>
      <c r="D582" s="44"/>
      <c r="E582" s="44"/>
      <c r="F582" s="44"/>
      <c r="G582" s="44"/>
      <c r="H582" s="44"/>
      <c r="I582" s="44"/>
      <c r="J582" s="44"/>
    </row>
    <row r="583" spans="2:10" ht="18" customHeight="1">
      <c r="B583" s="44"/>
      <c r="C583" s="44"/>
      <c r="D583" s="44"/>
      <c r="E583" s="44"/>
      <c r="F583" s="44"/>
      <c r="G583" s="44"/>
      <c r="H583" s="44"/>
      <c r="I583" s="44"/>
      <c r="J583" s="44"/>
    </row>
    <row r="584" spans="2:10" ht="18" customHeight="1">
      <c r="B584" s="44"/>
      <c r="C584" s="44"/>
      <c r="D584" s="44"/>
      <c r="E584" s="44"/>
      <c r="F584" s="44"/>
      <c r="G584" s="44"/>
      <c r="H584" s="44"/>
      <c r="I584" s="44"/>
      <c r="J584" s="44"/>
    </row>
    <row r="585" spans="2:10" ht="18" customHeight="1">
      <c r="B585" s="44"/>
      <c r="C585" s="44"/>
      <c r="D585" s="44"/>
      <c r="E585" s="44"/>
      <c r="F585" s="44"/>
      <c r="G585" s="44"/>
      <c r="H585" s="44"/>
      <c r="I585" s="44"/>
      <c r="J585" s="44"/>
    </row>
    <row r="586" spans="2:10" ht="18" customHeight="1">
      <c r="B586" s="44"/>
      <c r="C586" s="44"/>
      <c r="D586" s="44"/>
      <c r="E586" s="44"/>
      <c r="F586" s="44"/>
      <c r="G586" s="44"/>
      <c r="H586" s="44"/>
      <c r="I586" s="44"/>
      <c r="J586" s="44"/>
    </row>
    <row r="587" spans="2:10" ht="18" customHeight="1">
      <c r="B587" s="44"/>
      <c r="C587" s="44"/>
      <c r="D587" s="44"/>
      <c r="E587" s="44"/>
      <c r="F587" s="44"/>
      <c r="G587" s="44"/>
      <c r="H587" s="44"/>
      <c r="I587" s="44"/>
      <c r="J587" s="44"/>
    </row>
    <row r="588" spans="2:10" ht="18" customHeight="1">
      <c r="B588" s="44"/>
      <c r="C588" s="44"/>
      <c r="D588" s="44"/>
      <c r="E588" s="44"/>
      <c r="F588" s="44"/>
      <c r="G588" s="44"/>
      <c r="H588" s="44"/>
      <c r="I588" s="44"/>
      <c r="J588" s="44"/>
    </row>
    <row r="589" spans="2:10" ht="18" customHeight="1">
      <c r="B589" s="44"/>
      <c r="C589" s="44"/>
      <c r="D589" s="44"/>
      <c r="E589" s="44"/>
      <c r="F589" s="44"/>
      <c r="G589" s="44"/>
      <c r="H589" s="44"/>
      <c r="I589" s="44"/>
      <c r="J589" s="44"/>
    </row>
    <row r="590" spans="2:10" ht="18" customHeight="1">
      <c r="B590" s="44"/>
      <c r="C590" s="44"/>
      <c r="D590" s="44"/>
      <c r="E590" s="44"/>
      <c r="F590" s="44"/>
      <c r="G590" s="44"/>
      <c r="H590" s="44"/>
      <c r="I590" s="44"/>
      <c r="J590" s="44"/>
    </row>
    <row r="591" spans="2:10" ht="18" customHeight="1">
      <c r="B591" s="44"/>
      <c r="C591" s="44"/>
      <c r="D591" s="44"/>
      <c r="E591" s="44"/>
      <c r="F591" s="44"/>
      <c r="G591" s="44"/>
      <c r="H591" s="44"/>
      <c r="I591" s="44"/>
      <c r="J591" s="44"/>
    </row>
    <row r="592" spans="2:10" ht="18" customHeight="1">
      <c r="B592" s="44"/>
      <c r="C592" s="44"/>
      <c r="D592" s="44"/>
      <c r="E592" s="44"/>
      <c r="F592" s="44"/>
      <c r="G592" s="44"/>
      <c r="H592" s="44"/>
      <c r="I592" s="44"/>
      <c r="J592" s="44"/>
    </row>
    <row r="593" spans="2:10" ht="18" customHeight="1">
      <c r="B593" s="44"/>
      <c r="C593" s="44"/>
      <c r="D593" s="44"/>
      <c r="E593" s="44"/>
      <c r="F593" s="44"/>
      <c r="G593" s="44"/>
      <c r="H593" s="44"/>
      <c r="I593" s="44"/>
      <c r="J593" s="44"/>
    </row>
    <row r="594" spans="2:10" ht="18" customHeight="1">
      <c r="B594" s="44"/>
      <c r="C594" s="44"/>
      <c r="D594" s="44"/>
      <c r="E594" s="44"/>
      <c r="F594" s="44"/>
      <c r="G594" s="44"/>
      <c r="H594" s="44"/>
      <c r="I594" s="44"/>
      <c r="J594" s="44"/>
    </row>
    <row r="595" spans="2:10" ht="18" customHeight="1">
      <c r="B595" s="44"/>
      <c r="C595" s="44"/>
      <c r="D595" s="44"/>
      <c r="E595" s="44"/>
      <c r="F595" s="44"/>
      <c r="G595" s="44"/>
      <c r="H595" s="44"/>
      <c r="I595" s="44"/>
      <c r="J595" s="44"/>
    </row>
    <row r="596" spans="2:10" ht="18" customHeight="1">
      <c r="B596" s="44"/>
      <c r="C596" s="44"/>
      <c r="D596" s="44"/>
      <c r="E596" s="44"/>
      <c r="F596" s="44"/>
      <c r="G596" s="44"/>
      <c r="H596" s="44"/>
      <c r="I596" s="44"/>
      <c r="J596" s="44"/>
    </row>
    <row r="597" spans="2:10" ht="18" customHeight="1">
      <c r="B597" s="44"/>
      <c r="C597" s="44"/>
      <c r="D597" s="44"/>
      <c r="E597" s="44"/>
      <c r="F597" s="44"/>
      <c r="G597" s="44"/>
      <c r="H597" s="44"/>
      <c r="I597" s="44"/>
      <c r="J597" s="44"/>
    </row>
    <row r="598" spans="2:10" ht="18" customHeight="1">
      <c r="B598" s="44"/>
      <c r="C598" s="44"/>
      <c r="D598" s="44"/>
      <c r="E598" s="44"/>
      <c r="F598" s="44"/>
      <c r="G598" s="44"/>
      <c r="H598" s="44"/>
      <c r="I598" s="44"/>
      <c r="J598" s="44"/>
    </row>
    <row r="599" spans="2:10" ht="18" customHeight="1">
      <c r="B599" s="44"/>
      <c r="C599" s="44"/>
      <c r="D599" s="44"/>
      <c r="E599" s="44"/>
      <c r="F599" s="44"/>
      <c r="G599" s="44"/>
      <c r="H599" s="44"/>
      <c r="I599" s="44"/>
      <c r="J599" s="44"/>
    </row>
    <row r="600" spans="2:10" ht="18" customHeight="1">
      <c r="B600" s="44"/>
      <c r="C600" s="44"/>
      <c r="D600" s="44"/>
      <c r="E600" s="44"/>
      <c r="F600" s="44"/>
      <c r="G600" s="44"/>
      <c r="H600" s="44"/>
      <c r="I600" s="44"/>
      <c r="J600" s="44"/>
    </row>
    <row r="601" spans="2:10" ht="18" customHeight="1">
      <c r="B601" s="44"/>
      <c r="C601" s="44"/>
      <c r="D601" s="44"/>
      <c r="E601" s="44"/>
      <c r="F601" s="44"/>
      <c r="G601" s="44"/>
      <c r="H601" s="44"/>
      <c r="I601" s="44"/>
      <c r="J601" s="44"/>
    </row>
    <row r="602" spans="2:10" ht="18" customHeight="1">
      <c r="B602" s="44"/>
      <c r="C602" s="44"/>
      <c r="D602" s="44"/>
      <c r="E602" s="44"/>
      <c r="F602" s="44"/>
      <c r="G602" s="44"/>
      <c r="H602" s="44"/>
      <c r="I602" s="44"/>
      <c r="J602" s="44"/>
    </row>
    <row r="603" spans="2:10" ht="18" customHeight="1">
      <c r="B603" s="44"/>
      <c r="C603" s="44"/>
      <c r="D603" s="44"/>
      <c r="E603" s="44"/>
      <c r="F603" s="44"/>
      <c r="G603" s="44"/>
      <c r="H603" s="44"/>
      <c r="I603" s="44"/>
      <c r="J603" s="44"/>
    </row>
    <row r="604" spans="2:10" ht="18" customHeight="1">
      <c r="B604" s="44"/>
      <c r="C604" s="44"/>
      <c r="D604" s="44"/>
      <c r="E604" s="44"/>
      <c r="F604" s="44"/>
      <c r="G604" s="44"/>
      <c r="H604" s="44"/>
      <c r="I604" s="44"/>
      <c r="J604" s="44"/>
    </row>
    <row r="605" spans="2:10" ht="18" customHeight="1">
      <c r="B605" s="44"/>
      <c r="C605" s="44"/>
      <c r="D605" s="44"/>
      <c r="E605" s="44"/>
      <c r="F605" s="44"/>
      <c r="G605" s="44"/>
      <c r="H605" s="44"/>
      <c r="I605" s="44"/>
      <c r="J605" s="44"/>
    </row>
    <row r="606" spans="2:10" ht="18" customHeight="1">
      <c r="B606" s="44"/>
      <c r="C606" s="44"/>
      <c r="D606" s="44"/>
      <c r="E606" s="44"/>
      <c r="F606" s="44"/>
      <c r="G606" s="44"/>
      <c r="H606" s="44"/>
      <c r="I606" s="44"/>
      <c r="J606" s="44"/>
    </row>
    <row r="607" spans="2:10" ht="18" customHeight="1">
      <c r="B607" s="44"/>
      <c r="C607" s="44"/>
      <c r="D607" s="44"/>
      <c r="E607" s="44"/>
      <c r="F607" s="44"/>
      <c r="G607" s="44"/>
      <c r="H607" s="44"/>
      <c r="I607" s="44"/>
      <c r="J607" s="44"/>
    </row>
    <row r="608" spans="2:10" ht="18" customHeight="1">
      <c r="B608" s="44"/>
      <c r="C608" s="44"/>
      <c r="D608" s="44"/>
      <c r="E608" s="44"/>
      <c r="F608" s="44"/>
      <c r="G608" s="44"/>
      <c r="H608" s="44"/>
      <c r="I608" s="44"/>
      <c r="J608" s="44"/>
    </row>
    <row r="609" spans="2:10" ht="18" customHeight="1">
      <c r="B609" s="44"/>
      <c r="C609" s="44"/>
      <c r="D609" s="44"/>
      <c r="E609" s="44"/>
      <c r="F609" s="44"/>
      <c r="G609" s="44"/>
      <c r="H609" s="44"/>
      <c r="I609" s="44"/>
      <c r="J609" s="44"/>
    </row>
    <row r="610" spans="2:10" ht="18" customHeight="1">
      <c r="B610" s="44"/>
      <c r="C610" s="44"/>
      <c r="D610" s="44"/>
      <c r="E610" s="44"/>
      <c r="F610" s="44"/>
      <c r="G610" s="44"/>
      <c r="H610" s="44"/>
      <c r="I610" s="44"/>
      <c r="J610" s="44"/>
    </row>
    <row r="611" spans="2:10" ht="18" customHeight="1">
      <c r="B611" s="44"/>
      <c r="C611" s="44"/>
      <c r="D611" s="44"/>
      <c r="E611" s="44"/>
      <c r="F611" s="44"/>
      <c r="G611" s="44"/>
      <c r="H611" s="44"/>
      <c r="I611" s="44"/>
      <c r="J611" s="44"/>
    </row>
    <row r="612" spans="2:10" ht="18" customHeight="1">
      <c r="B612" s="44"/>
      <c r="C612" s="44"/>
      <c r="D612" s="44"/>
      <c r="E612" s="44"/>
      <c r="F612" s="44"/>
      <c r="G612" s="44"/>
      <c r="H612" s="44"/>
      <c r="I612" s="44"/>
      <c r="J612" s="44"/>
    </row>
    <row r="613" spans="2:10" ht="18" customHeight="1">
      <c r="B613" s="44"/>
      <c r="C613" s="44"/>
      <c r="D613" s="44"/>
      <c r="E613" s="44"/>
      <c r="F613" s="44"/>
      <c r="G613" s="44"/>
      <c r="H613" s="44"/>
      <c r="I613" s="44"/>
      <c r="J613" s="44"/>
    </row>
    <row r="614" spans="2:10" ht="18" customHeight="1">
      <c r="B614" s="44"/>
      <c r="C614" s="44"/>
      <c r="D614" s="44"/>
      <c r="E614" s="44"/>
      <c r="F614" s="44"/>
      <c r="G614" s="44"/>
      <c r="H614" s="44"/>
      <c r="I614" s="44"/>
      <c r="J614" s="44"/>
    </row>
    <row r="615" spans="2:10" ht="18" customHeight="1">
      <c r="B615" s="44"/>
      <c r="C615" s="44"/>
      <c r="D615" s="44"/>
      <c r="E615" s="44"/>
      <c r="F615" s="44"/>
      <c r="G615" s="44"/>
      <c r="H615" s="44"/>
      <c r="I615" s="44"/>
      <c r="J615" s="44"/>
    </row>
    <row r="616" spans="2:10" ht="18" customHeight="1">
      <c r="B616" s="44"/>
      <c r="C616" s="44"/>
      <c r="D616" s="44"/>
      <c r="E616" s="44"/>
      <c r="F616" s="44"/>
      <c r="G616" s="44"/>
      <c r="H616" s="44"/>
      <c r="I616" s="44"/>
      <c r="J616" s="44"/>
    </row>
    <row r="617" spans="2:10" ht="18" customHeight="1">
      <c r="B617" s="44"/>
      <c r="C617" s="44"/>
      <c r="D617" s="44"/>
      <c r="E617" s="44"/>
      <c r="F617" s="44"/>
      <c r="G617" s="44"/>
      <c r="H617" s="44"/>
      <c r="I617" s="44"/>
      <c r="J617" s="44"/>
    </row>
    <row r="618" spans="2:10" ht="18" customHeight="1">
      <c r="B618" s="44"/>
      <c r="C618" s="44"/>
      <c r="D618" s="44"/>
      <c r="E618" s="44"/>
      <c r="F618" s="44"/>
      <c r="G618" s="44"/>
      <c r="H618" s="44"/>
      <c r="I618" s="44"/>
      <c r="J618" s="44"/>
    </row>
    <row r="619" spans="2:10" ht="18" customHeight="1">
      <c r="B619" s="44"/>
      <c r="C619" s="44"/>
      <c r="D619" s="44"/>
      <c r="E619" s="44"/>
      <c r="F619" s="44"/>
      <c r="G619" s="44"/>
      <c r="H619" s="44"/>
      <c r="I619" s="44"/>
      <c r="J619" s="44"/>
    </row>
    <row r="620" spans="2:10" ht="18" customHeight="1">
      <c r="B620" s="44"/>
      <c r="C620" s="44"/>
      <c r="D620" s="44"/>
      <c r="E620" s="44"/>
      <c r="F620" s="44"/>
      <c r="G620" s="44"/>
      <c r="H620" s="44"/>
      <c r="I620" s="44"/>
      <c r="J620" s="44"/>
    </row>
    <row r="621" spans="2:10" ht="18" customHeight="1">
      <c r="B621" s="44"/>
      <c r="C621" s="44"/>
      <c r="D621" s="44"/>
      <c r="E621" s="44"/>
      <c r="F621" s="44"/>
      <c r="G621" s="44"/>
      <c r="H621" s="44"/>
      <c r="I621" s="44"/>
      <c r="J621" s="44"/>
    </row>
    <row r="622" spans="2:10" ht="18" customHeight="1">
      <c r="B622" s="44"/>
      <c r="C622" s="44"/>
      <c r="D622" s="44"/>
      <c r="E622" s="44"/>
      <c r="F622" s="44"/>
      <c r="G622" s="44"/>
      <c r="H622" s="44"/>
      <c r="I622" s="44"/>
      <c r="J622" s="44"/>
    </row>
    <row r="623" spans="2:10" ht="18" customHeight="1">
      <c r="B623" s="44"/>
      <c r="C623" s="44"/>
      <c r="D623" s="44"/>
      <c r="E623" s="44"/>
      <c r="F623" s="44"/>
      <c r="G623" s="44"/>
      <c r="H623" s="44"/>
      <c r="I623" s="44"/>
      <c r="J623" s="44"/>
    </row>
    <row r="624" spans="2:10" ht="18" customHeight="1">
      <c r="B624" s="44"/>
      <c r="C624" s="44"/>
      <c r="D624" s="44"/>
      <c r="E624" s="44"/>
      <c r="F624" s="44"/>
      <c r="G624" s="44"/>
      <c r="H624" s="44"/>
      <c r="I624" s="44"/>
      <c r="J624" s="44"/>
    </row>
    <row r="625" spans="2:10" ht="18" customHeight="1">
      <c r="B625" s="44"/>
      <c r="C625" s="44"/>
      <c r="D625" s="44"/>
      <c r="E625" s="44"/>
      <c r="F625" s="44"/>
      <c r="G625" s="44"/>
      <c r="H625" s="44"/>
      <c r="I625" s="44"/>
      <c r="J625" s="44"/>
    </row>
    <row r="626" spans="2:10" ht="18" customHeight="1">
      <c r="B626" s="44"/>
      <c r="C626" s="44"/>
      <c r="D626" s="44"/>
      <c r="E626" s="44"/>
      <c r="F626" s="44"/>
      <c r="G626" s="44"/>
      <c r="H626" s="44"/>
      <c r="I626" s="44"/>
      <c r="J626" s="44"/>
    </row>
    <row r="627" spans="2:10" ht="18" customHeight="1">
      <c r="B627" s="44"/>
      <c r="C627" s="44"/>
      <c r="D627" s="44"/>
      <c r="E627" s="44"/>
      <c r="F627" s="44"/>
      <c r="G627" s="44"/>
      <c r="H627" s="44"/>
      <c r="I627" s="44"/>
      <c r="J627" s="44"/>
    </row>
    <row r="628" spans="2:10" ht="18" customHeight="1">
      <c r="B628" s="44"/>
      <c r="C628" s="44"/>
      <c r="D628" s="44"/>
      <c r="E628" s="44"/>
      <c r="F628" s="44"/>
      <c r="G628" s="44"/>
      <c r="H628" s="44"/>
      <c r="I628" s="44"/>
      <c r="J628" s="44"/>
    </row>
    <row r="629" spans="2:10" ht="18" customHeight="1">
      <c r="B629" s="44"/>
      <c r="C629" s="44"/>
      <c r="D629" s="44"/>
      <c r="E629" s="44"/>
      <c r="F629" s="44"/>
      <c r="G629" s="44"/>
      <c r="H629" s="44"/>
      <c r="I629" s="44"/>
      <c r="J629" s="44"/>
    </row>
    <row r="630" spans="2:10" ht="18" customHeight="1">
      <c r="B630" s="44"/>
      <c r="C630" s="44"/>
      <c r="D630" s="44"/>
      <c r="E630" s="44"/>
      <c r="F630" s="44"/>
      <c r="G630" s="44"/>
      <c r="H630" s="44"/>
      <c r="I630" s="44"/>
      <c r="J630" s="44"/>
    </row>
    <row r="631" spans="2:10" ht="18" customHeight="1">
      <c r="B631" s="44"/>
      <c r="C631" s="44"/>
      <c r="D631" s="44"/>
      <c r="E631" s="44"/>
      <c r="F631" s="44"/>
      <c r="G631" s="44"/>
      <c r="H631" s="44"/>
      <c r="I631" s="44"/>
      <c r="J631" s="44"/>
    </row>
    <row r="632" spans="2:10" ht="18" customHeight="1">
      <c r="B632" s="44"/>
      <c r="C632" s="44"/>
      <c r="D632" s="44"/>
      <c r="E632" s="44"/>
      <c r="F632" s="44"/>
      <c r="G632" s="44"/>
      <c r="H632" s="44"/>
      <c r="I632" s="44"/>
      <c r="J632" s="44"/>
    </row>
    <row r="633" spans="2:10" ht="18" customHeight="1">
      <c r="B633" s="44"/>
      <c r="C633" s="44"/>
      <c r="D633" s="44"/>
      <c r="E633" s="44"/>
      <c r="F633" s="44"/>
      <c r="G633" s="44"/>
      <c r="H633" s="44"/>
      <c r="I633" s="44"/>
      <c r="J633" s="44"/>
    </row>
    <row r="634" spans="2:10" ht="18" customHeight="1">
      <c r="B634" s="44"/>
      <c r="C634" s="44"/>
      <c r="D634" s="44"/>
      <c r="E634" s="44"/>
      <c r="F634" s="44"/>
      <c r="G634" s="44"/>
      <c r="H634" s="44"/>
      <c r="I634" s="44"/>
      <c r="J634" s="44"/>
    </row>
    <row r="635" spans="2:10" ht="18" customHeight="1">
      <c r="B635" s="44"/>
      <c r="C635" s="44"/>
      <c r="D635" s="44"/>
      <c r="E635" s="44"/>
      <c r="F635" s="44"/>
      <c r="G635" s="44"/>
      <c r="H635" s="44"/>
      <c r="I635" s="44"/>
      <c r="J635" s="44"/>
    </row>
    <row r="636" spans="2:10" ht="18" customHeight="1">
      <c r="B636" s="44"/>
      <c r="C636" s="44"/>
      <c r="D636" s="44"/>
      <c r="E636" s="44"/>
      <c r="F636" s="44"/>
      <c r="G636" s="44"/>
      <c r="H636" s="44"/>
      <c r="I636" s="44"/>
      <c r="J636" s="44"/>
    </row>
    <row r="637" spans="2:10" ht="18" customHeight="1">
      <c r="B637" s="44"/>
      <c r="C637" s="44"/>
      <c r="D637" s="44"/>
      <c r="E637" s="44"/>
      <c r="F637" s="44"/>
      <c r="G637" s="44"/>
      <c r="H637" s="44"/>
      <c r="I637" s="44"/>
      <c r="J637" s="44"/>
    </row>
    <row r="638" spans="2:10" ht="18" customHeight="1">
      <c r="B638" s="44"/>
      <c r="C638" s="44"/>
      <c r="D638" s="44"/>
      <c r="E638" s="44"/>
      <c r="F638" s="44"/>
      <c r="G638" s="44"/>
      <c r="H638" s="44"/>
      <c r="I638" s="44"/>
      <c r="J638" s="44"/>
    </row>
    <row r="639" spans="2:10" ht="18" customHeight="1">
      <c r="B639" s="44"/>
      <c r="C639" s="44"/>
      <c r="D639" s="44"/>
      <c r="E639" s="44"/>
      <c r="F639" s="44"/>
      <c r="G639" s="44"/>
      <c r="H639" s="44"/>
      <c r="I639" s="44"/>
      <c r="J639" s="44"/>
    </row>
    <row r="640" spans="2:10" ht="18" customHeight="1">
      <c r="B640" s="44"/>
      <c r="C640" s="44"/>
      <c r="D640" s="44"/>
      <c r="E640" s="44"/>
      <c r="F640" s="44"/>
      <c r="G640" s="44"/>
      <c r="H640" s="44"/>
      <c r="I640" s="44"/>
      <c r="J640" s="44"/>
    </row>
    <row r="641" spans="2:10" ht="18" customHeight="1">
      <c r="B641" s="44"/>
      <c r="C641" s="44"/>
      <c r="D641" s="44"/>
      <c r="E641" s="44"/>
      <c r="F641" s="44"/>
      <c r="G641" s="44"/>
      <c r="H641" s="44"/>
      <c r="I641" s="44"/>
      <c r="J641" s="44"/>
    </row>
    <row r="642" spans="2:10" ht="18" customHeight="1">
      <c r="B642" s="44"/>
      <c r="C642" s="44"/>
      <c r="D642" s="44"/>
      <c r="E642" s="44"/>
      <c r="F642" s="44"/>
      <c r="G642" s="44"/>
      <c r="H642" s="44"/>
      <c r="I642" s="44"/>
      <c r="J642" s="44"/>
    </row>
    <row r="643" spans="2:10" ht="18" customHeight="1">
      <c r="B643" s="44"/>
      <c r="C643" s="44"/>
      <c r="D643" s="44"/>
      <c r="E643" s="44"/>
      <c r="F643" s="44"/>
      <c r="G643" s="44"/>
      <c r="H643" s="44"/>
      <c r="I643" s="44"/>
      <c r="J643" s="44"/>
    </row>
    <row r="644" spans="2:10" ht="18" customHeight="1">
      <c r="B644" s="44"/>
      <c r="C644" s="44"/>
      <c r="D644" s="44"/>
      <c r="E644" s="44"/>
      <c r="F644" s="44"/>
      <c r="G644" s="44"/>
      <c r="H644" s="44"/>
      <c r="I644" s="44"/>
      <c r="J644" s="44"/>
    </row>
    <row r="645" spans="2:10" ht="18" customHeight="1">
      <c r="B645" s="44"/>
      <c r="C645" s="44"/>
      <c r="D645" s="44"/>
      <c r="E645" s="44"/>
      <c r="F645" s="44"/>
      <c r="G645" s="44"/>
      <c r="H645" s="44"/>
      <c r="I645" s="44"/>
      <c r="J645" s="44"/>
    </row>
    <row r="646" spans="2:10" ht="18" customHeight="1">
      <c r="B646" s="44"/>
      <c r="C646" s="44"/>
      <c r="D646" s="44"/>
      <c r="E646" s="44"/>
      <c r="F646" s="44"/>
      <c r="G646" s="44"/>
      <c r="H646" s="44"/>
      <c r="I646" s="44"/>
      <c r="J646" s="44"/>
    </row>
    <row r="647" spans="2:10" ht="18" customHeight="1">
      <c r="B647" s="44"/>
      <c r="C647" s="44"/>
      <c r="D647" s="44"/>
      <c r="E647" s="44"/>
      <c r="F647" s="44"/>
      <c r="G647" s="44"/>
      <c r="H647" s="44"/>
      <c r="I647" s="44"/>
      <c r="J647" s="44"/>
    </row>
    <row r="648" spans="2:10" ht="18" customHeight="1">
      <c r="B648" s="44"/>
      <c r="C648" s="44"/>
      <c r="D648" s="44"/>
      <c r="E648" s="44"/>
      <c r="F648" s="44"/>
      <c r="G648" s="44"/>
      <c r="H648" s="44"/>
      <c r="I648" s="44"/>
      <c r="J648" s="44"/>
    </row>
    <row r="649" spans="2:10" ht="18" customHeight="1">
      <c r="B649" s="44"/>
      <c r="C649" s="44"/>
      <c r="D649" s="44"/>
      <c r="E649" s="44"/>
      <c r="F649" s="44"/>
      <c r="G649" s="44"/>
      <c r="H649" s="44"/>
      <c r="I649" s="44"/>
      <c r="J649" s="44"/>
    </row>
    <row r="650" spans="2:10" ht="18" customHeight="1">
      <c r="B650" s="44"/>
      <c r="C650" s="44"/>
      <c r="D650" s="44"/>
      <c r="E650" s="44"/>
      <c r="F650" s="44"/>
      <c r="G650" s="44"/>
      <c r="H650" s="44"/>
      <c r="I650" s="44"/>
      <c r="J650" s="44"/>
    </row>
    <row r="651" spans="2:10" ht="18" customHeight="1">
      <c r="B651" s="44"/>
      <c r="C651" s="44"/>
      <c r="D651" s="44"/>
      <c r="E651" s="44"/>
      <c r="F651" s="44"/>
      <c r="G651" s="44"/>
      <c r="H651" s="44"/>
      <c r="I651" s="44"/>
      <c r="J651" s="44"/>
    </row>
    <row r="652" spans="2:10" ht="18" customHeight="1">
      <c r="B652" s="44"/>
      <c r="C652" s="44"/>
      <c r="D652" s="44"/>
      <c r="E652" s="44"/>
      <c r="F652" s="44"/>
      <c r="G652" s="44"/>
      <c r="H652" s="44"/>
      <c r="I652" s="44"/>
      <c r="J652" s="44"/>
    </row>
    <row r="653" spans="2:10" ht="18" customHeight="1">
      <c r="B653" s="44"/>
      <c r="C653" s="44"/>
      <c r="D653" s="44"/>
      <c r="E653" s="44"/>
      <c r="F653" s="44"/>
      <c r="G653" s="44"/>
      <c r="H653" s="44"/>
      <c r="I653" s="44"/>
      <c r="J653" s="44"/>
    </row>
    <row r="654" spans="2:10" ht="18" customHeight="1">
      <c r="B654" s="44"/>
      <c r="C654" s="44"/>
      <c r="D654" s="44"/>
      <c r="E654" s="44"/>
      <c r="F654" s="44"/>
      <c r="G654" s="44"/>
      <c r="H654" s="44"/>
      <c r="I654" s="44"/>
      <c r="J654" s="44"/>
    </row>
    <row r="655" spans="2:10" ht="18" customHeight="1">
      <c r="B655" s="44"/>
      <c r="C655" s="44"/>
      <c r="D655" s="44"/>
      <c r="E655" s="44"/>
      <c r="F655" s="44"/>
      <c r="G655" s="44"/>
      <c r="H655" s="44"/>
      <c r="I655" s="44"/>
      <c r="J655" s="44"/>
    </row>
    <row r="656" spans="2:10" ht="18" customHeight="1">
      <c r="B656" s="44"/>
      <c r="C656" s="44"/>
      <c r="D656" s="44"/>
      <c r="E656" s="44"/>
      <c r="F656" s="44"/>
      <c r="G656" s="44"/>
      <c r="H656" s="44"/>
      <c r="I656" s="44"/>
      <c r="J656" s="44"/>
    </row>
    <row r="657" spans="2:10" ht="18" customHeight="1">
      <c r="B657" s="44"/>
      <c r="C657" s="44"/>
      <c r="D657" s="44"/>
      <c r="E657" s="44"/>
      <c r="F657" s="44"/>
      <c r="G657" s="44"/>
      <c r="H657" s="44"/>
      <c r="I657" s="44"/>
      <c r="J657" s="44"/>
    </row>
    <row r="658" spans="2:10" ht="18" customHeight="1">
      <c r="B658" s="44"/>
      <c r="C658" s="44"/>
      <c r="D658" s="44"/>
      <c r="E658" s="44"/>
      <c r="F658" s="44"/>
      <c r="G658" s="44"/>
      <c r="H658" s="44"/>
      <c r="I658" s="44"/>
      <c r="J658" s="44"/>
    </row>
    <row r="659" spans="2:10" ht="18" customHeight="1">
      <c r="B659" s="44"/>
      <c r="C659" s="44"/>
      <c r="D659" s="44"/>
      <c r="E659" s="44"/>
      <c r="F659" s="44"/>
      <c r="G659" s="44"/>
      <c r="H659" s="44"/>
      <c r="I659" s="44"/>
      <c r="J659" s="44"/>
    </row>
    <row r="660" spans="2:10" ht="18" customHeight="1">
      <c r="B660" s="44"/>
      <c r="C660" s="44"/>
      <c r="D660" s="44"/>
      <c r="E660" s="44"/>
      <c r="F660" s="44"/>
      <c r="G660" s="44"/>
      <c r="H660" s="44"/>
      <c r="I660" s="44"/>
      <c r="J660" s="44"/>
    </row>
    <row r="661" spans="2:10" ht="18" customHeight="1">
      <c r="B661" s="44"/>
      <c r="C661" s="44"/>
      <c r="D661" s="44"/>
      <c r="E661" s="44"/>
      <c r="F661" s="44"/>
      <c r="G661" s="44"/>
      <c r="H661" s="44"/>
      <c r="I661" s="44"/>
      <c r="J661" s="44"/>
    </row>
    <row r="662" spans="2:10" ht="18" customHeight="1">
      <c r="B662" s="44"/>
      <c r="C662" s="44"/>
      <c r="D662" s="44"/>
      <c r="E662" s="44"/>
      <c r="F662" s="44"/>
      <c r="G662" s="44"/>
      <c r="H662" s="44"/>
      <c r="I662" s="44"/>
      <c r="J662" s="44"/>
    </row>
    <row r="663" spans="2:10" ht="18" customHeight="1">
      <c r="B663" s="44"/>
      <c r="C663" s="44"/>
      <c r="D663" s="44"/>
      <c r="E663" s="44"/>
      <c r="F663" s="44"/>
      <c r="G663" s="44"/>
      <c r="H663" s="44"/>
      <c r="I663" s="44"/>
      <c r="J663" s="44"/>
    </row>
    <row r="664" spans="2:10" ht="18" customHeight="1">
      <c r="B664" s="44"/>
      <c r="C664" s="44"/>
      <c r="D664" s="44"/>
      <c r="E664" s="44"/>
      <c r="F664" s="44"/>
      <c r="G664" s="44"/>
      <c r="H664" s="44"/>
      <c r="I664" s="44"/>
      <c r="J664" s="44"/>
    </row>
    <row r="665" spans="2:10" ht="18" customHeight="1">
      <c r="B665" s="44"/>
      <c r="C665" s="44"/>
      <c r="D665" s="44"/>
      <c r="E665" s="44"/>
      <c r="F665" s="44"/>
      <c r="G665" s="44"/>
      <c r="H665" s="44"/>
      <c r="I665" s="44"/>
      <c r="J665" s="44"/>
    </row>
    <row r="666" spans="2:10" ht="18" customHeight="1">
      <c r="B666" s="44"/>
      <c r="C666" s="44"/>
      <c r="D666" s="44"/>
      <c r="E666" s="44"/>
      <c r="F666" s="44"/>
      <c r="G666" s="44"/>
      <c r="H666" s="44"/>
      <c r="I666" s="44"/>
      <c r="J666" s="44"/>
    </row>
    <row r="667" spans="2:10" ht="18" customHeight="1">
      <c r="B667" s="44"/>
      <c r="C667" s="44"/>
      <c r="D667" s="44"/>
      <c r="E667" s="44"/>
      <c r="F667" s="44"/>
      <c r="G667" s="44"/>
      <c r="H667" s="44"/>
      <c r="I667" s="44"/>
      <c r="J667" s="44"/>
    </row>
    <row r="668" spans="2:10" ht="18" customHeight="1">
      <c r="B668" s="44"/>
      <c r="C668" s="44"/>
      <c r="D668" s="44"/>
      <c r="E668" s="44"/>
      <c r="F668" s="44"/>
      <c r="G668" s="44"/>
      <c r="H668" s="44"/>
      <c r="I668" s="44"/>
      <c r="J668" s="44"/>
    </row>
    <row r="669" spans="2:10" ht="18" customHeight="1">
      <c r="B669" s="44"/>
      <c r="C669" s="44"/>
      <c r="D669" s="44"/>
      <c r="E669" s="44"/>
      <c r="F669" s="44"/>
      <c r="G669" s="44"/>
      <c r="H669" s="44"/>
      <c r="I669" s="44"/>
      <c r="J669" s="44"/>
    </row>
    <row r="670" spans="2:10" ht="18" customHeight="1">
      <c r="B670" s="44"/>
      <c r="C670" s="44"/>
      <c r="D670" s="44"/>
      <c r="E670" s="44"/>
      <c r="F670" s="44"/>
      <c r="G670" s="44"/>
      <c r="H670" s="44"/>
      <c r="I670" s="44"/>
      <c r="J670" s="44"/>
    </row>
    <row r="671" spans="2:10" ht="18" customHeight="1">
      <c r="B671" s="44"/>
      <c r="C671" s="44"/>
      <c r="D671" s="44"/>
      <c r="E671" s="44"/>
      <c r="F671" s="44"/>
      <c r="G671" s="44"/>
      <c r="H671" s="44"/>
      <c r="I671" s="44"/>
      <c r="J671" s="44"/>
    </row>
    <row r="672" spans="2:10" ht="18" customHeight="1">
      <c r="B672" s="44"/>
      <c r="C672" s="44"/>
      <c r="D672" s="44"/>
      <c r="E672" s="44"/>
      <c r="F672" s="44"/>
      <c r="G672" s="44"/>
      <c r="H672" s="44"/>
      <c r="I672" s="44"/>
      <c r="J672" s="44"/>
    </row>
    <row r="673" spans="2:10" ht="18" customHeight="1">
      <c r="B673" s="44"/>
      <c r="C673" s="44"/>
      <c r="D673" s="44"/>
      <c r="E673" s="44"/>
      <c r="F673" s="44"/>
      <c r="G673" s="44"/>
      <c r="H673" s="44"/>
      <c r="I673" s="44"/>
      <c r="J673" s="44"/>
    </row>
    <row r="674" spans="2:10" ht="18" customHeight="1">
      <c r="B674" s="44"/>
      <c r="C674" s="44"/>
      <c r="D674" s="44"/>
      <c r="E674" s="44"/>
      <c r="F674" s="44"/>
      <c r="G674" s="44"/>
      <c r="H674" s="44"/>
      <c r="I674" s="44"/>
      <c r="J674" s="44"/>
    </row>
    <row r="675" spans="2:10" ht="18" customHeight="1">
      <c r="B675" s="44"/>
      <c r="C675" s="44"/>
      <c r="D675" s="44"/>
      <c r="E675" s="44"/>
      <c r="F675" s="44"/>
      <c r="G675" s="44"/>
      <c r="H675" s="44"/>
      <c r="I675" s="44"/>
      <c r="J675" s="44"/>
    </row>
    <row r="676" spans="2:10" ht="18" customHeight="1">
      <c r="B676" s="44"/>
      <c r="C676" s="44"/>
      <c r="D676" s="44"/>
      <c r="E676" s="44"/>
      <c r="F676" s="44"/>
      <c r="G676" s="44"/>
      <c r="H676" s="44"/>
      <c r="I676" s="44"/>
      <c r="J676" s="44"/>
    </row>
    <row r="677" spans="2:10" ht="18" customHeight="1">
      <c r="B677" s="44"/>
      <c r="C677" s="44"/>
      <c r="D677" s="44"/>
      <c r="E677" s="44"/>
      <c r="F677" s="44"/>
      <c r="G677" s="44"/>
      <c r="H677" s="44"/>
      <c r="I677" s="44"/>
      <c r="J677" s="44"/>
    </row>
    <row r="678" spans="2:10" ht="18" customHeight="1">
      <c r="B678" s="44"/>
      <c r="C678" s="44"/>
      <c r="D678" s="44"/>
      <c r="E678" s="44"/>
      <c r="F678" s="44"/>
      <c r="G678" s="44"/>
      <c r="H678" s="44"/>
      <c r="I678" s="44"/>
      <c r="J678" s="44"/>
    </row>
    <row r="679" spans="2:10" ht="18" customHeight="1">
      <c r="B679" s="44"/>
      <c r="C679" s="44"/>
      <c r="D679" s="44"/>
      <c r="E679" s="44"/>
      <c r="F679" s="44"/>
      <c r="G679" s="44"/>
      <c r="H679" s="44"/>
      <c r="I679" s="44"/>
      <c r="J679" s="44"/>
    </row>
    <row r="680" spans="2:10" ht="18" customHeight="1">
      <c r="B680" s="44"/>
      <c r="C680" s="44"/>
      <c r="D680" s="44"/>
      <c r="E680" s="44"/>
      <c r="F680" s="44"/>
      <c r="G680" s="44"/>
      <c r="H680" s="44"/>
      <c r="I680" s="44"/>
      <c r="J680" s="44"/>
    </row>
    <row r="681" spans="2:10" ht="18" customHeight="1">
      <c r="B681" s="44"/>
      <c r="C681" s="44"/>
      <c r="D681" s="44"/>
      <c r="E681" s="44"/>
      <c r="F681" s="44"/>
      <c r="G681" s="44"/>
      <c r="H681" s="44"/>
      <c r="I681" s="44"/>
      <c r="J681" s="44"/>
    </row>
    <row r="682" spans="2:10" ht="18" customHeight="1">
      <c r="B682" s="44"/>
      <c r="C682" s="44"/>
      <c r="D682" s="44"/>
      <c r="E682" s="44"/>
      <c r="F682" s="44"/>
      <c r="G682" s="44"/>
      <c r="H682" s="44"/>
      <c r="I682" s="44"/>
      <c r="J682" s="44"/>
    </row>
    <row r="683" spans="2:10" ht="18" customHeight="1">
      <c r="B683" s="44"/>
      <c r="C683" s="44"/>
      <c r="D683" s="44"/>
      <c r="E683" s="44"/>
      <c r="F683" s="44"/>
      <c r="G683" s="44"/>
      <c r="H683" s="44"/>
      <c r="I683" s="44"/>
      <c r="J683" s="44"/>
    </row>
    <row r="684" spans="2:10" ht="18" customHeight="1">
      <c r="B684" s="44"/>
      <c r="C684" s="44"/>
      <c r="D684" s="44"/>
      <c r="E684" s="44"/>
      <c r="F684" s="44"/>
      <c r="G684" s="44"/>
      <c r="H684" s="44"/>
      <c r="I684" s="44"/>
      <c r="J684" s="44"/>
    </row>
    <row r="685" spans="2:10" ht="18" customHeight="1">
      <c r="B685" s="44"/>
      <c r="C685" s="44"/>
      <c r="D685" s="44"/>
      <c r="E685" s="44"/>
      <c r="F685" s="44"/>
      <c r="G685" s="44"/>
      <c r="H685" s="44"/>
      <c r="I685" s="44"/>
      <c r="J685" s="44"/>
    </row>
    <row r="686" spans="2:10" ht="18" customHeight="1">
      <c r="B686" s="44"/>
      <c r="C686" s="44"/>
      <c r="D686" s="44"/>
      <c r="E686" s="44"/>
      <c r="F686" s="44"/>
      <c r="G686" s="44"/>
      <c r="H686" s="44"/>
      <c r="I686" s="44"/>
      <c r="J686" s="44"/>
    </row>
    <row r="687" spans="2:10" ht="18" customHeight="1">
      <c r="B687" s="44"/>
      <c r="C687" s="44"/>
      <c r="D687" s="44"/>
      <c r="E687" s="44"/>
      <c r="F687" s="44"/>
      <c r="G687" s="44"/>
      <c r="H687" s="44"/>
      <c r="I687" s="44"/>
      <c r="J687" s="44"/>
    </row>
    <row r="688" spans="2:10" ht="18" customHeight="1">
      <c r="B688" s="44"/>
      <c r="C688" s="44"/>
      <c r="D688" s="44"/>
      <c r="E688" s="44"/>
      <c r="F688" s="44"/>
      <c r="G688" s="44"/>
      <c r="H688" s="44"/>
      <c r="I688" s="44"/>
      <c r="J688" s="44"/>
    </row>
    <row r="689" spans="2:10" ht="18" customHeight="1">
      <c r="B689" s="44"/>
      <c r="C689" s="44"/>
      <c r="D689" s="44"/>
      <c r="E689" s="44"/>
      <c r="F689" s="44"/>
      <c r="G689" s="44"/>
      <c r="H689" s="44"/>
      <c r="I689" s="44"/>
      <c r="J689" s="44"/>
    </row>
    <row r="690" spans="2:10" ht="18" customHeight="1">
      <c r="B690" s="44"/>
      <c r="C690" s="44"/>
      <c r="D690" s="44"/>
      <c r="E690" s="44"/>
      <c r="F690" s="44"/>
      <c r="G690" s="44"/>
      <c r="H690" s="44"/>
      <c r="I690" s="44"/>
      <c r="J690" s="44"/>
    </row>
    <row r="691" spans="2:10" ht="18" customHeight="1">
      <c r="B691" s="44"/>
      <c r="C691" s="44"/>
      <c r="D691" s="44"/>
      <c r="E691" s="44"/>
      <c r="F691" s="44"/>
      <c r="G691" s="44"/>
      <c r="H691" s="44"/>
      <c r="I691" s="44"/>
      <c r="J691" s="44"/>
    </row>
    <row r="692" spans="2:10" ht="18" customHeight="1">
      <c r="B692" s="44"/>
      <c r="C692" s="44"/>
      <c r="D692" s="44"/>
      <c r="E692" s="44"/>
      <c r="F692" s="44"/>
      <c r="G692" s="44"/>
      <c r="H692" s="44"/>
      <c r="I692" s="44"/>
      <c r="J692" s="44"/>
    </row>
    <row r="693" spans="2:10" ht="18" customHeight="1">
      <c r="B693" s="44"/>
      <c r="C693" s="44"/>
      <c r="D693" s="44"/>
      <c r="E693" s="44"/>
      <c r="F693" s="44"/>
      <c r="G693" s="44"/>
      <c r="H693" s="44"/>
      <c r="I693" s="44"/>
      <c r="J693" s="44"/>
    </row>
    <row r="694" spans="2:10" ht="18" customHeight="1">
      <c r="B694" s="44"/>
      <c r="C694" s="44"/>
      <c r="D694" s="44"/>
      <c r="E694" s="44"/>
      <c r="F694" s="44"/>
      <c r="G694" s="44"/>
      <c r="H694" s="44"/>
      <c r="I694" s="44"/>
      <c r="J694" s="44"/>
    </row>
    <row r="695" spans="2:10" ht="18" customHeight="1">
      <c r="B695" s="44"/>
      <c r="C695" s="44"/>
      <c r="D695" s="44"/>
      <c r="E695" s="44"/>
      <c r="F695" s="44"/>
      <c r="G695" s="44"/>
      <c r="H695" s="44"/>
      <c r="I695" s="44"/>
      <c r="J695" s="44"/>
    </row>
    <row r="696" spans="2:10" ht="18" customHeight="1">
      <c r="B696" s="44"/>
      <c r="C696" s="44"/>
      <c r="D696" s="44"/>
      <c r="E696" s="44"/>
      <c r="F696" s="44"/>
      <c r="G696" s="44"/>
      <c r="H696" s="44"/>
      <c r="I696" s="44"/>
      <c r="J696" s="44"/>
    </row>
    <row r="697" spans="2:10" ht="18" customHeight="1">
      <c r="B697" s="44"/>
      <c r="C697" s="44"/>
      <c r="D697" s="44"/>
      <c r="E697" s="44"/>
      <c r="F697" s="44"/>
      <c r="G697" s="44"/>
      <c r="H697" s="44"/>
      <c r="I697" s="44"/>
      <c r="J697" s="44"/>
    </row>
    <row r="698" spans="2:10" ht="18" customHeight="1">
      <c r="B698" s="44"/>
      <c r="C698" s="44"/>
      <c r="D698" s="44"/>
      <c r="E698" s="44"/>
      <c r="F698" s="44"/>
      <c r="G698" s="44"/>
      <c r="H698" s="44"/>
      <c r="I698" s="44"/>
      <c r="J698" s="44"/>
    </row>
    <row r="699" spans="2:10" ht="18" customHeight="1">
      <c r="B699" s="44"/>
      <c r="C699" s="44"/>
      <c r="D699" s="44"/>
      <c r="E699" s="44"/>
      <c r="F699" s="44"/>
      <c r="G699" s="44"/>
      <c r="H699" s="44"/>
      <c r="I699" s="44"/>
      <c r="J699" s="44"/>
    </row>
    <row r="700" spans="2:10" ht="18" customHeight="1">
      <c r="B700" s="44"/>
      <c r="C700" s="44"/>
      <c r="D700" s="44"/>
      <c r="E700" s="44"/>
      <c r="F700" s="44"/>
      <c r="G700" s="44"/>
      <c r="H700" s="44"/>
      <c r="I700" s="44"/>
      <c r="J700" s="44"/>
    </row>
    <row r="701" spans="2:10" ht="18" customHeight="1">
      <c r="B701" s="44"/>
      <c r="C701" s="44"/>
      <c r="D701" s="44"/>
      <c r="E701" s="44"/>
      <c r="F701" s="44"/>
      <c r="G701" s="44"/>
      <c r="H701" s="44"/>
      <c r="I701" s="44"/>
      <c r="J701" s="44"/>
    </row>
    <row r="702" spans="2:10" ht="18" customHeight="1">
      <c r="B702" s="44"/>
      <c r="C702" s="44"/>
      <c r="D702" s="44"/>
      <c r="E702" s="44"/>
      <c r="F702" s="44"/>
      <c r="G702" s="44"/>
      <c r="H702" s="44"/>
      <c r="I702" s="44"/>
      <c r="J702" s="44"/>
    </row>
    <row r="703" spans="2:10" ht="18" customHeight="1">
      <c r="B703" s="44"/>
      <c r="C703" s="44"/>
      <c r="D703" s="44"/>
      <c r="E703" s="44"/>
      <c r="F703" s="44"/>
      <c r="G703" s="44"/>
      <c r="H703" s="44"/>
      <c r="I703" s="44"/>
      <c r="J703" s="44"/>
    </row>
    <row r="704" spans="2:10" ht="18" customHeight="1">
      <c r="B704" s="44"/>
      <c r="C704" s="44"/>
      <c r="D704" s="44"/>
      <c r="E704" s="44"/>
      <c r="F704" s="44"/>
      <c r="G704" s="44"/>
      <c r="H704" s="44"/>
      <c r="I704" s="44"/>
      <c r="J704" s="44"/>
    </row>
    <row r="705" spans="2:10" ht="18" customHeight="1">
      <c r="B705" s="44"/>
      <c r="C705" s="44"/>
      <c r="D705" s="44"/>
      <c r="E705" s="44"/>
      <c r="F705" s="44"/>
      <c r="G705" s="44"/>
      <c r="H705" s="44"/>
      <c r="I705" s="44"/>
      <c r="J705" s="44"/>
    </row>
    <row r="706" spans="2:10" ht="18" customHeight="1">
      <c r="B706" s="44"/>
      <c r="C706" s="44"/>
      <c r="D706" s="44"/>
      <c r="E706" s="44"/>
      <c r="F706" s="44"/>
      <c r="G706" s="44"/>
      <c r="H706" s="44"/>
      <c r="I706" s="44"/>
      <c r="J706" s="44"/>
    </row>
    <row r="707" spans="2:10" ht="18" customHeight="1">
      <c r="B707" s="44"/>
      <c r="C707" s="44"/>
      <c r="D707" s="44"/>
      <c r="E707" s="44"/>
      <c r="F707" s="44"/>
      <c r="G707" s="44"/>
      <c r="H707" s="44"/>
      <c r="I707" s="44"/>
      <c r="J707" s="44"/>
    </row>
    <row r="708" spans="2:10" ht="18" customHeight="1">
      <c r="B708" s="44"/>
      <c r="C708" s="44"/>
      <c r="D708" s="44"/>
      <c r="E708" s="44"/>
      <c r="F708" s="44"/>
      <c r="G708" s="44"/>
      <c r="H708" s="44"/>
      <c r="I708" s="44"/>
      <c r="J708" s="44"/>
    </row>
    <row r="709" spans="2:10" ht="18" customHeight="1">
      <c r="B709" s="44"/>
      <c r="C709" s="44"/>
      <c r="D709" s="44"/>
      <c r="E709" s="44"/>
      <c r="F709" s="44"/>
      <c r="G709" s="44"/>
      <c r="H709" s="44"/>
      <c r="I709" s="44"/>
      <c r="J709" s="44"/>
    </row>
    <row r="710" spans="2:10" ht="18" customHeight="1">
      <c r="B710" s="44"/>
      <c r="C710" s="44"/>
      <c r="D710" s="44"/>
      <c r="E710" s="44"/>
      <c r="F710" s="44"/>
      <c r="G710" s="44"/>
      <c r="H710" s="44"/>
      <c r="I710" s="44"/>
      <c r="J710" s="44"/>
    </row>
    <row r="711" spans="2:10" ht="18" customHeight="1">
      <c r="B711" s="44"/>
      <c r="C711" s="44"/>
      <c r="D711" s="44"/>
      <c r="E711" s="44"/>
      <c r="F711" s="44"/>
      <c r="G711" s="44"/>
      <c r="H711" s="44"/>
      <c r="I711" s="44"/>
      <c r="J711" s="44"/>
    </row>
    <row r="712" spans="2:10" ht="18" customHeight="1">
      <c r="B712" s="44"/>
      <c r="C712" s="44"/>
      <c r="D712" s="44"/>
      <c r="E712" s="44"/>
      <c r="F712" s="44"/>
      <c r="G712" s="44"/>
      <c r="H712" s="44"/>
      <c r="I712" s="44"/>
      <c r="J712" s="44"/>
    </row>
    <row r="713" spans="2:10" ht="18" customHeight="1">
      <c r="B713" s="44"/>
      <c r="C713" s="44"/>
      <c r="D713" s="44"/>
      <c r="E713" s="44"/>
      <c r="F713" s="44"/>
      <c r="G713" s="44"/>
      <c r="H713" s="44"/>
      <c r="I713" s="44"/>
      <c r="J713" s="44"/>
    </row>
    <row r="714" spans="2:10" ht="18" customHeight="1">
      <c r="B714" s="44"/>
      <c r="C714" s="44"/>
      <c r="D714" s="44"/>
      <c r="E714" s="44"/>
      <c r="F714" s="44"/>
      <c r="G714" s="44"/>
      <c r="H714" s="44"/>
      <c r="I714" s="44"/>
      <c r="J714" s="44"/>
    </row>
    <row r="715" spans="2:10" ht="18" customHeight="1">
      <c r="B715" s="44"/>
      <c r="C715" s="44"/>
      <c r="D715" s="44"/>
      <c r="E715" s="44"/>
      <c r="F715" s="44"/>
      <c r="G715" s="44"/>
      <c r="H715" s="44"/>
      <c r="I715" s="44"/>
      <c r="J715" s="44"/>
    </row>
    <row r="716" spans="2:10" ht="18" customHeight="1">
      <c r="B716" s="44"/>
      <c r="C716" s="44"/>
      <c r="D716" s="44"/>
      <c r="E716" s="44"/>
      <c r="F716" s="44"/>
      <c r="G716" s="44"/>
      <c r="H716" s="44"/>
      <c r="I716" s="44"/>
      <c r="J716" s="44"/>
    </row>
    <row r="717" spans="2:10" ht="18" customHeight="1">
      <c r="B717" s="44"/>
      <c r="C717" s="44"/>
      <c r="D717" s="44"/>
      <c r="E717" s="44"/>
      <c r="F717" s="44"/>
      <c r="G717" s="44"/>
      <c r="H717" s="44"/>
      <c r="I717" s="44"/>
      <c r="J717" s="44"/>
    </row>
    <row r="718" spans="2:10" ht="18" customHeight="1">
      <c r="B718" s="44"/>
      <c r="C718" s="44"/>
      <c r="D718" s="44"/>
      <c r="E718" s="44"/>
      <c r="F718" s="44"/>
      <c r="G718" s="44"/>
      <c r="H718" s="44"/>
      <c r="I718" s="44"/>
      <c r="J718" s="44"/>
    </row>
    <row r="719" spans="2:10" ht="18" customHeight="1">
      <c r="B719" s="44"/>
      <c r="C719" s="44"/>
      <c r="D719" s="44"/>
      <c r="E719" s="44"/>
      <c r="F719" s="44"/>
      <c r="G719" s="44"/>
      <c r="H719" s="44"/>
      <c r="I719" s="44"/>
      <c r="J719" s="44"/>
    </row>
    <row r="720" spans="2:10" ht="18" customHeight="1">
      <c r="B720" s="44"/>
      <c r="C720" s="44"/>
      <c r="D720" s="44"/>
      <c r="E720" s="44"/>
      <c r="F720" s="44"/>
      <c r="G720" s="44"/>
      <c r="H720" s="44"/>
      <c r="I720" s="44"/>
      <c r="J720" s="44"/>
    </row>
    <row r="721" spans="2:10" ht="18" customHeight="1">
      <c r="B721" s="44"/>
      <c r="C721" s="44"/>
      <c r="D721" s="44"/>
      <c r="E721" s="44"/>
      <c r="F721" s="44"/>
      <c r="G721" s="44"/>
      <c r="H721" s="44"/>
      <c r="I721" s="44"/>
      <c r="J721" s="44"/>
    </row>
    <row r="722" spans="2:10" ht="18" customHeight="1">
      <c r="B722" s="44"/>
      <c r="C722" s="44"/>
      <c r="D722" s="44"/>
      <c r="E722" s="44"/>
      <c r="F722" s="44"/>
      <c r="G722" s="44"/>
      <c r="H722" s="44"/>
      <c r="I722" s="44"/>
      <c r="J722" s="44"/>
    </row>
    <row r="723" spans="2:10" ht="18" customHeight="1">
      <c r="B723" s="44"/>
      <c r="C723" s="44"/>
      <c r="D723" s="44"/>
      <c r="E723" s="44"/>
      <c r="F723" s="44"/>
      <c r="G723" s="44"/>
      <c r="H723" s="44"/>
      <c r="I723" s="44"/>
      <c r="J723" s="44"/>
    </row>
    <row r="724" spans="2:10" ht="18" customHeight="1">
      <c r="B724" s="44"/>
      <c r="C724" s="44"/>
      <c r="D724" s="44"/>
      <c r="E724" s="44"/>
      <c r="F724" s="44"/>
      <c r="G724" s="44"/>
      <c r="H724" s="44"/>
      <c r="I724" s="44"/>
      <c r="J724" s="44"/>
    </row>
    <row r="725" spans="2:10" ht="18" customHeight="1">
      <c r="B725" s="44"/>
      <c r="C725" s="44"/>
      <c r="D725" s="44"/>
      <c r="E725" s="44"/>
      <c r="F725" s="44"/>
      <c r="G725" s="44"/>
      <c r="H725" s="44"/>
      <c r="I725" s="44"/>
      <c r="J725" s="44"/>
    </row>
    <row r="726" spans="2:10" ht="18" customHeight="1">
      <c r="B726" s="44"/>
      <c r="C726" s="44"/>
      <c r="D726" s="44"/>
      <c r="E726" s="44"/>
      <c r="F726" s="44"/>
      <c r="G726" s="44"/>
      <c r="H726" s="44"/>
      <c r="I726" s="44"/>
      <c r="J726" s="44"/>
    </row>
    <row r="727" spans="2:10" ht="18" customHeight="1">
      <c r="B727" s="44"/>
      <c r="C727" s="44"/>
      <c r="D727" s="44"/>
      <c r="E727" s="44"/>
      <c r="F727" s="44"/>
      <c r="G727" s="44"/>
      <c r="H727" s="44"/>
      <c r="I727" s="44"/>
      <c r="J727" s="44"/>
    </row>
    <row r="728" spans="2:10" ht="18" customHeight="1">
      <c r="B728" s="44"/>
      <c r="C728" s="44"/>
      <c r="D728" s="44"/>
      <c r="E728" s="44"/>
      <c r="F728" s="44"/>
      <c r="G728" s="44"/>
      <c r="H728" s="44"/>
      <c r="I728" s="44"/>
      <c r="J728" s="44"/>
    </row>
    <row r="729" spans="2:10" ht="18" customHeight="1">
      <c r="B729" s="44"/>
      <c r="C729" s="44"/>
      <c r="D729" s="44"/>
      <c r="E729" s="44"/>
      <c r="F729" s="44"/>
      <c r="G729" s="44"/>
      <c r="H729" s="44"/>
      <c r="I729" s="44"/>
      <c r="J729" s="44"/>
    </row>
    <row r="730" spans="2:10" ht="18" customHeight="1">
      <c r="B730" s="44"/>
      <c r="C730" s="44"/>
      <c r="D730" s="44"/>
      <c r="E730" s="44"/>
      <c r="F730" s="44"/>
      <c r="G730" s="44"/>
      <c r="H730" s="44"/>
      <c r="I730" s="44"/>
      <c r="J730" s="44"/>
    </row>
    <row r="731" spans="2:10" ht="18" customHeight="1">
      <c r="B731" s="44"/>
      <c r="C731" s="44"/>
      <c r="D731" s="44"/>
      <c r="E731" s="44"/>
      <c r="F731" s="44"/>
      <c r="G731" s="44"/>
      <c r="H731" s="44"/>
      <c r="I731" s="44"/>
      <c r="J731" s="44"/>
    </row>
    <row r="732" spans="2:10" ht="18" customHeight="1">
      <c r="B732" s="44"/>
      <c r="C732" s="44"/>
      <c r="D732" s="44"/>
      <c r="E732" s="44"/>
      <c r="F732" s="44"/>
      <c r="G732" s="44"/>
      <c r="H732" s="44"/>
      <c r="I732" s="44"/>
      <c r="J732" s="44"/>
    </row>
    <row r="733" spans="2:10" ht="18" customHeight="1">
      <c r="B733" s="44"/>
      <c r="C733" s="44"/>
      <c r="D733" s="44"/>
      <c r="E733" s="44"/>
      <c r="F733" s="44"/>
      <c r="G733" s="44"/>
      <c r="H733" s="44"/>
      <c r="I733" s="44"/>
      <c r="J733" s="44"/>
    </row>
    <row r="734" spans="2:10" ht="18" customHeight="1">
      <c r="B734" s="44"/>
      <c r="C734" s="44"/>
      <c r="D734" s="44"/>
      <c r="E734" s="44"/>
      <c r="F734" s="44"/>
      <c r="G734" s="44"/>
      <c r="H734" s="44"/>
      <c r="I734" s="44"/>
      <c r="J734" s="44"/>
    </row>
    <row r="735" spans="2:10" ht="18" customHeight="1">
      <c r="B735" s="44"/>
      <c r="C735" s="44"/>
      <c r="D735" s="44"/>
      <c r="E735" s="44"/>
      <c r="F735" s="44"/>
      <c r="G735" s="44"/>
      <c r="H735" s="44"/>
      <c r="I735" s="44"/>
      <c r="J735" s="44"/>
    </row>
    <row r="736" spans="2:10" ht="18" customHeight="1">
      <c r="B736" s="44"/>
      <c r="C736" s="44"/>
      <c r="D736" s="44"/>
      <c r="E736" s="44"/>
      <c r="F736" s="44"/>
      <c r="G736" s="44"/>
      <c r="H736" s="44"/>
      <c r="I736" s="44"/>
      <c r="J736" s="44"/>
    </row>
    <row r="737" spans="2:10" ht="18" customHeight="1">
      <c r="B737" s="44"/>
      <c r="C737" s="44"/>
      <c r="D737" s="44"/>
      <c r="E737" s="44"/>
      <c r="F737" s="44"/>
      <c r="G737" s="44"/>
      <c r="H737" s="44"/>
      <c r="I737" s="44"/>
      <c r="J737" s="44"/>
    </row>
    <row r="738" spans="2:10" ht="18" customHeight="1">
      <c r="B738" s="44"/>
      <c r="C738" s="44"/>
      <c r="D738" s="44"/>
      <c r="E738" s="44"/>
      <c r="F738" s="44"/>
      <c r="G738" s="44"/>
      <c r="H738" s="44"/>
      <c r="I738" s="44"/>
      <c r="J738" s="44"/>
    </row>
    <row r="739" spans="2:10" ht="18" customHeight="1">
      <c r="B739" s="44"/>
      <c r="C739" s="44"/>
      <c r="D739" s="44"/>
      <c r="E739" s="44"/>
      <c r="F739" s="44"/>
      <c r="G739" s="44"/>
      <c r="H739" s="44"/>
      <c r="I739" s="44"/>
      <c r="J739" s="44"/>
    </row>
    <row r="740" spans="2:10" ht="18" customHeight="1">
      <c r="B740" s="44"/>
      <c r="C740" s="44"/>
      <c r="D740" s="44"/>
      <c r="E740" s="44"/>
      <c r="F740" s="44"/>
      <c r="G740" s="44"/>
      <c r="H740" s="44"/>
      <c r="I740" s="44"/>
      <c r="J740" s="44"/>
    </row>
    <row r="741" spans="2:10" ht="18" customHeight="1">
      <c r="B741" s="44"/>
      <c r="C741" s="44"/>
      <c r="D741" s="44"/>
      <c r="E741" s="44"/>
      <c r="F741" s="44"/>
      <c r="G741" s="44"/>
      <c r="H741" s="44"/>
      <c r="I741" s="44"/>
      <c r="J741" s="44"/>
    </row>
    <row r="742" spans="2:10" ht="18" customHeight="1">
      <c r="B742" s="44"/>
      <c r="C742" s="44"/>
      <c r="D742" s="44"/>
      <c r="E742" s="44"/>
      <c r="F742" s="44"/>
      <c r="G742" s="44"/>
      <c r="H742" s="44"/>
      <c r="I742" s="44"/>
      <c r="J742" s="44"/>
    </row>
    <row r="743" spans="2:10" ht="18" customHeight="1">
      <c r="B743" s="44"/>
      <c r="C743" s="44"/>
      <c r="D743" s="44"/>
      <c r="E743" s="44"/>
      <c r="F743" s="44"/>
      <c r="G743" s="44"/>
      <c r="H743" s="44"/>
      <c r="I743" s="44"/>
      <c r="J743" s="44"/>
    </row>
    <row r="744" spans="2:10" ht="18" customHeight="1">
      <c r="B744" s="44"/>
      <c r="C744" s="44"/>
      <c r="D744" s="44"/>
      <c r="E744" s="44"/>
      <c r="F744" s="44"/>
      <c r="G744" s="44"/>
      <c r="H744" s="44"/>
      <c r="I744" s="44"/>
      <c r="J744" s="44"/>
    </row>
    <row r="745" spans="2:10" ht="18" customHeight="1">
      <c r="B745" s="44"/>
      <c r="C745" s="44"/>
      <c r="D745" s="44"/>
      <c r="E745" s="44"/>
      <c r="F745" s="44"/>
      <c r="G745" s="44"/>
      <c r="H745" s="44"/>
      <c r="I745" s="44"/>
      <c r="J745" s="44"/>
    </row>
    <row r="746" spans="2:10" ht="18" customHeight="1">
      <c r="B746" s="44"/>
      <c r="C746" s="44"/>
      <c r="D746" s="44"/>
      <c r="E746" s="44"/>
      <c r="F746" s="44"/>
      <c r="G746" s="44"/>
      <c r="H746" s="44"/>
      <c r="I746" s="44"/>
      <c r="J746" s="44"/>
    </row>
    <row r="747" spans="2:10" ht="18" customHeight="1">
      <c r="B747" s="44"/>
      <c r="C747" s="44"/>
      <c r="D747" s="44"/>
      <c r="E747" s="44"/>
      <c r="F747" s="44"/>
      <c r="G747" s="44"/>
      <c r="H747" s="44"/>
      <c r="I747" s="44"/>
      <c r="J747" s="44"/>
    </row>
    <row r="748" spans="2:10" ht="18" customHeight="1">
      <c r="B748" s="44"/>
      <c r="C748" s="44"/>
      <c r="D748" s="44"/>
      <c r="E748" s="44"/>
      <c r="F748" s="44"/>
      <c r="G748" s="44"/>
      <c r="H748" s="44"/>
      <c r="I748" s="44"/>
      <c r="J748" s="44"/>
    </row>
    <row r="749" spans="2:10" ht="18" customHeight="1">
      <c r="B749" s="44"/>
      <c r="C749" s="44"/>
      <c r="D749" s="44"/>
      <c r="E749" s="44"/>
      <c r="F749" s="44"/>
      <c r="G749" s="44"/>
      <c r="H749" s="44"/>
      <c r="I749" s="44"/>
      <c r="J749" s="44"/>
    </row>
    <row r="750" spans="2:10" ht="18" customHeight="1">
      <c r="B750" s="44"/>
      <c r="C750" s="44"/>
      <c r="D750" s="44"/>
      <c r="E750" s="44"/>
      <c r="F750" s="44"/>
      <c r="G750" s="44"/>
      <c r="H750" s="44"/>
      <c r="I750" s="44"/>
      <c r="J750" s="44"/>
    </row>
    <row r="751" spans="2:10" ht="18" customHeight="1">
      <c r="B751" s="44"/>
      <c r="C751" s="44"/>
      <c r="D751" s="44"/>
      <c r="E751" s="44"/>
      <c r="F751" s="44"/>
      <c r="G751" s="44"/>
      <c r="H751" s="44"/>
      <c r="I751" s="44"/>
      <c r="J751" s="44"/>
    </row>
    <row r="752" spans="2:10" ht="18" customHeight="1">
      <c r="B752" s="44"/>
      <c r="C752" s="44"/>
      <c r="D752" s="44"/>
      <c r="E752" s="44"/>
      <c r="F752" s="44"/>
      <c r="G752" s="44"/>
      <c r="H752" s="44"/>
      <c r="I752" s="44"/>
      <c r="J752" s="44"/>
    </row>
    <row r="753" spans="2:10" ht="18" customHeight="1">
      <c r="B753" s="44"/>
      <c r="C753" s="44"/>
      <c r="D753" s="44"/>
      <c r="E753" s="44"/>
      <c r="F753" s="44"/>
      <c r="G753" s="44"/>
      <c r="H753" s="44"/>
      <c r="I753" s="44"/>
      <c r="J753" s="44"/>
    </row>
    <row r="754" spans="2:10" ht="18" customHeight="1">
      <c r="B754" s="44"/>
      <c r="C754" s="44"/>
      <c r="D754" s="44"/>
      <c r="E754" s="44"/>
      <c r="F754" s="44"/>
      <c r="G754" s="44"/>
      <c r="H754" s="44"/>
      <c r="I754" s="44"/>
      <c r="J754" s="44"/>
    </row>
    <row r="755" spans="2:10" ht="18" customHeight="1">
      <c r="B755" s="44"/>
      <c r="C755" s="44"/>
      <c r="D755" s="44"/>
      <c r="E755" s="44"/>
      <c r="F755" s="44"/>
      <c r="G755" s="44"/>
      <c r="H755" s="44"/>
      <c r="I755" s="44"/>
      <c r="J755" s="44"/>
    </row>
    <row r="756" spans="2:10" ht="18" customHeight="1">
      <c r="B756" s="44"/>
      <c r="C756" s="44"/>
      <c r="D756" s="44"/>
      <c r="E756" s="44"/>
      <c r="F756" s="44"/>
      <c r="G756" s="44"/>
      <c r="H756" s="44"/>
      <c r="I756" s="44"/>
      <c r="J756" s="44"/>
    </row>
    <row r="757" spans="2:10" ht="18" customHeight="1">
      <c r="B757" s="44"/>
      <c r="C757" s="44"/>
      <c r="D757" s="44"/>
      <c r="E757" s="44"/>
      <c r="F757" s="44"/>
      <c r="G757" s="44"/>
      <c r="H757" s="44"/>
      <c r="I757" s="44"/>
      <c r="J757" s="44"/>
    </row>
    <row r="758" spans="2:10" ht="18" customHeight="1">
      <c r="B758" s="44"/>
      <c r="C758" s="44"/>
      <c r="D758" s="44"/>
      <c r="E758" s="44"/>
      <c r="F758" s="44"/>
      <c r="G758" s="44"/>
      <c r="H758" s="44"/>
      <c r="I758" s="44"/>
      <c r="J758" s="44"/>
    </row>
    <row r="759" spans="2:10" ht="18" customHeight="1">
      <c r="B759" s="44"/>
      <c r="C759" s="44"/>
      <c r="D759" s="44"/>
      <c r="E759" s="44"/>
      <c r="F759" s="44"/>
      <c r="G759" s="44"/>
      <c r="H759" s="44"/>
      <c r="I759" s="44"/>
      <c r="J759" s="44"/>
    </row>
    <row r="760" spans="2:10" ht="18" customHeight="1">
      <c r="B760" s="44"/>
      <c r="C760" s="44"/>
      <c r="D760" s="44"/>
      <c r="E760" s="44"/>
      <c r="F760" s="44"/>
      <c r="G760" s="44"/>
      <c r="H760" s="44"/>
      <c r="I760" s="44"/>
      <c r="J760" s="44"/>
    </row>
    <row r="761" spans="2:10" ht="18" customHeight="1">
      <c r="B761" s="44"/>
      <c r="C761" s="44"/>
      <c r="D761" s="44"/>
      <c r="E761" s="44"/>
      <c r="F761" s="44"/>
      <c r="G761" s="44"/>
      <c r="H761" s="44"/>
      <c r="I761" s="44"/>
      <c r="J761" s="44"/>
    </row>
    <row r="762" spans="2:10" ht="18" customHeight="1">
      <c r="B762" s="44"/>
      <c r="C762" s="44"/>
      <c r="D762" s="44"/>
      <c r="E762" s="44"/>
      <c r="F762" s="44"/>
      <c r="G762" s="44"/>
      <c r="H762" s="44"/>
      <c r="I762" s="44"/>
      <c r="J762" s="44"/>
    </row>
    <row r="763" spans="2:10" ht="18" customHeight="1">
      <c r="B763" s="44"/>
      <c r="C763" s="44"/>
      <c r="D763" s="44"/>
      <c r="E763" s="44"/>
      <c r="F763" s="44"/>
      <c r="G763" s="44"/>
      <c r="H763" s="44"/>
      <c r="I763" s="44"/>
      <c r="J763" s="44"/>
    </row>
    <row r="764" spans="2:10" ht="18" customHeight="1">
      <c r="B764" s="44"/>
      <c r="C764" s="44"/>
      <c r="D764" s="44"/>
      <c r="E764" s="44"/>
      <c r="F764" s="44"/>
      <c r="G764" s="44"/>
      <c r="H764" s="44"/>
      <c r="I764" s="44"/>
      <c r="J764" s="44"/>
    </row>
    <row r="765" spans="2:10" ht="18" customHeight="1">
      <c r="B765" s="44"/>
      <c r="C765" s="44"/>
      <c r="D765" s="44"/>
      <c r="E765" s="44"/>
      <c r="F765" s="44"/>
      <c r="G765" s="44"/>
      <c r="H765" s="44"/>
      <c r="I765" s="44"/>
      <c r="J765" s="44"/>
    </row>
    <row r="766" spans="2:10" ht="18" customHeight="1">
      <c r="B766" s="44"/>
      <c r="C766" s="44"/>
      <c r="D766" s="44"/>
      <c r="E766" s="44"/>
      <c r="F766" s="44"/>
      <c r="G766" s="44"/>
      <c r="H766" s="44"/>
      <c r="I766" s="44"/>
      <c r="J766" s="44"/>
    </row>
    <row r="767" spans="2:10" ht="18" customHeight="1">
      <c r="B767" s="44"/>
      <c r="C767" s="44"/>
      <c r="D767" s="44"/>
      <c r="E767" s="44"/>
      <c r="F767" s="44"/>
      <c r="G767" s="44"/>
      <c r="H767" s="44"/>
      <c r="I767" s="44"/>
      <c r="J767" s="44"/>
    </row>
    <row r="768" spans="2:10" ht="18" customHeight="1">
      <c r="B768" s="44"/>
      <c r="C768" s="44"/>
      <c r="D768" s="44"/>
      <c r="E768" s="44"/>
      <c r="F768" s="44"/>
      <c r="G768" s="44"/>
      <c r="H768" s="44"/>
      <c r="I768" s="44"/>
      <c r="J768" s="44"/>
    </row>
    <row r="769" spans="2:10" ht="18" customHeight="1">
      <c r="B769" s="44"/>
      <c r="C769" s="44"/>
      <c r="D769" s="44"/>
      <c r="E769" s="44"/>
      <c r="F769" s="44"/>
      <c r="G769" s="44"/>
      <c r="H769" s="44"/>
      <c r="I769" s="44"/>
      <c r="J769" s="44"/>
    </row>
    <row r="770" spans="2:10" ht="18" customHeight="1">
      <c r="B770" s="44"/>
      <c r="C770" s="44"/>
      <c r="D770" s="44"/>
      <c r="E770" s="44"/>
      <c r="F770" s="44"/>
      <c r="G770" s="44"/>
      <c r="H770" s="44"/>
      <c r="I770" s="44"/>
      <c r="J770" s="44"/>
    </row>
    <row r="771" spans="2:10" ht="18" customHeight="1">
      <c r="B771" s="44"/>
      <c r="C771" s="44"/>
      <c r="D771" s="44"/>
      <c r="E771" s="44"/>
      <c r="F771" s="44"/>
      <c r="G771" s="44"/>
      <c r="H771" s="44"/>
      <c r="I771" s="44"/>
      <c r="J771" s="44"/>
    </row>
    <row r="772" spans="2:10" ht="18" customHeight="1">
      <c r="B772" s="44"/>
      <c r="C772" s="44"/>
      <c r="D772" s="44"/>
      <c r="E772" s="44"/>
      <c r="F772" s="44"/>
      <c r="G772" s="44"/>
      <c r="H772" s="44"/>
      <c r="I772" s="44"/>
      <c r="J772" s="44"/>
    </row>
    <row r="773" spans="2:10" ht="18" customHeight="1">
      <c r="B773" s="44"/>
      <c r="C773" s="44"/>
      <c r="D773" s="44"/>
      <c r="E773" s="44"/>
      <c r="F773" s="44"/>
      <c r="G773" s="44"/>
      <c r="H773" s="44"/>
      <c r="I773" s="44"/>
      <c r="J773" s="44"/>
    </row>
    <row r="774" spans="2:10" ht="18" customHeight="1">
      <c r="B774" s="44"/>
      <c r="C774" s="44"/>
      <c r="D774" s="44"/>
      <c r="E774" s="44"/>
      <c r="F774" s="44"/>
      <c r="G774" s="44"/>
      <c r="H774" s="44"/>
      <c r="I774" s="44"/>
      <c r="J774" s="44"/>
    </row>
    <row r="775" spans="2:10" ht="18" customHeight="1">
      <c r="B775" s="44"/>
      <c r="C775" s="44"/>
      <c r="D775" s="44"/>
      <c r="E775" s="44"/>
      <c r="F775" s="44"/>
      <c r="G775" s="44"/>
      <c r="H775" s="44"/>
      <c r="I775" s="44"/>
      <c r="J775" s="44"/>
    </row>
    <row r="776" spans="2:10" ht="18" customHeight="1">
      <c r="B776" s="44"/>
      <c r="C776" s="44"/>
      <c r="D776" s="44"/>
      <c r="E776" s="44"/>
      <c r="F776" s="44"/>
      <c r="G776" s="44"/>
      <c r="H776" s="44"/>
      <c r="I776" s="44"/>
      <c r="J776" s="44"/>
    </row>
    <row r="777" spans="2:10" ht="18" customHeight="1">
      <c r="B777" s="44"/>
      <c r="C777" s="44"/>
      <c r="D777" s="44"/>
      <c r="E777" s="44"/>
      <c r="F777" s="44"/>
      <c r="G777" s="44"/>
      <c r="H777" s="44"/>
      <c r="I777" s="44"/>
      <c r="J777" s="44"/>
    </row>
    <row r="778" spans="2:10" ht="18" customHeight="1">
      <c r="B778" s="44"/>
      <c r="C778" s="44"/>
      <c r="D778" s="44"/>
      <c r="E778" s="44"/>
      <c r="F778" s="44"/>
      <c r="G778" s="44"/>
      <c r="H778" s="44"/>
      <c r="I778" s="44"/>
      <c r="J778" s="44"/>
    </row>
    <row r="779" spans="2:10" ht="18" customHeight="1">
      <c r="B779" s="44"/>
      <c r="C779" s="44"/>
      <c r="D779" s="44"/>
      <c r="E779" s="44"/>
      <c r="F779" s="44"/>
      <c r="G779" s="44"/>
      <c r="H779" s="44"/>
      <c r="I779" s="44"/>
      <c r="J779" s="44"/>
    </row>
    <row r="780" spans="2:10" ht="18" customHeight="1">
      <c r="B780" s="44"/>
      <c r="C780" s="44"/>
      <c r="D780" s="44"/>
      <c r="E780" s="44"/>
      <c r="F780" s="44"/>
      <c r="G780" s="44"/>
      <c r="H780" s="44"/>
      <c r="I780" s="44"/>
      <c r="J780" s="44"/>
    </row>
    <row r="781" spans="2:10" ht="18" customHeight="1">
      <c r="B781" s="44"/>
      <c r="C781" s="44"/>
      <c r="D781" s="44"/>
      <c r="E781" s="44"/>
      <c r="F781" s="44"/>
      <c r="G781" s="44"/>
      <c r="H781" s="44"/>
      <c r="I781" s="44"/>
      <c r="J781" s="44"/>
    </row>
    <row r="782" spans="2:10" ht="18" customHeight="1">
      <c r="B782" s="44"/>
      <c r="C782" s="44"/>
      <c r="D782" s="44"/>
      <c r="E782" s="44"/>
      <c r="F782" s="44"/>
      <c r="G782" s="44"/>
      <c r="H782" s="44"/>
      <c r="I782" s="44"/>
      <c r="J782" s="44"/>
    </row>
    <row r="783" spans="2:10" ht="18" customHeight="1">
      <c r="B783" s="44"/>
      <c r="C783" s="44"/>
      <c r="D783" s="44"/>
      <c r="E783" s="44"/>
      <c r="F783" s="44"/>
      <c r="G783" s="44"/>
      <c r="H783" s="44"/>
      <c r="I783" s="44"/>
      <c r="J783" s="44"/>
    </row>
    <row r="784" spans="2:10" ht="18" customHeight="1">
      <c r="B784" s="44"/>
      <c r="C784" s="44"/>
      <c r="D784" s="44"/>
      <c r="E784" s="44"/>
      <c r="F784" s="44"/>
      <c r="G784" s="44"/>
      <c r="H784" s="44"/>
      <c r="I784" s="44"/>
      <c r="J784" s="44"/>
    </row>
    <row r="785" spans="2:10" ht="18" customHeight="1">
      <c r="B785" s="44"/>
      <c r="C785" s="44"/>
      <c r="D785" s="44"/>
      <c r="E785" s="44"/>
      <c r="F785" s="44"/>
      <c r="G785" s="44"/>
      <c r="H785" s="44"/>
      <c r="I785" s="44"/>
      <c r="J785" s="44"/>
    </row>
    <row r="786" spans="2:10" ht="18" customHeight="1">
      <c r="B786" s="44"/>
      <c r="C786" s="44"/>
      <c r="D786" s="44"/>
      <c r="E786" s="44"/>
      <c r="F786" s="44"/>
      <c r="G786" s="44"/>
      <c r="H786" s="44"/>
      <c r="I786" s="44"/>
      <c r="J786" s="44"/>
    </row>
    <row r="787" spans="2:10" ht="18" customHeight="1">
      <c r="B787" s="44"/>
      <c r="C787" s="44"/>
      <c r="D787" s="44"/>
      <c r="E787" s="44"/>
      <c r="F787" s="44"/>
      <c r="G787" s="44"/>
      <c r="H787" s="44"/>
      <c r="I787" s="44"/>
      <c r="J787" s="44"/>
    </row>
    <row r="788" spans="2:10" ht="18" customHeight="1">
      <c r="B788" s="44"/>
      <c r="C788" s="44"/>
      <c r="D788" s="44"/>
      <c r="E788" s="44"/>
      <c r="F788" s="44"/>
      <c r="G788" s="44"/>
      <c r="H788" s="44"/>
      <c r="I788" s="44"/>
      <c r="J788" s="44"/>
    </row>
    <row r="789" spans="2:10" ht="18" customHeight="1">
      <c r="B789" s="44"/>
      <c r="C789" s="44"/>
      <c r="D789" s="44"/>
      <c r="E789" s="44"/>
      <c r="F789" s="44"/>
      <c r="G789" s="44"/>
      <c r="H789" s="44"/>
      <c r="I789" s="44"/>
      <c r="J789" s="44"/>
    </row>
    <row r="790" spans="2:10" ht="18" customHeight="1">
      <c r="B790" s="44"/>
      <c r="C790" s="44"/>
      <c r="D790" s="44"/>
      <c r="E790" s="44"/>
      <c r="F790" s="44"/>
      <c r="G790" s="44"/>
      <c r="H790" s="44"/>
      <c r="I790" s="44"/>
      <c r="J790" s="44"/>
    </row>
    <row r="791" spans="2:10" ht="18" customHeight="1">
      <c r="B791" s="44"/>
      <c r="C791" s="44"/>
      <c r="D791" s="44"/>
      <c r="E791" s="44"/>
      <c r="F791" s="44"/>
      <c r="G791" s="44"/>
      <c r="H791" s="44"/>
      <c r="I791" s="44"/>
      <c r="J791" s="44"/>
    </row>
    <row r="792" spans="2:10" ht="18" customHeight="1">
      <c r="B792" s="44"/>
      <c r="C792" s="44"/>
      <c r="D792" s="44"/>
      <c r="E792" s="44"/>
      <c r="F792" s="44"/>
      <c r="G792" s="44"/>
      <c r="H792" s="44"/>
      <c r="I792" s="44"/>
      <c r="J792" s="44"/>
    </row>
    <row r="793" spans="2:10" ht="18" customHeight="1">
      <c r="B793" s="44"/>
      <c r="C793" s="44"/>
      <c r="D793" s="44"/>
      <c r="E793" s="44"/>
      <c r="F793" s="44"/>
      <c r="G793" s="44"/>
      <c r="H793" s="44"/>
      <c r="I793" s="44"/>
      <c r="J793" s="44"/>
    </row>
    <row r="794" spans="2:10" ht="18" customHeight="1">
      <c r="B794" s="44"/>
      <c r="C794" s="44"/>
      <c r="D794" s="44"/>
      <c r="E794" s="44"/>
      <c r="F794" s="44"/>
      <c r="G794" s="44"/>
      <c r="H794" s="44"/>
      <c r="I794" s="44"/>
      <c r="J794" s="44"/>
    </row>
    <row r="795" spans="2:10" ht="18" customHeight="1">
      <c r="B795" s="44"/>
      <c r="C795" s="44"/>
      <c r="D795" s="44"/>
      <c r="E795" s="44"/>
      <c r="F795" s="44"/>
      <c r="G795" s="44"/>
      <c r="H795" s="44"/>
      <c r="I795" s="44"/>
      <c r="J795" s="44"/>
    </row>
    <row r="796" spans="2:10" ht="18" customHeight="1">
      <c r="B796" s="44"/>
      <c r="C796" s="44"/>
      <c r="D796" s="44"/>
      <c r="E796" s="44"/>
      <c r="F796" s="44"/>
      <c r="G796" s="44"/>
      <c r="H796" s="44"/>
      <c r="I796" s="44"/>
      <c r="J796" s="44"/>
    </row>
    <row r="797" spans="2:10" ht="18" customHeight="1">
      <c r="B797" s="44"/>
      <c r="C797" s="44"/>
      <c r="D797" s="44"/>
      <c r="E797" s="44"/>
      <c r="F797" s="44"/>
      <c r="G797" s="44"/>
      <c r="H797" s="44"/>
      <c r="I797" s="44"/>
      <c r="J797" s="44"/>
    </row>
    <row r="798" spans="2:10" ht="18" customHeight="1">
      <c r="B798" s="44"/>
      <c r="C798" s="44"/>
      <c r="D798" s="44"/>
      <c r="E798" s="44"/>
      <c r="F798" s="44"/>
      <c r="G798" s="44"/>
      <c r="H798" s="44"/>
      <c r="I798" s="44"/>
      <c r="J798" s="44"/>
    </row>
    <row r="799" spans="2:10" ht="18" customHeight="1">
      <c r="B799" s="44"/>
      <c r="C799" s="44"/>
      <c r="D799" s="44"/>
      <c r="E799" s="44"/>
      <c r="F799" s="44"/>
      <c r="G799" s="44"/>
      <c r="H799" s="44"/>
      <c r="I799" s="44"/>
      <c r="J799" s="44"/>
    </row>
    <row r="800" spans="2:10" ht="18" customHeight="1">
      <c r="B800" s="44"/>
      <c r="C800" s="44"/>
      <c r="D800" s="44"/>
      <c r="E800" s="44"/>
      <c r="F800" s="44"/>
      <c r="G800" s="44"/>
      <c r="H800" s="44"/>
      <c r="I800" s="44"/>
      <c r="J800" s="44"/>
    </row>
    <row r="801" spans="2:10" ht="18" customHeight="1">
      <c r="B801" s="44"/>
      <c r="C801" s="44"/>
      <c r="D801" s="44"/>
      <c r="E801" s="44"/>
      <c r="F801" s="44"/>
      <c r="G801" s="44"/>
      <c r="H801" s="44"/>
      <c r="I801" s="44"/>
      <c r="J801" s="44"/>
    </row>
    <row r="802" spans="2:10" ht="18" customHeight="1">
      <c r="B802" s="44"/>
      <c r="C802" s="44"/>
      <c r="D802" s="44"/>
      <c r="E802" s="44"/>
      <c r="F802" s="44"/>
      <c r="G802" s="44"/>
      <c r="H802" s="44"/>
      <c r="I802" s="44"/>
      <c r="J802" s="44"/>
    </row>
    <row r="803" spans="2:10" ht="18" customHeight="1">
      <c r="B803" s="44"/>
      <c r="C803" s="44"/>
      <c r="D803" s="44"/>
      <c r="E803" s="44"/>
      <c r="F803" s="44"/>
      <c r="G803" s="44"/>
      <c r="H803" s="44"/>
      <c r="I803" s="44"/>
      <c r="J803" s="44"/>
    </row>
    <row r="804" spans="2:10" ht="18" customHeight="1">
      <c r="B804" s="44"/>
      <c r="C804" s="44"/>
      <c r="D804" s="44"/>
      <c r="E804" s="44"/>
      <c r="F804" s="44"/>
      <c r="G804" s="44"/>
      <c r="H804" s="44"/>
      <c r="I804" s="44"/>
      <c r="J804" s="44"/>
    </row>
    <row r="805" spans="2:10" ht="18" customHeight="1">
      <c r="B805" s="44"/>
      <c r="C805" s="44"/>
      <c r="D805" s="44"/>
      <c r="E805" s="44"/>
      <c r="F805" s="44"/>
      <c r="G805" s="44"/>
      <c r="H805" s="44"/>
      <c r="I805" s="44"/>
      <c r="J805" s="44"/>
    </row>
    <row r="806" spans="2:10" ht="18" customHeight="1">
      <c r="B806" s="44"/>
      <c r="C806" s="44"/>
      <c r="D806" s="44"/>
      <c r="E806" s="44"/>
      <c r="F806" s="44"/>
      <c r="G806" s="44"/>
      <c r="H806" s="44"/>
      <c r="I806" s="44"/>
      <c r="J806" s="44"/>
    </row>
    <row r="807" spans="2:10" ht="18" customHeight="1">
      <c r="B807" s="44"/>
      <c r="C807" s="44"/>
      <c r="D807" s="44"/>
      <c r="E807" s="44"/>
      <c r="F807" s="44"/>
      <c r="G807" s="44"/>
      <c r="H807" s="44"/>
      <c r="I807" s="44"/>
      <c r="J807" s="44"/>
    </row>
    <row r="808" spans="2:10" ht="18" customHeight="1">
      <c r="B808" s="44"/>
      <c r="C808" s="44"/>
      <c r="D808" s="44"/>
      <c r="E808" s="44"/>
      <c r="F808" s="44"/>
      <c r="G808" s="44"/>
      <c r="H808" s="44"/>
      <c r="I808" s="44"/>
      <c r="J808" s="44"/>
    </row>
    <row r="809" spans="2:10" ht="18" customHeight="1">
      <c r="B809" s="44"/>
      <c r="C809" s="44"/>
      <c r="D809" s="44"/>
      <c r="E809" s="44"/>
      <c r="F809" s="44"/>
      <c r="G809" s="44"/>
      <c r="H809" s="44"/>
      <c r="I809" s="44"/>
      <c r="J809" s="44"/>
    </row>
    <row r="810" spans="2:10" ht="18" customHeight="1">
      <c r="B810" s="44"/>
      <c r="C810" s="44"/>
      <c r="D810" s="44"/>
      <c r="E810" s="44"/>
      <c r="F810" s="44"/>
      <c r="G810" s="44"/>
      <c r="H810" s="44"/>
      <c r="I810" s="44"/>
      <c r="J810" s="44"/>
    </row>
    <row r="811" spans="2:10" ht="18" customHeight="1">
      <c r="B811" s="44"/>
      <c r="C811" s="44"/>
      <c r="D811" s="44"/>
      <c r="E811" s="44"/>
      <c r="F811" s="44"/>
      <c r="G811" s="44"/>
      <c r="H811" s="44"/>
      <c r="I811" s="44"/>
      <c r="J811" s="44"/>
    </row>
    <row r="812" spans="2:10" ht="18" customHeight="1">
      <c r="B812" s="44"/>
      <c r="C812" s="44"/>
      <c r="D812" s="44"/>
      <c r="E812" s="44"/>
      <c r="F812" s="44"/>
      <c r="G812" s="44"/>
      <c r="H812" s="44"/>
      <c r="I812" s="44"/>
      <c r="J812" s="44"/>
    </row>
    <row r="813" spans="2:10" ht="18" customHeight="1">
      <c r="B813" s="44"/>
      <c r="C813" s="44"/>
      <c r="D813" s="44"/>
      <c r="E813" s="44"/>
      <c r="F813" s="44"/>
      <c r="G813" s="44"/>
      <c r="H813" s="44"/>
      <c r="I813" s="44"/>
      <c r="J813" s="44"/>
    </row>
    <row r="814" spans="2:10" ht="18" customHeight="1">
      <c r="B814" s="44"/>
      <c r="C814" s="44"/>
      <c r="D814" s="44"/>
      <c r="E814" s="44"/>
      <c r="F814" s="44"/>
      <c r="G814" s="44"/>
      <c r="H814" s="44"/>
      <c r="I814" s="44"/>
      <c r="J814" s="44"/>
    </row>
    <row r="815" spans="2:10" ht="18" customHeight="1">
      <c r="B815" s="44"/>
      <c r="C815" s="44"/>
      <c r="D815" s="44"/>
      <c r="E815" s="44"/>
      <c r="F815" s="44"/>
      <c r="G815" s="44"/>
      <c r="H815" s="44"/>
      <c r="I815" s="44"/>
      <c r="J815" s="44"/>
    </row>
    <row r="816" spans="2:10" ht="18" customHeight="1">
      <c r="B816" s="44"/>
      <c r="C816" s="44"/>
      <c r="D816" s="44"/>
      <c r="E816" s="44"/>
      <c r="F816" s="44"/>
      <c r="G816" s="44"/>
      <c r="H816" s="44"/>
      <c r="I816" s="44"/>
      <c r="J816" s="44"/>
    </row>
    <row r="817" spans="2:10" ht="18" customHeight="1">
      <c r="B817" s="44"/>
      <c r="C817" s="44"/>
      <c r="D817" s="44"/>
      <c r="E817" s="44"/>
      <c r="F817" s="44"/>
      <c r="G817" s="44"/>
      <c r="H817" s="44"/>
      <c r="I817" s="44"/>
      <c r="J817" s="44"/>
    </row>
    <row r="818" spans="2:10" ht="18" customHeight="1">
      <c r="B818" s="44"/>
      <c r="C818" s="44"/>
      <c r="D818" s="44"/>
      <c r="E818" s="44"/>
      <c r="F818" s="44"/>
      <c r="G818" s="44"/>
      <c r="H818" s="44"/>
      <c r="I818" s="44"/>
      <c r="J818" s="44"/>
    </row>
    <row r="819" spans="2:10" ht="18" customHeight="1">
      <c r="B819" s="44"/>
      <c r="C819" s="44"/>
      <c r="D819" s="44"/>
      <c r="E819" s="44"/>
      <c r="F819" s="44"/>
      <c r="G819" s="44"/>
      <c r="H819" s="44"/>
      <c r="I819" s="44"/>
      <c r="J819" s="44"/>
    </row>
    <row r="820" spans="2:10" ht="18" customHeight="1">
      <c r="B820" s="44"/>
      <c r="C820" s="44"/>
      <c r="D820" s="44"/>
      <c r="E820" s="44"/>
      <c r="F820" s="44"/>
      <c r="G820" s="44"/>
      <c r="H820" s="44"/>
      <c r="I820" s="44"/>
      <c r="J820" s="44"/>
    </row>
    <row r="821" spans="2:10" ht="18" customHeight="1">
      <c r="B821" s="44"/>
      <c r="C821" s="44"/>
      <c r="D821" s="44"/>
      <c r="E821" s="44"/>
      <c r="F821" s="44"/>
      <c r="G821" s="44"/>
      <c r="H821" s="44"/>
      <c r="I821" s="44"/>
      <c r="J821" s="44"/>
    </row>
    <row r="822" spans="2:10" ht="18" customHeight="1">
      <c r="B822" s="44"/>
      <c r="C822" s="44"/>
      <c r="D822" s="44"/>
      <c r="E822" s="44"/>
      <c r="F822" s="44"/>
      <c r="G822" s="44"/>
      <c r="H822" s="44"/>
      <c r="I822" s="44"/>
      <c r="J822" s="44"/>
    </row>
    <row r="823" spans="2:10" ht="18" customHeight="1">
      <c r="B823" s="44"/>
      <c r="C823" s="44"/>
      <c r="D823" s="44"/>
      <c r="E823" s="44"/>
      <c r="F823" s="44"/>
      <c r="G823" s="44"/>
      <c r="H823" s="44"/>
      <c r="I823" s="44"/>
      <c r="J823" s="44"/>
    </row>
    <row r="824" spans="2:10" ht="18" customHeight="1">
      <c r="B824" s="44"/>
      <c r="C824" s="44"/>
      <c r="D824" s="44"/>
      <c r="E824" s="44"/>
      <c r="F824" s="44"/>
      <c r="G824" s="44"/>
      <c r="H824" s="44"/>
      <c r="I824" s="44"/>
      <c r="J824" s="44"/>
    </row>
    <row r="825" spans="2:10" ht="18" customHeight="1">
      <c r="B825" s="44"/>
      <c r="C825" s="44"/>
      <c r="D825" s="44"/>
      <c r="E825" s="44"/>
      <c r="F825" s="44"/>
      <c r="G825" s="44"/>
      <c r="H825" s="44"/>
      <c r="I825" s="44"/>
      <c r="J825" s="44"/>
    </row>
    <row r="826" spans="2:10" ht="18" customHeight="1">
      <c r="B826" s="44"/>
      <c r="C826" s="44"/>
      <c r="D826" s="44"/>
      <c r="E826" s="44"/>
      <c r="F826" s="44"/>
      <c r="G826" s="44"/>
      <c r="H826" s="44"/>
      <c r="I826" s="44"/>
      <c r="J826" s="44"/>
    </row>
    <row r="827" spans="2:10" ht="18" customHeight="1">
      <c r="B827" s="44"/>
      <c r="C827" s="44"/>
      <c r="D827" s="44"/>
      <c r="E827" s="44"/>
      <c r="F827" s="44"/>
      <c r="G827" s="44"/>
      <c r="H827" s="44"/>
      <c r="I827" s="44"/>
      <c r="J827" s="44"/>
    </row>
    <row r="828" spans="2:10" ht="18" customHeight="1">
      <c r="B828" s="44"/>
      <c r="C828" s="44"/>
      <c r="D828" s="44"/>
      <c r="E828" s="44"/>
      <c r="F828" s="44"/>
      <c r="G828" s="44"/>
      <c r="H828" s="44"/>
      <c r="I828" s="44"/>
      <c r="J828" s="44"/>
    </row>
    <row r="829" spans="2:10" ht="18" customHeight="1">
      <c r="B829" s="44"/>
      <c r="C829" s="44"/>
      <c r="D829" s="44"/>
      <c r="E829" s="44"/>
      <c r="F829" s="44"/>
      <c r="G829" s="44"/>
      <c r="H829" s="44"/>
      <c r="I829" s="44"/>
      <c r="J829" s="44"/>
    </row>
    <row r="830" spans="2:10" ht="18" customHeight="1">
      <c r="B830" s="44"/>
      <c r="C830" s="44"/>
      <c r="D830" s="44"/>
      <c r="E830" s="44"/>
      <c r="F830" s="44"/>
      <c r="G830" s="44"/>
      <c r="H830" s="44"/>
      <c r="I830" s="44"/>
      <c r="J830" s="44"/>
    </row>
    <row r="831" spans="2:10" ht="18" customHeight="1">
      <c r="B831" s="44"/>
      <c r="C831" s="44"/>
      <c r="D831" s="44"/>
      <c r="E831" s="44"/>
      <c r="F831" s="44"/>
      <c r="G831" s="44"/>
      <c r="H831" s="44"/>
      <c r="I831" s="44"/>
      <c r="J831" s="44"/>
    </row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</sheetData>
  <sheetProtection/>
  <mergeCells count="4">
    <mergeCell ref="I1:K1"/>
    <mergeCell ref="A1:H1"/>
    <mergeCell ref="J29:K29"/>
    <mergeCell ref="A29:F29"/>
  </mergeCells>
  <printOptions/>
  <pageMargins left="0.7874015748031497" right="0.5905511811023623" top="0.7874015748031497" bottom="0.7874015748031497" header="0.4724409448818898" footer="0.5118110236220472"/>
  <pageSetup firstPageNumber="37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Нацкомстат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 group</dc:creator>
  <cp:keywords/>
  <dc:description/>
  <cp:lastModifiedBy>Cholpon Kasymova</cp:lastModifiedBy>
  <cp:lastPrinted>2023-10-18T03:57:59Z</cp:lastPrinted>
  <dcterms:created xsi:type="dcterms:W3CDTF">2006-02-24T08:15:49Z</dcterms:created>
  <dcterms:modified xsi:type="dcterms:W3CDTF">2023-10-18T03:58:27Z</dcterms:modified>
  <cp:category/>
  <cp:version/>
  <cp:contentType/>
  <cp:contentStatus/>
</cp:coreProperties>
</file>