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sasylbekov\Desktop\"/>
    </mc:Choice>
  </mc:AlternateContent>
  <xr:revisionPtr revIDLastSave="0" documentId="8_{5ADC2CE0-044C-48B6-82F1-F57F4741491A}" xr6:coauthVersionLast="47" xr6:coauthVersionMax="47" xr10:uidLastSave="{00000000-0000-0000-0000-000000000000}"/>
  <bookViews>
    <workbookView xWindow="28680" yWindow="-120" windowWidth="29040" windowHeight="15720" firstSheet="12" activeTab="28" xr2:uid="{00000000-000D-0000-FFFF-FFFF00000000}"/>
  </bookViews>
  <sheets>
    <sheet name="Титул" sheetId="2" r:id="rId1"/>
    <sheet name="Контакты" sheetId="1" r:id="rId2"/>
    <sheet name="содержание" sheetId="3" r:id="rId3"/>
    <sheet name="1." sheetId="4" r:id="rId4"/>
    <sheet name="1.1" sheetId="5" r:id="rId5"/>
    <sheet name="1.2" sheetId="6" r:id="rId6"/>
    <sheet name="1.3-1.4" sheetId="7" r:id="rId7"/>
    <sheet name="1.5" sheetId="8" r:id="rId8"/>
    <sheet name="1.6" sheetId="9" r:id="rId9"/>
    <sheet name="1.7-1.8-1.9" sheetId="10" r:id="rId10"/>
    <sheet name="2." sheetId="11" r:id="rId11"/>
    <sheet name="3.-4." sheetId="12" r:id="rId12"/>
    <sheet name="5." sheetId="13" r:id="rId13"/>
    <sheet name="5.1" sheetId="14" r:id="rId14"/>
    <sheet name="5.2" sheetId="15" r:id="rId15"/>
    <sheet name="6.-7." sheetId="16" r:id="rId16"/>
    <sheet name="8." sheetId="17" r:id="rId17"/>
    <sheet name="9." sheetId="18" r:id="rId18"/>
    <sheet name="10." sheetId="19" r:id="rId19"/>
    <sheet name="10.1" sheetId="20" r:id="rId20"/>
    <sheet name="10.14" sheetId="36" r:id="rId21"/>
    <sheet name="11." sheetId="39" r:id="rId22"/>
    <sheet name="12." sheetId="40" r:id="rId23"/>
    <sheet name="13." sheetId="41" r:id="rId24"/>
    <sheet name="14." sheetId="42" r:id="rId25"/>
    <sheet name="15." sheetId="43" r:id="rId26"/>
    <sheet name="16." sheetId="44" r:id="rId27"/>
    <sheet name="17." sheetId="46" r:id="rId28"/>
    <sheet name="18.таб" sheetId="47" r:id="rId29"/>
    <sheet name=" 18.1 таб" sheetId="48" r:id="rId30"/>
    <sheet name="19. таблица" sheetId="60" r:id="rId3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87" i="48" l="1"/>
  <c r="E169" i="48"/>
  <c r="E107" i="48" s="1"/>
  <c r="E336" i="48"/>
  <c r="I1659" i="48"/>
  <c r="H1659" i="48"/>
  <c r="I1658" i="48"/>
  <c r="H1658" i="48"/>
  <c r="D1656" i="48"/>
  <c r="D1655" i="48"/>
  <c r="I1654" i="48"/>
  <c r="H1654" i="48"/>
  <c r="D1654" i="48"/>
  <c r="I1652" i="48"/>
  <c r="H1652" i="48"/>
  <c r="I1636" i="48"/>
  <c r="H1636" i="48"/>
  <c r="I1635" i="48"/>
  <c r="H1635" i="48"/>
  <c r="D1633" i="48"/>
  <c r="D1632" i="48"/>
  <c r="I1631" i="48"/>
  <c r="H1631" i="48"/>
  <c r="D1631" i="48"/>
  <c r="I1629" i="48"/>
  <c r="H1629" i="48"/>
  <c r="I1606" i="48"/>
  <c r="H1606" i="48"/>
  <c r="I1604" i="48"/>
  <c r="H1604" i="48"/>
  <c r="I1603" i="48"/>
  <c r="H1603" i="48"/>
  <c r="I1599" i="48"/>
  <c r="H1599" i="48"/>
  <c r="I1587" i="48"/>
  <c r="H1587" i="48"/>
  <c r="I1586" i="48"/>
  <c r="H1586" i="48"/>
  <c r="I1584" i="48"/>
  <c r="H1584" i="48"/>
  <c r="I1583" i="48"/>
  <c r="H1583" i="48"/>
  <c r="I1581" i="48"/>
  <c r="H1581" i="48"/>
  <c r="I1564" i="48"/>
  <c r="H1564" i="48"/>
  <c r="I1562" i="48"/>
  <c r="H1562" i="48"/>
  <c r="I1561" i="48"/>
  <c r="H1561" i="48"/>
  <c r="I1560" i="48"/>
  <c r="H1560" i="48"/>
  <c r="I1555" i="48"/>
  <c r="H1555" i="48"/>
  <c r="I1540" i="48"/>
  <c r="H1540" i="48"/>
  <c r="I1538" i="48"/>
  <c r="H1538" i="48"/>
  <c r="I1535" i="48"/>
  <c r="H1535" i="48"/>
  <c r="I1534" i="48"/>
  <c r="H1534" i="48"/>
  <c r="I1533" i="48"/>
  <c r="H1533" i="48"/>
  <c r="I1532" i="48"/>
  <c r="H1532" i="48"/>
  <c r="I1531" i="48"/>
  <c r="H1531" i="48"/>
  <c r="I1530" i="48"/>
  <c r="H1530" i="48"/>
  <c r="I1529" i="48"/>
  <c r="H1529" i="48"/>
  <c r="I1527" i="48"/>
  <c r="H1527" i="48"/>
  <c r="I1526" i="48"/>
  <c r="H1526" i="48"/>
  <c r="I1525" i="48"/>
  <c r="H1525" i="48"/>
  <c r="I1524" i="48"/>
  <c r="H1524" i="48"/>
  <c r="I1523" i="48"/>
  <c r="H1523" i="48"/>
  <c r="I1522" i="48"/>
  <c r="H1522" i="48"/>
  <c r="I1520" i="48"/>
  <c r="H1520" i="48"/>
  <c r="I1519" i="48"/>
  <c r="H1519" i="48"/>
  <c r="I1517" i="48"/>
  <c r="H1517" i="48"/>
  <c r="I1516" i="48"/>
  <c r="H1516" i="48"/>
  <c r="I1515" i="48"/>
  <c r="H1515" i="48"/>
  <c r="I1514" i="48"/>
  <c r="H1514" i="48"/>
  <c r="I1513" i="48"/>
  <c r="H1513" i="48"/>
  <c r="I1512" i="48"/>
  <c r="H1512" i="48"/>
  <c r="I1510" i="48"/>
  <c r="H1510" i="48"/>
  <c r="I1509" i="48"/>
  <c r="H1509" i="48"/>
  <c r="I1508" i="48"/>
  <c r="H1508" i="48"/>
  <c r="I1507" i="48"/>
  <c r="H1507" i="48"/>
  <c r="I1506" i="48"/>
  <c r="H1506" i="48"/>
  <c r="I1505" i="48"/>
  <c r="H1505" i="48"/>
  <c r="I1504" i="48"/>
  <c r="H1504" i="48"/>
  <c r="I1503" i="48"/>
  <c r="H1503" i="48"/>
  <c r="I1502" i="48"/>
  <c r="H1502" i="48"/>
  <c r="I1500" i="48"/>
  <c r="H1500" i="48"/>
  <c r="I1499" i="48"/>
  <c r="H1499" i="48"/>
  <c r="I1498" i="48"/>
  <c r="H1498" i="48"/>
  <c r="I1496" i="48"/>
  <c r="H1496" i="48"/>
  <c r="I1481" i="48"/>
  <c r="H1481" i="48"/>
  <c r="I1479" i="48"/>
  <c r="H1479" i="48"/>
  <c r="I1477" i="48"/>
  <c r="H1477" i="48"/>
  <c r="I1476" i="48"/>
  <c r="H1476" i="48"/>
  <c r="I1475" i="48"/>
  <c r="H1475" i="48"/>
  <c r="I1474" i="48"/>
  <c r="H1474" i="48"/>
  <c r="I1473" i="48"/>
  <c r="H1473" i="48"/>
  <c r="I1472" i="48"/>
  <c r="H1472" i="48"/>
  <c r="I1471" i="48"/>
  <c r="H1471" i="48"/>
  <c r="I1470" i="48"/>
  <c r="H1470" i="48"/>
  <c r="I1469" i="48"/>
  <c r="H1469" i="48"/>
  <c r="I1468" i="48"/>
  <c r="H1468" i="48"/>
  <c r="I1467" i="48"/>
  <c r="H1467" i="48"/>
  <c r="I1466" i="48"/>
  <c r="H1466" i="48"/>
  <c r="I1464" i="48"/>
  <c r="H1464" i="48"/>
  <c r="I1463" i="48"/>
  <c r="H1463" i="48"/>
  <c r="I1462" i="48"/>
  <c r="H1462" i="48"/>
  <c r="I1461" i="48"/>
  <c r="H1461" i="48"/>
  <c r="I1460" i="48"/>
  <c r="H1460" i="48"/>
  <c r="I1459" i="48"/>
  <c r="H1459" i="48"/>
  <c r="I1457" i="48"/>
  <c r="H1457" i="48"/>
  <c r="I1456" i="48"/>
  <c r="H1456" i="48"/>
  <c r="I1455" i="48"/>
  <c r="H1455" i="48"/>
  <c r="I1454" i="48"/>
  <c r="H1454" i="48"/>
  <c r="I1453" i="48"/>
  <c r="H1453" i="48"/>
  <c r="I1451" i="48"/>
  <c r="H1451" i="48"/>
  <c r="I1450" i="48"/>
  <c r="H1450" i="48"/>
  <c r="I1449" i="48"/>
  <c r="H1449" i="48"/>
  <c r="I1448" i="48"/>
  <c r="H1448" i="48"/>
  <c r="I1446" i="48"/>
  <c r="H1446" i="48"/>
  <c r="I1445" i="48"/>
  <c r="H1445" i="48"/>
  <c r="I1444" i="48"/>
  <c r="H1444" i="48"/>
  <c r="I1443" i="48"/>
  <c r="H1443" i="48"/>
  <c r="I1442" i="48"/>
  <c r="H1442" i="48"/>
  <c r="I1441" i="48"/>
  <c r="H1441" i="48"/>
  <c r="I1440" i="48"/>
  <c r="H1440" i="48"/>
  <c r="I1439" i="48"/>
  <c r="H1439" i="48"/>
  <c r="I1438" i="48"/>
  <c r="H1438" i="48"/>
  <c r="I1436" i="48"/>
  <c r="H1436" i="48"/>
  <c r="I1435" i="48"/>
  <c r="H1435" i="48"/>
  <c r="I1433" i="48"/>
  <c r="H1433" i="48"/>
  <c r="I1432" i="48"/>
  <c r="H1432" i="48"/>
  <c r="I1431" i="48"/>
  <c r="H1431" i="48"/>
  <c r="I1430" i="48"/>
  <c r="H1430" i="48"/>
  <c r="I1428" i="48"/>
  <c r="H1428" i="48"/>
  <c r="I1425" i="48"/>
  <c r="H1425" i="48"/>
  <c r="I1423" i="48"/>
  <c r="H1423" i="48"/>
  <c r="I1421" i="48"/>
  <c r="H1421" i="48"/>
  <c r="I1420" i="48"/>
  <c r="H1420" i="48"/>
  <c r="I1418" i="48"/>
  <c r="H1418" i="48"/>
  <c r="I1403" i="48"/>
  <c r="H1403" i="48"/>
  <c r="I1401" i="48"/>
  <c r="H1401" i="48"/>
  <c r="I1398" i="48"/>
  <c r="H1398" i="48"/>
  <c r="I1397" i="48"/>
  <c r="H1397" i="48"/>
  <c r="I1396" i="48"/>
  <c r="H1396" i="48"/>
  <c r="I1395" i="48"/>
  <c r="H1395" i="48"/>
  <c r="I1394" i="48"/>
  <c r="H1394" i="48"/>
  <c r="I1393" i="48"/>
  <c r="H1393" i="48"/>
  <c r="I1392" i="48"/>
  <c r="H1392" i="48"/>
  <c r="I1391" i="48"/>
  <c r="H1391" i="48"/>
  <c r="I1389" i="48"/>
  <c r="H1389" i="48"/>
  <c r="I1388" i="48"/>
  <c r="H1388" i="48"/>
  <c r="I1386" i="48"/>
  <c r="H1386" i="48"/>
  <c r="I1385" i="48"/>
  <c r="H1385" i="48"/>
  <c r="I1384" i="48"/>
  <c r="H1384" i="48"/>
  <c r="I1383" i="48"/>
  <c r="H1383" i="48"/>
  <c r="I1382" i="48"/>
  <c r="H1382" i="48"/>
  <c r="I1381" i="48"/>
  <c r="H1381" i="48"/>
  <c r="I1379" i="48"/>
  <c r="H1379" i="48"/>
  <c r="I1378" i="48"/>
  <c r="H1378" i="48"/>
  <c r="I1376" i="48"/>
  <c r="H1376" i="48"/>
  <c r="I1375" i="48"/>
  <c r="H1375" i="48"/>
  <c r="I1374" i="48"/>
  <c r="H1374" i="48"/>
  <c r="I1373" i="48"/>
  <c r="H1373" i="48"/>
  <c r="I1372" i="48"/>
  <c r="H1372" i="48"/>
  <c r="I1370" i="48"/>
  <c r="H1370" i="48"/>
  <c r="I1369" i="48"/>
  <c r="H1369" i="48"/>
  <c r="I1368" i="48"/>
  <c r="H1368" i="48"/>
  <c r="I1367" i="48"/>
  <c r="H1367" i="48"/>
  <c r="I1366" i="48"/>
  <c r="H1366" i="48"/>
  <c r="I1365" i="48"/>
  <c r="H1365" i="48"/>
  <c r="I1364" i="48"/>
  <c r="H1364" i="48"/>
  <c r="I1363" i="48"/>
  <c r="H1363" i="48"/>
  <c r="I1361" i="48"/>
  <c r="H1361" i="48"/>
  <c r="I1360" i="48"/>
  <c r="H1360" i="48"/>
  <c r="I1359" i="48"/>
  <c r="H1359" i="48"/>
  <c r="I1358" i="48"/>
  <c r="H1358" i="48"/>
  <c r="I1357" i="48"/>
  <c r="H1357" i="48"/>
  <c r="I1356" i="48"/>
  <c r="H1356" i="48"/>
  <c r="I1355" i="48"/>
  <c r="H1355" i="48"/>
  <c r="I1354" i="48"/>
  <c r="H1354" i="48"/>
  <c r="I1353" i="48"/>
  <c r="H1353" i="48"/>
  <c r="I1352" i="48"/>
  <c r="H1352" i="48"/>
  <c r="I1350" i="48"/>
  <c r="H1350" i="48"/>
  <c r="I1347" i="48"/>
  <c r="H1347" i="48"/>
  <c r="I1346" i="48"/>
  <c r="H1346" i="48"/>
  <c r="I1345" i="48"/>
  <c r="H1345" i="48"/>
  <c r="I1344" i="48"/>
  <c r="H1344" i="48"/>
  <c r="I1343" i="48"/>
  <c r="H1343" i="48"/>
  <c r="I1342" i="48"/>
  <c r="H1342" i="48"/>
  <c r="I1340" i="48"/>
  <c r="H1340" i="48"/>
  <c r="I1322" i="48"/>
  <c r="H1322" i="48"/>
  <c r="I1320" i="48"/>
  <c r="H1320" i="48"/>
  <c r="I1318" i="48"/>
  <c r="H1318" i="48"/>
  <c r="I1317" i="48"/>
  <c r="H1317" i="48"/>
  <c r="I1316" i="48"/>
  <c r="H1316" i="48"/>
  <c r="I1315" i="48"/>
  <c r="H1315" i="48"/>
  <c r="I1314" i="48"/>
  <c r="H1314" i="48"/>
  <c r="I1313" i="48"/>
  <c r="H1313" i="48"/>
  <c r="I1312" i="48"/>
  <c r="H1312" i="48"/>
  <c r="I1311" i="48"/>
  <c r="H1311" i="48"/>
  <c r="I1310" i="48"/>
  <c r="H1310" i="48"/>
  <c r="I1309" i="48"/>
  <c r="H1309" i="48"/>
  <c r="I1308" i="48"/>
  <c r="H1308" i="48"/>
  <c r="I1307" i="48"/>
  <c r="H1307" i="48"/>
  <c r="I1305" i="48"/>
  <c r="H1305" i="48"/>
  <c r="I1304" i="48"/>
  <c r="H1304" i="48"/>
  <c r="I1303" i="48"/>
  <c r="H1303" i="48"/>
  <c r="I1302" i="48"/>
  <c r="H1302" i="48"/>
  <c r="I1301" i="48"/>
  <c r="H1301" i="48"/>
  <c r="I1300" i="48"/>
  <c r="H1300" i="48"/>
  <c r="I1298" i="48"/>
  <c r="H1298" i="48"/>
  <c r="I1297" i="48"/>
  <c r="H1297" i="48"/>
  <c r="I1295" i="48"/>
  <c r="H1295" i="48"/>
  <c r="I1294" i="48"/>
  <c r="H1294" i="48"/>
  <c r="I1293" i="48"/>
  <c r="H1293" i="48"/>
  <c r="I1292" i="48"/>
  <c r="H1292" i="48"/>
  <c r="I1291" i="48"/>
  <c r="H1291" i="48"/>
  <c r="I1289" i="48"/>
  <c r="H1289" i="48"/>
  <c r="I1288" i="48"/>
  <c r="H1288" i="48"/>
  <c r="I1287" i="48"/>
  <c r="H1287" i="48"/>
  <c r="I1286" i="48"/>
  <c r="H1286" i="48"/>
  <c r="I1285" i="48"/>
  <c r="H1285" i="48"/>
  <c r="I1284" i="48"/>
  <c r="H1284" i="48"/>
  <c r="I1282" i="48"/>
  <c r="H1282" i="48"/>
  <c r="I1281" i="48"/>
  <c r="H1281" i="48"/>
  <c r="I1280" i="48"/>
  <c r="H1280" i="48"/>
  <c r="I1279" i="48"/>
  <c r="H1279" i="48"/>
  <c r="I1278" i="48"/>
  <c r="H1278" i="48"/>
  <c r="I1277" i="48"/>
  <c r="H1277" i="48"/>
  <c r="I1276" i="48"/>
  <c r="H1276" i="48"/>
  <c r="I1275" i="48"/>
  <c r="H1275" i="48"/>
  <c r="I1274" i="48"/>
  <c r="H1274" i="48"/>
  <c r="I1272" i="48"/>
  <c r="H1272" i="48"/>
  <c r="I1271" i="48"/>
  <c r="H1271" i="48"/>
  <c r="I1270" i="48"/>
  <c r="H1270" i="48"/>
  <c r="I1269" i="48"/>
  <c r="H1269" i="48"/>
  <c r="I1268" i="48"/>
  <c r="H1268" i="48"/>
  <c r="I1267" i="48"/>
  <c r="H1267" i="48"/>
  <c r="I1266" i="48"/>
  <c r="H1266" i="48"/>
  <c r="I1265" i="48"/>
  <c r="H1265" i="48"/>
  <c r="I1264" i="48"/>
  <c r="H1264" i="48"/>
  <c r="I1263" i="48"/>
  <c r="H1263" i="48"/>
  <c r="I1262" i="48"/>
  <c r="H1262" i="48"/>
  <c r="I1260" i="48"/>
  <c r="H1260" i="48"/>
  <c r="I1257" i="48"/>
  <c r="H1257" i="48"/>
  <c r="I1256" i="48"/>
  <c r="H1256" i="48"/>
  <c r="I1255" i="48"/>
  <c r="H1255" i="48"/>
  <c r="I1254" i="48"/>
  <c r="H1254" i="48"/>
  <c r="I1253" i="48"/>
  <c r="H1253" i="48"/>
  <c r="I1252" i="48"/>
  <c r="H1252" i="48"/>
  <c r="I1250" i="48"/>
  <c r="H1250" i="48"/>
  <c r="I1236" i="48"/>
  <c r="H1236" i="48"/>
  <c r="I1234" i="48"/>
  <c r="H1234" i="48"/>
  <c r="I1233" i="48"/>
  <c r="H1233" i="48"/>
  <c r="I1232" i="48"/>
  <c r="H1232" i="48"/>
  <c r="I1231" i="48"/>
  <c r="H1231" i="48"/>
  <c r="I1229" i="48"/>
  <c r="H1229" i="48"/>
  <c r="I1227" i="48"/>
  <c r="H1227" i="48"/>
  <c r="I1226" i="48"/>
  <c r="H1226" i="48"/>
  <c r="I1225" i="48"/>
  <c r="H1225" i="48"/>
  <c r="I1224" i="48"/>
  <c r="H1224" i="48"/>
  <c r="I1223" i="48"/>
  <c r="H1223" i="48"/>
  <c r="I1222" i="48"/>
  <c r="H1222" i="48"/>
  <c r="I1221" i="48"/>
  <c r="H1221" i="48"/>
  <c r="I1220" i="48"/>
  <c r="H1220" i="48"/>
  <c r="I1218" i="48"/>
  <c r="H1218" i="48"/>
  <c r="I1217" i="48"/>
  <c r="H1217" i="48"/>
  <c r="I1216" i="48"/>
  <c r="H1216" i="48"/>
  <c r="I1215" i="48"/>
  <c r="H1215" i="48"/>
  <c r="I1214" i="48"/>
  <c r="H1214" i="48"/>
  <c r="I1212" i="48"/>
  <c r="H1212" i="48"/>
  <c r="I1199" i="48"/>
  <c r="H1199" i="48"/>
  <c r="I1197" i="48"/>
  <c r="H1197" i="48"/>
  <c r="I1196" i="48"/>
  <c r="H1196" i="48"/>
  <c r="I1195" i="48"/>
  <c r="H1195" i="48"/>
  <c r="I1193" i="48"/>
  <c r="H1193" i="48"/>
  <c r="I1191" i="48"/>
  <c r="H1191" i="48"/>
  <c r="I1190" i="48"/>
  <c r="H1190" i="48"/>
  <c r="I1189" i="48"/>
  <c r="H1189" i="48"/>
  <c r="I1188" i="48"/>
  <c r="H1188" i="48"/>
  <c r="I1187" i="48"/>
  <c r="H1187" i="48"/>
  <c r="I1186" i="48"/>
  <c r="H1186" i="48"/>
  <c r="I1184" i="48"/>
  <c r="H1184" i="48"/>
  <c r="I1182" i="48"/>
  <c r="H1182" i="48"/>
  <c r="I1181" i="48"/>
  <c r="H1181" i="48"/>
  <c r="I1180" i="48"/>
  <c r="H1180" i="48"/>
  <c r="I1179" i="48"/>
  <c r="H1179" i="48"/>
  <c r="I1178" i="48"/>
  <c r="H1178" i="48"/>
  <c r="I1176" i="48"/>
  <c r="H1176" i="48"/>
  <c r="I1162" i="48"/>
  <c r="H1162" i="48"/>
  <c r="I1160" i="48"/>
  <c r="H1160" i="48"/>
  <c r="I1159" i="48"/>
  <c r="H1159" i="48"/>
  <c r="I1158" i="48"/>
  <c r="H1158" i="48"/>
  <c r="I1157" i="48"/>
  <c r="H1157" i="48"/>
  <c r="I1155" i="48"/>
  <c r="H1155" i="48"/>
  <c r="I1154" i="48"/>
  <c r="H1154" i="48"/>
  <c r="I1153" i="48"/>
  <c r="H1153" i="48"/>
  <c r="I1152" i="48"/>
  <c r="H1152" i="48"/>
  <c r="I1150" i="48"/>
  <c r="H1150" i="48"/>
  <c r="I1148" i="48"/>
  <c r="H1148" i="48"/>
  <c r="I1147" i="48"/>
  <c r="H1147" i="48"/>
  <c r="I1146" i="48"/>
  <c r="H1146" i="48"/>
  <c r="I1145" i="48"/>
  <c r="H1145" i="48"/>
  <c r="I1143" i="48"/>
  <c r="H1143" i="48"/>
  <c r="I1128" i="48"/>
  <c r="H1128" i="48"/>
  <c r="I1126" i="48"/>
  <c r="H1126" i="48"/>
  <c r="I1125" i="48"/>
  <c r="H1125" i="48"/>
  <c r="I1124" i="48"/>
  <c r="H1124" i="48"/>
  <c r="I1123" i="48"/>
  <c r="H1123" i="48"/>
  <c r="I1122" i="48"/>
  <c r="H1122" i="48"/>
  <c r="I1120" i="48"/>
  <c r="H1120" i="48"/>
  <c r="I1118" i="48"/>
  <c r="H1118" i="48"/>
  <c r="I1117" i="48"/>
  <c r="H1117" i="48"/>
  <c r="I1116" i="48"/>
  <c r="H1116" i="48"/>
  <c r="I1115" i="48"/>
  <c r="H1115" i="48"/>
  <c r="I1114" i="48"/>
  <c r="H1114" i="48"/>
  <c r="I1113" i="48"/>
  <c r="H1113" i="48"/>
  <c r="I1112" i="48"/>
  <c r="H1112" i="48"/>
  <c r="I1111" i="48"/>
  <c r="H1111" i="48"/>
  <c r="I1110" i="48"/>
  <c r="H1110" i="48"/>
  <c r="I1109" i="48"/>
  <c r="H1109" i="48"/>
  <c r="I1107" i="48"/>
  <c r="H1107" i="48"/>
  <c r="I1106" i="48"/>
  <c r="H1106" i="48"/>
  <c r="I1105" i="48"/>
  <c r="H1105" i="48"/>
  <c r="I1104" i="48"/>
  <c r="H1104" i="48"/>
  <c r="I1103" i="48"/>
  <c r="H1103" i="48"/>
  <c r="I1101" i="48"/>
  <c r="H1101" i="48"/>
  <c r="I1064" i="48"/>
  <c r="H1064" i="48"/>
  <c r="I1063" i="48"/>
  <c r="H1063" i="48"/>
  <c r="I1061" i="48"/>
  <c r="H1061" i="48"/>
  <c r="I1060" i="48"/>
  <c r="H1060" i="48"/>
  <c r="I1058" i="48"/>
  <c r="H1058" i="48"/>
  <c r="I1056" i="48"/>
  <c r="H1056" i="48"/>
  <c r="I1055" i="48"/>
  <c r="H1055" i="48"/>
  <c r="I1053" i="48"/>
  <c r="H1053" i="48"/>
  <c r="I1037" i="48"/>
  <c r="H1037" i="48"/>
  <c r="I1034" i="48"/>
  <c r="H1034" i="48"/>
  <c r="I1033" i="48"/>
  <c r="H1033" i="48"/>
  <c r="I1032" i="48"/>
  <c r="H1032" i="48"/>
  <c r="I1031" i="48"/>
  <c r="H1031" i="48"/>
  <c r="I1030" i="48"/>
  <c r="H1030" i="48"/>
  <c r="I1029" i="48"/>
  <c r="H1029" i="48"/>
  <c r="I1027" i="48"/>
  <c r="H1027" i="48"/>
  <c r="I1026" i="48"/>
  <c r="H1026" i="48"/>
  <c r="I1025" i="48"/>
  <c r="H1025" i="48"/>
  <c r="I1024" i="48"/>
  <c r="H1024" i="48"/>
  <c r="I1022" i="48"/>
  <c r="H1022" i="48"/>
  <c r="I1021" i="48"/>
  <c r="H1021" i="48"/>
  <c r="I1020" i="48"/>
  <c r="H1020" i="48"/>
  <c r="I1018" i="48"/>
  <c r="H1018" i="48"/>
  <c r="I1017" i="48"/>
  <c r="H1017" i="48"/>
  <c r="I1016" i="48"/>
  <c r="H1016" i="48"/>
  <c r="I1014" i="48"/>
  <c r="H1014" i="48"/>
  <c r="I999" i="48"/>
  <c r="H999" i="48"/>
  <c r="I997" i="48"/>
  <c r="H997" i="48"/>
  <c r="I990" i="48"/>
  <c r="H990" i="48"/>
  <c r="I989" i="48"/>
  <c r="H989" i="48"/>
  <c r="I988" i="48"/>
  <c r="H988" i="48"/>
  <c r="I987" i="48"/>
  <c r="H987" i="48"/>
  <c r="I985" i="48"/>
  <c r="H985" i="48"/>
  <c r="I984" i="48"/>
  <c r="H984" i="48"/>
  <c r="I982" i="48"/>
  <c r="H982" i="48"/>
  <c r="I981" i="48"/>
  <c r="H981" i="48"/>
  <c r="I980" i="48"/>
  <c r="H980" i="48"/>
  <c r="I979" i="48"/>
  <c r="H979" i="48"/>
  <c r="I978" i="48"/>
  <c r="H978" i="48"/>
  <c r="I975" i="48"/>
  <c r="H975" i="48"/>
  <c r="I974" i="48"/>
  <c r="H974" i="48"/>
  <c r="I973" i="48"/>
  <c r="H973" i="48"/>
  <c r="I972" i="48"/>
  <c r="H972" i="48"/>
  <c r="I971" i="48"/>
  <c r="H971" i="48"/>
  <c r="I970" i="48"/>
  <c r="H970" i="48"/>
  <c r="I969" i="48"/>
  <c r="H969" i="48"/>
  <c r="I968" i="48"/>
  <c r="H968" i="48"/>
  <c r="I966" i="48"/>
  <c r="H966" i="48"/>
  <c r="I965" i="48"/>
  <c r="H965" i="48"/>
  <c r="I964" i="48"/>
  <c r="H964" i="48"/>
  <c r="I963" i="48"/>
  <c r="H963" i="48"/>
  <c r="I962" i="48"/>
  <c r="H962" i="48"/>
  <c r="I961" i="48"/>
  <c r="H961" i="48"/>
  <c r="I960" i="48"/>
  <c r="H960" i="48"/>
  <c r="I958" i="48"/>
  <c r="H958" i="48"/>
  <c r="I956" i="48"/>
  <c r="H956" i="48"/>
  <c r="I955" i="48"/>
  <c r="H955" i="48"/>
  <c r="I954" i="48"/>
  <c r="H954" i="48"/>
  <c r="I952" i="48"/>
  <c r="H952" i="48"/>
  <c r="I951" i="48"/>
  <c r="H951" i="48"/>
  <c r="I950" i="48"/>
  <c r="H950" i="48"/>
  <c r="I949" i="48"/>
  <c r="H949" i="48"/>
  <c r="I948" i="48"/>
  <c r="H948" i="48"/>
  <c r="I947" i="48"/>
  <c r="H947" i="48"/>
  <c r="I946" i="48"/>
  <c r="H946" i="48"/>
  <c r="I945" i="48"/>
  <c r="H945" i="48"/>
  <c r="I944" i="48"/>
  <c r="H944" i="48"/>
  <c r="I942" i="48"/>
  <c r="H942" i="48"/>
  <c r="I941" i="48"/>
  <c r="H941" i="48"/>
  <c r="I940" i="48"/>
  <c r="H940" i="48"/>
  <c r="I939" i="48"/>
  <c r="H939" i="48"/>
  <c r="I938" i="48"/>
  <c r="H938" i="48"/>
  <c r="I937" i="48"/>
  <c r="H937" i="48"/>
  <c r="I935" i="48"/>
  <c r="H935" i="48"/>
  <c r="I921" i="48"/>
  <c r="H921" i="48"/>
  <c r="I919" i="48"/>
  <c r="H919" i="48"/>
  <c r="I912" i="48"/>
  <c r="H912" i="48"/>
  <c r="I911" i="48"/>
  <c r="H911" i="48"/>
  <c r="I910" i="48"/>
  <c r="H910" i="48"/>
  <c r="I909" i="48"/>
  <c r="H909" i="48"/>
  <c r="I907" i="48"/>
  <c r="H907" i="48"/>
  <c r="I906" i="48"/>
  <c r="H906" i="48"/>
  <c r="I904" i="48"/>
  <c r="H904" i="48"/>
  <c r="I903" i="48"/>
  <c r="H903" i="48"/>
  <c r="I902" i="48"/>
  <c r="H902" i="48"/>
  <c r="I901" i="48"/>
  <c r="H901" i="48"/>
  <c r="I900" i="48"/>
  <c r="H900" i="48"/>
  <c r="I897" i="48"/>
  <c r="H897" i="48"/>
  <c r="I896" i="48"/>
  <c r="H896" i="48"/>
  <c r="I895" i="48"/>
  <c r="H895" i="48"/>
  <c r="I894" i="48"/>
  <c r="H894" i="48"/>
  <c r="I893" i="48"/>
  <c r="H893" i="48"/>
  <c r="I892" i="48"/>
  <c r="H892" i="48"/>
  <c r="I891" i="48"/>
  <c r="H891" i="48"/>
  <c r="I890" i="48"/>
  <c r="H890" i="48"/>
  <c r="I888" i="48"/>
  <c r="H888" i="48"/>
  <c r="I887" i="48"/>
  <c r="H887" i="48"/>
  <c r="I886" i="48"/>
  <c r="H886" i="48"/>
  <c r="I885" i="48"/>
  <c r="H885" i="48"/>
  <c r="I884" i="48"/>
  <c r="H884" i="48"/>
  <c r="I883" i="48"/>
  <c r="H883" i="48"/>
  <c r="I882" i="48"/>
  <c r="H882" i="48"/>
  <c r="I880" i="48"/>
  <c r="H880" i="48"/>
  <c r="I878" i="48"/>
  <c r="H878" i="48"/>
  <c r="I877" i="48"/>
  <c r="H877" i="48"/>
  <c r="I876" i="48"/>
  <c r="H876" i="48"/>
  <c r="I874" i="48"/>
  <c r="H874" i="48"/>
  <c r="I873" i="48"/>
  <c r="H873" i="48"/>
  <c r="I872" i="48"/>
  <c r="H872" i="48"/>
  <c r="I871" i="48"/>
  <c r="H871" i="48"/>
  <c r="I870" i="48"/>
  <c r="H870" i="48"/>
  <c r="I869" i="48"/>
  <c r="H869" i="48"/>
  <c r="I868" i="48"/>
  <c r="H868" i="48"/>
  <c r="I867" i="48"/>
  <c r="H867" i="48"/>
  <c r="I866" i="48"/>
  <c r="H866" i="48"/>
  <c r="I864" i="48"/>
  <c r="H864" i="48"/>
  <c r="I863" i="48"/>
  <c r="H863" i="48"/>
  <c r="I862" i="48"/>
  <c r="H862" i="48"/>
  <c r="I861" i="48"/>
  <c r="H861" i="48"/>
  <c r="I860" i="48"/>
  <c r="H860" i="48"/>
  <c r="I859" i="48"/>
  <c r="H859" i="48"/>
  <c r="I857" i="48"/>
  <c r="H857" i="48"/>
  <c r="I842" i="48"/>
  <c r="H842" i="48"/>
  <c r="I840" i="48"/>
  <c r="H840" i="48"/>
  <c r="I837" i="48"/>
  <c r="H837" i="48"/>
  <c r="I836" i="48"/>
  <c r="H836" i="48"/>
  <c r="I835" i="48"/>
  <c r="H835" i="48"/>
  <c r="I833" i="48"/>
  <c r="H833" i="48"/>
  <c r="I832" i="48"/>
  <c r="H832" i="48"/>
  <c r="I830" i="48"/>
  <c r="H830" i="48"/>
  <c r="I829" i="48"/>
  <c r="H829" i="48"/>
  <c r="I828" i="48"/>
  <c r="H828" i="48"/>
  <c r="I826" i="48"/>
  <c r="H826" i="48"/>
  <c r="I824" i="48"/>
  <c r="H824" i="48"/>
  <c r="I823" i="48"/>
  <c r="H823" i="48"/>
  <c r="I821" i="48"/>
  <c r="H821" i="48"/>
  <c r="I820" i="48"/>
  <c r="H820" i="48"/>
  <c r="I819" i="48"/>
  <c r="H819" i="48"/>
  <c r="I817" i="48"/>
  <c r="H817" i="48"/>
  <c r="I815" i="48"/>
  <c r="H815" i="48"/>
  <c r="I814" i="48"/>
  <c r="H814" i="48"/>
  <c r="I812" i="48"/>
  <c r="H812" i="48"/>
  <c r="I810" i="48"/>
  <c r="H810" i="48"/>
  <c r="I809" i="48"/>
  <c r="H809" i="48"/>
  <c r="I807" i="48"/>
  <c r="H807" i="48"/>
  <c r="I806" i="48"/>
  <c r="H806" i="48"/>
  <c r="I805" i="48"/>
  <c r="H805" i="48"/>
  <c r="I803" i="48"/>
  <c r="H803" i="48"/>
  <c r="I785" i="48"/>
  <c r="H785" i="48"/>
  <c r="I783" i="48"/>
  <c r="H783" i="48"/>
  <c r="I779" i="48"/>
  <c r="H779" i="48"/>
  <c r="I778" i="48"/>
  <c r="H778" i="48"/>
  <c r="I777" i="48"/>
  <c r="H777" i="48"/>
  <c r="I776" i="48"/>
  <c r="H776" i="48"/>
  <c r="I774" i="48"/>
  <c r="H774" i="48"/>
  <c r="I773" i="48"/>
  <c r="H773" i="48"/>
  <c r="I772" i="48"/>
  <c r="H772" i="48"/>
  <c r="I770" i="48"/>
  <c r="H770" i="48"/>
  <c r="I769" i="48"/>
  <c r="H769" i="48"/>
  <c r="I768" i="48"/>
  <c r="H768" i="48"/>
  <c r="I767" i="48"/>
  <c r="H767" i="48"/>
  <c r="I766" i="48"/>
  <c r="H766" i="48"/>
  <c r="I765" i="48"/>
  <c r="H765" i="48"/>
  <c r="I764" i="48"/>
  <c r="H764" i="48"/>
  <c r="I763" i="48"/>
  <c r="H763" i="48"/>
  <c r="I761" i="48"/>
  <c r="H761" i="48"/>
  <c r="I760" i="48"/>
  <c r="H760" i="48"/>
  <c r="I759" i="48"/>
  <c r="H759" i="48"/>
  <c r="I758" i="48"/>
  <c r="H758" i="48"/>
  <c r="I756" i="48"/>
  <c r="H756" i="48"/>
  <c r="I755" i="48"/>
  <c r="H755" i="48"/>
  <c r="I754" i="48"/>
  <c r="H754" i="48"/>
  <c r="I753" i="48"/>
  <c r="H753" i="48"/>
  <c r="I752" i="48"/>
  <c r="H752" i="48"/>
  <c r="I751" i="48"/>
  <c r="H751" i="48"/>
  <c r="I750" i="48"/>
  <c r="H750" i="48"/>
  <c r="I749" i="48"/>
  <c r="H749" i="48"/>
  <c r="I748" i="48"/>
  <c r="H748" i="48"/>
  <c r="I747" i="48"/>
  <c r="H747" i="48"/>
  <c r="I745" i="48"/>
  <c r="H745" i="48"/>
  <c r="I744" i="48"/>
  <c r="H744" i="48"/>
  <c r="I743" i="48"/>
  <c r="H743" i="48"/>
  <c r="I742" i="48"/>
  <c r="H742" i="48"/>
  <c r="I741" i="48"/>
  <c r="H741" i="48"/>
  <c r="I740" i="48"/>
  <c r="H740" i="48"/>
  <c r="I739" i="48"/>
  <c r="H739" i="48"/>
  <c r="I738" i="48"/>
  <c r="H738" i="48"/>
  <c r="I736" i="48"/>
  <c r="H736" i="48"/>
  <c r="I720" i="48"/>
  <c r="H720" i="48"/>
  <c r="I718" i="48"/>
  <c r="H718" i="48"/>
  <c r="I713" i="48"/>
  <c r="H713" i="48"/>
  <c r="I712" i="48"/>
  <c r="H712" i="48"/>
  <c r="I711" i="48"/>
  <c r="H711" i="48"/>
  <c r="I710" i="48"/>
  <c r="H710" i="48"/>
  <c r="I709" i="48"/>
  <c r="H709" i="48"/>
  <c r="I708" i="48"/>
  <c r="H708" i="48"/>
  <c r="I707" i="48"/>
  <c r="H707" i="48"/>
  <c r="I704" i="48"/>
  <c r="H704" i="48"/>
  <c r="I703" i="48"/>
  <c r="H703" i="48"/>
  <c r="I702" i="48"/>
  <c r="H702" i="48"/>
  <c r="I701" i="48"/>
  <c r="H701" i="48"/>
  <c r="I700" i="48"/>
  <c r="H700" i="48"/>
  <c r="I698" i="48"/>
  <c r="H698" i="48"/>
  <c r="I697" i="48"/>
  <c r="H697" i="48"/>
  <c r="I696" i="48"/>
  <c r="H696" i="48"/>
  <c r="I695" i="48"/>
  <c r="H695" i="48"/>
  <c r="I694" i="48"/>
  <c r="H694" i="48"/>
  <c r="I693" i="48"/>
  <c r="H693" i="48"/>
  <c r="I692" i="48"/>
  <c r="H692" i="48"/>
  <c r="I691" i="48"/>
  <c r="H691" i="48"/>
  <c r="I690" i="48"/>
  <c r="H690" i="48"/>
  <c r="I688" i="48"/>
  <c r="H688" i="48"/>
  <c r="I687" i="48"/>
  <c r="H687" i="48"/>
  <c r="I686" i="48"/>
  <c r="H686" i="48"/>
  <c r="I685" i="48"/>
  <c r="H685" i="48"/>
  <c r="I684" i="48"/>
  <c r="H684" i="48"/>
  <c r="I682" i="48"/>
  <c r="H682" i="48"/>
  <c r="I681" i="48"/>
  <c r="H681" i="48"/>
  <c r="I680" i="48"/>
  <c r="H680" i="48"/>
  <c r="I679" i="48"/>
  <c r="H679" i="48"/>
  <c r="I678" i="48"/>
  <c r="H678" i="48"/>
  <c r="I677" i="48"/>
  <c r="H677" i="48"/>
  <c r="I676" i="48"/>
  <c r="H676" i="48"/>
  <c r="C675" i="48"/>
  <c r="H675" i="48" s="1"/>
  <c r="I673" i="48"/>
  <c r="H673" i="48"/>
  <c r="I672" i="48"/>
  <c r="H672" i="48"/>
  <c r="I671" i="48"/>
  <c r="H671" i="48"/>
  <c r="I670" i="48"/>
  <c r="H670" i="48"/>
  <c r="I669" i="48"/>
  <c r="H669" i="48"/>
  <c r="I668" i="48"/>
  <c r="H668" i="48"/>
  <c r="I667" i="48"/>
  <c r="H667" i="48"/>
  <c r="I666" i="48"/>
  <c r="H666" i="48"/>
  <c r="I665" i="48"/>
  <c r="H665" i="48"/>
  <c r="I664" i="48"/>
  <c r="H664" i="48"/>
  <c r="I663" i="48"/>
  <c r="H663" i="48"/>
  <c r="I662" i="48"/>
  <c r="H662" i="48"/>
  <c r="I661" i="48"/>
  <c r="H661" i="48"/>
  <c r="I660" i="48"/>
  <c r="H660" i="48"/>
  <c r="I659" i="48"/>
  <c r="H659" i="48"/>
  <c r="I657" i="48"/>
  <c r="H657" i="48"/>
  <c r="I656" i="48"/>
  <c r="H656" i="48"/>
  <c r="I655" i="48"/>
  <c r="H655" i="48"/>
  <c r="I654" i="48"/>
  <c r="H654" i="48"/>
  <c r="I653" i="48"/>
  <c r="H653" i="48"/>
  <c r="I652" i="48"/>
  <c r="H652" i="48"/>
  <c r="I651" i="48"/>
  <c r="H651" i="48"/>
  <c r="I650" i="48"/>
  <c r="H650" i="48"/>
  <c r="I648" i="48"/>
  <c r="H648" i="48"/>
  <c r="I633" i="48"/>
  <c r="H633" i="48"/>
  <c r="I631" i="48"/>
  <c r="H631" i="48"/>
  <c r="I629" i="48"/>
  <c r="H629" i="48"/>
  <c r="I628" i="48"/>
  <c r="H628" i="48"/>
  <c r="I627" i="48"/>
  <c r="H627" i="48"/>
  <c r="I626" i="48"/>
  <c r="H626" i="48"/>
  <c r="I625" i="48"/>
  <c r="H625" i="48"/>
  <c r="I624" i="48"/>
  <c r="H624" i="48"/>
  <c r="I623" i="48"/>
  <c r="H623" i="48"/>
  <c r="I622" i="48"/>
  <c r="H622" i="48"/>
  <c r="I621" i="48"/>
  <c r="H621" i="48"/>
  <c r="I620" i="48"/>
  <c r="H620" i="48"/>
  <c r="I618" i="48"/>
  <c r="H618" i="48"/>
  <c r="I617" i="48"/>
  <c r="H617" i="48"/>
  <c r="I616" i="48"/>
  <c r="H616" i="48"/>
  <c r="I615" i="48"/>
  <c r="H615" i="48"/>
  <c r="I614" i="48"/>
  <c r="H614" i="48"/>
  <c r="I612" i="48"/>
  <c r="H612" i="48"/>
  <c r="I611" i="48"/>
  <c r="H611" i="48"/>
  <c r="I610" i="48"/>
  <c r="H610" i="48"/>
  <c r="I609" i="48"/>
  <c r="H609" i="48"/>
  <c r="I608" i="48"/>
  <c r="H608" i="48"/>
  <c r="I607" i="48"/>
  <c r="H607" i="48"/>
  <c r="I606" i="48"/>
  <c r="H606" i="48"/>
  <c r="I605" i="48"/>
  <c r="H605" i="48"/>
  <c r="I603" i="48"/>
  <c r="H603" i="48"/>
  <c r="I602" i="48"/>
  <c r="H602" i="48"/>
  <c r="I601" i="48"/>
  <c r="H601" i="48"/>
  <c r="I600" i="48"/>
  <c r="H600" i="48"/>
  <c r="I599" i="48"/>
  <c r="H599" i="48"/>
  <c r="I598" i="48"/>
  <c r="H598" i="48"/>
  <c r="I596" i="48"/>
  <c r="H596" i="48"/>
  <c r="I594" i="48"/>
  <c r="H594" i="48"/>
  <c r="I593" i="48"/>
  <c r="H593" i="48"/>
  <c r="I592" i="48"/>
  <c r="H592" i="48"/>
  <c r="I591" i="48"/>
  <c r="H591" i="48"/>
  <c r="I590" i="48"/>
  <c r="H590" i="48"/>
  <c r="I589" i="48"/>
  <c r="H589" i="48"/>
  <c r="I588" i="48"/>
  <c r="H588" i="48"/>
  <c r="I587" i="48"/>
  <c r="H587" i="48"/>
  <c r="I586" i="48"/>
  <c r="H586" i="48"/>
  <c r="I585" i="48"/>
  <c r="H585" i="48"/>
  <c r="I584" i="48"/>
  <c r="H584" i="48"/>
  <c r="I583" i="48"/>
  <c r="H583" i="48"/>
  <c r="I581" i="48"/>
  <c r="H581" i="48"/>
  <c r="I580" i="48"/>
  <c r="H580" i="48"/>
  <c r="I579" i="48"/>
  <c r="H579" i="48"/>
  <c r="I578" i="48"/>
  <c r="H578" i="48"/>
  <c r="I577" i="48"/>
  <c r="H577" i="48"/>
  <c r="I576" i="48"/>
  <c r="H576" i="48"/>
  <c r="I575" i="48"/>
  <c r="H575" i="48"/>
  <c r="I573" i="48"/>
  <c r="H573" i="48"/>
  <c r="I556" i="48"/>
  <c r="H556" i="48"/>
  <c r="I554" i="48"/>
  <c r="H554" i="48"/>
  <c r="I552" i="48"/>
  <c r="H552" i="48"/>
  <c r="I551" i="48"/>
  <c r="H551" i="48"/>
  <c r="I550" i="48"/>
  <c r="H550" i="48"/>
  <c r="I549" i="48"/>
  <c r="H549" i="48"/>
  <c r="I548" i="48"/>
  <c r="H548" i="48"/>
  <c r="I547" i="48"/>
  <c r="H547" i="48"/>
  <c r="I546" i="48"/>
  <c r="H546" i="48"/>
  <c r="I545" i="48"/>
  <c r="H545" i="48"/>
  <c r="I543" i="48"/>
  <c r="H543" i="48"/>
  <c r="I542" i="48"/>
  <c r="H542" i="48"/>
  <c r="I540" i="48"/>
  <c r="H540" i="48"/>
  <c r="I539" i="48"/>
  <c r="H539" i="48"/>
  <c r="I538" i="48"/>
  <c r="H538" i="48"/>
  <c r="I537" i="48"/>
  <c r="H537" i="48"/>
  <c r="I536" i="48"/>
  <c r="H536" i="48"/>
  <c r="I535" i="48"/>
  <c r="H535" i="48"/>
  <c r="I533" i="48"/>
  <c r="H533" i="48"/>
  <c r="I532" i="48"/>
  <c r="H532" i="48"/>
  <c r="I531" i="48"/>
  <c r="H531" i="48"/>
  <c r="I530" i="48"/>
  <c r="H530" i="48"/>
  <c r="I529" i="48"/>
  <c r="H529" i="48"/>
  <c r="I528" i="48"/>
  <c r="H528" i="48"/>
  <c r="I526" i="48"/>
  <c r="H526" i="48"/>
  <c r="I525" i="48"/>
  <c r="H525" i="48"/>
  <c r="I524" i="48"/>
  <c r="H524" i="48"/>
  <c r="I523" i="48"/>
  <c r="H523" i="48"/>
  <c r="I522" i="48"/>
  <c r="H522" i="48"/>
  <c r="I521" i="48"/>
  <c r="H521" i="48"/>
  <c r="I520" i="48"/>
  <c r="H520" i="48"/>
  <c r="I519" i="48"/>
  <c r="H519" i="48"/>
  <c r="I517" i="48"/>
  <c r="H517" i="48"/>
  <c r="I516" i="48"/>
  <c r="H516" i="48"/>
  <c r="I515" i="48"/>
  <c r="H515" i="48"/>
  <c r="I514" i="48"/>
  <c r="H514" i="48"/>
  <c r="I513" i="48"/>
  <c r="H513" i="48"/>
  <c r="I512" i="48"/>
  <c r="H512" i="48"/>
  <c r="I511" i="48"/>
  <c r="H511" i="48"/>
  <c r="I510" i="48"/>
  <c r="H510" i="48"/>
  <c r="I509" i="48"/>
  <c r="H509" i="48"/>
  <c r="I508" i="48"/>
  <c r="H508" i="48"/>
  <c r="I506" i="48"/>
  <c r="H506" i="48"/>
  <c r="I505" i="48"/>
  <c r="H505" i="48"/>
  <c r="I504" i="48"/>
  <c r="H504" i="48"/>
  <c r="I503" i="48"/>
  <c r="H503" i="48"/>
  <c r="I502" i="48"/>
  <c r="H502" i="48"/>
  <c r="I501" i="48"/>
  <c r="H501" i="48"/>
  <c r="I500" i="48"/>
  <c r="H500" i="48"/>
  <c r="I498" i="48"/>
  <c r="H498" i="48"/>
  <c r="I483" i="48"/>
  <c r="H483" i="48"/>
  <c r="I481" i="48"/>
  <c r="H481" i="48"/>
  <c r="I479" i="48"/>
  <c r="H479" i="48"/>
  <c r="I478" i="48"/>
  <c r="H478" i="48"/>
  <c r="I476" i="48"/>
  <c r="H476" i="48"/>
  <c r="I475" i="48"/>
  <c r="H475" i="48"/>
  <c r="I474" i="48"/>
  <c r="H474" i="48"/>
  <c r="I473" i="48"/>
  <c r="H473" i="48"/>
  <c r="I472" i="48"/>
  <c r="H472" i="48"/>
  <c r="I471" i="48"/>
  <c r="H471" i="48"/>
  <c r="I470" i="48"/>
  <c r="H470" i="48"/>
  <c r="I469" i="48"/>
  <c r="H469" i="48"/>
  <c r="I468" i="48"/>
  <c r="H468" i="48"/>
  <c r="I466" i="48"/>
  <c r="H466" i="48"/>
  <c r="I465" i="48"/>
  <c r="H465" i="48"/>
  <c r="I464" i="48"/>
  <c r="H464" i="48"/>
  <c r="I463" i="48"/>
  <c r="H463" i="48"/>
  <c r="I462" i="48"/>
  <c r="H462" i="48"/>
  <c r="I461" i="48"/>
  <c r="H461" i="48"/>
  <c r="I459" i="48"/>
  <c r="H459" i="48"/>
  <c r="I458" i="48"/>
  <c r="H458" i="48"/>
  <c r="I457" i="48"/>
  <c r="H457" i="48"/>
  <c r="I456" i="48"/>
  <c r="H456" i="48"/>
  <c r="I455" i="48"/>
  <c r="H455" i="48"/>
  <c r="I454" i="48"/>
  <c r="H454" i="48"/>
  <c r="I453" i="48"/>
  <c r="H453" i="48"/>
  <c r="I452" i="48"/>
  <c r="H452" i="48"/>
  <c r="I450" i="48"/>
  <c r="H450" i="48"/>
  <c r="I449" i="48"/>
  <c r="H449" i="48"/>
  <c r="I448" i="48"/>
  <c r="H448" i="48"/>
  <c r="I446" i="48"/>
  <c r="H446" i="48"/>
  <c r="I445" i="48"/>
  <c r="H445" i="48"/>
  <c r="I444" i="48"/>
  <c r="H444" i="48"/>
  <c r="I443" i="48"/>
  <c r="H443" i="48"/>
  <c r="I442" i="48"/>
  <c r="H442" i="48"/>
  <c r="I441" i="48"/>
  <c r="H441" i="48"/>
  <c r="I440" i="48"/>
  <c r="H440" i="48"/>
  <c r="I437" i="48"/>
  <c r="H437" i="48"/>
  <c r="I436" i="48"/>
  <c r="H436" i="48"/>
  <c r="I435" i="48"/>
  <c r="H435" i="48"/>
  <c r="I434" i="48"/>
  <c r="H434" i="48"/>
  <c r="I433" i="48"/>
  <c r="H433" i="48"/>
  <c r="I432" i="48"/>
  <c r="H432" i="48"/>
  <c r="I431" i="48"/>
  <c r="H431" i="48"/>
  <c r="I430" i="48"/>
  <c r="H430" i="48"/>
  <c r="I429" i="48"/>
  <c r="H429" i="48"/>
  <c r="I428" i="48"/>
  <c r="H428" i="48"/>
  <c r="I427" i="48"/>
  <c r="H427" i="48"/>
  <c r="I425" i="48"/>
  <c r="H425" i="48"/>
  <c r="I424" i="48"/>
  <c r="H424" i="48"/>
  <c r="I423" i="48"/>
  <c r="H423" i="48"/>
  <c r="I422" i="48"/>
  <c r="H422" i="48"/>
  <c r="I421" i="48"/>
  <c r="H421" i="48"/>
  <c r="I420" i="48"/>
  <c r="H420" i="48"/>
  <c r="I418" i="48"/>
  <c r="H418" i="48"/>
  <c r="I403" i="48"/>
  <c r="H403" i="48"/>
  <c r="I401" i="48"/>
  <c r="H401" i="48"/>
  <c r="I399" i="48"/>
  <c r="H399" i="48"/>
  <c r="I398" i="48"/>
  <c r="H398" i="48"/>
  <c r="I397" i="48"/>
  <c r="H397" i="48"/>
  <c r="I396" i="48"/>
  <c r="H396" i="48"/>
  <c r="I395" i="48"/>
  <c r="H395" i="48"/>
  <c r="I394" i="48"/>
  <c r="H394" i="48"/>
  <c r="I393" i="48"/>
  <c r="H393" i="48"/>
  <c r="I392" i="48"/>
  <c r="H392" i="48"/>
  <c r="I391" i="48"/>
  <c r="H391" i="48"/>
  <c r="I390" i="48"/>
  <c r="H390" i="48"/>
  <c r="I389" i="48"/>
  <c r="H389" i="48"/>
  <c r="I388" i="48"/>
  <c r="H388" i="48"/>
  <c r="I387" i="48"/>
  <c r="H387" i="48"/>
  <c r="I385" i="48"/>
  <c r="H385" i="48"/>
  <c r="I384" i="48"/>
  <c r="H384" i="48"/>
  <c r="I383" i="48"/>
  <c r="H383" i="48"/>
  <c r="I382" i="48"/>
  <c r="H382" i="48"/>
  <c r="I381" i="48"/>
  <c r="H381" i="48"/>
  <c r="I380" i="48"/>
  <c r="H380" i="48"/>
  <c r="I378" i="48"/>
  <c r="H378" i="48"/>
  <c r="I377" i="48"/>
  <c r="H377" i="48"/>
  <c r="I376" i="48"/>
  <c r="H376" i="48"/>
  <c r="I375" i="48"/>
  <c r="H375" i="48"/>
  <c r="I374" i="48"/>
  <c r="H374" i="48"/>
  <c r="I373" i="48"/>
  <c r="H373" i="48"/>
  <c r="I372" i="48"/>
  <c r="H372" i="48"/>
  <c r="I371" i="48"/>
  <c r="H371" i="48"/>
  <c r="I370" i="48"/>
  <c r="H370" i="48"/>
  <c r="I369" i="48"/>
  <c r="H369" i="48"/>
  <c r="I367" i="48"/>
  <c r="H367" i="48"/>
  <c r="I366" i="48"/>
  <c r="H366" i="48"/>
  <c r="I365" i="48"/>
  <c r="H365" i="48"/>
  <c r="I364" i="48"/>
  <c r="H364" i="48"/>
  <c r="I363" i="48"/>
  <c r="H363" i="48"/>
  <c r="I361" i="48"/>
  <c r="H361" i="48"/>
  <c r="I360" i="48"/>
  <c r="H360" i="48"/>
  <c r="I359" i="48"/>
  <c r="H359" i="48"/>
  <c r="I358" i="48"/>
  <c r="H358" i="48"/>
  <c r="I357" i="48"/>
  <c r="H357" i="48"/>
  <c r="I356" i="48"/>
  <c r="H356" i="48"/>
  <c r="I355" i="48"/>
  <c r="H355" i="48"/>
  <c r="I354" i="48"/>
  <c r="H354" i="48"/>
  <c r="I353" i="48"/>
  <c r="H353" i="48"/>
  <c r="I351" i="48"/>
  <c r="H351" i="48"/>
  <c r="I350" i="48"/>
  <c r="H350" i="48"/>
  <c r="I349" i="48"/>
  <c r="H349" i="48"/>
  <c r="I348" i="48"/>
  <c r="H348" i="48"/>
  <c r="I347" i="48"/>
  <c r="H347" i="48"/>
  <c r="I346" i="48"/>
  <c r="H346" i="48"/>
  <c r="I345" i="48"/>
  <c r="H345" i="48"/>
  <c r="I344" i="48"/>
  <c r="H344" i="48"/>
  <c r="I343" i="48"/>
  <c r="H343" i="48"/>
  <c r="I342" i="48"/>
  <c r="H342" i="48"/>
  <c r="I341" i="48"/>
  <c r="H341" i="48"/>
  <c r="I340" i="48"/>
  <c r="H340" i="48"/>
  <c r="I339" i="48"/>
  <c r="H339" i="48"/>
  <c r="I338" i="48"/>
  <c r="H338" i="48"/>
  <c r="I337" i="48"/>
  <c r="H337" i="48"/>
  <c r="I336" i="48"/>
  <c r="H336" i="48"/>
  <c r="I334" i="48"/>
  <c r="H334" i="48"/>
  <c r="I333" i="48"/>
  <c r="H333" i="48"/>
  <c r="I332" i="48"/>
  <c r="H332" i="48"/>
  <c r="I331" i="48"/>
  <c r="H331" i="48"/>
  <c r="I330" i="48"/>
  <c r="H330" i="48"/>
  <c r="I329" i="48"/>
  <c r="H329" i="48"/>
  <c r="I328" i="48"/>
  <c r="H328" i="48"/>
  <c r="I327" i="48"/>
  <c r="H327" i="48"/>
  <c r="B327" i="48"/>
  <c r="B325" i="48" s="1"/>
  <c r="I325" i="48"/>
  <c r="H325" i="48"/>
  <c r="I311" i="48"/>
  <c r="H311" i="48"/>
  <c r="I309" i="48"/>
  <c r="H309" i="48"/>
  <c r="I308" i="48"/>
  <c r="H308" i="48"/>
  <c r="I306" i="48"/>
  <c r="H306" i="48"/>
  <c r="I305" i="48"/>
  <c r="H305" i="48"/>
  <c r="I304" i="48"/>
  <c r="H304" i="48"/>
  <c r="I303" i="48"/>
  <c r="H303" i="48"/>
  <c r="I302" i="48"/>
  <c r="H302" i="48"/>
  <c r="I301" i="48"/>
  <c r="H301" i="48"/>
  <c r="I299" i="48"/>
  <c r="H299" i="48"/>
  <c r="I298" i="48"/>
  <c r="H298" i="48"/>
  <c r="I296" i="48"/>
  <c r="H296" i="48"/>
  <c r="I294" i="48"/>
  <c r="H294" i="48"/>
  <c r="I293" i="48"/>
  <c r="H293" i="48"/>
  <c r="I292" i="48"/>
  <c r="H292" i="48"/>
  <c r="I291" i="48"/>
  <c r="H291" i="48"/>
  <c r="I290" i="48"/>
  <c r="H290" i="48"/>
  <c r="I289" i="48"/>
  <c r="H289" i="48"/>
  <c r="I288" i="48"/>
  <c r="H288" i="48"/>
  <c r="I286" i="48"/>
  <c r="H286" i="48"/>
  <c r="I285" i="48"/>
  <c r="H285" i="48"/>
  <c r="I284" i="48"/>
  <c r="H284" i="48"/>
  <c r="I283" i="48"/>
  <c r="H283" i="48"/>
  <c r="I282" i="48"/>
  <c r="H282" i="48"/>
  <c r="I281" i="48"/>
  <c r="H281" i="48"/>
  <c r="I280" i="48"/>
  <c r="H280" i="48"/>
  <c r="I278" i="48"/>
  <c r="H278" i="48"/>
  <c r="I263" i="48"/>
  <c r="H263" i="48"/>
  <c r="I261" i="48"/>
  <c r="H261" i="48"/>
  <c r="I259" i="48"/>
  <c r="H259" i="48"/>
  <c r="I257" i="48"/>
  <c r="H257" i="48"/>
  <c r="I256" i="48"/>
  <c r="H256" i="48"/>
  <c r="I255" i="48"/>
  <c r="H255" i="48"/>
  <c r="I254" i="48"/>
  <c r="H254" i="48"/>
  <c r="I253" i="48"/>
  <c r="H253" i="48"/>
  <c r="I252" i="48"/>
  <c r="H252" i="48"/>
  <c r="I251" i="48"/>
  <c r="H251" i="48"/>
  <c r="I250" i="48"/>
  <c r="H250" i="48"/>
  <c r="I248" i="48"/>
  <c r="H248" i="48"/>
  <c r="I247" i="48"/>
  <c r="H247" i="48"/>
  <c r="I246" i="48"/>
  <c r="H246" i="48"/>
  <c r="I245" i="48"/>
  <c r="H245" i="48"/>
  <c r="I244" i="48"/>
  <c r="H244" i="48"/>
  <c r="I243" i="48"/>
  <c r="H243" i="48"/>
  <c r="I240" i="48"/>
  <c r="H240" i="48"/>
  <c r="I239" i="48"/>
  <c r="H239" i="48"/>
  <c r="I238" i="48"/>
  <c r="H238" i="48"/>
  <c r="I237" i="48"/>
  <c r="H237" i="48"/>
  <c r="I236" i="48"/>
  <c r="H236" i="48"/>
  <c r="I235" i="48"/>
  <c r="H235" i="48"/>
  <c r="I234" i="48"/>
  <c r="H234" i="48"/>
  <c r="I233" i="48"/>
  <c r="H233" i="48"/>
  <c r="I231" i="48"/>
  <c r="H231" i="48"/>
  <c r="I230" i="48"/>
  <c r="H230" i="48"/>
  <c r="I229" i="48"/>
  <c r="H229" i="48"/>
  <c r="I228" i="48"/>
  <c r="H228" i="48"/>
  <c r="I227" i="48"/>
  <c r="H227" i="48"/>
  <c r="I226" i="48"/>
  <c r="H226" i="48"/>
  <c r="I225" i="48"/>
  <c r="H225" i="48"/>
  <c r="I224" i="48"/>
  <c r="H224" i="48"/>
  <c r="I223" i="48"/>
  <c r="H223" i="48"/>
  <c r="I221" i="48"/>
  <c r="H221" i="48"/>
  <c r="I220" i="48"/>
  <c r="H220" i="48"/>
  <c r="I219" i="48"/>
  <c r="H219" i="48"/>
  <c r="I218" i="48"/>
  <c r="H218" i="48"/>
  <c r="I217" i="48"/>
  <c r="H217" i="48"/>
  <c r="I216" i="48"/>
  <c r="H216" i="48"/>
  <c r="I215" i="48"/>
  <c r="H215" i="48"/>
  <c r="I214" i="48"/>
  <c r="H214" i="48"/>
  <c r="I213" i="48"/>
  <c r="H213" i="48"/>
  <c r="I212" i="48"/>
  <c r="H212" i="48"/>
  <c r="I211" i="48"/>
  <c r="H211" i="48"/>
  <c r="I209" i="48"/>
  <c r="H209" i="48"/>
  <c r="I208" i="48"/>
  <c r="H208" i="48"/>
  <c r="I207" i="48"/>
  <c r="H207" i="48"/>
  <c r="I206" i="48"/>
  <c r="H206" i="48"/>
  <c r="I205" i="48"/>
  <c r="H205" i="48"/>
  <c r="I204" i="48"/>
  <c r="H204" i="48"/>
  <c r="I203" i="48"/>
  <c r="H203" i="48"/>
  <c r="I202" i="48"/>
  <c r="H202" i="48"/>
  <c r="I200" i="48"/>
  <c r="H200" i="48"/>
  <c r="I184" i="48"/>
  <c r="H184" i="48"/>
  <c r="I182" i="48"/>
  <c r="H182" i="48"/>
  <c r="I180" i="48"/>
  <c r="H180" i="48"/>
  <c r="I179" i="48"/>
  <c r="H179" i="48"/>
  <c r="I178" i="48"/>
  <c r="H178" i="48"/>
  <c r="I177" i="48"/>
  <c r="H177" i="48"/>
  <c r="I176" i="48"/>
  <c r="H176" i="48"/>
  <c r="I175" i="48"/>
  <c r="H175" i="48"/>
  <c r="I174" i="48"/>
  <c r="H174" i="48"/>
  <c r="I173" i="48"/>
  <c r="H173" i="48"/>
  <c r="I172" i="48"/>
  <c r="H172" i="48"/>
  <c r="I171" i="48"/>
  <c r="H171" i="48"/>
  <c r="I170" i="48"/>
  <c r="H170" i="48"/>
  <c r="I169" i="48"/>
  <c r="H169" i="48"/>
  <c r="I167" i="48"/>
  <c r="H167" i="48"/>
  <c r="I166" i="48"/>
  <c r="H166" i="48"/>
  <c r="I165" i="48"/>
  <c r="H165" i="48"/>
  <c r="I164" i="48"/>
  <c r="H164" i="48"/>
  <c r="I163" i="48"/>
  <c r="H163" i="48"/>
  <c r="I162" i="48"/>
  <c r="H162" i="48"/>
  <c r="I159" i="48"/>
  <c r="H159" i="48"/>
  <c r="I158" i="48"/>
  <c r="H158" i="48"/>
  <c r="I157" i="48"/>
  <c r="H157" i="48"/>
  <c r="I156" i="48"/>
  <c r="H156" i="48"/>
  <c r="I155" i="48"/>
  <c r="H155" i="48"/>
  <c r="I154" i="48"/>
  <c r="H154" i="48"/>
  <c r="I153" i="48"/>
  <c r="H153" i="48"/>
  <c r="I152" i="48"/>
  <c r="H152" i="48"/>
  <c r="I151" i="48"/>
  <c r="H151" i="48"/>
  <c r="I149" i="48"/>
  <c r="H149" i="48"/>
  <c r="I148" i="48"/>
  <c r="H148" i="48"/>
  <c r="I147" i="48"/>
  <c r="H147" i="48"/>
  <c r="I146" i="48"/>
  <c r="H146" i="48"/>
  <c r="I145" i="48"/>
  <c r="H145" i="48"/>
  <c r="I144" i="48"/>
  <c r="H144" i="48"/>
  <c r="I142" i="48"/>
  <c r="H142" i="48"/>
  <c r="I141" i="48"/>
  <c r="H141" i="48"/>
  <c r="I140" i="48"/>
  <c r="H140" i="48"/>
  <c r="I139" i="48"/>
  <c r="H139" i="48"/>
  <c r="I138" i="48"/>
  <c r="H138" i="48"/>
  <c r="I137" i="48"/>
  <c r="H137" i="48"/>
  <c r="I136" i="48"/>
  <c r="H136" i="48"/>
  <c r="I135" i="48"/>
  <c r="H135" i="48"/>
  <c r="I134" i="48"/>
  <c r="H134" i="48"/>
  <c r="I132" i="48"/>
  <c r="H132" i="48"/>
  <c r="I131" i="48"/>
  <c r="H131" i="48"/>
  <c r="I130" i="48"/>
  <c r="H130" i="48"/>
  <c r="I129" i="48"/>
  <c r="H129" i="48"/>
  <c r="I128" i="48"/>
  <c r="H128" i="48"/>
  <c r="I127" i="48"/>
  <c r="H127" i="48"/>
  <c r="I126" i="48"/>
  <c r="H126" i="48"/>
  <c r="I125" i="48"/>
  <c r="H125" i="48"/>
  <c r="I124" i="48"/>
  <c r="H124" i="48"/>
  <c r="I123" i="48"/>
  <c r="H123" i="48"/>
  <c r="I122" i="48"/>
  <c r="H122" i="48"/>
  <c r="I121" i="48"/>
  <c r="H121" i="48"/>
  <c r="I120" i="48"/>
  <c r="H120" i="48"/>
  <c r="I119" i="48"/>
  <c r="H119" i="48"/>
  <c r="I118" i="48"/>
  <c r="H118" i="48"/>
  <c r="I116" i="48"/>
  <c r="H116" i="48"/>
  <c r="I115" i="48"/>
  <c r="H115" i="48"/>
  <c r="I114" i="48"/>
  <c r="H114" i="48"/>
  <c r="I113" i="48"/>
  <c r="H113" i="48"/>
  <c r="I112" i="48"/>
  <c r="H112" i="48"/>
  <c r="I111" i="48"/>
  <c r="H111" i="48"/>
  <c r="I110" i="48"/>
  <c r="H110" i="48"/>
  <c r="I109" i="48"/>
  <c r="H109" i="48"/>
  <c r="I107" i="48"/>
  <c r="H107" i="48"/>
  <c r="I92" i="48"/>
  <c r="H92" i="48"/>
  <c r="I90" i="48"/>
  <c r="H90" i="48"/>
  <c r="I88" i="48"/>
  <c r="H88" i="48"/>
  <c r="I87" i="48"/>
  <c r="H87" i="48"/>
  <c r="I86" i="48"/>
  <c r="H86" i="48"/>
  <c r="I85" i="48"/>
  <c r="H85" i="48"/>
  <c r="I84" i="48"/>
  <c r="H84" i="48"/>
  <c r="I83" i="48"/>
  <c r="H83" i="48"/>
  <c r="I82" i="48"/>
  <c r="H82" i="48"/>
  <c r="I81" i="48"/>
  <c r="H81" i="48"/>
  <c r="I80" i="48"/>
  <c r="H80" i="48"/>
  <c r="I79" i="48"/>
  <c r="H79" i="48"/>
  <c r="I78" i="48"/>
  <c r="H78" i="48"/>
  <c r="I77" i="48"/>
  <c r="H77" i="48"/>
  <c r="I75" i="48"/>
  <c r="H75" i="48"/>
  <c r="I74" i="48"/>
  <c r="H74" i="48"/>
  <c r="I73" i="48"/>
  <c r="H73" i="48"/>
  <c r="I72" i="48"/>
  <c r="H72" i="48"/>
  <c r="I71" i="48"/>
  <c r="H71" i="48"/>
  <c r="I70" i="48"/>
  <c r="H70" i="48"/>
  <c r="I68" i="48"/>
  <c r="H68" i="48"/>
  <c r="I67" i="48"/>
  <c r="H67" i="48"/>
  <c r="I66" i="48"/>
  <c r="H66" i="48"/>
  <c r="I65" i="48"/>
  <c r="H65" i="48"/>
  <c r="I64" i="48"/>
  <c r="H64" i="48"/>
  <c r="I63" i="48"/>
  <c r="H63" i="48"/>
  <c r="I62" i="48"/>
  <c r="H62" i="48"/>
  <c r="I61" i="48"/>
  <c r="H61" i="48"/>
  <c r="I60" i="48"/>
  <c r="H60" i="48"/>
  <c r="I59" i="48"/>
  <c r="H59" i="48"/>
  <c r="I57" i="48"/>
  <c r="H57" i="48"/>
  <c r="I56" i="48"/>
  <c r="H56" i="48"/>
  <c r="I55" i="48"/>
  <c r="H55" i="48"/>
  <c r="I54" i="48"/>
  <c r="H54" i="48"/>
  <c r="I53" i="48"/>
  <c r="H53" i="48"/>
  <c r="I52" i="48"/>
  <c r="H52" i="48"/>
  <c r="I50" i="48"/>
  <c r="H50" i="48"/>
  <c r="I49" i="48"/>
  <c r="H49" i="48"/>
  <c r="I48" i="48"/>
  <c r="H48" i="48"/>
  <c r="I47" i="48"/>
  <c r="H47" i="48"/>
  <c r="I46" i="48"/>
  <c r="H46" i="48"/>
  <c r="I45" i="48"/>
  <c r="H45" i="48"/>
  <c r="I44" i="48"/>
  <c r="H44" i="48"/>
  <c r="I43" i="48"/>
  <c r="H43" i="48"/>
  <c r="I42" i="48"/>
  <c r="H42" i="48"/>
  <c r="I40" i="48"/>
  <c r="H40" i="48"/>
  <c r="I39" i="48"/>
  <c r="H39" i="48"/>
  <c r="I38" i="48"/>
  <c r="H38" i="48"/>
  <c r="I37" i="48"/>
  <c r="H37" i="48"/>
  <c r="I36" i="48"/>
  <c r="H36" i="48"/>
  <c r="I35" i="48"/>
  <c r="H35" i="48"/>
  <c r="I34" i="48"/>
  <c r="H34" i="48"/>
  <c r="I33" i="48"/>
  <c r="H33" i="48"/>
  <c r="I32" i="48"/>
  <c r="H32" i="48"/>
  <c r="I31" i="48"/>
  <c r="H31" i="48"/>
  <c r="I30" i="48"/>
  <c r="H30" i="48"/>
  <c r="I29" i="48"/>
  <c r="H29" i="48"/>
  <c r="I28" i="48"/>
  <c r="H28" i="48"/>
  <c r="I27" i="48"/>
  <c r="H27" i="48"/>
  <c r="I26" i="48"/>
  <c r="H26" i="48"/>
  <c r="I25" i="48"/>
  <c r="H25" i="48"/>
  <c r="I23" i="48"/>
  <c r="H23" i="48"/>
  <c r="I22" i="48"/>
  <c r="H22" i="48"/>
  <c r="I21" i="48"/>
  <c r="H21" i="48"/>
  <c r="I20" i="48"/>
  <c r="H20" i="48"/>
  <c r="I19" i="48"/>
  <c r="H19" i="48"/>
  <c r="I18" i="48"/>
  <c r="H18" i="48"/>
  <c r="I17" i="48"/>
  <c r="H17" i="48"/>
  <c r="I16" i="48"/>
  <c r="H16" i="48"/>
  <c r="I14" i="48"/>
  <c r="H14" i="48"/>
  <c r="I675" i="48" l="1"/>
  <c r="B24" i="44"/>
  <c r="D24" i="44" s="1"/>
  <c r="C13" i="44"/>
  <c r="C13" i="43"/>
  <c r="B13" i="43"/>
  <c r="C13" i="41"/>
  <c r="C24" i="19"/>
  <c r="C13" i="19" s="1"/>
  <c r="I13" i="19" s="1"/>
  <c r="F14" i="15"/>
  <c r="E14" i="15"/>
  <c r="I45" i="11"/>
  <c r="I38" i="11"/>
  <c r="I36" i="11"/>
  <c r="I35" i="11"/>
  <c r="I26" i="11"/>
  <c r="I25" i="11"/>
  <c r="I24" i="11"/>
  <c r="I23" i="11"/>
  <c r="I21" i="11"/>
  <c r="I20" i="11"/>
  <c r="I19" i="11"/>
  <c r="I18" i="11"/>
  <c r="I17" i="11"/>
  <c r="I16" i="11"/>
  <c r="I15" i="11"/>
  <c r="C13" i="11"/>
  <c r="I13" i="11" s="1"/>
  <c r="B13" i="11"/>
  <c r="B71" i="5"/>
  <c r="B14" i="5" s="1"/>
  <c r="B77" i="4"/>
  <c r="B16" i="4" s="1"/>
  <c r="C16" i="4"/>
  <c r="B13" i="44" l="1"/>
  <c r="D13" i="44" s="1"/>
  <c r="I3964" i="18" l="1"/>
  <c r="H3964" i="18"/>
  <c r="G3964" i="18"/>
  <c r="I3962" i="18"/>
  <c r="H3962" i="18"/>
  <c r="G3962" i="18"/>
  <c r="G3960" i="18"/>
  <c r="I3959" i="18"/>
  <c r="H3959" i="18"/>
  <c r="G3959" i="18"/>
  <c r="I3958" i="18"/>
  <c r="H3958" i="18"/>
  <c r="G3958" i="18"/>
  <c r="I3957" i="18"/>
  <c r="H3957" i="18"/>
  <c r="G3957" i="18"/>
  <c r="I3956" i="18"/>
  <c r="H3956" i="18"/>
  <c r="G3956" i="18"/>
  <c r="I3955" i="18"/>
  <c r="H3955" i="18"/>
  <c r="G3955" i="18"/>
  <c r="I3954" i="18"/>
  <c r="H3954" i="18"/>
  <c r="G3954" i="18"/>
  <c r="I3953" i="18"/>
  <c r="H3953" i="18"/>
  <c r="G3953" i="18"/>
  <c r="I3952" i="18"/>
  <c r="H3952" i="18"/>
  <c r="G3952" i="18"/>
  <c r="I3951" i="18"/>
  <c r="H3951" i="18"/>
  <c r="G3951" i="18"/>
  <c r="I3950" i="18"/>
  <c r="H3950" i="18"/>
  <c r="G3950" i="18"/>
  <c r="I3949" i="18"/>
  <c r="H3949" i="18"/>
  <c r="G3949" i="18"/>
  <c r="I3948" i="18"/>
  <c r="H3948" i="18"/>
  <c r="G3948" i="18"/>
  <c r="I3946" i="18"/>
  <c r="H3946" i="18"/>
  <c r="G3946" i="18"/>
  <c r="I3945" i="18"/>
  <c r="H3945" i="18"/>
  <c r="G3945" i="18"/>
  <c r="I3944" i="18"/>
  <c r="H3944" i="18"/>
  <c r="G3944" i="18"/>
  <c r="I3943" i="18"/>
  <c r="H3943" i="18"/>
  <c r="G3943" i="18"/>
  <c r="I3941" i="18"/>
  <c r="H3941" i="18"/>
  <c r="G3941" i="18"/>
  <c r="I3940" i="18"/>
  <c r="H3940" i="18"/>
  <c r="G3940" i="18"/>
  <c r="I3939" i="18"/>
  <c r="H3939" i="18"/>
  <c r="G3939" i="18"/>
  <c r="I3938" i="18"/>
  <c r="H3938" i="18"/>
  <c r="G3938" i="18"/>
  <c r="I3936" i="18"/>
  <c r="H3936" i="18"/>
  <c r="G3936" i="18"/>
  <c r="I3935" i="18"/>
  <c r="H3935" i="18"/>
  <c r="G3935" i="18"/>
  <c r="I3934" i="18"/>
  <c r="H3934" i="18"/>
  <c r="G3934" i="18"/>
  <c r="I3933" i="18"/>
  <c r="H3933" i="18"/>
  <c r="G3933" i="18"/>
  <c r="I3932" i="18"/>
  <c r="H3932" i="18"/>
  <c r="G3932" i="18"/>
  <c r="I3931" i="18"/>
  <c r="H3931" i="18"/>
  <c r="G3931" i="18"/>
  <c r="I3930" i="18"/>
  <c r="H3930" i="18"/>
  <c r="G3930" i="18"/>
  <c r="I3929" i="18"/>
  <c r="H3929" i="18"/>
  <c r="G3929" i="18"/>
  <c r="I3928" i="18"/>
  <c r="H3928" i="18"/>
  <c r="G3928" i="18"/>
  <c r="I3927" i="18"/>
  <c r="H3927" i="18"/>
  <c r="G3927" i="18"/>
  <c r="I3925" i="18"/>
  <c r="H3925" i="18"/>
  <c r="G3925" i="18"/>
  <c r="I3923" i="18"/>
  <c r="H3923" i="18"/>
  <c r="G3923" i="18"/>
  <c r="I3921" i="18"/>
  <c r="H3921" i="18"/>
  <c r="G3921" i="18"/>
  <c r="I3920" i="18"/>
  <c r="H3920" i="18"/>
  <c r="G3920" i="18"/>
  <c r="I3919" i="18"/>
  <c r="H3919" i="18"/>
  <c r="G3919" i="18"/>
  <c r="I3918" i="18"/>
  <c r="H3918" i="18"/>
  <c r="G3918" i="18"/>
  <c r="I3916" i="18"/>
  <c r="H3916" i="18"/>
  <c r="G3916" i="18"/>
  <c r="I3872" i="18"/>
  <c r="H3872" i="18"/>
  <c r="I3871" i="18"/>
  <c r="H3871" i="18"/>
  <c r="I3865" i="18"/>
  <c r="H3865" i="18"/>
  <c r="I3849" i="18"/>
  <c r="H3849" i="18"/>
  <c r="I3848" i="18"/>
  <c r="H3848" i="18"/>
  <c r="I3842" i="18"/>
  <c r="H3842" i="18"/>
  <c r="I3812" i="18"/>
  <c r="H3812" i="18"/>
  <c r="I3810" i="18"/>
  <c r="H3810" i="18"/>
  <c r="I3809" i="18"/>
  <c r="H3809" i="18"/>
  <c r="I3807" i="18"/>
  <c r="H3807" i="18"/>
  <c r="I3796" i="18"/>
  <c r="H3796" i="18"/>
  <c r="I3795" i="18"/>
  <c r="H3795" i="18"/>
  <c r="I3793" i="18"/>
  <c r="H3793" i="18"/>
  <c r="I3778" i="18"/>
  <c r="H3778" i="18"/>
  <c r="I3776" i="18"/>
  <c r="H3776" i="18"/>
  <c r="I3774" i="18"/>
  <c r="H3774" i="18"/>
  <c r="I3769" i="18"/>
  <c r="H3769" i="18"/>
  <c r="I3741" i="18"/>
  <c r="H3741" i="18"/>
  <c r="I3739" i="18"/>
  <c r="H3739" i="18"/>
  <c r="I3737" i="18"/>
  <c r="H3737" i="18"/>
  <c r="I3736" i="18"/>
  <c r="H3736" i="18"/>
  <c r="I3735" i="18"/>
  <c r="H3735" i="18"/>
  <c r="I3734" i="18"/>
  <c r="H3734" i="18"/>
  <c r="I3733" i="18"/>
  <c r="H3733" i="18"/>
  <c r="I3732" i="18"/>
  <c r="H3732" i="18"/>
  <c r="I3731" i="18"/>
  <c r="H3731" i="18"/>
  <c r="I3730" i="18"/>
  <c r="H3730" i="18"/>
  <c r="I3728" i="18"/>
  <c r="H3728" i="18"/>
  <c r="I3727" i="18"/>
  <c r="H3727" i="18"/>
  <c r="I3726" i="18"/>
  <c r="H3726" i="18"/>
  <c r="I3725" i="18"/>
  <c r="H3725" i="18"/>
  <c r="I3724" i="18"/>
  <c r="H3724" i="18"/>
  <c r="I3723" i="18"/>
  <c r="H3723" i="18"/>
  <c r="I3718" i="18"/>
  <c r="H3718" i="18"/>
  <c r="I3717" i="18"/>
  <c r="H3717" i="18"/>
  <c r="I3716" i="18"/>
  <c r="H3716" i="18"/>
  <c r="I3715" i="18"/>
  <c r="H3715" i="18"/>
  <c r="I3714" i="18"/>
  <c r="H3714" i="18"/>
  <c r="I3713" i="18"/>
  <c r="H3713" i="18"/>
  <c r="I3711" i="18"/>
  <c r="H3711" i="18"/>
  <c r="I3710" i="18"/>
  <c r="H3710" i="18"/>
  <c r="I3709" i="18"/>
  <c r="H3709" i="18"/>
  <c r="I3708" i="18"/>
  <c r="H3708" i="18"/>
  <c r="I3707" i="18"/>
  <c r="H3707" i="18"/>
  <c r="I3706" i="18"/>
  <c r="H3706" i="18"/>
  <c r="I3705" i="18"/>
  <c r="H3705" i="18"/>
  <c r="I3704" i="18"/>
  <c r="H3704" i="18"/>
  <c r="I3703" i="18"/>
  <c r="H3703" i="18"/>
  <c r="I3701" i="18"/>
  <c r="H3701" i="18"/>
  <c r="I3699" i="18"/>
  <c r="H3699" i="18"/>
  <c r="I3694" i="18"/>
  <c r="H3694" i="18"/>
  <c r="I3681" i="18"/>
  <c r="H3681" i="18"/>
  <c r="I3679" i="18"/>
  <c r="H3679" i="18"/>
  <c r="I3677" i="18"/>
  <c r="H3677" i="18"/>
  <c r="I3676" i="18"/>
  <c r="H3676" i="18"/>
  <c r="I3675" i="18"/>
  <c r="H3675" i="18"/>
  <c r="I3674" i="18"/>
  <c r="H3674" i="18"/>
  <c r="I3673" i="18"/>
  <c r="H3673" i="18"/>
  <c r="I3672" i="18"/>
  <c r="H3672" i="18"/>
  <c r="I3671" i="18"/>
  <c r="H3671" i="18"/>
  <c r="I3670" i="18"/>
  <c r="H3670" i="18"/>
  <c r="I3669" i="18"/>
  <c r="H3669" i="18"/>
  <c r="I3668" i="18"/>
  <c r="H3668" i="18"/>
  <c r="I3667" i="18"/>
  <c r="H3667" i="18"/>
  <c r="I3666" i="18"/>
  <c r="H3666" i="18"/>
  <c r="I3664" i="18"/>
  <c r="H3664" i="18"/>
  <c r="I3663" i="18"/>
  <c r="H3663" i="18"/>
  <c r="I3662" i="18"/>
  <c r="H3662" i="18"/>
  <c r="I3661" i="18"/>
  <c r="H3661" i="18"/>
  <c r="I3660" i="18"/>
  <c r="H3660" i="18"/>
  <c r="I3659" i="18"/>
  <c r="H3659" i="18"/>
  <c r="I3651" i="18"/>
  <c r="H3651" i="18"/>
  <c r="I3650" i="18"/>
  <c r="H3650" i="18"/>
  <c r="I3649" i="18"/>
  <c r="H3649" i="18"/>
  <c r="I3648" i="18"/>
  <c r="H3648" i="18"/>
  <c r="I3646" i="18"/>
  <c r="H3646" i="18"/>
  <c r="I3645" i="18"/>
  <c r="H3645" i="18"/>
  <c r="I3644" i="18"/>
  <c r="H3644" i="18"/>
  <c r="I3643" i="18"/>
  <c r="H3643" i="18"/>
  <c r="I3642" i="18"/>
  <c r="H3642" i="18"/>
  <c r="I3641" i="18"/>
  <c r="H3641" i="18"/>
  <c r="I3640" i="18"/>
  <c r="H3640" i="18"/>
  <c r="I3639" i="18"/>
  <c r="H3639" i="18"/>
  <c r="I3638" i="18"/>
  <c r="H3638" i="18"/>
  <c r="I3636" i="18"/>
  <c r="H3636" i="18"/>
  <c r="I3634" i="18"/>
  <c r="H3634" i="18"/>
  <c r="I3631" i="18"/>
  <c r="H3631" i="18"/>
  <c r="I3626" i="18"/>
  <c r="H3626" i="18"/>
  <c r="I3624" i="18"/>
  <c r="H3624" i="18"/>
  <c r="I3621" i="18"/>
  <c r="H3621" i="18"/>
  <c r="I3620" i="18"/>
  <c r="H3620" i="18"/>
  <c r="I3618" i="18"/>
  <c r="H3618" i="18"/>
  <c r="I3582" i="18"/>
  <c r="H3582" i="18"/>
  <c r="I3580" i="18"/>
  <c r="H3580" i="18"/>
  <c r="I3578" i="18"/>
  <c r="H3578" i="18"/>
  <c r="I3577" i="18"/>
  <c r="H3577" i="18"/>
  <c r="I3576" i="18"/>
  <c r="H3576" i="18"/>
  <c r="I3575" i="18"/>
  <c r="H3575" i="18"/>
  <c r="I3574" i="18"/>
  <c r="H3574" i="18"/>
  <c r="I3573" i="18"/>
  <c r="H3573" i="18"/>
  <c r="I3572" i="18"/>
  <c r="H3572" i="18"/>
  <c r="I3571" i="18"/>
  <c r="H3571" i="18"/>
  <c r="I3570" i="18"/>
  <c r="H3570" i="18"/>
  <c r="I3568" i="18"/>
  <c r="H3568" i="18"/>
  <c r="I3567" i="18"/>
  <c r="H3567" i="18"/>
  <c r="I3565" i="18"/>
  <c r="H3565" i="18"/>
  <c r="I3564" i="18"/>
  <c r="H3564" i="18"/>
  <c r="I3563" i="18"/>
  <c r="H3563" i="18"/>
  <c r="I3562" i="18"/>
  <c r="H3562" i="18"/>
  <c r="I3561" i="18"/>
  <c r="H3561" i="18"/>
  <c r="I3560" i="18"/>
  <c r="H3560" i="18"/>
  <c r="I3558" i="18"/>
  <c r="H3558" i="18"/>
  <c r="I3556" i="18"/>
  <c r="H3556" i="18"/>
  <c r="I3552" i="18"/>
  <c r="H3552" i="18"/>
  <c r="I3550" i="18"/>
  <c r="H3550" i="18"/>
  <c r="I3549" i="18"/>
  <c r="H3549" i="18"/>
  <c r="I3546" i="18"/>
  <c r="H3546" i="18"/>
  <c r="I3545" i="18"/>
  <c r="H3545" i="18"/>
  <c r="I3544" i="18"/>
  <c r="H3544" i="18"/>
  <c r="I3543" i="18"/>
  <c r="H3543" i="18"/>
  <c r="I3521" i="18"/>
  <c r="H3521" i="18"/>
  <c r="I3520" i="18"/>
  <c r="H3520" i="18"/>
  <c r="I3519" i="18"/>
  <c r="H3519" i="18"/>
  <c r="I3518" i="18"/>
  <c r="H3518" i="18"/>
  <c r="I3517" i="18"/>
  <c r="H3517" i="18"/>
  <c r="I3515" i="18"/>
  <c r="H3515" i="18"/>
  <c r="I3514" i="18"/>
  <c r="H3514" i="18"/>
  <c r="I3510" i="18"/>
  <c r="H3510" i="18"/>
  <c r="I3507" i="18"/>
  <c r="H3507" i="18"/>
  <c r="I3505" i="18"/>
  <c r="H3505" i="18"/>
  <c r="I3503" i="18"/>
  <c r="H3503" i="18"/>
  <c r="I3502" i="18"/>
  <c r="H3502" i="18"/>
  <c r="I3500" i="18"/>
  <c r="H3500" i="18"/>
  <c r="I3485" i="18"/>
  <c r="H3485" i="18"/>
  <c r="I3483" i="18"/>
  <c r="H3483" i="18"/>
  <c r="I3481" i="18"/>
  <c r="H3481" i="18"/>
  <c r="I3480" i="18"/>
  <c r="H3480" i="18"/>
  <c r="I3479" i="18"/>
  <c r="H3479" i="18"/>
  <c r="I3478" i="18"/>
  <c r="H3478" i="18"/>
  <c r="I3477" i="18"/>
  <c r="H3477" i="18"/>
  <c r="I3476" i="18"/>
  <c r="H3476" i="18"/>
  <c r="I3475" i="18"/>
  <c r="H3475" i="18"/>
  <c r="I3474" i="18"/>
  <c r="H3474" i="18"/>
  <c r="I3473" i="18"/>
  <c r="H3473" i="18"/>
  <c r="I3472" i="18"/>
  <c r="H3472" i="18"/>
  <c r="I3471" i="18"/>
  <c r="H3471" i="18"/>
  <c r="I3470" i="18"/>
  <c r="H3470" i="18"/>
  <c r="I3450" i="18"/>
  <c r="H3450" i="18"/>
  <c r="I3449" i="18"/>
  <c r="H3449" i="18"/>
  <c r="I3448" i="18"/>
  <c r="H3448" i="18"/>
  <c r="I3447" i="18"/>
  <c r="H3447" i="18"/>
  <c r="I3446" i="18"/>
  <c r="H3446" i="18"/>
  <c r="I3445" i="18"/>
  <c r="H3445" i="18"/>
  <c r="I3443" i="18"/>
  <c r="H3443" i="18"/>
  <c r="I3441" i="18"/>
  <c r="H3441" i="18"/>
  <c r="I3437" i="18"/>
  <c r="H3437" i="18"/>
  <c r="I3435" i="18"/>
  <c r="H3435" i="18"/>
  <c r="I3434" i="18"/>
  <c r="H3434" i="18"/>
  <c r="I3433" i="18"/>
  <c r="H3433" i="18"/>
  <c r="I3432" i="18"/>
  <c r="H3432" i="18"/>
  <c r="I3431" i="18"/>
  <c r="H3431" i="18"/>
  <c r="I3430" i="18"/>
  <c r="H3430" i="18"/>
  <c r="I3428" i="18"/>
  <c r="H3428" i="18"/>
  <c r="I3427" i="18"/>
  <c r="H3427" i="18"/>
  <c r="I3426" i="18"/>
  <c r="H3426" i="18"/>
  <c r="I3425" i="18"/>
  <c r="H3425" i="18"/>
  <c r="I3424" i="18"/>
  <c r="H3424" i="18"/>
  <c r="I3423" i="18"/>
  <c r="H3423" i="18"/>
  <c r="I3422" i="18"/>
  <c r="H3422" i="18"/>
  <c r="I3421" i="18"/>
  <c r="H3421" i="18"/>
  <c r="I3420" i="18"/>
  <c r="H3420" i="18"/>
  <c r="I3418" i="18"/>
  <c r="H3418" i="18"/>
  <c r="I3417" i="18"/>
  <c r="H3417" i="18"/>
  <c r="I3416" i="18"/>
  <c r="H3416" i="18"/>
  <c r="I3415" i="18"/>
  <c r="H3415" i="18"/>
  <c r="I3414" i="18"/>
  <c r="H3414" i="18"/>
  <c r="I3413" i="18"/>
  <c r="H3413" i="18"/>
  <c r="I3412" i="18"/>
  <c r="H3412" i="18"/>
  <c r="I3411" i="18"/>
  <c r="H3411" i="18"/>
  <c r="I3410" i="18"/>
  <c r="H3410" i="18"/>
  <c r="I3408" i="18"/>
  <c r="H3408" i="18"/>
  <c r="I3405" i="18"/>
  <c r="H3405" i="18"/>
  <c r="I3402" i="18"/>
  <c r="H3402" i="18"/>
  <c r="I3401" i="18"/>
  <c r="H3401" i="18"/>
  <c r="I3400" i="18"/>
  <c r="H3400" i="18"/>
  <c r="I3399" i="18"/>
  <c r="H3399" i="18"/>
  <c r="I3398" i="18"/>
  <c r="H3398" i="18"/>
  <c r="I3397" i="18"/>
  <c r="H3397" i="18"/>
  <c r="I3395" i="18"/>
  <c r="H3395" i="18"/>
  <c r="I3378" i="18"/>
  <c r="H3378" i="18"/>
  <c r="I3377" i="18"/>
  <c r="H3377" i="18"/>
  <c r="I3376" i="18"/>
  <c r="H3376" i="18"/>
  <c r="I3374" i="18"/>
  <c r="H3374" i="18"/>
  <c r="I3372" i="18"/>
  <c r="H3372" i="18"/>
  <c r="I3371" i="18"/>
  <c r="H3371" i="18"/>
  <c r="I3370" i="18"/>
  <c r="H3370" i="18"/>
  <c r="I3369" i="18"/>
  <c r="H3369" i="18"/>
  <c r="I3368" i="18"/>
  <c r="H3368" i="18"/>
  <c r="I3367" i="18"/>
  <c r="H3367" i="18"/>
  <c r="I3365" i="18"/>
  <c r="H3365" i="18"/>
  <c r="I3363" i="18"/>
  <c r="H3363" i="18"/>
  <c r="I3362" i="18"/>
  <c r="H3362" i="18"/>
  <c r="I3360" i="18"/>
  <c r="H3360" i="18"/>
  <c r="I3359" i="18"/>
  <c r="H3359" i="18"/>
  <c r="I3357" i="18"/>
  <c r="H3357" i="18"/>
  <c r="I3345" i="18"/>
  <c r="H3345" i="18"/>
  <c r="I3343" i="18"/>
  <c r="H3343" i="18"/>
  <c r="I3342" i="18"/>
  <c r="H3342" i="18"/>
  <c r="I3341" i="18"/>
  <c r="H3341" i="18"/>
  <c r="I3339" i="18"/>
  <c r="H3339" i="18"/>
  <c r="I3337" i="18"/>
  <c r="H3337" i="18"/>
  <c r="I3336" i="18"/>
  <c r="H3336" i="18"/>
  <c r="I3335" i="18"/>
  <c r="H3335" i="18"/>
  <c r="I3334" i="18"/>
  <c r="H3334" i="18"/>
  <c r="I3333" i="18"/>
  <c r="H3333" i="18"/>
  <c r="I3332" i="18"/>
  <c r="H3332" i="18"/>
  <c r="I3330" i="18"/>
  <c r="H3330" i="18"/>
  <c r="I3328" i="18"/>
  <c r="H3328" i="18"/>
  <c r="I3327" i="18"/>
  <c r="H3327" i="18"/>
  <c r="I3326" i="18"/>
  <c r="H3326" i="18"/>
  <c r="I3325" i="18"/>
  <c r="H3325" i="18"/>
  <c r="I3324" i="18"/>
  <c r="H3324" i="18"/>
  <c r="I3322" i="18"/>
  <c r="H3322" i="18"/>
  <c r="I3308" i="18"/>
  <c r="H3308" i="18"/>
  <c r="I3306" i="18"/>
  <c r="H3306" i="18"/>
  <c r="I3305" i="18"/>
  <c r="H3305" i="18"/>
  <c r="I3304" i="18"/>
  <c r="H3304" i="18"/>
  <c r="I3303" i="18"/>
  <c r="H3303" i="18"/>
  <c r="I3301" i="18"/>
  <c r="H3301" i="18"/>
  <c r="I3300" i="18"/>
  <c r="H3300" i="18"/>
  <c r="I3299" i="18"/>
  <c r="H3299" i="18"/>
  <c r="I3298" i="18"/>
  <c r="H3298" i="18"/>
  <c r="I3296" i="18"/>
  <c r="H3296" i="18"/>
  <c r="I3294" i="18"/>
  <c r="H3294" i="18"/>
  <c r="I3293" i="18"/>
  <c r="H3293" i="18"/>
  <c r="I3291" i="18"/>
  <c r="H3291" i="18"/>
  <c r="I3289" i="18"/>
  <c r="H3289" i="18"/>
  <c r="I3276" i="18"/>
  <c r="H3276" i="18"/>
  <c r="I3273" i="18"/>
  <c r="H3273" i="18"/>
  <c r="I3272" i="18"/>
  <c r="H3272" i="18"/>
  <c r="I3271" i="18"/>
  <c r="H3271" i="18"/>
  <c r="I3270" i="18"/>
  <c r="H3270" i="18"/>
  <c r="I3268" i="18"/>
  <c r="H3268" i="18"/>
  <c r="I3266" i="18"/>
  <c r="H3266" i="18"/>
  <c r="I3265" i="18"/>
  <c r="H3265" i="18"/>
  <c r="I3264" i="18"/>
  <c r="H3264" i="18"/>
  <c r="I3263" i="18"/>
  <c r="H3263" i="18"/>
  <c r="I3262" i="18"/>
  <c r="H3262" i="18"/>
  <c r="I3261" i="18"/>
  <c r="H3261" i="18"/>
  <c r="I3260" i="18"/>
  <c r="H3260" i="18"/>
  <c r="I3259" i="18"/>
  <c r="H3259" i="18"/>
  <c r="I3257" i="18"/>
  <c r="H3257" i="18"/>
  <c r="I3255" i="18"/>
  <c r="H3255" i="18"/>
  <c r="I3254" i="18"/>
  <c r="H3254" i="18"/>
  <c r="I3253" i="18"/>
  <c r="H3253" i="18"/>
  <c r="I3252" i="18"/>
  <c r="H3252" i="18"/>
  <c r="I3251" i="18"/>
  <c r="H3251" i="18"/>
  <c r="I3249" i="18"/>
  <c r="H3249" i="18"/>
  <c r="I3184" i="18"/>
  <c r="H3184" i="18"/>
  <c r="I3181" i="18"/>
  <c r="H3181" i="18"/>
  <c r="I3179" i="18"/>
  <c r="H3179" i="18"/>
  <c r="I3178" i="18"/>
  <c r="H3178" i="18"/>
  <c r="I3176" i="18"/>
  <c r="H3176" i="18"/>
  <c r="I3143" i="18"/>
  <c r="H3143" i="18"/>
  <c r="I3139" i="18"/>
  <c r="H3139" i="18"/>
  <c r="I3137" i="18"/>
  <c r="H3137" i="18"/>
  <c r="I3135" i="18"/>
  <c r="H3135" i="18"/>
  <c r="I3133" i="18"/>
  <c r="H3133" i="18"/>
  <c r="I3132" i="18"/>
  <c r="H3132" i="18"/>
  <c r="I3131" i="18"/>
  <c r="H3131" i="18"/>
  <c r="I3130" i="18"/>
  <c r="H3130" i="18"/>
  <c r="I3129" i="18"/>
  <c r="H3129" i="18"/>
  <c r="I3128" i="18"/>
  <c r="H3128" i="18"/>
  <c r="I3127" i="18"/>
  <c r="H3127" i="18"/>
  <c r="I3126" i="18"/>
  <c r="H3126" i="18"/>
  <c r="I3124" i="18"/>
  <c r="H3124" i="18"/>
  <c r="I3123" i="18"/>
  <c r="H3123" i="18"/>
  <c r="I3122" i="18"/>
  <c r="H3122" i="18"/>
  <c r="I3120" i="18"/>
  <c r="H3120" i="18"/>
  <c r="I3105" i="18"/>
  <c r="H3105" i="18"/>
  <c r="I3103" i="18"/>
  <c r="H3103" i="18"/>
  <c r="I3088" i="18"/>
  <c r="H3088" i="18"/>
  <c r="I3083" i="18"/>
  <c r="H3083" i="18"/>
  <c r="I3082" i="18"/>
  <c r="H3082" i="18"/>
  <c r="I3081" i="18"/>
  <c r="H3081" i="18"/>
  <c r="I3080" i="18"/>
  <c r="H3080" i="18"/>
  <c r="I3079" i="18"/>
  <c r="H3079" i="18"/>
  <c r="I3078" i="18"/>
  <c r="H3078" i="18"/>
  <c r="I3077" i="18"/>
  <c r="H3077" i="18"/>
  <c r="I3075" i="18"/>
  <c r="H3075" i="18"/>
  <c r="I3074" i="18"/>
  <c r="H3074" i="18"/>
  <c r="I3073" i="18"/>
  <c r="H3073" i="18"/>
  <c r="I3072" i="18"/>
  <c r="H3072" i="18"/>
  <c r="I3071" i="18"/>
  <c r="H3071" i="18"/>
  <c r="I3069" i="18"/>
  <c r="H3069" i="18"/>
  <c r="I3068" i="18"/>
  <c r="H3068" i="18"/>
  <c r="I3067" i="18"/>
  <c r="H3067" i="18"/>
  <c r="I3066" i="18"/>
  <c r="H3066" i="18"/>
  <c r="I3065" i="18"/>
  <c r="H3065" i="18"/>
  <c r="I3064" i="18"/>
  <c r="H3064" i="18"/>
  <c r="I3063" i="18"/>
  <c r="H3063" i="18"/>
  <c r="I3062" i="18"/>
  <c r="H3062" i="18"/>
  <c r="I3061" i="18"/>
  <c r="H3061" i="18"/>
  <c r="I3059" i="18"/>
  <c r="H3059" i="18"/>
  <c r="I3058" i="18"/>
  <c r="H3058" i="18"/>
  <c r="I3056" i="18"/>
  <c r="H3056" i="18"/>
  <c r="I3055" i="18"/>
  <c r="H3055" i="18"/>
  <c r="I3054" i="18"/>
  <c r="H3054" i="18"/>
  <c r="I3053" i="18"/>
  <c r="H3053" i="18"/>
  <c r="I3051" i="18"/>
  <c r="H3051" i="18"/>
  <c r="I3050" i="18"/>
  <c r="H3050" i="18"/>
  <c r="I3049" i="18"/>
  <c r="H3049" i="18"/>
  <c r="I3048" i="18"/>
  <c r="H3048" i="18"/>
  <c r="I3047" i="18"/>
  <c r="H3047" i="18"/>
  <c r="I3045" i="18"/>
  <c r="H3045" i="18"/>
  <c r="I3044" i="18"/>
  <c r="H3044" i="18"/>
  <c r="I3043" i="18"/>
  <c r="H3043" i="18"/>
  <c r="I3042" i="18"/>
  <c r="H3042" i="18"/>
  <c r="I3041" i="18"/>
  <c r="H3041" i="18"/>
  <c r="I3040" i="18"/>
  <c r="H3040" i="18"/>
  <c r="I3039" i="18"/>
  <c r="H3039" i="18"/>
  <c r="I3038" i="18"/>
  <c r="H3038" i="18"/>
  <c r="I3037" i="18"/>
  <c r="H3037" i="18"/>
  <c r="I3035" i="18"/>
  <c r="H3035" i="18"/>
  <c r="I3034" i="18"/>
  <c r="H3034" i="18"/>
  <c r="I3033" i="18"/>
  <c r="H3033" i="18"/>
  <c r="I3032" i="18"/>
  <c r="H3032" i="18"/>
  <c r="I3031" i="18"/>
  <c r="H3031" i="18"/>
  <c r="I3030" i="18"/>
  <c r="H3030" i="18"/>
  <c r="I3028" i="18"/>
  <c r="H3028" i="18"/>
  <c r="I3538" i="9"/>
  <c r="H3538" i="9"/>
  <c r="G3538" i="9"/>
  <c r="I3536" i="9"/>
  <c r="H3536" i="9"/>
  <c r="G3536" i="9"/>
  <c r="G3534" i="9"/>
  <c r="I3533" i="9"/>
  <c r="H3533" i="9"/>
  <c r="G3533" i="9"/>
  <c r="I3532" i="9"/>
  <c r="H3532" i="9"/>
  <c r="G3532" i="9"/>
  <c r="I3531" i="9"/>
  <c r="H3531" i="9"/>
  <c r="G3531" i="9"/>
  <c r="I3530" i="9"/>
  <c r="H3530" i="9"/>
  <c r="G3530" i="9"/>
  <c r="I3529" i="9"/>
  <c r="H3529" i="9"/>
  <c r="G3529" i="9"/>
  <c r="I3528" i="9"/>
  <c r="H3528" i="9"/>
  <c r="G3528" i="9"/>
  <c r="I3527" i="9"/>
  <c r="H3527" i="9"/>
  <c r="G3527" i="9"/>
  <c r="I3526" i="9"/>
  <c r="H3526" i="9"/>
  <c r="G3526" i="9"/>
  <c r="I3525" i="9"/>
  <c r="H3525" i="9"/>
  <c r="G3525" i="9"/>
  <c r="I3524" i="9"/>
  <c r="H3524" i="9"/>
  <c r="G3524" i="9"/>
  <c r="I3523" i="9"/>
  <c r="H3523" i="9"/>
  <c r="G3523" i="9"/>
  <c r="I3522" i="9"/>
  <c r="H3522" i="9"/>
  <c r="G3522" i="9"/>
  <c r="I3520" i="9"/>
  <c r="H3520" i="9"/>
  <c r="G3520" i="9"/>
  <c r="I3519" i="9"/>
  <c r="H3519" i="9"/>
  <c r="G3519" i="9"/>
  <c r="I3518" i="9"/>
  <c r="H3518" i="9"/>
  <c r="G3518" i="9"/>
  <c r="I3517" i="9"/>
  <c r="H3517" i="9"/>
  <c r="G3517" i="9"/>
  <c r="I3515" i="9"/>
  <c r="H3515" i="9"/>
  <c r="G3515" i="9"/>
  <c r="I3514" i="9"/>
  <c r="H3514" i="9"/>
  <c r="G3514" i="9"/>
  <c r="I3513" i="9"/>
  <c r="H3513" i="9"/>
  <c r="G3513" i="9"/>
  <c r="I3512" i="9"/>
  <c r="H3512" i="9"/>
  <c r="G3512" i="9"/>
  <c r="I3510" i="9"/>
  <c r="H3510" i="9"/>
  <c r="G3510" i="9"/>
  <c r="I3509" i="9"/>
  <c r="H3509" i="9"/>
  <c r="G3509" i="9"/>
  <c r="I3508" i="9"/>
  <c r="H3508" i="9"/>
  <c r="G3508" i="9"/>
  <c r="I3507" i="9"/>
  <c r="H3507" i="9"/>
  <c r="G3507" i="9"/>
  <c r="I3506" i="9"/>
  <c r="H3506" i="9"/>
  <c r="G3506" i="9"/>
  <c r="I3505" i="9"/>
  <c r="H3505" i="9"/>
  <c r="G3505" i="9"/>
  <c r="I3504" i="9"/>
  <c r="H3504" i="9"/>
  <c r="G3504" i="9"/>
  <c r="I3503" i="9"/>
  <c r="H3503" i="9"/>
  <c r="G3503" i="9"/>
  <c r="I3502" i="9"/>
  <c r="H3502" i="9"/>
  <c r="G3502" i="9"/>
  <c r="I3501" i="9"/>
  <c r="H3501" i="9"/>
  <c r="G3501" i="9"/>
  <c r="I3499" i="9"/>
  <c r="H3499" i="9"/>
  <c r="G3499" i="9"/>
  <c r="I3497" i="9"/>
  <c r="H3497" i="9"/>
  <c r="G3497" i="9"/>
  <c r="I3495" i="9"/>
  <c r="H3495" i="9"/>
  <c r="G3495" i="9"/>
  <c r="I3494" i="9"/>
  <c r="H3494" i="9"/>
  <c r="G3494" i="9"/>
  <c r="I3493" i="9"/>
  <c r="H3493" i="9"/>
  <c r="G3493" i="9"/>
  <c r="I3492" i="9"/>
  <c r="H3492" i="9"/>
  <c r="G3492" i="9"/>
  <c r="I3490" i="9"/>
  <c r="H3490" i="9"/>
  <c r="G3490" i="9"/>
  <c r="I3446" i="9"/>
  <c r="H3446" i="9"/>
  <c r="I3445" i="9"/>
  <c r="H3445" i="9"/>
  <c r="I3439" i="9"/>
  <c r="H3439" i="9"/>
  <c r="I3423" i="9"/>
  <c r="H3423" i="9"/>
  <c r="I3422" i="9"/>
  <c r="H3422" i="9"/>
  <c r="I3416" i="9"/>
  <c r="H3416" i="9"/>
  <c r="I3386" i="9"/>
  <c r="H3386" i="9"/>
  <c r="I3384" i="9"/>
  <c r="H3384" i="9"/>
  <c r="I3383" i="9"/>
  <c r="H3383" i="9"/>
  <c r="I3381" i="9"/>
  <c r="H3381" i="9"/>
  <c r="I3370" i="9"/>
  <c r="H3370" i="9"/>
  <c r="I3369" i="9"/>
  <c r="H3369" i="9"/>
  <c r="I3367" i="9"/>
  <c r="H3367" i="9"/>
  <c r="I3352" i="9"/>
  <c r="H3352" i="9"/>
  <c r="I3350" i="9"/>
  <c r="H3350" i="9"/>
  <c r="I3348" i="9"/>
  <c r="H3348" i="9"/>
  <c r="I3343" i="9"/>
  <c r="H3343" i="9"/>
  <c r="I3315" i="9"/>
  <c r="H3315" i="9"/>
  <c r="I3313" i="9"/>
  <c r="H3313" i="9"/>
  <c r="I3311" i="9"/>
  <c r="H3311" i="9"/>
  <c r="I3310" i="9"/>
  <c r="H3310" i="9"/>
  <c r="I3309" i="9"/>
  <c r="H3309" i="9"/>
  <c r="I3308" i="9"/>
  <c r="H3308" i="9"/>
  <c r="I3307" i="9"/>
  <c r="H3307" i="9"/>
  <c r="I3306" i="9"/>
  <c r="H3306" i="9"/>
  <c r="I3305" i="9"/>
  <c r="H3305" i="9"/>
  <c r="I3304" i="9"/>
  <c r="H3304" i="9"/>
  <c r="I3302" i="9"/>
  <c r="H3302" i="9"/>
  <c r="I3301" i="9"/>
  <c r="H3301" i="9"/>
  <c r="I3300" i="9"/>
  <c r="H3300" i="9"/>
  <c r="I3299" i="9"/>
  <c r="H3299" i="9"/>
  <c r="I3298" i="9"/>
  <c r="H3298" i="9"/>
  <c r="I3297" i="9"/>
  <c r="H3297" i="9"/>
  <c r="I3292" i="9"/>
  <c r="H3292" i="9"/>
  <c r="I3291" i="9"/>
  <c r="H3291" i="9"/>
  <c r="I3290" i="9"/>
  <c r="H3290" i="9"/>
  <c r="I3289" i="9"/>
  <c r="H3289" i="9"/>
  <c r="I3288" i="9"/>
  <c r="H3288" i="9"/>
  <c r="I3287" i="9"/>
  <c r="H3287" i="9"/>
  <c r="I3285" i="9"/>
  <c r="H3285" i="9"/>
  <c r="I3284" i="9"/>
  <c r="H3284" i="9"/>
  <c r="I3283" i="9"/>
  <c r="H3283" i="9"/>
  <c r="I3282" i="9"/>
  <c r="H3282" i="9"/>
  <c r="I3281" i="9"/>
  <c r="H3281" i="9"/>
  <c r="I3280" i="9"/>
  <c r="H3280" i="9"/>
  <c r="I3279" i="9"/>
  <c r="H3279" i="9"/>
  <c r="I3278" i="9"/>
  <c r="H3278" i="9"/>
  <c r="I3277" i="9"/>
  <c r="H3277" i="9"/>
  <c r="I3275" i="9"/>
  <c r="H3275" i="9"/>
  <c r="I3273" i="9"/>
  <c r="H3273" i="9"/>
  <c r="I3268" i="9"/>
  <c r="H3268" i="9"/>
  <c r="I3255" i="9"/>
  <c r="H3255" i="9"/>
  <c r="I3253" i="9"/>
  <c r="H3253" i="9"/>
  <c r="I3251" i="9"/>
  <c r="H3251" i="9"/>
  <c r="I3250" i="9"/>
  <c r="H3250" i="9"/>
  <c r="I3249" i="9"/>
  <c r="H3249" i="9"/>
  <c r="I3248" i="9"/>
  <c r="H3248" i="9"/>
  <c r="I3247" i="9"/>
  <c r="H3247" i="9"/>
  <c r="I3246" i="9"/>
  <c r="H3246" i="9"/>
  <c r="I3245" i="9"/>
  <c r="H3245" i="9"/>
  <c r="I3244" i="9"/>
  <c r="H3244" i="9"/>
  <c r="I3243" i="9"/>
  <c r="H3243" i="9"/>
  <c r="I3242" i="9"/>
  <c r="H3242" i="9"/>
  <c r="I3241" i="9"/>
  <c r="H3241" i="9"/>
  <c r="I3240" i="9"/>
  <c r="H3240" i="9"/>
  <c r="I3238" i="9"/>
  <c r="H3238" i="9"/>
  <c r="I3237" i="9"/>
  <c r="H3237" i="9"/>
  <c r="I3236" i="9"/>
  <c r="H3236" i="9"/>
  <c r="I3235" i="9"/>
  <c r="H3235" i="9"/>
  <c r="I3234" i="9"/>
  <c r="H3234" i="9"/>
  <c r="I3233" i="9"/>
  <c r="H3233" i="9"/>
  <c r="I3225" i="9"/>
  <c r="H3225" i="9"/>
  <c r="I3224" i="9"/>
  <c r="H3224" i="9"/>
  <c r="I3223" i="9"/>
  <c r="H3223" i="9"/>
  <c r="I3222" i="9"/>
  <c r="H3222" i="9"/>
  <c r="I3220" i="9"/>
  <c r="H3220" i="9"/>
  <c r="I3219" i="9"/>
  <c r="H3219" i="9"/>
  <c r="I3218" i="9"/>
  <c r="H3218" i="9"/>
  <c r="I3217" i="9"/>
  <c r="H3217" i="9"/>
  <c r="I3216" i="9"/>
  <c r="H3216" i="9"/>
  <c r="I3215" i="9"/>
  <c r="H3215" i="9"/>
  <c r="I3214" i="9"/>
  <c r="H3214" i="9"/>
  <c r="I3213" i="9"/>
  <c r="H3213" i="9"/>
  <c r="I3212" i="9"/>
  <c r="H3212" i="9"/>
  <c r="I3210" i="9"/>
  <c r="H3210" i="9"/>
  <c r="I3208" i="9"/>
  <c r="H3208" i="9"/>
  <c r="I3205" i="9"/>
  <c r="H3205" i="9"/>
  <c r="I3200" i="9"/>
  <c r="H3200" i="9"/>
  <c r="I3198" i="9"/>
  <c r="H3198" i="9"/>
  <c r="I3195" i="9"/>
  <c r="H3195" i="9"/>
  <c r="I3194" i="9"/>
  <c r="H3194" i="9"/>
  <c r="I3192" i="9"/>
  <c r="H3192" i="9"/>
  <c r="I3156" i="9"/>
  <c r="H3156" i="9"/>
  <c r="I3154" i="9"/>
  <c r="H3154" i="9"/>
  <c r="I3152" i="9"/>
  <c r="H3152" i="9"/>
  <c r="I3151" i="9"/>
  <c r="H3151" i="9"/>
  <c r="I3150" i="9"/>
  <c r="H3150" i="9"/>
  <c r="I3149" i="9"/>
  <c r="H3149" i="9"/>
  <c r="I3148" i="9"/>
  <c r="H3148" i="9"/>
  <c r="I3147" i="9"/>
  <c r="H3147" i="9"/>
  <c r="I3146" i="9"/>
  <c r="H3146" i="9"/>
  <c r="I3145" i="9"/>
  <c r="H3145" i="9"/>
  <c r="I3144" i="9"/>
  <c r="H3144" i="9"/>
  <c r="I3142" i="9"/>
  <c r="H3142" i="9"/>
  <c r="I3141" i="9"/>
  <c r="H3141" i="9"/>
  <c r="I3139" i="9"/>
  <c r="H3139" i="9"/>
  <c r="I3138" i="9"/>
  <c r="H3138" i="9"/>
  <c r="I3137" i="9"/>
  <c r="H3137" i="9"/>
  <c r="I3136" i="9"/>
  <c r="H3136" i="9"/>
  <c r="I3135" i="9"/>
  <c r="H3135" i="9"/>
  <c r="I3134" i="9"/>
  <c r="H3134" i="9"/>
  <c r="I3132" i="9"/>
  <c r="H3132" i="9"/>
  <c r="I3130" i="9"/>
  <c r="H3130" i="9"/>
  <c r="I3126" i="9"/>
  <c r="H3126" i="9"/>
  <c r="I3124" i="9"/>
  <c r="H3124" i="9"/>
  <c r="I3123" i="9"/>
  <c r="H3123" i="9"/>
  <c r="I3120" i="9"/>
  <c r="H3120" i="9"/>
  <c r="I3119" i="9"/>
  <c r="H3119" i="9"/>
  <c r="I3118" i="9"/>
  <c r="H3118" i="9"/>
  <c r="I3117" i="9"/>
  <c r="H3117" i="9"/>
  <c r="I3095" i="9"/>
  <c r="H3095" i="9"/>
  <c r="I3094" i="9"/>
  <c r="H3094" i="9"/>
  <c r="I3093" i="9"/>
  <c r="H3093" i="9"/>
  <c r="I3092" i="9"/>
  <c r="H3092" i="9"/>
  <c r="I3091" i="9"/>
  <c r="H3091" i="9"/>
  <c r="I3089" i="9"/>
  <c r="H3089" i="9"/>
  <c r="I3088" i="9"/>
  <c r="H3088" i="9"/>
  <c r="I3084" i="9"/>
  <c r="H3084" i="9"/>
  <c r="I3081" i="9"/>
  <c r="H3081" i="9"/>
  <c r="I3079" i="9"/>
  <c r="H3079" i="9"/>
  <c r="I3077" i="9"/>
  <c r="H3077" i="9"/>
  <c r="I3076" i="9"/>
  <c r="H3076" i="9"/>
  <c r="I3074" i="9"/>
  <c r="H3074" i="9"/>
  <c r="I3059" i="9"/>
  <c r="H3059" i="9"/>
  <c r="I3057" i="9"/>
  <c r="H3057" i="9"/>
  <c r="I3055" i="9"/>
  <c r="H3055" i="9"/>
  <c r="I3054" i="9"/>
  <c r="H3054" i="9"/>
  <c r="I3053" i="9"/>
  <c r="H3053" i="9"/>
  <c r="I3052" i="9"/>
  <c r="H3052" i="9"/>
  <c r="I3051" i="9"/>
  <c r="H3051" i="9"/>
  <c r="I3050" i="9"/>
  <c r="H3050" i="9"/>
  <c r="I3049" i="9"/>
  <c r="H3049" i="9"/>
  <c r="I3048" i="9"/>
  <c r="H3048" i="9"/>
  <c r="I3047" i="9"/>
  <c r="H3047" i="9"/>
  <c r="I3046" i="9"/>
  <c r="H3046" i="9"/>
  <c r="I3045" i="9"/>
  <c r="H3045" i="9"/>
  <c r="I3044" i="9"/>
  <c r="H3044" i="9"/>
  <c r="I3024" i="9"/>
  <c r="H3024" i="9"/>
  <c r="I3023" i="9"/>
  <c r="H3023" i="9"/>
  <c r="I3022" i="9"/>
  <c r="H3022" i="9"/>
  <c r="I3021" i="9"/>
  <c r="H3021" i="9"/>
  <c r="I3020" i="9"/>
  <c r="H3020" i="9"/>
  <c r="I3019" i="9"/>
  <c r="H3019" i="9"/>
  <c r="I3017" i="9"/>
  <c r="H3017" i="9"/>
  <c r="I3015" i="9"/>
  <c r="H3015" i="9"/>
  <c r="I3011" i="9"/>
  <c r="H3011" i="9"/>
  <c r="I3009" i="9"/>
  <c r="H3009" i="9"/>
  <c r="I3008" i="9"/>
  <c r="H3008" i="9"/>
  <c r="I3007" i="9"/>
  <c r="H3007" i="9"/>
  <c r="I3006" i="9"/>
  <c r="H3006" i="9"/>
  <c r="I3005" i="9"/>
  <c r="H3005" i="9"/>
  <c r="I3004" i="9"/>
  <c r="H3004" i="9"/>
  <c r="I3002" i="9"/>
  <c r="H3002" i="9"/>
  <c r="I3001" i="9"/>
  <c r="H3001" i="9"/>
  <c r="I3000" i="9"/>
  <c r="H3000" i="9"/>
  <c r="I2999" i="9"/>
  <c r="H2999" i="9"/>
  <c r="I2998" i="9"/>
  <c r="H2998" i="9"/>
  <c r="I2997" i="9"/>
  <c r="H2997" i="9"/>
  <c r="I2996" i="9"/>
  <c r="H2996" i="9"/>
  <c r="I2995" i="9"/>
  <c r="H2995" i="9"/>
  <c r="I2994" i="9"/>
  <c r="H2994" i="9"/>
  <c r="I2992" i="9"/>
  <c r="H2992" i="9"/>
  <c r="I2991" i="9"/>
  <c r="H2991" i="9"/>
  <c r="I2990" i="9"/>
  <c r="H2990" i="9"/>
  <c r="I2989" i="9"/>
  <c r="H2989" i="9"/>
  <c r="I2988" i="9"/>
  <c r="H2988" i="9"/>
  <c r="I2987" i="9"/>
  <c r="H2987" i="9"/>
  <c r="I2986" i="9"/>
  <c r="H2986" i="9"/>
  <c r="I2985" i="9"/>
  <c r="H2985" i="9"/>
  <c r="I2984" i="9"/>
  <c r="H2984" i="9"/>
  <c r="I2982" i="9"/>
  <c r="H2982" i="9"/>
  <c r="I2979" i="9"/>
  <c r="H2979" i="9"/>
  <c r="I2976" i="9"/>
  <c r="H2976" i="9"/>
  <c r="I2975" i="9"/>
  <c r="H2975" i="9"/>
  <c r="I2974" i="9"/>
  <c r="H2974" i="9"/>
  <c r="I2973" i="9"/>
  <c r="H2973" i="9"/>
  <c r="I2972" i="9"/>
  <c r="H2972" i="9"/>
  <c r="I2971" i="9"/>
  <c r="H2971" i="9"/>
  <c r="I2969" i="9"/>
  <c r="H2969" i="9"/>
  <c r="I2952" i="9"/>
  <c r="H2952" i="9"/>
  <c r="I2951" i="9"/>
  <c r="H2951" i="9"/>
  <c r="I2950" i="9"/>
  <c r="H2950" i="9"/>
  <c r="I2948" i="9"/>
  <c r="H2948" i="9"/>
  <c r="I2946" i="9"/>
  <c r="H2946" i="9"/>
  <c r="I2945" i="9"/>
  <c r="H2945" i="9"/>
  <c r="I2944" i="9"/>
  <c r="H2944" i="9"/>
  <c r="I2943" i="9"/>
  <c r="H2943" i="9"/>
  <c r="I2942" i="9"/>
  <c r="H2942" i="9"/>
  <c r="I2941" i="9"/>
  <c r="H2941" i="9"/>
  <c r="I2939" i="9"/>
  <c r="H2939" i="9"/>
  <c r="I2937" i="9"/>
  <c r="H2937" i="9"/>
  <c r="I2936" i="9"/>
  <c r="H2936" i="9"/>
  <c r="I2934" i="9"/>
  <c r="H2934" i="9"/>
  <c r="I2933" i="9"/>
  <c r="H2933" i="9"/>
  <c r="I2931" i="9"/>
  <c r="H2931" i="9"/>
  <c r="I2919" i="9"/>
  <c r="H2919" i="9"/>
  <c r="I2917" i="9"/>
  <c r="H2917" i="9"/>
  <c r="I2916" i="9"/>
  <c r="H2916" i="9"/>
  <c r="I2915" i="9"/>
  <c r="H2915" i="9"/>
  <c r="I2913" i="9"/>
  <c r="H2913" i="9"/>
  <c r="I2911" i="9"/>
  <c r="H2911" i="9"/>
  <c r="I2910" i="9"/>
  <c r="H2910" i="9"/>
  <c r="I2909" i="9"/>
  <c r="H2909" i="9"/>
  <c r="I2908" i="9"/>
  <c r="H2908" i="9"/>
  <c r="I2907" i="9"/>
  <c r="H2907" i="9"/>
  <c r="I2906" i="9"/>
  <c r="H2906" i="9"/>
  <c r="I2904" i="9"/>
  <c r="H2904" i="9"/>
  <c r="I2902" i="9"/>
  <c r="H2902" i="9"/>
  <c r="I2901" i="9"/>
  <c r="H2901" i="9"/>
  <c r="I2900" i="9"/>
  <c r="H2900" i="9"/>
  <c r="I2899" i="9"/>
  <c r="H2899" i="9"/>
  <c r="I2898" i="9"/>
  <c r="H2898" i="9"/>
  <c r="I2896" i="9"/>
  <c r="H2896" i="9"/>
  <c r="I2882" i="9"/>
  <c r="H2882" i="9"/>
  <c r="I2880" i="9"/>
  <c r="H2880" i="9"/>
  <c r="I2879" i="9"/>
  <c r="H2879" i="9"/>
  <c r="I2878" i="9"/>
  <c r="H2878" i="9"/>
  <c r="I2877" i="9"/>
  <c r="H2877" i="9"/>
  <c r="I2875" i="9"/>
  <c r="H2875" i="9"/>
  <c r="I2874" i="9"/>
  <c r="H2874" i="9"/>
  <c r="I2873" i="9"/>
  <c r="H2873" i="9"/>
  <c r="I2872" i="9"/>
  <c r="H2872" i="9"/>
  <c r="I2870" i="9"/>
  <c r="H2870" i="9"/>
  <c r="I2868" i="9"/>
  <c r="H2868" i="9"/>
  <c r="I2867" i="9"/>
  <c r="H2867" i="9"/>
  <c r="I2865" i="9"/>
  <c r="H2865" i="9"/>
  <c r="I2863" i="9"/>
  <c r="H2863" i="9"/>
  <c r="I2850" i="9"/>
  <c r="H2850" i="9"/>
  <c r="I2847" i="9"/>
  <c r="H2847" i="9"/>
  <c r="I2846" i="9"/>
  <c r="H2846" i="9"/>
  <c r="I2845" i="9"/>
  <c r="H2845" i="9"/>
  <c r="I2844" i="9"/>
  <c r="H2844" i="9"/>
  <c r="I2842" i="9"/>
  <c r="H2842" i="9"/>
  <c r="I2840" i="9"/>
  <c r="H2840" i="9"/>
  <c r="I2839" i="9"/>
  <c r="H2839" i="9"/>
  <c r="I2838" i="9"/>
  <c r="H2838" i="9"/>
  <c r="I2837" i="9"/>
  <c r="H2837" i="9"/>
  <c r="I2836" i="9"/>
  <c r="H2836" i="9"/>
  <c r="I2835" i="9"/>
  <c r="H2835" i="9"/>
  <c r="I2834" i="9"/>
  <c r="H2834" i="9"/>
  <c r="I2833" i="9"/>
  <c r="H2833" i="9"/>
  <c r="I2831" i="9"/>
  <c r="H2831" i="9"/>
  <c r="I2829" i="9"/>
  <c r="H2829" i="9"/>
  <c r="I2828" i="9"/>
  <c r="H2828" i="9"/>
  <c r="I2827" i="9"/>
  <c r="H2827" i="9"/>
  <c r="I2826" i="9"/>
  <c r="H2826" i="9"/>
  <c r="I2825" i="9"/>
  <c r="H2825" i="9"/>
  <c r="I2823" i="9"/>
  <c r="H2823" i="9"/>
  <c r="I2758" i="9"/>
  <c r="H2758" i="9"/>
  <c r="I2755" i="9"/>
  <c r="H2755" i="9"/>
  <c r="I2753" i="9"/>
  <c r="H2753" i="9"/>
  <c r="I2752" i="9"/>
  <c r="H2752" i="9"/>
  <c r="I2750" i="9"/>
  <c r="H2750" i="9"/>
  <c r="I2717" i="9"/>
  <c r="H2717" i="9"/>
  <c r="I2713" i="9"/>
  <c r="H2713" i="9"/>
  <c r="I2711" i="9"/>
  <c r="H2711" i="9"/>
  <c r="I2709" i="9"/>
  <c r="H2709" i="9"/>
  <c r="I2707" i="9"/>
  <c r="H2707" i="9"/>
  <c r="I2706" i="9"/>
  <c r="H2706" i="9"/>
  <c r="I2705" i="9"/>
  <c r="H2705" i="9"/>
  <c r="I2704" i="9"/>
  <c r="H2704" i="9"/>
  <c r="I2703" i="9"/>
  <c r="H2703" i="9"/>
  <c r="I2702" i="9"/>
  <c r="H2702" i="9"/>
  <c r="I2701" i="9"/>
  <c r="H2701" i="9"/>
  <c r="I2700" i="9"/>
  <c r="H2700" i="9"/>
  <c r="I2698" i="9"/>
  <c r="H2698" i="9"/>
  <c r="I2697" i="9"/>
  <c r="H2697" i="9"/>
  <c r="I2696" i="9"/>
  <c r="H2696" i="9"/>
  <c r="I2694" i="9"/>
  <c r="H2694" i="9"/>
  <c r="I2679" i="9"/>
  <c r="H2679" i="9"/>
  <c r="I2677" i="9"/>
  <c r="H2677" i="9"/>
  <c r="I2662" i="9"/>
  <c r="H2662" i="9"/>
  <c r="I2657" i="9"/>
  <c r="H2657" i="9"/>
  <c r="I2656" i="9"/>
  <c r="H2656" i="9"/>
  <c r="I2655" i="9"/>
  <c r="H2655" i="9"/>
  <c r="I2654" i="9"/>
  <c r="H2654" i="9"/>
  <c r="I2653" i="9"/>
  <c r="H2653" i="9"/>
  <c r="I2652" i="9"/>
  <c r="H2652" i="9"/>
  <c r="I2651" i="9"/>
  <c r="H2651" i="9"/>
  <c r="I2649" i="9"/>
  <c r="H2649" i="9"/>
  <c r="I2648" i="9"/>
  <c r="H2648" i="9"/>
  <c r="I2647" i="9"/>
  <c r="H2647" i="9"/>
  <c r="I2646" i="9"/>
  <c r="H2646" i="9"/>
  <c r="I2645" i="9"/>
  <c r="H2645" i="9"/>
  <c r="I2643" i="9"/>
  <c r="H2643" i="9"/>
  <c r="I2642" i="9"/>
  <c r="H2642" i="9"/>
  <c r="I2641" i="9"/>
  <c r="H2641" i="9"/>
  <c r="I2640" i="9"/>
  <c r="H2640" i="9"/>
  <c r="I2639" i="9"/>
  <c r="H2639" i="9"/>
  <c r="I2638" i="9"/>
  <c r="H2638" i="9"/>
  <c r="I2637" i="9"/>
  <c r="H2637" i="9"/>
  <c r="I2636" i="9"/>
  <c r="H2636" i="9"/>
  <c r="I2635" i="9"/>
  <c r="H2635" i="9"/>
  <c r="I2633" i="9"/>
  <c r="H2633" i="9"/>
  <c r="I2632" i="9"/>
  <c r="H2632" i="9"/>
  <c r="I2630" i="9"/>
  <c r="H2630" i="9"/>
  <c r="I2629" i="9"/>
  <c r="H2629" i="9"/>
  <c r="I2628" i="9"/>
  <c r="H2628" i="9"/>
  <c r="I2627" i="9"/>
  <c r="H2627" i="9"/>
  <c r="I2625" i="9"/>
  <c r="H2625" i="9"/>
  <c r="I2624" i="9"/>
  <c r="H2624" i="9"/>
  <c r="I2623" i="9"/>
  <c r="H2623" i="9"/>
  <c r="I2622" i="9"/>
  <c r="H2622" i="9"/>
  <c r="I2621" i="9"/>
  <c r="H2621" i="9"/>
  <c r="I2619" i="9"/>
  <c r="H2619" i="9"/>
  <c r="I2618" i="9"/>
  <c r="H2618" i="9"/>
  <c r="I2617" i="9"/>
  <c r="H2617" i="9"/>
  <c r="I2616" i="9"/>
  <c r="H2616" i="9"/>
  <c r="I2615" i="9"/>
  <c r="H2615" i="9"/>
  <c r="I2614" i="9"/>
  <c r="H2614" i="9"/>
  <c r="I2613" i="9"/>
  <c r="H2613" i="9"/>
  <c r="I2612" i="9"/>
  <c r="H2612" i="9"/>
  <c r="I2611" i="9"/>
  <c r="H2611" i="9"/>
  <c r="I2609" i="9"/>
  <c r="H2609" i="9"/>
  <c r="I2608" i="9"/>
  <c r="H2608" i="9"/>
  <c r="I2607" i="9"/>
  <c r="H2607" i="9"/>
  <c r="I2606" i="9"/>
  <c r="H2606" i="9"/>
  <c r="I2605" i="9"/>
  <c r="H2605" i="9"/>
  <c r="I2604" i="9"/>
  <c r="H2604" i="9"/>
  <c r="I2602" i="9"/>
  <c r="H2602" i="9"/>
  <c r="I2566" i="9"/>
  <c r="H2566" i="9"/>
  <c r="I2564" i="9"/>
  <c r="H2564" i="9"/>
  <c r="I2562" i="9"/>
  <c r="H2562" i="9"/>
  <c r="I2557" i="9"/>
  <c r="H2557" i="9"/>
  <c r="I2556" i="9"/>
  <c r="H2556" i="9"/>
  <c r="I2555" i="9"/>
  <c r="H2555" i="9"/>
  <c r="I2554" i="9"/>
  <c r="H2554" i="9"/>
  <c r="I2553" i="9"/>
  <c r="H2553" i="9"/>
  <c r="I2552" i="9"/>
  <c r="H2552" i="9"/>
  <c r="I2551" i="9"/>
  <c r="H2551" i="9"/>
  <c r="I2549" i="9"/>
  <c r="H2549" i="9"/>
  <c r="I2548" i="9"/>
  <c r="H2548" i="9"/>
  <c r="I2547" i="9"/>
  <c r="H2547" i="9"/>
  <c r="I2546" i="9"/>
  <c r="H2546" i="9"/>
  <c r="I2545" i="9"/>
  <c r="H2545" i="9"/>
  <c r="I2543" i="9"/>
  <c r="H2543" i="9"/>
  <c r="I2542" i="9"/>
  <c r="H2542" i="9"/>
  <c r="I2541" i="9"/>
  <c r="H2541" i="9"/>
  <c r="I2540" i="9"/>
  <c r="H2540" i="9"/>
  <c r="I2539" i="9"/>
  <c r="H2539" i="9"/>
  <c r="I2538" i="9"/>
  <c r="H2538" i="9"/>
  <c r="I2537" i="9"/>
  <c r="H2537" i="9"/>
  <c r="I2536" i="9"/>
  <c r="H2536" i="9"/>
  <c r="I2535" i="9"/>
  <c r="H2535" i="9"/>
  <c r="I2533" i="9"/>
  <c r="H2533" i="9"/>
  <c r="I2532" i="9"/>
  <c r="H2532" i="9"/>
  <c r="I2530" i="9"/>
  <c r="H2530" i="9"/>
  <c r="I2529" i="9"/>
  <c r="H2529" i="9"/>
  <c r="I2528" i="9"/>
  <c r="H2528" i="9"/>
  <c r="I2527" i="9"/>
  <c r="H2527" i="9"/>
  <c r="I2507" i="9"/>
  <c r="H2507" i="9"/>
  <c r="I2506" i="9"/>
  <c r="H2506" i="9"/>
  <c r="I2505" i="9"/>
  <c r="H2505" i="9"/>
  <c r="I2504" i="9"/>
  <c r="H2504" i="9"/>
  <c r="I2503" i="9"/>
  <c r="H2503" i="9"/>
  <c r="I2501" i="9"/>
  <c r="H2501" i="9"/>
  <c r="I2500" i="9"/>
  <c r="H2500" i="9"/>
  <c r="I2499" i="9"/>
  <c r="H2499" i="9"/>
  <c r="I2498" i="9"/>
  <c r="H2498" i="9"/>
  <c r="I2497" i="9"/>
  <c r="H2497" i="9"/>
  <c r="I2496" i="9"/>
  <c r="H2496" i="9"/>
  <c r="I2495" i="9"/>
  <c r="H2495" i="9"/>
  <c r="I2494" i="9"/>
  <c r="H2494" i="9"/>
  <c r="I2493" i="9"/>
  <c r="H2493" i="9"/>
  <c r="I2491" i="9"/>
  <c r="H2491" i="9"/>
  <c r="I2490" i="9"/>
  <c r="H2490" i="9"/>
  <c r="I2489" i="9"/>
  <c r="H2489" i="9"/>
  <c r="I2488" i="9"/>
  <c r="H2488" i="9"/>
  <c r="I2487" i="9"/>
  <c r="H2487" i="9"/>
  <c r="I2486" i="9"/>
  <c r="H2486" i="9"/>
  <c r="I2484" i="9"/>
  <c r="H2484" i="9"/>
  <c r="I2469" i="9"/>
  <c r="H2469" i="9"/>
  <c r="I2463" i="9"/>
  <c r="H2463" i="9"/>
  <c r="I2462" i="9"/>
  <c r="H2462" i="9"/>
  <c r="I2460" i="9"/>
  <c r="H2460" i="9"/>
  <c r="I2459" i="9"/>
  <c r="H2459" i="9"/>
  <c r="I2457" i="9"/>
  <c r="H2457" i="9"/>
  <c r="I2456" i="9"/>
  <c r="H2456" i="9"/>
  <c r="I2455" i="9"/>
  <c r="H2455" i="9"/>
  <c r="I2454" i="9"/>
  <c r="H2454" i="9"/>
  <c r="I2440" i="9"/>
  <c r="H2440" i="9"/>
  <c r="I2439" i="9"/>
  <c r="H2439" i="9"/>
  <c r="I2437" i="9"/>
  <c r="H2437" i="9"/>
  <c r="I2436" i="9"/>
  <c r="H2436" i="9"/>
  <c r="I2435" i="9"/>
  <c r="H2435" i="9"/>
  <c r="I2433" i="9"/>
  <c r="H2433" i="9"/>
  <c r="I2432" i="9"/>
  <c r="H2432" i="9"/>
  <c r="I2431" i="9"/>
  <c r="H2431" i="9"/>
  <c r="I2430" i="9"/>
  <c r="H2430" i="9"/>
  <c r="I2428" i="9"/>
  <c r="H2428" i="9"/>
  <c r="I2426" i="9"/>
  <c r="H2426" i="9"/>
  <c r="I2425" i="9"/>
  <c r="H2425" i="9"/>
  <c r="I2424" i="9"/>
  <c r="H2424" i="9"/>
  <c r="I2423" i="9"/>
  <c r="H2423" i="9"/>
  <c r="I2422" i="9"/>
  <c r="H2422" i="9"/>
  <c r="I2420" i="9"/>
  <c r="H2420" i="9"/>
  <c r="I2418" i="9"/>
  <c r="H2418" i="9"/>
  <c r="I2403" i="9"/>
  <c r="H2403" i="9"/>
  <c r="I2401" i="9"/>
  <c r="H2401" i="9"/>
  <c r="I2399" i="9"/>
  <c r="H2399" i="9"/>
  <c r="I2397" i="9"/>
  <c r="H2397" i="9"/>
  <c r="I2396" i="9"/>
  <c r="H2396" i="9"/>
  <c r="I2395" i="9"/>
  <c r="H2395" i="9"/>
  <c r="I2394" i="9"/>
  <c r="H2394" i="9"/>
  <c r="I2392" i="9"/>
  <c r="H2392" i="9"/>
  <c r="I2391" i="9"/>
  <c r="H2391" i="9"/>
  <c r="I2390" i="9"/>
  <c r="H2390" i="9"/>
  <c r="I2388" i="9"/>
  <c r="H2388" i="9"/>
  <c r="I2386" i="9"/>
  <c r="H2386" i="9"/>
  <c r="I2385" i="9"/>
  <c r="H2385" i="9"/>
  <c r="I2383" i="9"/>
  <c r="H2383" i="9"/>
  <c r="I2382" i="9"/>
  <c r="H2382" i="9"/>
  <c r="I2381" i="9"/>
  <c r="H2381" i="9"/>
  <c r="I2363" i="9"/>
  <c r="H2363" i="9"/>
  <c r="I2362" i="9"/>
  <c r="H2362" i="9"/>
  <c r="I2361" i="9"/>
  <c r="H2361" i="9"/>
  <c r="I2360" i="9"/>
  <c r="H2360" i="9"/>
  <c r="I2358" i="9"/>
  <c r="H2358" i="9"/>
  <c r="I2357" i="9"/>
  <c r="H2357" i="9"/>
  <c r="I2356" i="9"/>
  <c r="H2356" i="9"/>
  <c r="I2355" i="9"/>
  <c r="H2355" i="9"/>
  <c r="I2353" i="9"/>
  <c r="H2353" i="9"/>
  <c r="I2352" i="9"/>
  <c r="H2352" i="9"/>
  <c r="I2351" i="9"/>
  <c r="H2351" i="9"/>
  <c r="I2350" i="9"/>
  <c r="H2350" i="9"/>
  <c r="I2348" i="9"/>
  <c r="H2348" i="9"/>
  <c r="I2347" i="9"/>
  <c r="H2347" i="9"/>
  <c r="I2345" i="9"/>
  <c r="H2345" i="9"/>
  <c r="I2344" i="9"/>
  <c r="H2344" i="9"/>
  <c r="I2343" i="9"/>
  <c r="H2343" i="9"/>
  <c r="I2342" i="9"/>
  <c r="H2342" i="9"/>
  <c r="I2341" i="9"/>
  <c r="H2341" i="9"/>
  <c r="I2340" i="9"/>
  <c r="H2340" i="9"/>
  <c r="I2339" i="9"/>
  <c r="H2339" i="9"/>
  <c r="I2338" i="9"/>
  <c r="H2338" i="9"/>
  <c r="I2336" i="9"/>
  <c r="H2336" i="9"/>
  <c r="I2321" i="9"/>
  <c r="H2321" i="9"/>
  <c r="I2319" i="9"/>
  <c r="H2319" i="9"/>
  <c r="I2314" i="9"/>
  <c r="H2314" i="9"/>
  <c r="I2313" i="9"/>
  <c r="H2313" i="9"/>
  <c r="I2312" i="9"/>
  <c r="H2312" i="9"/>
  <c r="I2311" i="9"/>
  <c r="H2311" i="9"/>
  <c r="I2310" i="9"/>
  <c r="H2310" i="9"/>
  <c r="I2309" i="9"/>
  <c r="H2309" i="9"/>
  <c r="I2308" i="9"/>
  <c r="H2308" i="9"/>
  <c r="I2291" i="9"/>
  <c r="H2291" i="9"/>
  <c r="I2290" i="9"/>
  <c r="H2290" i="9"/>
  <c r="I2289" i="9"/>
  <c r="H2289" i="9"/>
  <c r="I2288" i="9"/>
  <c r="H2288" i="9"/>
  <c r="I2287" i="9"/>
  <c r="H2287" i="9"/>
  <c r="I2285" i="9"/>
  <c r="H2285" i="9"/>
  <c r="I2284" i="9"/>
  <c r="H2284" i="9"/>
  <c r="I2283" i="9"/>
  <c r="H2283" i="9"/>
  <c r="I2282" i="9"/>
  <c r="H2282" i="9"/>
  <c r="I2281" i="9"/>
  <c r="H2281" i="9"/>
  <c r="I2280" i="9"/>
  <c r="H2280" i="9"/>
  <c r="I2279" i="9"/>
  <c r="H2279" i="9"/>
  <c r="I2278" i="9"/>
  <c r="H2278" i="9"/>
  <c r="I2277" i="9"/>
  <c r="H2277" i="9"/>
  <c r="I2275" i="9"/>
  <c r="H2275" i="9"/>
  <c r="I2273" i="9"/>
  <c r="H2273" i="9"/>
  <c r="I2272" i="9"/>
  <c r="H2272" i="9"/>
  <c r="I2271" i="9"/>
  <c r="H2271" i="9"/>
  <c r="I2269" i="9"/>
  <c r="H2269" i="9"/>
  <c r="I2268" i="9"/>
  <c r="H2268" i="9"/>
  <c r="I2267" i="9"/>
  <c r="H2267" i="9"/>
  <c r="I2266" i="9"/>
  <c r="H2266" i="9"/>
  <c r="I2265" i="9"/>
  <c r="H2265" i="9"/>
  <c r="I2264" i="9"/>
  <c r="H2264" i="9"/>
  <c r="I2263" i="9"/>
  <c r="H2263" i="9"/>
  <c r="I2261" i="9"/>
  <c r="H2261" i="9"/>
  <c r="I2259" i="9"/>
  <c r="H2259" i="9"/>
  <c r="I2258" i="9"/>
  <c r="H2258" i="9"/>
  <c r="I2257" i="9"/>
  <c r="H2257" i="9"/>
  <c r="I2256" i="9"/>
  <c r="H2256" i="9"/>
  <c r="I2255" i="9"/>
  <c r="H2255" i="9"/>
  <c r="I2254" i="9"/>
  <c r="H2254" i="9"/>
  <c r="I2253" i="9"/>
  <c r="H2253" i="9"/>
  <c r="I2252" i="9"/>
  <c r="H2252" i="9"/>
  <c r="I2251" i="9"/>
  <c r="H2251" i="9"/>
  <c r="I2250" i="9"/>
  <c r="H2250" i="9"/>
  <c r="I2249" i="9"/>
  <c r="H2249" i="9"/>
  <c r="I2248" i="9"/>
  <c r="H2248" i="9"/>
  <c r="I2247" i="9"/>
  <c r="H2247" i="9"/>
  <c r="I2245" i="9"/>
  <c r="H2245" i="9"/>
  <c r="I2244" i="9"/>
  <c r="H2244" i="9"/>
  <c r="I2242" i="9"/>
  <c r="H2242" i="9"/>
  <c r="I2241" i="9"/>
  <c r="H2241" i="9"/>
  <c r="I2240" i="9"/>
  <c r="H2240" i="9"/>
  <c r="I2239" i="9"/>
  <c r="H2239" i="9"/>
  <c r="I2238" i="9"/>
  <c r="H2238" i="9"/>
  <c r="I2237" i="9"/>
  <c r="H2237" i="9"/>
  <c r="I2236" i="9"/>
  <c r="H2236" i="9"/>
  <c r="I2235" i="9"/>
  <c r="H2235" i="9"/>
  <c r="I2233" i="9"/>
  <c r="H2233" i="9"/>
  <c r="I2218" i="9"/>
  <c r="H2218" i="9"/>
  <c r="I2216" i="9"/>
  <c r="H2216" i="9"/>
  <c r="I2214" i="9"/>
  <c r="H2214" i="9"/>
  <c r="I2213" i="9"/>
  <c r="H2213" i="9"/>
  <c r="I2212" i="9"/>
  <c r="H2212" i="9"/>
  <c r="I2211" i="9"/>
  <c r="H2211" i="9"/>
  <c r="I2210" i="9"/>
  <c r="H2210" i="9"/>
  <c r="I2209" i="9"/>
  <c r="H2209" i="9"/>
  <c r="I2208" i="9"/>
  <c r="H2208" i="9"/>
  <c r="I2207" i="9"/>
  <c r="H2207" i="9"/>
  <c r="I2206" i="9"/>
  <c r="H2206" i="9"/>
  <c r="I2205" i="9"/>
  <c r="H2205" i="9"/>
  <c r="I2203" i="9"/>
  <c r="H2203" i="9"/>
  <c r="I2202" i="9"/>
  <c r="H2202" i="9"/>
  <c r="I2201" i="9"/>
  <c r="H2201" i="9"/>
  <c r="I2200" i="9"/>
  <c r="H2200" i="9"/>
  <c r="I2199" i="9"/>
  <c r="H2199" i="9"/>
  <c r="I2197" i="9"/>
  <c r="H2197" i="9"/>
  <c r="I2196" i="9"/>
  <c r="H2196" i="9"/>
  <c r="I2195" i="9"/>
  <c r="H2195" i="9"/>
  <c r="I2194" i="9"/>
  <c r="H2194" i="9"/>
  <c r="I2192" i="9"/>
  <c r="H2192" i="9"/>
  <c r="I2191" i="9"/>
  <c r="H2191" i="9"/>
  <c r="I2190" i="9"/>
  <c r="H2190" i="9"/>
  <c r="I2188" i="9"/>
  <c r="H2188" i="9"/>
  <c r="I2187" i="9"/>
  <c r="H2187" i="9"/>
  <c r="I2186" i="9"/>
  <c r="H2186" i="9"/>
  <c r="I2185" i="9"/>
  <c r="H2185" i="9"/>
  <c r="I2184" i="9"/>
  <c r="H2184" i="9"/>
  <c r="I2183" i="9"/>
  <c r="H2183" i="9"/>
  <c r="I2181" i="9"/>
  <c r="H2181" i="9"/>
  <c r="I2179" i="9"/>
  <c r="H2179" i="9"/>
  <c r="I2178" i="9"/>
  <c r="H2178" i="9"/>
  <c r="I2176" i="9"/>
  <c r="H2176" i="9"/>
  <c r="I2175" i="9"/>
  <c r="H2175" i="9"/>
  <c r="I2173" i="9"/>
  <c r="H2173" i="9"/>
  <c r="I2172" i="9"/>
  <c r="H2172" i="9"/>
  <c r="I2171" i="9"/>
  <c r="H2171" i="9"/>
  <c r="I2170" i="9"/>
  <c r="H2170" i="9"/>
  <c r="I2169" i="9"/>
  <c r="H2169" i="9"/>
  <c r="I2168" i="9"/>
  <c r="H2168" i="9"/>
  <c r="I2166" i="9"/>
  <c r="H2166" i="9"/>
  <c r="I2165" i="9"/>
  <c r="H2165" i="9"/>
  <c r="I2164" i="9"/>
  <c r="H2164" i="9"/>
  <c r="I2163" i="9"/>
  <c r="H2163" i="9"/>
  <c r="I2162" i="9"/>
  <c r="H2162" i="9"/>
  <c r="I2161" i="9"/>
  <c r="H2161" i="9"/>
  <c r="I2160" i="9"/>
  <c r="H2160" i="9"/>
  <c r="I2158" i="9"/>
  <c r="H2158" i="9"/>
  <c r="I2140" i="9"/>
  <c r="H2140" i="9"/>
  <c r="I2138" i="9"/>
  <c r="H2138" i="9"/>
  <c r="I2136" i="9"/>
  <c r="H2136" i="9"/>
  <c r="I2135" i="9"/>
  <c r="H2135" i="9"/>
  <c r="I2134" i="9"/>
  <c r="H2134" i="9"/>
  <c r="I2133" i="9"/>
  <c r="H2133" i="9"/>
  <c r="I2132" i="9"/>
  <c r="H2132" i="9"/>
  <c r="I2131" i="9"/>
  <c r="H2131" i="9"/>
  <c r="I2130" i="9"/>
  <c r="H2130" i="9"/>
  <c r="I2129" i="9"/>
  <c r="H2129" i="9"/>
  <c r="I2128" i="9"/>
  <c r="H2128" i="9"/>
  <c r="I2127" i="9"/>
  <c r="H2127" i="9"/>
  <c r="I2125" i="9"/>
  <c r="H2125" i="9"/>
  <c r="I2124" i="9"/>
  <c r="H2124" i="9"/>
  <c r="I2123" i="9"/>
  <c r="H2123" i="9"/>
  <c r="I2122" i="9"/>
  <c r="H2122" i="9"/>
  <c r="I2121" i="9"/>
  <c r="H2121" i="9"/>
  <c r="I2120" i="9"/>
  <c r="H2120" i="9"/>
  <c r="I2118" i="9"/>
  <c r="H2118" i="9"/>
  <c r="I2116" i="9"/>
  <c r="H2116" i="9"/>
  <c r="I2115" i="9"/>
  <c r="H2115" i="9"/>
  <c r="I2114" i="9"/>
  <c r="H2114" i="9"/>
  <c r="I2113" i="9"/>
  <c r="H2113" i="9"/>
  <c r="I2111" i="9"/>
  <c r="H2111" i="9"/>
  <c r="I2110" i="9"/>
  <c r="H2110" i="9"/>
  <c r="I2109" i="9"/>
  <c r="H2109" i="9"/>
  <c r="I2108" i="9"/>
  <c r="H2108" i="9"/>
  <c r="I2107" i="9"/>
  <c r="H2107" i="9"/>
  <c r="I2106" i="9"/>
  <c r="H2106" i="9"/>
  <c r="I2105" i="9"/>
  <c r="H2105" i="9"/>
  <c r="I2104" i="9"/>
  <c r="H2104" i="9"/>
  <c r="I2102" i="9"/>
  <c r="H2102" i="9"/>
  <c r="I2100" i="9"/>
  <c r="H2100" i="9"/>
  <c r="I2099" i="9"/>
  <c r="H2099" i="9"/>
  <c r="I2098" i="9"/>
  <c r="H2098" i="9"/>
  <c r="I2097" i="9"/>
  <c r="H2097" i="9"/>
  <c r="I2096" i="9"/>
  <c r="H2096" i="9"/>
  <c r="I2095" i="9"/>
  <c r="H2095" i="9"/>
  <c r="I2094" i="9"/>
  <c r="H2094" i="9"/>
  <c r="I2093" i="9"/>
  <c r="H2093" i="9"/>
  <c r="I2091" i="9"/>
  <c r="H2091" i="9"/>
  <c r="I2090" i="9"/>
  <c r="H2090" i="9"/>
  <c r="I2089" i="9"/>
  <c r="H2089" i="9"/>
  <c r="I2088" i="9"/>
  <c r="H2088" i="9"/>
  <c r="I2087" i="9"/>
  <c r="H2087" i="9"/>
  <c r="I2086" i="9"/>
  <c r="H2086" i="9"/>
  <c r="I2085" i="9"/>
  <c r="H2085" i="9"/>
  <c r="I2083" i="9"/>
  <c r="H2083" i="9"/>
  <c r="I2050" i="9"/>
  <c r="H2050" i="9"/>
  <c r="I2048" i="9"/>
  <c r="H2048" i="9"/>
  <c r="I2046" i="9"/>
  <c r="H2046" i="9"/>
  <c r="I2044" i="9"/>
  <c r="H2044" i="9"/>
  <c r="I2043" i="9"/>
  <c r="H2043" i="9"/>
  <c r="I2042" i="9"/>
  <c r="H2042" i="9"/>
  <c r="I2041" i="9"/>
  <c r="H2041" i="9"/>
  <c r="I2040" i="9"/>
  <c r="H2040" i="9"/>
  <c r="I2039" i="9"/>
  <c r="H2039" i="9"/>
  <c r="I2038" i="9"/>
  <c r="H2038" i="9"/>
  <c r="I2037" i="9"/>
  <c r="H2037" i="9"/>
  <c r="I2036" i="9"/>
  <c r="H2036" i="9"/>
  <c r="I2035" i="9"/>
  <c r="H2035" i="9"/>
  <c r="I2033" i="9"/>
  <c r="H2033" i="9"/>
  <c r="I2032" i="9"/>
  <c r="H2032" i="9"/>
  <c r="I2031" i="9"/>
  <c r="H2031" i="9"/>
  <c r="I2030" i="9"/>
  <c r="H2030" i="9"/>
  <c r="I2029" i="9"/>
  <c r="H2029" i="9"/>
  <c r="I2028" i="9"/>
  <c r="H2028" i="9"/>
  <c r="I2026" i="9"/>
  <c r="H2026" i="9"/>
  <c r="I2025" i="9"/>
  <c r="H2025" i="9"/>
  <c r="I2024" i="9"/>
  <c r="H2024" i="9"/>
  <c r="I2023" i="9"/>
  <c r="H2023" i="9"/>
  <c r="I2021" i="9"/>
  <c r="H2021" i="9"/>
  <c r="I2020" i="9"/>
  <c r="H2020" i="9"/>
  <c r="I2019" i="9"/>
  <c r="H2019" i="9"/>
  <c r="I2016" i="9"/>
  <c r="H2016" i="9"/>
  <c r="I2015" i="9"/>
  <c r="H2015" i="9"/>
  <c r="I2013" i="9"/>
  <c r="H2013" i="9"/>
  <c r="I2012" i="9"/>
  <c r="H2012" i="9"/>
  <c r="I2011" i="9"/>
  <c r="H2011" i="9"/>
  <c r="I2010" i="9"/>
  <c r="H2010" i="9"/>
  <c r="I2009" i="9"/>
  <c r="H2009" i="9"/>
  <c r="I2007" i="9"/>
  <c r="H2007" i="9"/>
  <c r="I1984" i="9"/>
  <c r="H1984" i="9"/>
  <c r="I1983" i="9"/>
  <c r="H1983" i="9"/>
  <c r="I1982" i="9"/>
  <c r="H1982" i="9"/>
  <c r="I1981" i="9"/>
  <c r="H1981" i="9"/>
  <c r="I1980" i="9"/>
  <c r="H1980" i="9"/>
  <c r="I1979" i="9"/>
  <c r="H1979" i="9"/>
  <c r="I1978" i="9"/>
  <c r="H1978" i="9"/>
  <c r="I1977" i="9"/>
  <c r="H1977" i="9"/>
  <c r="I1976" i="9"/>
  <c r="H1976" i="9"/>
  <c r="I1975" i="9"/>
  <c r="H1975" i="9"/>
  <c r="I1974" i="9"/>
  <c r="H1974" i="9"/>
  <c r="I1972" i="9"/>
  <c r="H1972" i="9"/>
  <c r="I1970" i="9"/>
  <c r="H1970" i="9"/>
  <c r="I1969" i="9"/>
  <c r="H1969" i="9"/>
  <c r="I1968" i="9"/>
  <c r="H1968" i="9"/>
  <c r="I1967" i="9"/>
  <c r="H1967" i="9"/>
  <c r="I1966" i="9"/>
  <c r="H1966" i="9"/>
  <c r="I1964" i="9"/>
  <c r="H1964" i="9"/>
  <c r="I1949" i="9"/>
  <c r="H1949" i="9"/>
  <c r="I1947" i="9"/>
  <c r="H1947" i="9"/>
  <c r="I1945" i="9"/>
  <c r="H1945" i="9"/>
  <c r="I1944" i="9"/>
  <c r="H1944" i="9"/>
  <c r="I1943" i="9"/>
  <c r="H1943" i="9"/>
  <c r="I1942" i="9"/>
  <c r="H1942" i="9"/>
  <c r="I1941" i="9"/>
  <c r="H1941" i="9"/>
  <c r="I1940" i="9"/>
  <c r="H1940" i="9"/>
  <c r="I1939" i="9"/>
  <c r="H1939" i="9"/>
  <c r="I1938" i="9"/>
  <c r="H1938" i="9"/>
  <c r="I1937" i="9"/>
  <c r="H1937" i="9"/>
  <c r="I1936" i="9"/>
  <c r="H1936" i="9"/>
  <c r="I1935" i="9"/>
  <c r="H1935" i="9"/>
  <c r="I1934" i="9"/>
  <c r="H1934" i="9"/>
  <c r="I1933" i="9"/>
  <c r="H1933" i="9"/>
  <c r="I1917" i="9"/>
  <c r="H1917" i="9"/>
  <c r="I1916" i="9"/>
  <c r="H1916" i="9"/>
  <c r="I1915" i="9"/>
  <c r="H1915" i="9"/>
  <c r="I1914" i="9"/>
  <c r="H1914" i="9"/>
  <c r="I1913" i="9"/>
  <c r="H1913" i="9"/>
  <c r="I1912" i="9"/>
  <c r="H1912" i="9"/>
  <c r="I1910" i="9"/>
  <c r="H1910" i="9"/>
  <c r="I1909" i="9"/>
  <c r="H1909" i="9"/>
  <c r="I1908" i="9"/>
  <c r="H1908" i="9"/>
  <c r="I1907" i="9"/>
  <c r="H1907" i="9"/>
  <c r="I1906" i="9"/>
  <c r="H1906" i="9"/>
  <c r="I1905" i="9"/>
  <c r="H1905" i="9"/>
  <c r="I1904" i="9"/>
  <c r="H1904" i="9"/>
  <c r="I1903" i="9"/>
  <c r="H1903" i="9"/>
  <c r="I1902" i="9"/>
  <c r="H1902" i="9"/>
  <c r="I1901" i="9"/>
  <c r="H1901" i="9"/>
  <c r="I1899" i="9"/>
  <c r="H1899" i="9"/>
  <c r="I1897" i="9"/>
  <c r="H1897" i="9"/>
  <c r="I1896" i="9"/>
  <c r="H1896" i="9"/>
  <c r="I1895" i="9"/>
  <c r="H1895" i="9"/>
  <c r="I1893" i="9"/>
  <c r="H1893" i="9"/>
  <c r="I1892" i="9"/>
  <c r="H1892" i="9"/>
  <c r="I1891" i="9"/>
  <c r="H1891" i="9"/>
  <c r="I1890" i="9"/>
  <c r="H1890" i="9"/>
  <c r="I1889" i="9"/>
  <c r="H1889" i="9"/>
  <c r="I1888" i="9"/>
  <c r="H1888" i="9"/>
  <c r="I1887" i="9"/>
  <c r="H1887" i="9"/>
  <c r="I1886" i="9"/>
  <c r="H1886" i="9"/>
  <c r="I1885" i="9"/>
  <c r="H1885" i="9"/>
  <c r="I1883" i="9"/>
  <c r="H1883" i="9"/>
  <c r="I1882" i="9"/>
  <c r="H1882" i="9"/>
  <c r="I1881" i="9"/>
  <c r="H1881" i="9"/>
  <c r="I1880" i="9"/>
  <c r="H1880" i="9"/>
  <c r="I1879" i="9"/>
  <c r="H1879" i="9"/>
  <c r="I1878" i="9"/>
  <c r="H1878" i="9"/>
  <c r="I1877" i="9"/>
  <c r="H1877" i="9"/>
  <c r="I1876" i="9"/>
  <c r="H1876" i="9"/>
  <c r="I1875" i="9"/>
  <c r="H1875" i="9"/>
  <c r="I1874" i="9"/>
  <c r="H1874" i="9"/>
  <c r="I1873" i="9"/>
  <c r="H1873" i="9"/>
  <c r="I1872" i="9"/>
  <c r="H1872" i="9"/>
  <c r="I1871" i="9"/>
  <c r="H1871" i="9"/>
  <c r="I1870" i="9"/>
  <c r="H1870" i="9"/>
  <c r="I1869" i="9"/>
  <c r="H1869" i="9"/>
  <c r="I1868" i="9"/>
  <c r="H1868" i="9"/>
  <c r="I1866" i="9"/>
  <c r="H1866" i="9"/>
  <c r="I1865" i="9"/>
  <c r="H1865" i="9"/>
  <c r="I1864" i="9"/>
  <c r="H1864" i="9"/>
  <c r="I1863" i="9"/>
  <c r="H1863" i="9"/>
  <c r="I1862" i="9"/>
  <c r="H1862" i="9"/>
  <c r="I1861" i="9"/>
  <c r="H1861" i="9"/>
  <c r="I1860" i="9"/>
  <c r="H1860" i="9"/>
  <c r="I1859" i="9"/>
  <c r="H1859" i="9"/>
  <c r="I1857" i="9"/>
  <c r="H1857" i="9"/>
  <c r="I1815" i="9"/>
  <c r="H1815" i="9"/>
  <c r="I1813" i="9"/>
  <c r="H1813" i="9"/>
  <c r="I1812" i="9"/>
  <c r="H1812" i="9"/>
  <c r="I1808" i="9"/>
  <c r="H1808" i="9"/>
  <c r="I1807" i="9"/>
  <c r="H1807" i="9"/>
  <c r="I1806" i="9"/>
  <c r="H1806" i="9"/>
  <c r="I1805" i="9"/>
  <c r="H1805" i="9"/>
  <c r="I1803" i="9"/>
  <c r="H1803" i="9"/>
  <c r="I1802" i="9"/>
  <c r="H1802" i="9"/>
  <c r="I1800" i="9"/>
  <c r="H1800" i="9"/>
  <c r="I1798" i="9"/>
  <c r="H1798" i="9"/>
  <c r="I1797" i="9"/>
  <c r="H1797" i="9"/>
  <c r="I1796" i="9"/>
  <c r="H1796" i="9"/>
  <c r="I1795" i="9"/>
  <c r="H1795" i="9"/>
  <c r="I1794" i="9"/>
  <c r="H1794" i="9"/>
  <c r="I1793" i="9"/>
  <c r="H1793" i="9"/>
  <c r="I1792" i="9"/>
  <c r="H1792" i="9"/>
  <c r="I1789" i="9"/>
  <c r="H1789" i="9"/>
  <c r="I1788" i="9"/>
  <c r="H1788" i="9"/>
  <c r="I1787" i="9"/>
  <c r="H1787" i="9"/>
  <c r="I1786" i="9"/>
  <c r="H1786" i="9"/>
  <c r="I1785" i="9"/>
  <c r="H1785" i="9"/>
  <c r="I1784" i="9"/>
  <c r="H1784" i="9"/>
  <c r="I1783" i="9"/>
  <c r="H1783" i="9"/>
  <c r="I1781" i="9"/>
  <c r="H1781" i="9"/>
  <c r="I1745" i="9"/>
  <c r="H1745" i="9"/>
  <c r="I1743" i="9"/>
  <c r="H1743" i="9"/>
  <c r="I1739" i="9"/>
  <c r="H1739" i="9"/>
  <c r="I1738" i="9"/>
  <c r="H1738" i="9"/>
  <c r="I1737" i="9"/>
  <c r="H1737" i="9"/>
  <c r="I1736" i="9"/>
  <c r="H1736" i="9"/>
  <c r="I1735" i="9"/>
  <c r="H1735" i="9"/>
  <c r="I1734" i="9"/>
  <c r="H1734" i="9"/>
  <c r="I1732" i="9"/>
  <c r="H1732" i="9"/>
  <c r="I1731" i="9"/>
  <c r="H1731" i="9"/>
  <c r="I1729" i="9"/>
  <c r="H1729" i="9"/>
  <c r="I1728" i="9"/>
  <c r="H1728" i="9"/>
  <c r="I1727" i="9"/>
  <c r="H1727" i="9"/>
  <c r="I1726" i="9"/>
  <c r="H1726" i="9"/>
  <c r="I1725" i="9"/>
  <c r="H1725" i="9"/>
  <c r="I1724" i="9"/>
  <c r="H1724" i="9"/>
  <c r="I1722" i="9"/>
  <c r="H1722" i="9"/>
  <c r="I1720" i="9"/>
  <c r="H1720" i="9"/>
  <c r="I1719" i="9"/>
  <c r="H1719" i="9"/>
  <c r="I1717" i="9"/>
  <c r="H1717" i="9"/>
  <c r="I1716" i="9"/>
  <c r="H1716" i="9"/>
  <c r="I1715" i="9"/>
  <c r="H1715" i="9"/>
  <c r="I1713" i="9"/>
  <c r="H1713" i="9"/>
  <c r="I1712" i="9"/>
  <c r="H1712" i="9"/>
  <c r="I1711" i="9"/>
  <c r="H1711" i="9"/>
  <c r="I1710" i="9"/>
  <c r="H1710" i="9"/>
  <c r="I1709" i="9"/>
  <c r="H1709" i="9"/>
  <c r="I1708" i="9"/>
  <c r="H1708" i="9"/>
  <c r="I1707" i="9"/>
  <c r="H1707" i="9"/>
  <c r="I1705" i="9"/>
  <c r="H1705" i="9"/>
  <c r="I1683" i="9"/>
  <c r="H1683" i="9"/>
  <c r="I1682" i="9"/>
  <c r="H1682" i="9"/>
  <c r="I1681" i="9"/>
  <c r="H1681" i="9"/>
  <c r="I1680" i="9"/>
  <c r="H1680" i="9"/>
  <c r="I1679" i="9"/>
  <c r="H1679" i="9"/>
  <c r="I1678" i="9"/>
  <c r="H1678" i="9"/>
  <c r="I1677" i="9"/>
  <c r="H1677" i="9"/>
  <c r="I1676" i="9"/>
  <c r="H1676" i="9"/>
  <c r="I1675" i="9"/>
  <c r="H1675" i="9"/>
  <c r="I1673" i="9"/>
  <c r="H1673" i="9"/>
  <c r="I1672" i="9"/>
  <c r="H1672" i="9"/>
  <c r="I1670" i="9"/>
  <c r="H1670" i="9"/>
  <c r="I1669" i="9"/>
  <c r="H1669" i="9"/>
  <c r="I1668" i="9"/>
  <c r="H1668" i="9"/>
  <c r="I1667" i="9"/>
  <c r="H1667" i="9"/>
  <c r="I1666" i="9"/>
  <c r="H1666" i="9"/>
  <c r="I1665" i="9"/>
  <c r="H1665" i="9"/>
  <c r="I1664" i="9"/>
  <c r="H1664" i="9"/>
  <c r="I1663" i="9"/>
  <c r="H1663" i="9"/>
  <c r="I1661" i="9"/>
  <c r="H1661" i="9"/>
  <c r="I1646" i="9"/>
  <c r="H1646" i="9"/>
  <c r="I1644" i="9"/>
  <c r="H1644" i="9"/>
  <c r="I1642" i="9"/>
  <c r="H1642" i="9"/>
  <c r="I1641" i="9"/>
  <c r="H1641" i="9"/>
  <c r="I1640" i="9"/>
  <c r="H1640" i="9"/>
  <c r="I1639" i="9"/>
  <c r="H1639" i="9"/>
  <c r="I1638" i="9"/>
  <c r="H1638" i="9"/>
  <c r="I1637" i="9"/>
  <c r="H1637" i="9"/>
  <c r="I1636" i="9"/>
  <c r="H1636" i="9"/>
  <c r="I1635" i="9"/>
  <c r="H1635" i="9"/>
  <c r="I1634" i="9"/>
  <c r="H1634" i="9"/>
  <c r="I1633" i="9"/>
  <c r="H1633" i="9"/>
  <c r="I1632" i="9"/>
  <c r="H1632" i="9"/>
  <c r="I1631" i="9"/>
  <c r="H1631" i="9"/>
  <c r="I1615" i="9"/>
  <c r="H1615" i="9"/>
  <c r="I1614" i="9"/>
  <c r="H1614" i="9"/>
  <c r="I1613" i="9"/>
  <c r="H1613" i="9"/>
  <c r="I1612" i="9"/>
  <c r="H1612" i="9"/>
  <c r="I1611" i="9"/>
  <c r="H1611" i="9"/>
  <c r="I1610" i="9"/>
  <c r="H1610" i="9"/>
  <c r="I1608" i="9"/>
  <c r="H1608" i="9"/>
  <c r="I1607" i="9"/>
  <c r="H1607" i="9"/>
  <c r="I1606" i="9"/>
  <c r="H1606" i="9"/>
  <c r="I1605" i="9"/>
  <c r="H1605" i="9"/>
  <c r="I1604" i="9"/>
  <c r="H1604" i="9"/>
  <c r="I1603" i="9"/>
  <c r="H1603" i="9"/>
  <c r="I1602" i="9"/>
  <c r="H1602" i="9"/>
  <c r="I1601" i="9"/>
  <c r="H1601" i="9"/>
  <c r="I1600" i="9"/>
  <c r="H1600" i="9"/>
  <c r="I1599" i="9"/>
  <c r="H1599" i="9"/>
  <c r="I1597" i="9"/>
  <c r="H1597" i="9"/>
  <c r="I1596" i="9"/>
  <c r="H1596" i="9"/>
  <c r="I1595" i="9"/>
  <c r="H1595" i="9"/>
  <c r="I1594" i="9"/>
  <c r="H1594" i="9"/>
  <c r="I1593" i="9"/>
  <c r="H1593" i="9"/>
  <c r="I1592" i="9"/>
  <c r="H1592" i="9"/>
  <c r="I1590" i="9"/>
  <c r="H1590" i="9"/>
  <c r="I1589" i="9"/>
  <c r="H1589" i="9"/>
  <c r="I1588" i="9"/>
  <c r="H1588" i="9"/>
  <c r="I1587" i="9"/>
  <c r="H1587" i="9"/>
  <c r="I1586" i="9"/>
  <c r="H1586" i="9"/>
  <c r="I1585" i="9"/>
  <c r="H1585" i="9"/>
  <c r="I1584" i="9"/>
  <c r="H1584" i="9"/>
  <c r="I1583" i="9"/>
  <c r="H1583" i="9"/>
  <c r="I1582" i="9"/>
  <c r="H1582" i="9"/>
  <c r="I1580" i="9"/>
  <c r="H1580" i="9"/>
  <c r="I1579" i="9"/>
  <c r="H1579" i="9"/>
  <c r="I1578" i="9"/>
  <c r="H1578" i="9"/>
  <c r="I1577" i="9"/>
  <c r="H1577" i="9"/>
  <c r="I1576" i="9"/>
  <c r="H1576" i="9"/>
  <c r="I1575" i="9"/>
  <c r="H1575" i="9"/>
  <c r="I1574" i="9"/>
  <c r="H1574" i="9"/>
  <c r="I1573" i="9"/>
  <c r="H1573" i="9"/>
  <c r="I1572" i="9"/>
  <c r="H1572" i="9"/>
  <c r="I1571" i="9"/>
  <c r="H1571" i="9"/>
  <c r="I1570" i="9"/>
  <c r="H1570" i="9"/>
  <c r="I1569" i="9"/>
  <c r="H1569" i="9"/>
  <c r="I1568" i="9"/>
  <c r="H1568" i="9"/>
  <c r="I1567" i="9"/>
  <c r="H1567" i="9"/>
  <c r="I1566" i="9"/>
  <c r="H1566" i="9"/>
  <c r="I1564" i="9"/>
  <c r="H1564" i="9"/>
  <c r="I1563" i="9"/>
  <c r="H1563" i="9"/>
  <c r="I1562" i="9"/>
  <c r="H1562" i="9"/>
  <c r="I1561" i="9"/>
  <c r="H1561" i="9"/>
  <c r="I1560" i="9"/>
  <c r="H1560" i="9"/>
  <c r="I1559" i="9"/>
  <c r="H1559" i="9"/>
  <c r="I1558" i="9"/>
  <c r="H1558" i="9"/>
  <c r="I1557" i="9"/>
  <c r="H1557" i="9"/>
  <c r="I1555" i="9"/>
  <c r="H1555" i="9"/>
  <c r="I1502" i="9"/>
  <c r="H1502" i="9"/>
  <c r="I1500" i="9"/>
  <c r="H1500" i="9"/>
  <c r="I1498" i="9"/>
  <c r="H1498" i="9"/>
  <c r="I1497" i="9"/>
  <c r="H1497" i="9"/>
  <c r="I1496" i="9"/>
  <c r="H1496" i="9"/>
  <c r="I1495" i="9"/>
  <c r="H1495" i="9"/>
  <c r="I1494" i="9"/>
  <c r="H1494" i="9"/>
  <c r="I1493" i="9"/>
  <c r="H1493" i="9"/>
  <c r="I1492" i="9"/>
  <c r="H1492" i="9"/>
  <c r="I1491" i="9"/>
  <c r="H1491" i="9"/>
  <c r="I1490" i="9"/>
  <c r="H1490" i="9"/>
  <c r="I1489" i="9"/>
  <c r="H1489" i="9"/>
  <c r="I1488" i="9"/>
  <c r="H1488" i="9"/>
  <c r="I1487" i="9"/>
  <c r="H1487" i="9"/>
  <c r="I1485" i="9"/>
  <c r="H1485" i="9"/>
  <c r="I1484" i="9"/>
  <c r="H1484" i="9"/>
  <c r="I1483" i="9"/>
  <c r="H1483" i="9"/>
  <c r="I1482" i="9"/>
  <c r="H1482" i="9"/>
  <c r="I1481" i="9"/>
  <c r="H1481" i="9"/>
  <c r="I1480" i="9"/>
  <c r="H1480" i="9"/>
  <c r="I1459" i="9"/>
  <c r="H1459" i="9"/>
  <c r="I1458" i="9"/>
  <c r="H1458" i="9"/>
  <c r="I1457" i="9"/>
  <c r="H1457" i="9"/>
  <c r="I1456" i="9"/>
  <c r="H1456" i="9"/>
  <c r="I1455" i="9"/>
  <c r="H1455" i="9"/>
  <c r="I1454" i="9"/>
  <c r="H1454" i="9"/>
  <c r="I1453" i="9"/>
  <c r="H1453" i="9"/>
  <c r="I1452" i="9"/>
  <c r="H1452" i="9"/>
  <c r="I1451" i="9"/>
  <c r="H1451" i="9"/>
  <c r="I1450" i="9"/>
  <c r="H1450" i="9"/>
  <c r="I1448" i="9"/>
  <c r="H1448" i="9"/>
  <c r="I1447" i="9"/>
  <c r="H1447" i="9"/>
  <c r="I1446" i="9"/>
  <c r="H1446" i="9"/>
  <c r="I1445" i="9"/>
  <c r="H1445" i="9"/>
  <c r="I1444" i="9"/>
  <c r="H1444" i="9"/>
  <c r="I1443" i="9"/>
  <c r="H1443" i="9"/>
  <c r="I1441" i="9"/>
  <c r="H1441" i="9"/>
  <c r="I1440" i="9"/>
  <c r="H1440" i="9"/>
  <c r="I1439" i="9"/>
  <c r="H1439" i="9"/>
  <c r="I1438" i="9"/>
  <c r="H1438" i="9"/>
  <c r="I1437" i="9"/>
  <c r="H1437" i="9"/>
  <c r="I1436" i="9"/>
  <c r="H1436" i="9"/>
  <c r="I1435" i="9"/>
  <c r="H1435" i="9"/>
  <c r="I1434" i="9"/>
  <c r="H1434" i="9"/>
  <c r="I1433" i="9"/>
  <c r="H1433" i="9"/>
  <c r="I1431" i="9"/>
  <c r="H1431" i="9"/>
  <c r="I1430" i="9"/>
  <c r="H1430" i="9"/>
  <c r="I1429" i="9"/>
  <c r="H1429" i="9"/>
  <c r="I1428" i="9"/>
  <c r="H1428" i="9"/>
  <c r="I1427" i="9"/>
  <c r="H1427" i="9"/>
  <c r="I1426" i="9"/>
  <c r="H1426" i="9"/>
  <c r="I1425" i="9"/>
  <c r="H1425" i="9"/>
  <c r="I1424" i="9"/>
  <c r="H1424" i="9"/>
  <c r="I1423" i="9"/>
  <c r="H1423" i="9"/>
  <c r="I1422" i="9"/>
  <c r="H1422" i="9"/>
  <c r="I1421" i="9"/>
  <c r="H1421" i="9"/>
  <c r="I1420" i="9"/>
  <c r="H1420" i="9"/>
  <c r="I1419" i="9"/>
  <c r="H1419" i="9"/>
  <c r="I1418" i="9"/>
  <c r="H1418" i="9"/>
  <c r="I1417" i="9"/>
  <c r="H1417" i="9"/>
  <c r="I1416" i="9"/>
  <c r="H1416" i="9"/>
  <c r="I1414" i="9"/>
  <c r="H1414" i="9"/>
  <c r="I1413" i="9"/>
  <c r="H1413" i="9"/>
  <c r="I1412" i="9"/>
  <c r="H1412" i="9"/>
  <c r="I1411" i="9"/>
  <c r="H1411" i="9"/>
  <c r="I1410" i="9"/>
  <c r="H1410" i="9"/>
  <c r="I1409" i="9"/>
  <c r="H1409" i="9"/>
  <c r="I1408" i="9"/>
  <c r="H1408" i="9"/>
  <c r="I1407" i="9"/>
  <c r="H1407" i="9"/>
  <c r="I1405" i="9"/>
  <c r="H1405" i="9"/>
  <c r="I1119" i="9"/>
  <c r="H1119" i="9"/>
  <c r="G1119" i="9"/>
  <c r="G1118" i="9"/>
  <c r="I1117" i="9"/>
  <c r="H1117" i="9"/>
  <c r="G1117" i="9"/>
  <c r="D1117" i="9"/>
  <c r="I1116" i="9"/>
  <c r="H1116" i="9"/>
  <c r="G1116" i="9"/>
  <c r="D1116" i="9"/>
  <c r="I1115" i="9"/>
  <c r="H1115" i="9"/>
  <c r="G1115" i="9"/>
  <c r="D1115" i="9"/>
  <c r="I1114" i="9"/>
  <c r="H1114" i="9"/>
  <c r="G1114" i="9"/>
  <c r="D1114" i="9"/>
  <c r="I1113" i="9"/>
  <c r="H1113" i="9"/>
  <c r="G1113" i="9"/>
  <c r="D1113" i="9"/>
  <c r="I1112" i="9"/>
  <c r="H1112" i="9"/>
  <c r="G1112" i="9"/>
  <c r="D1112" i="9"/>
  <c r="I1111" i="9"/>
  <c r="H1111" i="9"/>
  <c r="G1111" i="9"/>
  <c r="D1111" i="9"/>
  <c r="I1110" i="9"/>
  <c r="H1110" i="9"/>
  <c r="G1110" i="9"/>
  <c r="D1110" i="9"/>
  <c r="I1109" i="9"/>
  <c r="H1109" i="9"/>
  <c r="G1109" i="9"/>
  <c r="D1109" i="9"/>
  <c r="I1108" i="9"/>
  <c r="H1108" i="9"/>
  <c r="G1108" i="9"/>
  <c r="D1108" i="9"/>
</calcChain>
</file>

<file path=xl/sharedStrings.xml><?xml version="1.0" encoding="utf-8"?>
<sst xmlns="http://schemas.openxmlformats.org/spreadsheetml/2006/main" count="10568" uniqueCount="367">
  <si>
    <t xml:space="preserve">             Бул басылмага байланыштуу маалымат алуу үчүн байланышуу</t>
  </si>
  <si>
    <t>дареги: Бишкек ш., Фрунзе көч. 374, телефон: 996 (312) 664043; факс: 66-01-38;</t>
  </si>
  <si>
    <t xml:space="preserve">        Кыргыз Республикасынын Улуттук статистика комитети</t>
  </si>
  <si>
    <t xml:space="preserve">        айыл чарба статистикасы бөлүмү</t>
  </si>
  <si>
    <t xml:space="preserve">                    Басылмада бүтүндөй республика боюнча да, анын аймактары боюнча да такталган маалыматтарга негизделген толук маалымат камтылган. Айыл чарба өсүмдүктөрүнүн себилген жана жыйналган аянттарынын өлчөмү жана түрлөрү боюнча айыл чарба өсүмдүктөрүнүн дүң жыйымы боюнча маалыматтар берилет.</t>
  </si>
  <si>
    <t xml:space="preserve">  Басылмага республикадагы өсүмдүк өстүрүү тармагынын өнүгүшүн мүнөздөгөн 60 таблица киргизилген</t>
  </si>
  <si>
    <t>Колдонуучулардын кеңири чөйрөсү үчүн иштелип чыккан.</t>
  </si>
  <si>
    <t>Пайдалануучулар расмий статистиканын маалыматтарын жана тиешелүү метамаалыматтарды пайдаланууда алардын булагына шилтеме берүүгө милдеттүү («Расмий статистика жөнүндө» Мыйзамдын 30-беренеси).</t>
  </si>
  <si>
    <t>Для информации, связанной с этой публикацией, обращайтесь:</t>
  </si>
  <si>
    <t>по адресу: г.Бишкек, ул. Фрунзе, 374, телефон: 996 (312) 664043; факс: 66-01-38;</t>
  </si>
  <si>
    <t>интернет: www.stat.gov.kg; e-mail: nsc_mail@stat.kg.</t>
  </si>
  <si>
    <t xml:space="preserve">          Национальный статистический комитет Кыргызской Республики</t>
  </si>
  <si>
    <t xml:space="preserve">          Отдел статистики сельского хозяйства </t>
  </si>
  <si>
    <t>Предназначена для широкого круга пользователей.</t>
  </si>
  <si>
    <r>
      <t xml:space="preserve">Пользователи при использовании данных официальной статистики и соответствующих методанных обязаны ссылаться на их источник </t>
    </r>
    <r>
      <rPr>
        <i/>
        <sz val="10"/>
        <color rgb="FF333333"/>
        <rFont val="Times New Roman"/>
        <family val="1"/>
        <charset val="204"/>
      </rPr>
      <t>(статья 30 Закона «Об официальной статистике»).</t>
    </r>
  </si>
  <si>
    <t xml:space="preserve">Басылманын электрондук версиясы колдонуучулар үчүн Улуттук статистика комитетинин </t>
  </si>
  <si>
    <t>расмий дареги боюнча жеткиликтүү:</t>
  </si>
  <si>
    <t xml:space="preserve"> https://stat.gov.kg/ru/publications/o-sbore-urozhaya-selskohozyajstvennyh-kultur/</t>
  </si>
  <si>
    <t xml:space="preserve"> жана ошондой эле тиркелген QR ISBN 978-9967-66-40-43 </t>
  </si>
  <si>
    <t xml:space="preserve">Электронная версия публикации доступна для пользователей на </t>
  </si>
  <si>
    <t xml:space="preserve">официальном сайте Нацстаткома по адресу: </t>
  </si>
  <si>
    <t>https://stat.gov.kg/ru/publications/o-sbore-urozhaya-selskohozyajstvennyh-kultur/</t>
  </si>
  <si>
    <t>а также c использованием прилагаемого QR ISBN 978-9967-66-40-43</t>
  </si>
  <si>
    <t xml:space="preserve">                                   </t>
  </si>
  <si>
    <t xml:space="preserve">  УБОРОЧНЫЕ  ПЛОЩАДИ,</t>
  </si>
  <si>
    <t xml:space="preserve"> ВАЛОВОЙ  СБОР  И  УРОЖАЙНОСТЬ </t>
  </si>
  <si>
    <t xml:space="preserve">  ПО  КЫРГЫЗСКОЙ  РЕСПУБЛИКЕ </t>
  </si>
  <si>
    <t>г. Бишкек</t>
  </si>
  <si>
    <t xml:space="preserve">Дан эгиндери            </t>
  </si>
  <si>
    <r>
      <t xml:space="preserve">   </t>
    </r>
    <r>
      <rPr>
        <sz val="11"/>
        <color theme="1"/>
        <rFont val="Times New Roman"/>
        <family val="1"/>
        <charset val="204"/>
      </rPr>
      <t>анын ичинде</t>
    </r>
  </si>
  <si>
    <t xml:space="preserve">   в том числе:</t>
  </si>
  <si>
    <t>Буудай</t>
  </si>
  <si>
    <t>Арпа</t>
  </si>
  <si>
    <t>Сулу</t>
  </si>
  <si>
    <t>Дандык жүгөрү</t>
  </si>
  <si>
    <t>Дандык сорго</t>
  </si>
  <si>
    <t>Аралашма кылкандуулар</t>
  </si>
  <si>
    <t>Дан буурчактар</t>
  </si>
  <si>
    <t>Күрүч</t>
  </si>
  <si>
    <t>Май өсүмдүктөрү</t>
  </si>
  <si>
    <t xml:space="preserve">   в том числе:               </t>
  </si>
  <si>
    <t>Күн карама</t>
  </si>
  <si>
    <t>Пахта</t>
  </si>
  <si>
    <t>Тамеки</t>
  </si>
  <si>
    <t>Кант кызылчасы (фабрикалык)</t>
  </si>
  <si>
    <t>Картошка</t>
  </si>
  <si>
    <t>Жашылча</t>
  </si>
  <si>
    <t xml:space="preserve">    анын ичинде </t>
  </si>
  <si>
    <t>Таруу</t>
  </si>
  <si>
    <t>Башка жашылчалар</t>
  </si>
  <si>
    <t>Азык түлүк бакчасы</t>
  </si>
  <si>
    <t>Силос жана жашыл тоют үчүн жүгөрү</t>
  </si>
  <si>
    <t>Бир жылдык чөптөр</t>
  </si>
  <si>
    <t>Көк тоютка бир жылдык чөптөр</t>
  </si>
  <si>
    <t xml:space="preserve">Өткөн жылдагы айдоонун, анын ичинде негизги жана чабыктан кийинки чөптү кошкондогу көп жылдык чөптөр </t>
  </si>
  <si>
    <t>Жашыл тоют үчүн өткөн жылдарда себилген коп жылдык чөптөр</t>
  </si>
  <si>
    <t xml:space="preserve">Үрөн үчүн көп жылдык чөптөр </t>
  </si>
  <si>
    <t xml:space="preserve">Жемиштер жана мөмөлөр </t>
  </si>
  <si>
    <t>Жүзүмдөр</t>
  </si>
  <si>
    <t>1. Зерновые культуры – всего (без зернобобовых, риса и гречихи)</t>
  </si>
  <si>
    <t>ТЕРРИТОРИЯ</t>
  </si>
  <si>
    <t xml:space="preserve">                                                     СЕЛЬСКОЕ ХОЗЯЙСТВО - ВСЕГО</t>
  </si>
  <si>
    <t xml:space="preserve">Валовой сбор </t>
  </si>
  <si>
    <t xml:space="preserve">Общая  </t>
  </si>
  <si>
    <t>Валовой</t>
  </si>
  <si>
    <t>Урожай-ность</t>
  </si>
  <si>
    <t>2024 к 2023</t>
  </si>
  <si>
    <t>площадь</t>
  </si>
  <si>
    <t>сбор</t>
  </si>
  <si>
    <t>%</t>
  </si>
  <si>
    <t xml:space="preserve"> +, -</t>
  </si>
  <si>
    <t>уборки</t>
  </si>
  <si>
    <t>КЫРГЫЗСКАЯ РЕСПУБЛИКА</t>
  </si>
  <si>
    <t>БАТКЕНСКАЯ ОБЛАСТЬ</t>
  </si>
  <si>
    <t>БАТКЕНСКИЙ РАЙОН</t>
  </si>
  <si>
    <t>КАДАМЖАЙСКИЙ РАЙОН</t>
  </si>
  <si>
    <t>ЛЕЙЛЕКСКИЙ РАЙОН</t>
  </si>
  <si>
    <t xml:space="preserve">  в т.ч. г.РАЗЗАКОВ</t>
  </si>
  <si>
    <t>г.БАТКЕН</t>
  </si>
  <si>
    <t>г.КЫЗЫЛ-КИЯ</t>
  </si>
  <si>
    <t>ДЖАЛАЛ-АБАДСКАЯ ОБЛАСТЬ</t>
  </si>
  <si>
    <t>АКСЫЙСКИЙ РАЙОН</t>
  </si>
  <si>
    <t xml:space="preserve"> в т.ч. г.КЕРБЕН</t>
  </si>
  <si>
    <t>АЛА-БУКИНСКИЙ РАЙОН</t>
  </si>
  <si>
    <t>БАЗАР-КОРГОНСКИЙ РАЙОН</t>
  </si>
  <si>
    <t>НООКЕНСКИЙ РАЙОН</t>
  </si>
  <si>
    <t xml:space="preserve"> в т.ч. г.КОЧКОР-АТА</t>
  </si>
  <si>
    <t>СУЗАКСКИЙ РАЙОН</t>
  </si>
  <si>
    <t xml:space="preserve"> в т.ч. г.КОК-ЖАНГАК</t>
  </si>
  <si>
    <t>ТОГУЗ-ТОРОУСКИЙ РАЙОН</t>
  </si>
  <si>
    <t>ТОКТОГУЛЬСКИЙ РАЙОН</t>
  </si>
  <si>
    <t>ЧАТКАЛЬСКИЙ РАЙОН</t>
  </si>
  <si>
    <t>г.ДЖАЛАЛ-АБАД</t>
  </si>
  <si>
    <t>г.КАРА-КУЛЬ</t>
  </si>
  <si>
    <t xml:space="preserve">         -</t>
  </si>
  <si>
    <t>г.МАЙЛУУ-СУУ</t>
  </si>
  <si>
    <t>ИССЫК-КУЛЬСКАЯ ОБЛАСТЬ</t>
  </si>
  <si>
    <t>АК-СУЙСКИЙ РАЙОН</t>
  </si>
  <si>
    <t>ЖЕТИ-ОГУЗСКИЙ РАЙОН</t>
  </si>
  <si>
    <t>ИССЫК-КУЛЬСКИЙ РАЙОН</t>
  </si>
  <si>
    <t xml:space="preserve"> в т.ч. г.ЧОЛПОН-АТА</t>
  </si>
  <si>
    <t>ТОНСКИЙ РАЙОН</t>
  </si>
  <si>
    <t>ТЮПСКИЙ РАЙОН</t>
  </si>
  <si>
    <t>г.КАРАКОЛ</t>
  </si>
  <si>
    <t>г.БАЛЫКЧЫ</t>
  </si>
  <si>
    <t>НАРЫНСКАЯ ОБЛАСТЬ</t>
  </si>
  <si>
    <t>АК-ТАЛИНСКИЙ РАЙОН</t>
  </si>
  <si>
    <t>АТ-БАШЫНСКИЙ РАЙОН</t>
  </si>
  <si>
    <t>ЖУМГАЛЬСКИЙ РАЙОН</t>
  </si>
  <si>
    <t>КОЧКОРСКИЙ РАЙОН</t>
  </si>
  <si>
    <t>НАРЫНСКИЙ РАЙОН</t>
  </si>
  <si>
    <t>г.НАРЫН</t>
  </si>
  <si>
    <t>ОШСКАЯ ОБЛАСТЬ</t>
  </si>
  <si>
    <t>АЛАЙСКИЙ РАЙОН</t>
  </si>
  <si>
    <t>АРАВАНСКИЙ РАЙОН</t>
  </si>
  <si>
    <t>КАРА-КУЛЖИНСКИЙ РАЙОН</t>
  </si>
  <si>
    <t>КАРА-СУУСКИЙ РАЙОН</t>
  </si>
  <si>
    <t xml:space="preserve"> в т.ч. г.КАРА-СУУ</t>
  </si>
  <si>
    <t>НООКАТСКИЙ РАЙОН</t>
  </si>
  <si>
    <t>УЗГЕНСКИЙ РАЙОН</t>
  </si>
  <si>
    <t>ЧОН-АЛАЙСКИЙ РАЙОН</t>
  </si>
  <si>
    <t>ТАЛАССКАЯ ОБЛАСТЬ</t>
  </si>
  <si>
    <t>БАКАЙ-АТИНСКИЙ РАЙОН</t>
  </si>
  <si>
    <t>АЙТМАТОВСКИЙ РАЙОН</t>
  </si>
  <si>
    <t>МАНАССКИЙ РАЙОН</t>
  </si>
  <si>
    <t>ТАЛАССКИЙ РАЙОН</t>
  </si>
  <si>
    <t>г.ТАЛАС</t>
  </si>
  <si>
    <t>ЧУЙСКАЯ ОБЛАСТЬ</t>
  </si>
  <si>
    <t>АЛАМУДУНСКИЙ РАЙОН</t>
  </si>
  <si>
    <t>ЖАЙЫЛСКИЙ РАЙОН</t>
  </si>
  <si>
    <t>КЕМИНСКИЙ РАЙОН</t>
  </si>
  <si>
    <t>МОСКОВСКИЙ РАЙОН</t>
  </si>
  <si>
    <t>ПАНФИЛОВСКИЙ РАЙОН</t>
  </si>
  <si>
    <t>СОКУЛУКСКИЙ РАЙОН</t>
  </si>
  <si>
    <t xml:space="preserve"> в т.ч. г.ШОПОКОВ</t>
  </si>
  <si>
    <t>ЫСЫК-АТИНСКИЙ РАЙОН</t>
  </si>
  <si>
    <t>ЧУЙСКИЙ РАЙОН</t>
  </si>
  <si>
    <t>г.КАНТ</t>
  </si>
  <si>
    <t>г.БИШКЕК</t>
  </si>
  <si>
    <t>г.ОШ</t>
  </si>
  <si>
    <t>1.1 ПШЕНИЦА</t>
  </si>
  <si>
    <t xml:space="preserve">(убранные площади - гектары, валовой сбор в весе после доработки - тонны, урожайность - центнеров с гектара) </t>
  </si>
  <si>
    <t>1.3 РОЖЬ</t>
  </si>
  <si>
    <t>1.4 ТРИТИКАЛЕ</t>
  </si>
  <si>
    <t>1.5 ОВЕС</t>
  </si>
  <si>
    <t>1.6 КУКУРУЗА НА ЗЕРНО</t>
  </si>
  <si>
    <t>1.7 ПРОСО</t>
  </si>
  <si>
    <t xml:space="preserve"> 1.8 СОРГО  НА ЗЕРНО</t>
  </si>
  <si>
    <t xml:space="preserve"> 1.9 СМЕСЬ КОЛОСОВЫХ</t>
  </si>
  <si>
    <t xml:space="preserve"> 2. ЗЕРНОБОБОВЫЕ КУЛЬТУРЫ</t>
  </si>
  <si>
    <t xml:space="preserve">  3. РИС</t>
  </si>
  <si>
    <t xml:space="preserve">  4. ГРЕЧИХА</t>
  </si>
  <si>
    <t>5. МАСЛИЧНЫЕ КУЛЬТУРЫ</t>
  </si>
  <si>
    <t xml:space="preserve">(убранные площади - гектары, валовой сбор - тонны, урожайность - центнеров с гектара) </t>
  </si>
  <si>
    <t>5.1 ПОДСОЛНЕЧНИК</t>
  </si>
  <si>
    <t>5.2 САФЛОР</t>
  </si>
  <si>
    <t xml:space="preserve">(убранные площади - гектары, валовой сбор  - тонны, урожайность - центнеров с гектара) </t>
  </si>
  <si>
    <t>6. ХЛОПОК</t>
  </si>
  <si>
    <t xml:space="preserve">(убранные площади - гектары, валовой сбор в зачетном весе - тонны, урожайность - центнеров с гектара) </t>
  </si>
  <si>
    <t>7. ТАБАК</t>
  </si>
  <si>
    <t>8. САХАРНАЯ СВЕКЛА (ФАБРИЧНАЯ)</t>
  </si>
  <si>
    <t>9. КАРТОФЕЛЬ</t>
  </si>
  <si>
    <t>г.СУЛЮКТА</t>
  </si>
  <si>
    <t>г.ТАШ-КУМЫР</t>
  </si>
  <si>
    <t xml:space="preserve"> в т.ч. г.УЗГЕН</t>
  </si>
  <si>
    <t>г.ТОКМОК</t>
  </si>
  <si>
    <t>г.КАРА-БАЛТА</t>
  </si>
  <si>
    <t>10. ОВОЩИ</t>
  </si>
  <si>
    <t xml:space="preserve"> в т.ч.г.НООКАТ</t>
  </si>
  <si>
    <t>10.7 в том числе: ЧЕСНОК</t>
  </si>
  <si>
    <t>10.8 в том числе: ГОРОХ-ОВОЩНОЙ</t>
  </si>
  <si>
    <t>10.9 в том числе: КУКУРУЗА САХАРНАЯ</t>
  </si>
  <si>
    <t>10.10 в том числе: РЕДИСКА</t>
  </si>
  <si>
    <t>10.11 в том числе:  РЕДЬКА</t>
  </si>
  <si>
    <t xml:space="preserve">10.12 в том числе: ЗЕЛЕНЬ(УКРОП.ПЕТРУШКА.СЕЬДЕРЕЙ) </t>
  </si>
  <si>
    <t>10.13 в том числе:  ПАСТЕРНАК</t>
  </si>
  <si>
    <t>10.14 в том числе: ПРОЧИЕ ОВОЩИ</t>
  </si>
  <si>
    <t>10.14 в том числе:  ПРОЧИЕ ОВОЩИ</t>
  </si>
  <si>
    <t>10.14.1 из них: БАКЛАЖАНЫ</t>
  </si>
  <si>
    <t>10.14.2 из них: ПЕРЕЦ(СЛАДКИЙ.ОСТРЫЙ)</t>
  </si>
  <si>
    <t>11. БАХЧИ ПРОДОВОЛЬСТВЕННЫЕ</t>
  </si>
  <si>
    <t>12. КУКУРУЗА НА СИЛОС И ЗЕЛЕНЫЙ КОРМ</t>
  </si>
  <si>
    <t>13. ОДНОЛЕТНИЕ ТРАВЫ НА СЕНО</t>
  </si>
  <si>
    <t>14. ОДНОЛЕТНИЕ ТРАВЫ НА ЗЕЛЕНЫЙ КОРМ</t>
  </si>
  <si>
    <t>15. МНОГОЛЕТНИЕ ТРАВЫ ПОСЕВА ПРОШЛЫХ ЛЕТ НА СЕНО, ВКЛЮЧАЯ БЕСПОКРОВНЫЕ И ПОДПОКРОВНЫЕ</t>
  </si>
  <si>
    <t xml:space="preserve">16. МНОГОЛЕТНИЕ ТРАВЫ ПОСЕВА ПРОШЛЫХ ЛЕТ НА ЗЕЛЕНЫЙ КОРМ, СИЛОС, СЕНАЖ, ВКЛЮЧАЯ БЕСПОКРОВНЫЕ И ПОДПОКРОВНЫЕ </t>
  </si>
  <si>
    <t xml:space="preserve">17. МНОГОЛЕТНИЕ ТРАВЫ НА СЕМЕНА </t>
  </si>
  <si>
    <t xml:space="preserve">18. ПЛОДЫ И ЯГОДЫ </t>
  </si>
  <si>
    <t>СЕЛЬСКОЕ ХОЗЯЙСТВО - ВСЕГО</t>
  </si>
  <si>
    <t>Насаждения     в плодо- носящем возрасте</t>
  </si>
  <si>
    <t>18.1 Семечковые</t>
  </si>
  <si>
    <t>(засеянные площади - гектары, валовой сбор - тонны, урожайность - центнеров с гектара)</t>
  </si>
  <si>
    <t>18.1.1 в том числе: Яблоня</t>
  </si>
  <si>
    <t>18.1.2 в том числе: Груша</t>
  </si>
  <si>
    <t>18.1.3  в том числе: Айва</t>
  </si>
  <si>
    <t>18.2  Косточковое</t>
  </si>
  <si>
    <t>18.2.1  в том числе: Слива</t>
  </si>
  <si>
    <t>18.2.2  в том числе: Вишня</t>
  </si>
  <si>
    <t>18.2.3  в том числе: Черешня</t>
  </si>
  <si>
    <t>18.2.4  в том числе: Абрикос</t>
  </si>
  <si>
    <t>18.2.5  в том числе: Персик</t>
  </si>
  <si>
    <t>18.2.6  в том числе: другие (Альча и др)</t>
  </si>
  <si>
    <t>18.3  Орехоплодное</t>
  </si>
  <si>
    <t>18.3.1  в том числе: Грецкий орех</t>
  </si>
  <si>
    <t>18.3.2  в том числе: Миндаль</t>
  </si>
  <si>
    <t>18.3.3  в том числе: Фисташки</t>
  </si>
  <si>
    <t>18.3.4  в том числе: другие (Фундук и др)</t>
  </si>
  <si>
    <t>18.4  Субтропические</t>
  </si>
  <si>
    <t>18.4.1  в том числе: Инжир</t>
  </si>
  <si>
    <t>18.4.2  в том числе: Хурма</t>
  </si>
  <si>
    <t>18.4.3  в том числе: Гранат</t>
  </si>
  <si>
    <t>18.5  Ягодники</t>
  </si>
  <si>
    <t>18.5.1  в том числе: Клубника</t>
  </si>
  <si>
    <t xml:space="preserve">18.5.2  в том числе: Малина </t>
  </si>
  <si>
    <t>18.5.3  в том числе: Смородина</t>
  </si>
  <si>
    <t>18.5.4  в том числе: Крыжовник</t>
  </si>
  <si>
    <t xml:space="preserve">18.5.5  в том числе: другие (Ежевики и др) </t>
  </si>
  <si>
    <t>18.6  Цитрусовое (Лимон и др)</t>
  </si>
  <si>
    <t>18.6.1  в том числе: Лимон</t>
  </si>
  <si>
    <t xml:space="preserve">19. ВИНОГРАД </t>
  </si>
  <si>
    <t xml:space="preserve">  Председатель</t>
  </si>
  <si>
    <t>Б.Ж.Кудайбергенов</t>
  </si>
  <si>
    <t xml:space="preserve">             Исполнители:   Мурсабекова Г.Т.</t>
  </si>
  <si>
    <t xml:space="preserve">                                       тел.664043</t>
  </si>
  <si>
    <t xml:space="preserve">                                       Асылбеков  А.А.</t>
  </si>
  <si>
    <t xml:space="preserve">                                       тел.625831</t>
  </si>
  <si>
    <t xml:space="preserve">        МАЗМУНУ</t>
  </si>
  <si>
    <t>Жемиштер жана мөмөлөр  түрлөрү боюнча</t>
  </si>
  <si>
    <t>Плоды и ягоды по видам</t>
  </si>
  <si>
    <t xml:space="preserve">Рожь </t>
  </si>
  <si>
    <t>Тритикале</t>
  </si>
  <si>
    <t>Гречиха</t>
  </si>
  <si>
    <t>Сафлор</t>
  </si>
  <si>
    <t>Пшеница</t>
  </si>
  <si>
    <t>Ячмень</t>
  </si>
  <si>
    <t>Кукуруза на зерно</t>
  </si>
  <si>
    <t>Просо</t>
  </si>
  <si>
    <t>Сорго на зерно</t>
  </si>
  <si>
    <t>Смесь колосовых</t>
  </si>
  <si>
    <t>Зернобобовые</t>
  </si>
  <si>
    <t xml:space="preserve">Гречиха </t>
  </si>
  <si>
    <t>Масличные культуры</t>
  </si>
  <si>
    <t xml:space="preserve">Подсолнечник </t>
  </si>
  <si>
    <t>Хлопок</t>
  </si>
  <si>
    <t>Сахарная свекла (фабричная)</t>
  </si>
  <si>
    <t>Картофель</t>
  </si>
  <si>
    <t>Овощи</t>
  </si>
  <si>
    <t>Прочие овощи</t>
  </si>
  <si>
    <t>Кукуруза на силос и зеленный корм</t>
  </si>
  <si>
    <t>Однолетние травы на зеленый корм</t>
  </si>
  <si>
    <t>Многолетние травы посева прошлых лет на сено включая беспокровные и подпокровные</t>
  </si>
  <si>
    <t xml:space="preserve">Виноград </t>
  </si>
  <si>
    <t>1.таблица</t>
  </si>
  <si>
    <t>1.1 таблица</t>
  </si>
  <si>
    <t>1.2 таблица</t>
  </si>
  <si>
    <t>1.3 таблица</t>
  </si>
  <si>
    <t>1.4 таблица</t>
  </si>
  <si>
    <t>1.5 таблица</t>
  </si>
  <si>
    <t>1.6 таблица</t>
  </si>
  <si>
    <t>1.7 таблица</t>
  </si>
  <si>
    <t>1.8 таблица</t>
  </si>
  <si>
    <t>1.9 таблица</t>
  </si>
  <si>
    <t>2. таблица</t>
  </si>
  <si>
    <t>3. таблица</t>
  </si>
  <si>
    <t>4. таблица</t>
  </si>
  <si>
    <t>5. таблица</t>
  </si>
  <si>
    <t>5.1 таблица</t>
  </si>
  <si>
    <t>5.2 таблица</t>
  </si>
  <si>
    <t>6. таблица</t>
  </si>
  <si>
    <t>7. таблица</t>
  </si>
  <si>
    <t>8. таблица</t>
  </si>
  <si>
    <t>9. таблица</t>
  </si>
  <si>
    <t>10. таблица</t>
  </si>
  <si>
    <t>10.1 таблица</t>
  </si>
  <si>
    <t>Овощи по видам</t>
  </si>
  <si>
    <t>Жашылча түрлөрү боюнча</t>
  </si>
  <si>
    <t>10.14 таблица</t>
  </si>
  <si>
    <t>11. таблица</t>
  </si>
  <si>
    <t>12. таблица</t>
  </si>
  <si>
    <t>13. таблица</t>
  </si>
  <si>
    <t>14. таблица</t>
  </si>
  <si>
    <t>15. таблица</t>
  </si>
  <si>
    <t>16. таблица</t>
  </si>
  <si>
    <t>17. таблица</t>
  </si>
  <si>
    <t>18. таблица</t>
  </si>
  <si>
    <t>18.1 таблица</t>
  </si>
  <si>
    <t>19. таблица</t>
  </si>
  <si>
    <t>Мазмуну</t>
  </si>
  <si>
    <t>Содержание</t>
  </si>
  <si>
    <r>
      <t xml:space="preserve">      </t>
    </r>
    <r>
      <rPr>
        <b/>
        <i/>
        <sz val="12"/>
        <color theme="1"/>
        <rFont val="Times New Roman"/>
        <family val="1"/>
        <charset val="204"/>
      </rPr>
      <t>CОДЕРЖАНИЕ</t>
    </r>
  </si>
  <si>
    <t xml:space="preserve"> Публикация содержит подробную информацию, основанную на уточненных данных, как  в целом по республике, так и по ее регионам. Приведены данные по размерам посевных и уборочных площадей сельскохозяйственных культур и данные о валовом сборе сельскохозяйственных культур по видам</t>
  </si>
  <si>
    <t>КЫРГЫЗ РЕСПУБЛИКАСЫНЫН УЛУТТУК СТАТИСТИКА КОМИТЕТИ</t>
  </si>
  <si>
    <t xml:space="preserve">Национальный статистический комитет Кыргызской республики </t>
  </si>
  <si>
    <t xml:space="preserve">Зерновые культуры </t>
  </si>
  <si>
    <t xml:space="preserve">Овес </t>
  </si>
  <si>
    <t xml:space="preserve">Рис </t>
  </si>
  <si>
    <t xml:space="preserve">Табак </t>
  </si>
  <si>
    <t xml:space="preserve">Бахчи продовольственные </t>
  </si>
  <si>
    <t xml:space="preserve">Однолетние травы на сено </t>
  </si>
  <si>
    <t xml:space="preserve">Многолетние травы посева прошлых лет на зеленый корм силос, сенаж </t>
  </si>
  <si>
    <t xml:space="preserve">Многолетние травы на семена </t>
  </si>
  <si>
    <t xml:space="preserve">Плоды и ягоды </t>
  </si>
  <si>
    <r>
      <t xml:space="preserve">                     В публикацию включено </t>
    </r>
    <r>
      <rPr>
        <i/>
        <sz val="11"/>
        <color rgb="FF000000"/>
        <rFont val="Times New Roman"/>
        <family val="1"/>
        <charset val="204"/>
      </rPr>
      <t>60</t>
    </r>
    <r>
      <rPr>
        <i/>
        <sz val="11"/>
        <color theme="1"/>
        <rFont val="Times New Roman"/>
        <family val="1"/>
        <charset val="204"/>
      </rPr>
      <t xml:space="preserve"> таблиц, характеризующих развитие отрасли растениеводства в республике.</t>
    </r>
  </si>
  <si>
    <t>1.2 ЯЧМЕНЬ</t>
  </si>
  <si>
    <r>
      <t>ОСНОВНЫХ</t>
    </r>
    <r>
      <rPr>
        <b/>
        <i/>
        <u/>
        <sz val="14"/>
        <color theme="1"/>
        <rFont val="Times New Roman"/>
        <family val="1"/>
        <charset val="204"/>
      </rPr>
      <t xml:space="preserve">  </t>
    </r>
    <r>
      <rPr>
        <b/>
        <i/>
        <sz val="14"/>
        <color theme="1"/>
        <rFont val="Times New Roman"/>
        <family val="1"/>
        <charset val="204"/>
      </rPr>
      <t>CЕЛЬСКОХОЗЯЙСТВЕННЫХ  КУЛЬТУР</t>
    </r>
  </si>
  <si>
    <t>-</t>
  </si>
  <si>
    <t xml:space="preserve">2025 - ЖЫЛГА КЫРГЫЗ РЕСПУБЛИКАСЫ БОЮНЧА НЕГИЗГИ АЙЫЛ ЧАРБА ӨСҮМДҮКТӨРҮНҮН ТҮШҮМҮН ЖЫЙНОО АЯНТТАРЫ, ДҮҢ ЖЫЙЫМЫ ЖАНА ТҮШҮМДҮҮЛҮГҮ ЖӨНҮНДӨ </t>
  </si>
  <si>
    <t xml:space="preserve"> ЗА 2025 ГОД</t>
  </si>
  <si>
    <t xml:space="preserve">      2025-жылдагы айыл чарба түшүмү жөнүндө</t>
  </si>
  <si>
    <r>
      <t xml:space="preserve">          </t>
    </r>
    <r>
      <rPr>
        <b/>
        <i/>
        <sz val="12"/>
        <color theme="1"/>
        <rFont val="Times New Roman"/>
        <family val="1"/>
        <charset val="204"/>
      </rPr>
      <t>О сборе урожая сельскохозяйственных культур в 2025 году</t>
    </r>
  </si>
  <si>
    <t>Жылына бир жолу чыгат. Тиражы: 15 нуска.</t>
  </si>
  <si>
    <t>Издается один раз в год. Тираж: 15 экземпляров.</t>
  </si>
  <si>
    <t>II.  Валовой сбор и урожайность сельскохозяйственных культур в 2025 году</t>
  </si>
  <si>
    <t xml:space="preserve">        (убранные площади - гектары, валовой сбор в весе после доработки - тонны, урожайность - центнеров  с гектара)</t>
  </si>
  <si>
    <t xml:space="preserve">Общая  площадь уборки </t>
  </si>
  <si>
    <t>2025 к 2024</t>
  </si>
  <si>
    <t xml:space="preserve"> (убранные площади - гектары, валовой сбор в персчете на сухое зерно - тонны, урожайность - центнеров с гектара) </t>
  </si>
  <si>
    <t xml:space="preserve"> (убранные площади - гектары, валовой сбор  - тонны, урожайность - центнеров с гектара) </t>
  </si>
  <si>
    <t xml:space="preserve"> (убранные площади - гектары, валовой сбор - тонны, урожайность - центнеров с гектара) </t>
  </si>
  <si>
    <t>10.1 в том числе: Капуста</t>
  </si>
  <si>
    <t xml:space="preserve"> 10.2 в том числе:  ОГУРЦЫ</t>
  </si>
  <si>
    <t>10.3  в том числе:  ПАМИДОРЫ</t>
  </si>
  <si>
    <t xml:space="preserve"> 10.4 в том числе:   СВЕКЛА СТОЛОВАЯ </t>
  </si>
  <si>
    <t xml:space="preserve"> 10.5 в том числе:   МОРКОВЬ СТОЛОВАЯ</t>
  </si>
  <si>
    <t>10.6  в том числе:   ЛУК НА РЕПКУ</t>
  </si>
  <si>
    <t>10.7  в том числе:  ЧЕСНОК</t>
  </si>
  <si>
    <t>10.8  в том числе:  ГОРОХ-ОВОЩНОЙ</t>
  </si>
  <si>
    <t>10.9  в том числе:  КУКУРУЗА САХАРНАЯ</t>
  </si>
  <si>
    <t>10.10  в том числе:  РЕДИСКА</t>
  </si>
  <si>
    <t>(убранные площади - гектары, валовой сбор - тонны, урожайность - центнеров с гектара)</t>
  </si>
  <si>
    <t>10.11  в том числе:  РЕДЬКА</t>
  </si>
  <si>
    <t xml:space="preserve">10.12  в том числе:  ЗЕЛЕНЬ(УКРОП.ПЕТРУШКА.СЕЬДЕРЕЙ) </t>
  </si>
  <si>
    <t xml:space="preserve">10.13  в том числе:  ПАСТЕРНАК) </t>
  </si>
  <si>
    <t>10.14  в том числе: ПРОЧИЕ ОВОЩИ</t>
  </si>
  <si>
    <t>10.14.1  из них: БАКЛАЖАНЫ</t>
  </si>
  <si>
    <t xml:space="preserve"> 10.14.2 из них: ПЕРЕЦ(СЛАДКИЙ.ОСТРЫЙ)</t>
  </si>
  <si>
    <t xml:space="preserve">16. МНОГОЛЕТНИЕ ТРАВЫ ПОСЕВА ПРОШЛЫХ ЛЕТ НА ЗЕЛЕНЫЙ КОРМ, СИЛОС, СЕНАЖ,                                              ВКЛЮЧАЯ БЕСПОКРОВНЫЕ И ПОДПОКРОВНЫЕ </t>
  </si>
  <si>
    <t xml:space="preserve"> (насаждения в плодоносящем возрасте - гектары, валовой сбор - тонны, урожайность - центнеров с гектара) </t>
  </si>
  <si>
    <t>Насаждения в плодо-носящем возрасте</t>
  </si>
  <si>
    <t>18.1  Семечковые</t>
  </si>
  <si>
    <t>Валовый сбор</t>
  </si>
  <si>
    <t xml:space="preserve">Валовый сбор </t>
  </si>
  <si>
    <t>18.1.1  в том числе: Яблоня</t>
  </si>
  <si>
    <t>18.1.2  в том числе: Груша</t>
  </si>
  <si>
    <t>18.2.1 в том числе: Слива</t>
  </si>
  <si>
    <t xml:space="preserve">18.2.2 в том числе: Вишня </t>
  </si>
  <si>
    <t>18.2.3 в том числе: Черешня</t>
  </si>
  <si>
    <t>18.2.4 в том числе: Абрикос</t>
  </si>
  <si>
    <t>18.2.5 в том числе: Персик</t>
  </si>
  <si>
    <t>18.2.6 в том числе: другие (Алыча и др)</t>
  </si>
  <si>
    <t>2.2 в том числе: Грецкий орех</t>
  </si>
  <si>
    <t>2.3 в том числе: Миндаль</t>
  </si>
  <si>
    <t>2.4 в том числе: Фисташки</t>
  </si>
  <si>
    <t>2.5 в том числе: другие (Фундук и др)</t>
  </si>
  <si>
    <t>2.6 Субтропическое</t>
  </si>
  <si>
    <t>2.7 в том числе: Инжир</t>
  </si>
  <si>
    <t>2.8 в том числе: Хурма</t>
  </si>
  <si>
    <t>2.9 в том числе: Гранат</t>
  </si>
  <si>
    <t>3.0 Ягодники</t>
  </si>
  <si>
    <t>3.1 в том числе: Клубника</t>
  </si>
  <si>
    <t xml:space="preserve">3.2 в том числе: Малина </t>
  </si>
  <si>
    <t>3.3 в том числе: Смородина</t>
  </si>
  <si>
    <t>3.4 в том числе: Крыжовник</t>
  </si>
  <si>
    <t xml:space="preserve">3.5 в том числе: другие (Ежевики и др) </t>
  </si>
  <si>
    <t>3.6 Цитросовое (Лимон и др)</t>
  </si>
  <si>
    <t>3.7 в том числе: Лимон</t>
  </si>
  <si>
    <t>во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</si>
</sst>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font>
      <sz val="11"/>
      <color theme="1"/>
      <name val="Calibri"/>
      <family val="2"/>
      <charset val="204"/>
      <scheme val="minor"/>
    </font>
    <font>
      <b/>
      <sz val="11"/>
      <color theme="1"/>
      <name val="Calibri"/>
      <family val="2"/>
      <charset val="204"/>
      <scheme val="minor"/>
    </font>
    <font>
      <sz val="12"/>
      <color theme="1"/>
      <name val="Times New Roman"/>
      <family val="1"/>
      <charset val="204"/>
    </font>
    <font>
      <b/>
      <sz val="12"/>
      <color theme="1"/>
      <name val="Times New Roman"/>
      <family val="1"/>
      <charset val="204"/>
    </font>
    <font>
      <sz val="9"/>
      <color rgb="FF000000"/>
      <name val="Times New Roman"/>
      <family val="1"/>
      <charset val="204"/>
    </font>
    <font>
      <b/>
      <i/>
      <sz val="12"/>
      <color theme="1"/>
      <name val="Times New Roman"/>
      <family val="1"/>
      <charset val="204"/>
    </font>
    <font>
      <i/>
      <sz val="12"/>
      <color theme="1"/>
      <name val="Times New Roman"/>
      <family val="1"/>
      <charset val="204"/>
    </font>
    <font>
      <i/>
      <sz val="11"/>
      <color theme="1"/>
      <name val="Calibri"/>
      <family val="2"/>
      <charset val="204"/>
      <scheme val="minor"/>
    </font>
    <font>
      <i/>
      <sz val="10"/>
      <color theme="1"/>
      <name val="Times New Roman"/>
      <family val="1"/>
      <charset val="204"/>
    </font>
    <font>
      <i/>
      <sz val="10"/>
      <color rgb="FF333333"/>
      <name val="Times New Roman"/>
      <family val="1"/>
      <charset val="204"/>
    </font>
    <font>
      <sz val="9"/>
      <color theme="1"/>
      <name val="Kyrghyz Times"/>
    </font>
    <font>
      <sz val="8"/>
      <color theme="1"/>
      <name val="Times New Roman"/>
      <family val="1"/>
      <charset val="204"/>
    </font>
    <font>
      <u/>
      <sz val="11"/>
      <color theme="10"/>
      <name val="Calibri"/>
      <family val="2"/>
      <charset val="204"/>
      <scheme val="minor"/>
    </font>
    <font>
      <b/>
      <u/>
      <sz val="16"/>
      <color theme="1"/>
      <name val="Times New Roman"/>
      <family val="1"/>
      <charset val="204"/>
    </font>
    <font>
      <b/>
      <sz val="16"/>
      <color theme="1"/>
      <name val="Times New Roman"/>
      <family val="1"/>
      <charset val="204"/>
    </font>
    <font>
      <b/>
      <sz val="14"/>
      <color theme="1"/>
      <name val="Times New Roman"/>
      <family val="1"/>
      <charset val="204"/>
    </font>
    <font>
      <sz val="11"/>
      <color theme="1"/>
      <name val="Times New Roman"/>
      <family val="1"/>
      <charset val="204"/>
    </font>
    <font>
      <i/>
      <sz val="11"/>
      <color theme="1"/>
      <name val="Times New Roman"/>
      <family val="1"/>
      <charset val="204"/>
    </font>
    <font>
      <sz val="10"/>
      <name val="Times New Roman"/>
      <family val="1"/>
      <charset val="204"/>
    </font>
    <font>
      <b/>
      <sz val="12"/>
      <name val="Times New Roman"/>
      <family val="1"/>
      <charset val="204"/>
    </font>
    <font>
      <b/>
      <sz val="11"/>
      <name val="Times New Roman"/>
      <family val="1"/>
      <charset val="204"/>
    </font>
    <font>
      <b/>
      <sz val="10"/>
      <name val="Times New Roman"/>
      <family val="1"/>
      <charset val="204"/>
    </font>
    <font>
      <sz val="11"/>
      <name val="Times New Roman"/>
      <family val="1"/>
      <charset val="204"/>
    </font>
    <font>
      <sz val="10"/>
      <color rgb="FF000000"/>
      <name val="Times New Roman"/>
      <family val="1"/>
      <charset val="204"/>
    </font>
    <font>
      <b/>
      <sz val="12"/>
      <color theme="1"/>
      <name val="Calibri"/>
      <family val="2"/>
      <charset val="204"/>
      <scheme val="minor"/>
    </font>
    <font>
      <b/>
      <i/>
      <sz val="16"/>
      <color theme="1"/>
      <name val="Times New Roman"/>
      <family val="1"/>
      <charset val="204"/>
    </font>
    <font>
      <sz val="10"/>
      <color theme="1"/>
      <name val="Times New Roman"/>
      <family val="1"/>
      <charset val="204"/>
    </font>
    <font>
      <u/>
      <sz val="11"/>
      <color theme="10"/>
      <name val="Times New Roman"/>
      <family val="1"/>
      <charset val="204"/>
    </font>
    <font>
      <i/>
      <sz val="11"/>
      <color rgb="FF000000"/>
      <name val="Times New Roman"/>
      <family val="1"/>
      <charset val="204"/>
    </font>
    <font>
      <b/>
      <i/>
      <sz val="14"/>
      <color theme="1"/>
      <name val="Times New Roman"/>
      <family val="1"/>
      <charset val="204"/>
    </font>
    <font>
      <b/>
      <i/>
      <u/>
      <sz val="14"/>
      <color theme="1"/>
      <name val="Times New Roman"/>
      <family val="1"/>
      <charset val="204"/>
    </font>
    <font>
      <sz val="9"/>
      <name val="Times New Roman"/>
      <family val="1"/>
      <charset val="204"/>
    </font>
    <font>
      <b/>
      <sz val="9"/>
      <name val="Times New Roman"/>
      <family val="1"/>
      <charset val="204"/>
    </font>
    <font>
      <sz val="10"/>
      <color rgb="FFFF0000"/>
      <name val="Times New Roman"/>
      <family val="1"/>
      <charset val="204"/>
    </font>
    <font>
      <b/>
      <sz val="11"/>
      <color theme="1"/>
      <name val="Times New Roman"/>
      <family val="1"/>
      <charset val="204"/>
    </font>
    <font>
      <b/>
      <sz val="10"/>
      <color theme="1"/>
      <name val="Times New Roman"/>
      <family val="1"/>
      <charset val="204"/>
    </font>
    <font>
      <u/>
      <sz val="11"/>
      <name val="Calibri"/>
      <family val="2"/>
      <charset val="204"/>
      <scheme val="minor"/>
    </font>
    <font>
      <sz val="11"/>
      <name val="Calibri"/>
      <family val="2"/>
      <charset val="204"/>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2" fillId="0" borderId="0" applyNumberFormat="0" applyFill="0" applyBorder="0" applyAlignment="0" applyProtection="0"/>
  </cellStyleXfs>
  <cellXfs count="251">
    <xf numFmtId="0" fontId="0" fillId="0" borderId="0" xfId="0"/>
    <xf numFmtId="0" fontId="3" fillId="0" borderId="0" xfId="0" applyFont="1" applyAlignment="1">
      <alignment horizontal="left" vertical="center" indent="5"/>
    </xf>
    <xf numFmtId="0" fontId="2" fillId="0" borderId="0" xfId="0" applyFont="1" applyAlignment="1">
      <alignment vertical="center"/>
    </xf>
    <xf numFmtId="0" fontId="3" fillId="0" borderId="0" xfId="0" applyFont="1" applyAlignment="1">
      <alignment horizontal="center" vertical="center"/>
    </xf>
    <xf numFmtId="0" fontId="6" fillId="0" borderId="0" xfId="0" applyFont="1" applyAlignment="1">
      <alignment horizontal="justify" vertical="center"/>
    </xf>
    <xf numFmtId="0" fontId="12" fillId="0" borderId="0" xfId="1" applyAlignment="1">
      <alignment horizontal="justify" vertical="center"/>
    </xf>
    <xf numFmtId="0" fontId="10" fillId="0" borderId="0" xfId="0" applyFont="1" applyAlignment="1">
      <alignment horizontal="left" vertical="center" indent="5"/>
    </xf>
    <xf numFmtId="0" fontId="11" fillId="0" borderId="0" xfId="0" applyFont="1" applyAlignment="1">
      <alignment horizontal="left" vertical="center" indent="5"/>
    </xf>
    <xf numFmtId="0" fontId="12" fillId="0" borderId="0" xfId="1" applyAlignment="1">
      <alignment horizontal="left" vertical="center" indent="5"/>
    </xf>
    <xf numFmtId="0" fontId="11" fillId="0" borderId="0" xfId="0" applyFont="1" applyAlignment="1">
      <alignment vertical="center"/>
    </xf>
    <xf numFmtId="0" fontId="11" fillId="0" borderId="0" xfId="0" applyFont="1" applyAlignment="1">
      <alignment horizontal="justify" vertical="center"/>
    </xf>
    <xf numFmtId="0" fontId="14" fillId="0" borderId="0" xfId="0" applyFont="1" applyAlignment="1">
      <alignment horizontal="center" vertical="center"/>
    </xf>
    <xf numFmtId="0" fontId="3" fillId="0" borderId="0" xfId="0" applyFont="1" applyAlignment="1">
      <alignment vertical="center"/>
    </xf>
    <xf numFmtId="0" fontId="6" fillId="0" borderId="0" xfId="0" applyFont="1" applyAlignment="1">
      <alignment vertical="center"/>
    </xf>
    <xf numFmtId="0" fontId="17" fillId="0" borderId="0" xfId="0" applyFont="1" applyAlignment="1">
      <alignment vertical="center"/>
    </xf>
    <xf numFmtId="0" fontId="16" fillId="0" borderId="0" xfId="0" applyFont="1" applyAlignment="1">
      <alignment vertical="center"/>
    </xf>
    <xf numFmtId="0" fontId="2" fillId="0" borderId="0" xfId="0" applyFont="1" applyAlignment="1">
      <alignment vertical="center" wrapText="1"/>
    </xf>
    <xf numFmtId="0" fontId="18" fillId="0" borderId="0" xfId="0" applyFont="1"/>
    <xf numFmtId="1" fontId="18" fillId="0" borderId="0" xfId="0" applyNumberFormat="1" applyFont="1"/>
    <xf numFmtId="164" fontId="18" fillId="0" borderId="0" xfId="0" applyNumberFormat="1" applyFont="1"/>
    <xf numFmtId="0" fontId="18" fillId="0" borderId="2" xfId="0" applyFont="1" applyBorder="1"/>
    <xf numFmtId="0" fontId="18" fillId="0" borderId="3" xfId="0" applyFont="1" applyBorder="1"/>
    <xf numFmtId="0" fontId="18" fillId="0" borderId="4" xfId="0" applyFont="1" applyBorder="1"/>
    <xf numFmtId="0" fontId="18" fillId="0" borderId="5" xfId="0" applyFont="1" applyBorder="1"/>
    <xf numFmtId="0" fontId="18" fillId="0" borderId="7"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18" fillId="0" borderId="0" xfId="0" applyFont="1" applyAlignment="1">
      <alignment horizontal="center"/>
    </xf>
    <xf numFmtId="0" fontId="18" fillId="0" borderId="8" xfId="0" applyFont="1" applyBorder="1" applyAlignment="1">
      <alignment horizontal="center"/>
    </xf>
    <xf numFmtId="0" fontId="18" fillId="0" borderId="6" xfId="0" applyFont="1" applyBorder="1" applyAlignment="1">
      <alignment horizontal="center"/>
    </xf>
    <xf numFmtId="0" fontId="18" fillId="0" borderId="1" xfId="0" applyFont="1" applyBorder="1" applyAlignment="1">
      <alignment horizontal="center"/>
    </xf>
    <xf numFmtId="0" fontId="18" fillId="0" borderId="2" xfId="0" applyFont="1" applyBorder="1" applyAlignment="1">
      <alignment horizontal="center"/>
    </xf>
    <xf numFmtId="0" fontId="18" fillId="0" borderId="6" xfId="0" applyFont="1" applyBorder="1" applyAlignment="1">
      <alignment horizontal="center" vertic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xf numFmtId="0" fontId="18" fillId="0" borderId="6" xfId="0" applyFont="1" applyBorder="1"/>
    <xf numFmtId="0" fontId="18" fillId="0" borderId="10" xfId="0" applyFont="1" applyBorder="1" applyAlignment="1">
      <alignment horizontal="center" vertical="center"/>
    </xf>
    <xf numFmtId="0" fontId="18" fillId="0" borderId="12" xfId="0" applyFont="1" applyBorder="1" applyAlignment="1">
      <alignment horizontal="center"/>
    </xf>
    <xf numFmtId="0" fontId="18" fillId="0" borderId="0" xfId="0" applyFont="1" applyAlignment="1">
      <alignment horizontal="center" vertical="center"/>
    </xf>
    <xf numFmtId="0" fontId="18" fillId="0" borderId="0" xfId="0" applyFont="1" applyAlignment="1">
      <alignment horizontal="right"/>
    </xf>
    <xf numFmtId="0" fontId="21" fillId="0" borderId="0" xfId="0" applyFont="1" applyAlignment="1">
      <alignment wrapText="1"/>
    </xf>
    <xf numFmtId="1" fontId="21" fillId="0" borderId="0" xfId="0" applyNumberFormat="1" applyFont="1" applyAlignment="1">
      <alignment horizontal="right" wrapText="1"/>
    </xf>
    <xf numFmtId="164" fontId="21" fillId="0" borderId="0" xfId="0" applyNumberFormat="1" applyFont="1" applyAlignment="1">
      <alignment horizontal="right" wrapText="1"/>
    </xf>
    <xf numFmtId="0" fontId="18" fillId="0" borderId="0" xfId="0" applyFont="1" applyAlignment="1">
      <alignment wrapText="1"/>
    </xf>
    <xf numFmtId="1" fontId="18" fillId="0" borderId="0" xfId="0" applyNumberFormat="1" applyFont="1" applyAlignment="1">
      <alignment horizontal="right" wrapText="1"/>
    </xf>
    <xf numFmtId="164" fontId="18" fillId="0" borderId="0" xfId="0" applyNumberFormat="1" applyFont="1" applyAlignment="1">
      <alignment horizontal="right" wrapText="1"/>
    </xf>
    <xf numFmtId="0" fontId="22" fillId="0" borderId="0" xfId="0" applyFont="1"/>
    <xf numFmtId="0" fontId="21" fillId="0" borderId="0" xfId="0" applyFont="1"/>
    <xf numFmtId="1" fontId="18" fillId="0" borderId="0" xfId="0" applyNumberFormat="1" applyFont="1" applyAlignment="1">
      <alignment horizontal="right"/>
    </xf>
    <xf numFmtId="164" fontId="18" fillId="0" borderId="0" xfId="0" applyNumberFormat="1" applyFont="1" applyAlignment="1">
      <alignment horizontal="right"/>
    </xf>
    <xf numFmtId="0" fontId="18" fillId="0" borderId="13" xfId="0" applyFont="1" applyBorder="1" applyAlignment="1">
      <alignment horizontal="center"/>
    </xf>
    <xf numFmtId="1" fontId="21" fillId="0" borderId="0" xfId="0" applyNumberFormat="1" applyFont="1"/>
    <xf numFmtId="164" fontId="21" fillId="0" borderId="0" xfId="0" applyNumberFormat="1" applyFont="1"/>
    <xf numFmtId="0" fontId="18" fillId="0" borderId="0" xfId="0" applyFont="1" applyAlignment="1">
      <alignment horizontal="right" wrapText="1"/>
    </xf>
    <xf numFmtId="0" fontId="21" fillId="0" borderId="0" xfId="0" applyFont="1" applyAlignment="1">
      <alignment horizontal="right" wrapText="1"/>
    </xf>
    <xf numFmtId="164" fontId="21" fillId="0" borderId="0" xfId="0" applyNumberFormat="1" applyFont="1" applyAlignment="1">
      <alignment horizontal="right"/>
    </xf>
    <xf numFmtId="0" fontId="1" fillId="0" borderId="0" xfId="0" applyFont="1"/>
    <xf numFmtId="0" fontId="23" fillId="0" borderId="0" xfId="0" applyFont="1" applyAlignment="1">
      <alignment horizontal="right"/>
    </xf>
    <xf numFmtId="0" fontId="6" fillId="0" borderId="0" xfId="0" applyFont="1" applyAlignment="1">
      <alignment vertical="center" wrapText="1"/>
    </xf>
    <xf numFmtId="0" fontId="24" fillId="0" borderId="0" xfId="0" applyFont="1"/>
    <xf numFmtId="0" fontId="15" fillId="0" borderId="0" xfId="0" applyFont="1"/>
    <xf numFmtId="0" fontId="16" fillId="0" borderId="0" xfId="0" applyFont="1"/>
    <xf numFmtId="0" fontId="12" fillId="0" borderId="0" xfId="1"/>
    <xf numFmtId="17" fontId="12" fillId="0" borderId="0" xfId="1" applyNumberFormat="1"/>
    <xf numFmtId="0" fontId="13" fillId="0" borderId="0" xfId="0" applyFont="1" applyAlignment="1">
      <alignment horizontal="center" vertical="center" wrapText="1"/>
    </xf>
    <xf numFmtId="0" fontId="3" fillId="0" borderId="0" xfId="0" applyFont="1" applyAlignment="1">
      <alignment horizontal="center" vertical="center" wrapText="1"/>
    </xf>
    <xf numFmtId="0" fontId="25" fillId="0" borderId="0" xfId="0" applyFont="1" applyAlignment="1">
      <alignment horizontal="center" vertical="center"/>
    </xf>
    <xf numFmtId="0" fontId="7" fillId="0" borderId="0" xfId="0" applyFont="1"/>
    <xf numFmtId="0" fontId="16" fillId="0" borderId="0" xfId="0" applyFont="1" applyAlignment="1">
      <alignment horizontal="justify" vertical="center"/>
    </xf>
    <xf numFmtId="0" fontId="26" fillId="0" borderId="0" xfId="0" applyFont="1" applyAlignment="1">
      <alignment horizontal="justify" vertical="center"/>
    </xf>
    <xf numFmtId="0" fontId="27" fillId="0" borderId="0" xfId="1" applyFont="1" applyAlignment="1">
      <alignment horizontal="justify" vertical="center"/>
    </xf>
    <xf numFmtId="0" fontId="17" fillId="0" borderId="0" xfId="0" applyFont="1" applyAlignment="1">
      <alignment horizontal="justify" vertical="center"/>
    </xf>
    <xf numFmtId="0" fontId="8" fillId="0" borderId="0" xfId="0" applyFont="1" applyAlignment="1">
      <alignment horizontal="left" vertical="center" indent="10"/>
    </xf>
    <xf numFmtId="0" fontId="2" fillId="0" borderId="0" xfId="0" applyFont="1" applyAlignment="1">
      <alignment horizontal="justify" vertical="center"/>
    </xf>
    <xf numFmtId="0" fontId="15" fillId="0" borderId="0" xfId="0" applyFont="1" applyAlignment="1">
      <alignment horizontal="center" vertical="center" wrapText="1"/>
    </xf>
    <xf numFmtId="0" fontId="29" fillId="0" borderId="0" xfId="0" applyFont="1" applyAlignment="1">
      <alignment horizontal="center" vertical="center"/>
    </xf>
    <xf numFmtId="0" fontId="15" fillId="0" borderId="0" xfId="0" applyFont="1" applyAlignment="1">
      <alignment horizontal="center" vertical="center"/>
    </xf>
    <xf numFmtId="0" fontId="0" fillId="0" borderId="0" xfId="0" applyAlignment="1">
      <alignment wrapText="1"/>
    </xf>
    <xf numFmtId="0" fontId="15" fillId="0" borderId="0" xfId="0" applyFont="1" applyAlignment="1">
      <alignment vertical="center" wrapText="1"/>
    </xf>
    <xf numFmtId="2" fontId="18" fillId="0" borderId="0" xfId="0" applyNumberFormat="1" applyFont="1" applyAlignment="1">
      <alignment horizontal="right" wrapText="1"/>
    </xf>
    <xf numFmtId="0" fontId="31" fillId="0" borderId="0" xfId="0" applyFont="1"/>
    <xf numFmtId="0" fontId="18" fillId="0" borderId="9" xfId="0" applyFont="1" applyBorder="1" applyAlignment="1">
      <alignment horizontal="center" vertical="center"/>
    </xf>
    <xf numFmtId="0" fontId="18" fillId="0" borderId="7" xfId="0" applyFont="1" applyBorder="1" applyAlignment="1">
      <alignment horizontal="center" vertical="center"/>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wrapText="1"/>
    </xf>
    <xf numFmtId="1" fontId="31" fillId="0" borderId="0" xfId="0" applyNumberFormat="1" applyFont="1" applyAlignment="1">
      <alignment horizontal="right" wrapText="1"/>
    </xf>
    <xf numFmtId="164" fontId="31" fillId="0" borderId="0" xfId="0" applyNumberFormat="1" applyFont="1" applyAlignment="1">
      <alignment horizontal="right" wrapText="1"/>
    </xf>
    <xf numFmtId="0" fontId="31" fillId="0" borderId="0" xfId="0" applyFont="1" applyAlignment="1">
      <alignment horizontal="right" wrapText="1"/>
    </xf>
    <xf numFmtId="0" fontId="31" fillId="0" borderId="0" xfId="0" applyFont="1" applyAlignment="1">
      <alignment horizontal="right"/>
    </xf>
    <xf numFmtId="0" fontId="31" fillId="0" borderId="9" xfId="0" applyFont="1" applyBorder="1" applyAlignment="1">
      <alignment horizontal="center" vertical="center"/>
    </xf>
    <xf numFmtId="0" fontId="31" fillId="0" borderId="7" xfId="0" applyFont="1" applyBorder="1" applyAlignment="1">
      <alignment horizontal="center" vertical="center"/>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2" fillId="0" borderId="0" xfId="0" applyFont="1" applyAlignment="1">
      <alignment wrapText="1"/>
    </xf>
    <xf numFmtId="0" fontId="32" fillId="0" borderId="0" xfId="0" applyFont="1" applyAlignment="1">
      <alignment horizontal="right" wrapText="1"/>
    </xf>
    <xf numFmtId="164" fontId="32" fillId="0" borderId="0" xfId="0" applyNumberFormat="1" applyFont="1" applyAlignment="1">
      <alignment horizontal="right" wrapText="1"/>
    </xf>
    <xf numFmtId="164" fontId="18" fillId="0" borderId="0" xfId="0" applyNumberFormat="1" applyFont="1" applyAlignment="1">
      <alignment horizontal="right" vertical="top" wrapText="1"/>
    </xf>
    <xf numFmtId="0" fontId="18" fillId="0" borderId="0" xfId="0" applyFont="1" applyAlignment="1">
      <alignment vertical="center"/>
    </xf>
    <xf numFmtId="0" fontId="21" fillId="0" borderId="0" xfId="0" applyFont="1" applyAlignment="1">
      <alignment vertical="center" wrapText="1"/>
    </xf>
    <xf numFmtId="0" fontId="21" fillId="0" borderId="0" xfId="0" applyFont="1" applyAlignment="1">
      <alignment horizontal="right" vertical="center" wrapText="1"/>
    </xf>
    <xf numFmtId="164" fontId="21" fillId="0" borderId="0" xfId="0" applyNumberFormat="1" applyFont="1" applyAlignment="1">
      <alignment horizontal="right" vertical="center" wrapText="1"/>
    </xf>
    <xf numFmtId="0" fontId="18" fillId="0" borderId="0" xfId="0" applyFont="1" applyAlignment="1">
      <alignment vertical="center" wrapText="1"/>
    </xf>
    <xf numFmtId="0" fontId="18" fillId="0" borderId="0" xfId="0" applyFont="1" applyAlignment="1">
      <alignment horizontal="right" vertical="center" wrapText="1"/>
    </xf>
    <xf numFmtId="164" fontId="18" fillId="0" borderId="0" xfId="0" applyNumberFormat="1" applyFont="1" applyAlignment="1">
      <alignment horizontal="right" vertical="center" wrapText="1"/>
    </xf>
    <xf numFmtId="164" fontId="21" fillId="2" borderId="0" xfId="0" applyNumberFormat="1" applyFont="1" applyFill="1" applyAlignment="1">
      <alignment horizontal="right" wrapText="1"/>
    </xf>
    <xf numFmtId="0" fontId="20" fillId="0" borderId="0" xfId="0" applyFont="1" applyAlignment="1">
      <alignment horizontal="center" wrapText="1"/>
    </xf>
    <xf numFmtId="0" fontId="22" fillId="0" borderId="0" xfId="0" applyFont="1" applyAlignment="1">
      <alignment horizontal="right"/>
    </xf>
    <xf numFmtId="0" fontId="18" fillId="0" borderId="0" xfId="0" applyFont="1" applyAlignment="1">
      <alignment horizontal="center"/>
    </xf>
    <xf numFmtId="0" fontId="18" fillId="0" borderId="7" xfId="0" applyFont="1" applyBorder="1" applyAlignment="1">
      <alignment horizontal="center"/>
    </xf>
    <xf numFmtId="0" fontId="18" fillId="0" borderId="5" xfId="0" applyFont="1" applyBorder="1" applyAlignment="1">
      <alignment horizontal="center"/>
    </xf>
    <xf numFmtId="0" fontId="18" fillId="0" borderId="1" xfId="0" applyFont="1" applyBorder="1" applyAlignment="1">
      <alignment horizontal="center" vertical="center"/>
    </xf>
    <xf numFmtId="0" fontId="18" fillId="0" borderId="6" xfId="0" applyFont="1" applyBorder="1" applyAlignment="1">
      <alignment horizontal="center" vertical="center"/>
    </xf>
    <xf numFmtId="0" fontId="18" fillId="0" borderId="10" xfId="0" applyFont="1" applyBorder="1" applyAlignment="1">
      <alignment horizontal="center" vertical="center"/>
    </xf>
    <xf numFmtId="0" fontId="18" fillId="0" borderId="4" xfId="0" applyFont="1" applyBorder="1" applyAlignment="1">
      <alignment horizontal="center"/>
    </xf>
    <xf numFmtId="0" fontId="18" fillId="0" borderId="1" xfId="0" applyFont="1" applyBorder="1" applyAlignment="1">
      <alignment horizontal="center" vertical="top" wrapText="1"/>
    </xf>
    <xf numFmtId="0" fontId="18" fillId="0" borderId="6" xfId="0" applyFont="1" applyBorder="1" applyAlignment="1">
      <alignment horizontal="center" vertical="top" wrapText="1"/>
    </xf>
    <xf numFmtId="0" fontId="18" fillId="0" borderId="10" xfId="0" applyFont="1" applyBorder="1" applyAlignment="1">
      <alignment horizontal="center" vertical="top" wrapText="1"/>
    </xf>
    <xf numFmtId="0" fontId="20" fillId="0" borderId="0" xfId="0" applyFont="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left" vertical="center" wrapText="1"/>
    </xf>
    <xf numFmtId="0" fontId="18" fillId="0" borderId="1" xfId="0" applyFont="1" applyBorder="1" applyAlignment="1">
      <alignment horizontal="center" wrapText="1"/>
    </xf>
    <xf numFmtId="0" fontId="18" fillId="0" borderId="6" xfId="0" applyFont="1" applyBorder="1" applyAlignment="1">
      <alignment horizontal="center" wrapText="1"/>
    </xf>
    <xf numFmtId="0" fontId="18" fillId="0" borderId="12" xfId="0" applyFont="1" applyBorder="1" applyAlignment="1">
      <alignment horizontal="center"/>
    </xf>
    <xf numFmtId="0" fontId="21" fillId="0" borderId="0" xfId="0" applyFont="1" applyAlignment="1">
      <alignment horizontal="center" vertical="top"/>
    </xf>
    <xf numFmtId="0" fontId="21" fillId="0" borderId="0" xfId="0" applyFont="1" applyAlignment="1">
      <alignment horizontal="center"/>
    </xf>
    <xf numFmtId="0" fontId="18" fillId="0" borderId="0" xfId="0" applyFont="1" applyAlignment="1">
      <alignment horizontal="right"/>
    </xf>
    <xf numFmtId="0" fontId="19" fillId="0" borderId="0" xfId="0" applyFont="1" applyAlignment="1">
      <alignment horizontal="center" vertical="center"/>
    </xf>
    <xf numFmtId="0" fontId="20" fillId="0" borderId="0" xfId="0" applyFont="1" applyAlignment="1">
      <alignment horizontal="center"/>
    </xf>
    <xf numFmtId="0" fontId="18" fillId="0" borderId="11" xfId="0" applyFont="1" applyBorder="1" applyAlignment="1">
      <alignment horizontal="center"/>
    </xf>
    <xf numFmtId="0" fontId="18" fillId="0" borderId="9" xfId="0" applyFont="1" applyBorder="1" applyAlignment="1">
      <alignment horizontal="center"/>
    </xf>
    <xf numFmtId="0" fontId="21" fillId="0" borderId="0" xfId="0" applyFont="1" applyAlignment="1">
      <alignment horizontal="center" wrapText="1"/>
    </xf>
    <xf numFmtId="0" fontId="31" fillId="0" borderId="0" xfId="0" applyFont="1" applyAlignment="1">
      <alignment horizontal="center"/>
    </xf>
    <xf numFmtId="0" fontId="31" fillId="0" borderId="1" xfId="0" applyFont="1" applyBorder="1" applyAlignment="1">
      <alignment horizontal="center" vertical="center"/>
    </xf>
    <xf numFmtId="0" fontId="31" fillId="0" borderId="6" xfId="0" applyFont="1" applyBorder="1" applyAlignment="1">
      <alignment horizontal="center" vertical="center"/>
    </xf>
    <xf numFmtId="0" fontId="31" fillId="0" borderId="10" xfId="0" applyFont="1" applyBorder="1" applyAlignment="1">
      <alignment horizontal="center" vertical="center"/>
    </xf>
    <xf numFmtId="0" fontId="31" fillId="0" borderId="7" xfId="0" applyFont="1" applyBorder="1" applyAlignment="1">
      <alignment horizontal="center"/>
    </xf>
    <xf numFmtId="0" fontId="31" fillId="0" borderId="4" xfId="0" applyFont="1" applyBorder="1" applyAlignment="1">
      <alignment horizontal="center"/>
    </xf>
    <xf numFmtId="0" fontId="31" fillId="0" borderId="5" xfId="0" applyFont="1" applyBorder="1" applyAlignment="1">
      <alignment horizontal="center"/>
    </xf>
    <xf numFmtId="0" fontId="31" fillId="0" borderId="12" xfId="0" applyFont="1" applyBorder="1" applyAlignment="1">
      <alignment horizontal="center"/>
    </xf>
    <xf numFmtId="0" fontId="31" fillId="0" borderId="1" xfId="0" applyFont="1" applyBorder="1" applyAlignment="1">
      <alignment horizontal="center" vertical="top" wrapText="1"/>
    </xf>
    <xf numFmtId="0" fontId="31" fillId="0" borderId="6" xfId="0" applyFont="1" applyBorder="1" applyAlignment="1">
      <alignment horizontal="center" vertical="top" wrapText="1"/>
    </xf>
    <xf numFmtId="0" fontId="31" fillId="0" borderId="10" xfId="0" applyFont="1" applyBorder="1" applyAlignment="1">
      <alignment horizontal="center" vertical="top" wrapText="1"/>
    </xf>
    <xf numFmtId="0" fontId="31" fillId="0" borderId="11" xfId="0" applyFont="1" applyBorder="1" applyAlignment="1">
      <alignment horizontal="center"/>
    </xf>
    <xf numFmtId="0" fontId="31" fillId="0" borderId="9" xfId="0" applyFont="1" applyBorder="1" applyAlignment="1">
      <alignment horizontal="center"/>
    </xf>
    <xf numFmtId="0" fontId="22" fillId="0" borderId="0" xfId="0" applyFont="1" applyAlignment="1">
      <alignment horizontal="center" vertical="center"/>
    </xf>
    <xf numFmtId="0" fontId="16" fillId="0" borderId="0" xfId="0" applyFont="1" applyFill="1"/>
    <xf numFmtId="0" fontId="18" fillId="0" borderId="0" xfId="0" applyFont="1" applyFill="1"/>
    <xf numFmtId="0" fontId="18" fillId="0" borderId="1" xfId="0" applyFont="1" applyFill="1" applyBorder="1" applyAlignment="1">
      <alignment horizontal="center" vertical="top" wrapText="1"/>
    </xf>
    <xf numFmtId="0" fontId="18" fillId="0" borderId="6" xfId="0" applyFont="1" applyFill="1" applyBorder="1" applyAlignment="1">
      <alignment horizontal="center" vertical="top" wrapText="1"/>
    </xf>
    <xf numFmtId="0" fontId="18" fillId="0" borderId="10" xfId="0" applyFont="1" applyFill="1" applyBorder="1" applyAlignment="1">
      <alignment horizontal="center" vertical="top" wrapText="1"/>
    </xf>
    <xf numFmtId="0" fontId="18" fillId="0" borderId="10" xfId="0" applyFont="1" applyFill="1" applyBorder="1" applyAlignment="1">
      <alignment horizontal="center" vertical="top"/>
    </xf>
    <xf numFmtId="1" fontId="18" fillId="0" borderId="0" xfId="0" applyNumberFormat="1" applyFont="1" applyFill="1" applyAlignment="1">
      <alignment horizontal="right"/>
    </xf>
    <xf numFmtId="1" fontId="21" fillId="0" borderId="0" xfId="0" applyNumberFormat="1" applyFont="1" applyFill="1" applyAlignment="1">
      <alignment horizontal="right" wrapText="1"/>
    </xf>
    <xf numFmtId="1" fontId="18" fillId="0" borderId="0" xfId="0" applyNumberFormat="1" applyFont="1" applyFill="1" applyAlignment="1">
      <alignment horizontal="right" wrapText="1"/>
    </xf>
    <xf numFmtId="0" fontId="18" fillId="0" borderId="0" xfId="0" applyFont="1" applyFill="1" applyAlignment="1">
      <alignment horizontal="right" wrapText="1"/>
    </xf>
    <xf numFmtId="0" fontId="21" fillId="0" borderId="0" xfId="0" applyFont="1" applyFill="1" applyAlignment="1">
      <alignment horizontal="right" wrapText="1"/>
    </xf>
    <xf numFmtId="0" fontId="31" fillId="0" borderId="0" xfId="0" applyFont="1" applyFill="1" applyAlignment="1">
      <alignment horizontal="right"/>
    </xf>
    <xf numFmtId="0" fontId="0" fillId="0" borderId="0" xfId="0" applyFill="1"/>
    <xf numFmtId="0" fontId="12" fillId="0" borderId="0" xfId="1" applyFill="1"/>
    <xf numFmtId="0" fontId="34" fillId="0" borderId="0" xfId="0" applyFont="1" applyFill="1"/>
    <xf numFmtId="0" fontId="20" fillId="0" borderId="0" xfId="0" applyFont="1" applyFill="1" applyAlignment="1">
      <alignment horizontal="center" wrapText="1"/>
    </xf>
    <xf numFmtId="0" fontId="22" fillId="0" borderId="0" xfId="0" applyFont="1" applyFill="1" applyAlignment="1">
      <alignment horizontal="right"/>
    </xf>
    <xf numFmtId="0" fontId="22" fillId="0" borderId="0" xfId="0" applyFont="1" applyFill="1"/>
    <xf numFmtId="0" fontId="18" fillId="0" borderId="0" xfId="0" applyFont="1" applyFill="1" applyAlignment="1">
      <alignment horizontal="center"/>
    </xf>
    <xf numFmtId="0" fontId="18" fillId="0" borderId="1" xfId="0" applyFont="1" applyFill="1" applyBorder="1" applyAlignment="1">
      <alignment horizontal="center" vertical="center"/>
    </xf>
    <xf numFmtId="0" fontId="18" fillId="0" borderId="7" xfId="0" applyFont="1" applyFill="1" applyBorder="1" applyAlignment="1">
      <alignment horizontal="center"/>
    </xf>
    <xf numFmtId="0" fontId="18" fillId="0" borderId="4" xfId="0" applyFont="1" applyFill="1" applyBorder="1" applyAlignment="1">
      <alignment horizontal="center"/>
    </xf>
    <xf numFmtId="0" fontId="18" fillId="0" borderId="5" xfId="0" applyFont="1" applyFill="1" applyBorder="1" applyAlignment="1">
      <alignment horizontal="center"/>
    </xf>
    <xf numFmtId="0" fontId="18" fillId="0" borderId="6" xfId="0" applyFont="1" applyFill="1" applyBorder="1" applyAlignment="1">
      <alignment horizontal="center" vertical="center"/>
    </xf>
    <xf numFmtId="0" fontId="18" fillId="0" borderId="4" xfId="0" applyFont="1" applyFill="1" applyBorder="1"/>
    <xf numFmtId="0" fontId="18" fillId="0" borderId="7" xfId="0" applyFont="1" applyFill="1" applyBorder="1"/>
    <xf numFmtId="0" fontId="18" fillId="0" borderId="5" xfId="0" applyFont="1" applyFill="1" applyBorder="1"/>
    <xf numFmtId="0" fontId="18" fillId="0" borderId="7" xfId="0" applyFont="1" applyFill="1" applyBorder="1" applyAlignment="1">
      <alignment horizontal="center" vertical="center"/>
    </xf>
    <xf numFmtId="0" fontId="18" fillId="0" borderId="5"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0" xfId="0" applyFont="1" applyFill="1" applyBorder="1" applyAlignment="1">
      <alignment horizontal="center" vertical="center"/>
    </xf>
    <xf numFmtId="164" fontId="18" fillId="0" borderId="0" xfId="0" applyNumberFormat="1" applyFont="1" applyFill="1"/>
    <xf numFmtId="0" fontId="18" fillId="0" borderId="4" xfId="0" applyFont="1" applyFill="1" applyBorder="1" applyAlignment="1">
      <alignment horizontal="center"/>
    </xf>
    <xf numFmtId="0" fontId="18" fillId="0" borderId="12" xfId="0" applyFont="1" applyFill="1" applyBorder="1" applyAlignment="1">
      <alignment horizontal="center"/>
    </xf>
    <xf numFmtId="0" fontId="18" fillId="0" borderId="12" xfId="0" applyFont="1" applyFill="1" applyBorder="1"/>
    <xf numFmtId="1" fontId="18" fillId="0" borderId="0" xfId="0" applyNumberFormat="1" applyFont="1" applyFill="1"/>
    <xf numFmtId="0" fontId="18" fillId="0" borderId="0" xfId="0" applyFont="1" applyFill="1" applyAlignment="1">
      <alignment horizontal="right"/>
    </xf>
    <xf numFmtId="0" fontId="21" fillId="0" borderId="0" xfId="0" applyFont="1" applyFill="1" applyAlignment="1">
      <alignment wrapText="1"/>
    </xf>
    <xf numFmtId="164" fontId="21" fillId="0" borderId="0" xfId="0" applyNumberFormat="1" applyFont="1" applyFill="1" applyAlignment="1">
      <alignment horizontal="right" wrapText="1"/>
    </xf>
    <xf numFmtId="164" fontId="21" fillId="0" borderId="0" xfId="0" applyNumberFormat="1" applyFont="1" applyFill="1"/>
    <xf numFmtId="0" fontId="18" fillId="0" borderId="0" xfId="0" applyFont="1" applyFill="1" applyAlignment="1">
      <alignment wrapText="1"/>
    </xf>
    <xf numFmtId="164" fontId="18" fillId="0" borderId="0" xfId="0" applyNumberFormat="1" applyFont="1" applyFill="1" applyAlignment="1">
      <alignment horizontal="right" wrapText="1"/>
    </xf>
    <xf numFmtId="0" fontId="18" fillId="0" borderId="12" xfId="0" applyFont="1" applyFill="1" applyBorder="1" applyAlignment="1">
      <alignment horizontal="center" vertical="top"/>
    </xf>
    <xf numFmtId="0" fontId="18" fillId="0" borderId="0" xfId="0" applyFont="1" applyFill="1" applyAlignment="1">
      <alignment horizontal="center"/>
    </xf>
    <xf numFmtId="0" fontId="18" fillId="0" borderId="1"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0" xfId="0" applyFont="1" applyFill="1" applyAlignment="1">
      <alignment horizontal="center" vertical="center"/>
    </xf>
    <xf numFmtId="0" fontId="21" fillId="0" borderId="0" xfId="0" applyFont="1" applyFill="1"/>
    <xf numFmtId="0" fontId="20" fillId="0" borderId="0" xfId="0" applyFont="1" applyFill="1" applyAlignment="1">
      <alignment horizontal="center" vertical="center" wrapText="1"/>
    </xf>
    <xf numFmtId="0" fontId="33" fillId="0" borderId="0" xfId="0" applyFont="1" applyFill="1"/>
    <xf numFmtId="0" fontId="33" fillId="0" borderId="0" xfId="0" applyFont="1" applyFill="1" applyAlignment="1">
      <alignment horizontal="right"/>
    </xf>
    <xf numFmtId="0" fontId="34" fillId="0" borderId="0" xfId="0" applyFont="1" applyFill="1" applyAlignment="1">
      <alignment horizontal="center" wrapText="1"/>
    </xf>
    <xf numFmtId="0" fontId="26" fillId="0" borderId="0" xfId="0" applyFont="1" applyFill="1" applyAlignment="1">
      <alignment horizontal="center"/>
    </xf>
    <xf numFmtId="0" fontId="26" fillId="0" borderId="1" xfId="0" applyFont="1" applyFill="1" applyBorder="1" applyAlignment="1">
      <alignment horizontal="center" vertical="center"/>
    </xf>
    <xf numFmtId="0" fontId="26" fillId="0" borderId="7" xfId="0" applyFont="1" applyFill="1" applyBorder="1" applyAlignment="1">
      <alignment horizontal="center"/>
    </xf>
    <xf numFmtId="0" fontId="26" fillId="0" borderId="4" xfId="0" applyFont="1" applyFill="1" applyBorder="1" applyAlignment="1">
      <alignment horizontal="center"/>
    </xf>
    <xf numFmtId="0" fontId="26" fillId="0" borderId="5" xfId="0" applyFont="1" applyFill="1" applyBorder="1" applyAlignment="1">
      <alignment horizontal="center"/>
    </xf>
    <xf numFmtId="0" fontId="26" fillId="0" borderId="6" xfId="0" applyFont="1" applyFill="1" applyBorder="1" applyAlignment="1">
      <alignment horizontal="center" vertical="center"/>
    </xf>
    <xf numFmtId="0" fontId="26" fillId="0" borderId="4" xfId="0" applyFont="1" applyFill="1" applyBorder="1"/>
    <xf numFmtId="0" fontId="26" fillId="0" borderId="7" xfId="0" applyFont="1" applyFill="1" applyBorder="1"/>
    <xf numFmtId="0" fontId="26" fillId="0" borderId="5" xfId="0" applyFont="1" applyFill="1" applyBorder="1"/>
    <xf numFmtId="0" fontId="26" fillId="0" borderId="7"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1" xfId="0" applyFont="1" applyFill="1" applyBorder="1" applyAlignment="1">
      <alignment horizontal="center" vertical="top" wrapText="1"/>
    </xf>
    <xf numFmtId="0" fontId="26" fillId="0" borderId="6" xfId="0" applyFont="1" applyFill="1" applyBorder="1" applyAlignment="1">
      <alignment horizontal="center" vertical="top" wrapText="1"/>
    </xf>
    <xf numFmtId="0" fontId="26" fillId="0" borderId="12" xfId="0" applyFont="1" applyFill="1" applyBorder="1" applyAlignment="1">
      <alignment horizontal="center" vertical="center"/>
    </xf>
    <xf numFmtId="0" fontId="26" fillId="0" borderId="10" xfId="0" applyFont="1" applyFill="1" applyBorder="1" applyAlignment="1">
      <alignment horizontal="center" vertical="top" wrapText="1"/>
    </xf>
    <xf numFmtId="0" fontId="26" fillId="0" borderId="10" xfId="0" applyFont="1" applyFill="1" applyBorder="1" applyAlignment="1">
      <alignment horizontal="center" vertical="center"/>
    </xf>
    <xf numFmtId="0" fontId="26" fillId="0" borderId="4" xfId="0" applyFont="1" applyFill="1" applyBorder="1" applyAlignment="1">
      <alignment horizontal="center"/>
    </xf>
    <xf numFmtId="0" fontId="26" fillId="0" borderId="12" xfId="0" applyFont="1" applyFill="1" applyBorder="1" applyAlignment="1">
      <alignment horizontal="center"/>
    </xf>
    <xf numFmtId="0" fontId="26" fillId="0" borderId="0" xfId="0" applyFont="1" applyFill="1"/>
    <xf numFmtId="0" fontId="26" fillId="0" borderId="0" xfId="0" applyFont="1" applyFill="1" applyAlignment="1">
      <alignment horizontal="right"/>
    </xf>
    <xf numFmtId="164" fontId="35" fillId="0" borderId="0" xfId="0" applyNumberFormat="1" applyFont="1" applyFill="1"/>
    <xf numFmtId="0" fontId="35" fillId="0" borderId="0" xfId="0" applyFont="1" applyFill="1" applyAlignment="1">
      <alignment wrapText="1"/>
    </xf>
    <xf numFmtId="1" fontId="35" fillId="0" borderId="0" xfId="0" applyNumberFormat="1" applyFont="1" applyFill="1" applyAlignment="1">
      <alignment horizontal="right" wrapText="1"/>
    </xf>
    <xf numFmtId="164" fontId="35" fillId="0" borderId="0" xfId="0" applyNumberFormat="1" applyFont="1" applyFill="1" applyAlignment="1">
      <alignment horizontal="right" wrapText="1"/>
    </xf>
    <xf numFmtId="0" fontId="35" fillId="0" borderId="0" xfId="0" applyFont="1" applyFill="1" applyAlignment="1">
      <alignment horizontal="right" wrapText="1"/>
    </xf>
    <xf numFmtId="1" fontId="35" fillId="0" borderId="0" xfId="0" applyNumberFormat="1" applyFont="1" applyFill="1"/>
    <xf numFmtId="164" fontId="26" fillId="0" borderId="0" xfId="0" applyNumberFormat="1" applyFont="1" applyFill="1"/>
    <xf numFmtId="1" fontId="26" fillId="0" borderId="0" xfId="0" applyNumberFormat="1" applyFont="1" applyFill="1"/>
    <xf numFmtId="0" fontId="26" fillId="0" borderId="0" xfId="0" applyFont="1" applyFill="1" applyAlignment="1">
      <alignment wrapText="1"/>
    </xf>
    <xf numFmtId="1" fontId="26" fillId="0" borderId="0" xfId="0" applyNumberFormat="1" applyFont="1" applyFill="1" applyAlignment="1">
      <alignment horizontal="right" wrapText="1"/>
    </xf>
    <xf numFmtId="164" fontId="26" fillId="0" borderId="0" xfId="0" applyNumberFormat="1" applyFont="1" applyFill="1" applyAlignment="1">
      <alignment horizontal="right" wrapText="1"/>
    </xf>
    <xf numFmtId="0" fontId="33" fillId="0" borderId="0" xfId="0" applyFont="1" applyFill="1" applyAlignment="1">
      <alignment wrapText="1"/>
    </xf>
    <xf numFmtId="1" fontId="33" fillId="0" borderId="0" xfId="0" applyNumberFormat="1" applyFont="1" applyFill="1" applyAlignment="1">
      <alignment horizontal="right" wrapText="1"/>
    </xf>
    <xf numFmtId="164" fontId="33" fillId="0" borderId="0" xfId="0" applyNumberFormat="1" applyFont="1" applyFill="1" applyAlignment="1">
      <alignment horizontal="right" wrapText="1"/>
    </xf>
    <xf numFmtId="164" fontId="18" fillId="0" borderId="0" xfId="0" applyNumberFormat="1" applyFont="1" applyFill="1" applyAlignment="1">
      <alignment horizontal="right"/>
    </xf>
    <xf numFmtId="2" fontId="21" fillId="0" borderId="0" xfId="0" applyNumberFormat="1" applyFont="1" applyFill="1" applyAlignment="1">
      <alignment horizontal="right" wrapText="1"/>
    </xf>
    <xf numFmtId="2" fontId="18" fillId="0" borderId="0" xfId="0" applyNumberFormat="1" applyFont="1" applyFill="1" applyAlignment="1">
      <alignment horizontal="right" wrapText="1"/>
    </xf>
    <xf numFmtId="0" fontId="18" fillId="0" borderId="9"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10"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12" xfId="0" applyFont="1" applyFill="1" applyBorder="1" applyAlignment="1">
      <alignment horizontal="center" vertical="center"/>
    </xf>
    <xf numFmtId="0" fontId="31" fillId="0" borderId="0" xfId="0" applyFont="1" applyFill="1"/>
    <xf numFmtId="0" fontId="20" fillId="0" borderId="0" xfId="0" applyFont="1" applyFill="1" applyAlignment="1">
      <alignment horizontal="center" wrapText="1"/>
    </xf>
    <xf numFmtId="0" fontId="22" fillId="0" borderId="0" xfId="0" applyFont="1" applyFill="1" applyAlignment="1">
      <alignment horizontal="right"/>
    </xf>
    <xf numFmtId="0" fontId="18" fillId="0" borderId="7" xfId="0" applyFont="1" applyFill="1" applyBorder="1" applyAlignment="1">
      <alignment horizontal="center"/>
    </xf>
    <xf numFmtId="0" fontId="18" fillId="0" borderId="5" xfId="0" applyFont="1" applyFill="1" applyBorder="1" applyAlignment="1">
      <alignment horizontal="center"/>
    </xf>
    <xf numFmtId="0" fontId="36" fillId="0" borderId="0" xfId="1" applyFont="1" applyFill="1"/>
    <xf numFmtId="0" fontId="37" fillId="0" borderId="0" xfId="0" applyFont="1" applyFill="1"/>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4991100</xdr:colOff>
      <xdr:row>21</xdr:row>
      <xdr:rowOff>28575</xdr:rowOff>
    </xdr:from>
    <xdr:to>
      <xdr:col>1</xdr:col>
      <xdr:colOff>6019800</xdr:colOff>
      <xdr:row>26</xdr:row>
      <xdr:rowOff>114300</xdr:rowOff>
    </xdr:to>
    <xdr:pic>
      <xdr:nvPicPr>
        <xdr:cNvPr id="2" name="Рисунок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53725" y="5343525"/>
          <a:ext cx="1028700" cy="1038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Другая 1">
      <a:majorFont>
        <a:latin typeface="Calibri Light"/>
        <a:ea typeface=""/>
        <a:cs typeface=""/>
      </a:majorFont>
      <a:minorFont>
        <a:latin typeface="Calibri"/>
        <a:ea typeface=""/>
        <a:cs typeface=""/>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gov.kg/ru/publications/o-sbore-urozhaya-selskohozyajstvennyh-kultur/" TargetMode="External"/><Relationship Id="rId2" Type="http://schemas.openxmlformats.org/officeDocument/2006/relationships/hyperlink" Target="https://stat.gov.kg/ru/publications/o-sbore-urozhaya-selskohozyajstvennyh-kultur/" TargetMode="External"/><Relationship Id="rId1" Type="http://schemas.openxmlformats.org/officeDocument/2006/relationships/hyperlink" Target="http://www.stat.gov.kg;/"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www.stat.gov.kg;/"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R34"/>
  <sheetViews>
    <sheetView workbookViewId="0">
      <selection activeCell="A9" sqref="A9"/>
    </sheetView>
  </sheetViews>
  <sheetFormatPr defaultRowHeight="15"/>
  <cols>
    <col min="1" max="1" width="97" customWidth="1"/>
  </cols>
  <sheetData>
    <row r="2" spans="1:18" ht="15.75">
      <c r="A2" s="66" t="s">
        <v>291</v>
      </c>
    </row>
    <row r="3" spans="1:18" ht="20.25">
      <c r="A3" s="67" t="s">
        <v>292</v>
      </c>
    </row>
    <row r="4" spans="1:18" ht="20.25">
      <c r="A4" s="65"/>
    </row>
    <row r="5" spans="1:18" ht="15.75">
      <c r="A5" s="3"/>
    </row>
    <row r="6" spans="1:18" ht="20.25">
      <c r="A6" s="11"/>
    </row>
    <row r="7" spans="1:18" ht="20.25">
      <c r="A7" s="11"/>
    </row>
    <row r="8" spans="1:18" ht="20.25">
      <c r="A8" s="11"/>
    </row>
    <row r="9" spans="1:18" ht="56.25">
      <c r="A9" s="75" t="s">
        <v>306</v>
      </c>
      <c r="B9" s="79"/>
      <c r="C9" s="79"/>
      <c r="D9" s="79"/>
      <c r="E9" s="79"/>
      <c r="F9" s="79"/>
      <c r="G9" s="79"/>
      <c r="H9" s="79"/>
      <c r="I9" s="79"/>
      <c r="J9" s="79"/>
      <c r="K9" s="78"/>
      <c r="L9" s="78"/>
      <c r="M9" s="78"/>
      <c r="N9" s="78"/>
      <c r="O9" s="78"/>
      <c r="P9" s="78"/>
      <c r="Q9" s="78"/>
      <c r="R9" s="78"/>
    </row>
    <row r="10" spans="1:18" ht="20.25">
      <c r="A10" s="11"/>
    </row>
    <row r="11" spans="1:18" ht="19.5">
      <c r="A11" s="76" t="s">
        <v>24</v>
      </c>
    </row>
    <row r="12" spans="1:18" ht="19.5">
      <c r="A12" s="76" t="s">
        <v>25</v>
      </c>
    </row>
    <row r="13" spans="1:18" ht="19.5">
      <c r="A13" s="76" t="s">
        <v>304</v>
      </c>
    </row>
    <row r="14" spans="1:18" ht="19.5">
      <c r="A14" s="76" t="s">
        <v>26</v>
      </c>
    </row>
    <row r="15" spans="1:18" ht="19.5">
      <c r="A15" s="76" t="s">
        <v>307</v>
      </c>
    </row>
    <row r="16" spans="1:18" ht="20.25">
      <c r="A16" s="11"/>
    </row>
    <row r="17" spans="1:1" ht="20.25">
      <c r="A17" s="11"/>
    </row>
    <row r="18" spans="1:1" ht="20.25">
      <c r="A18" s="11"/>
    </row>
    <row r="19" spans="1:1" ht="20.25">
      <c r="A19" s="11"/>
    </row>
    <row r="20" spans="1:1" ht="20.25">
      <c r="A20" s="11"/>
    </row>
    <row r="21" spans="1:1" ht="20.25">
      <c r="A21" s="11"/>
    </row>
    <row r="22" spans="1:1" ht="20.25">
      <c r="A22" s="11"/>
    </row>
    <row r="23" spans="1:1" ht="20.25">
      <c r="A23" s="11"/>
    </row>
    <row r="25" spans="1:1" ht="20.25">
      <c r="A25" s="11"/>
    </row>
    <row r="26" spans="1:1" ht="18.75">
      <c r="A26" s="77" t="s">
        <v>27</v>
      </c>
    </row>
    <row r="27" spans="1:1" ht="20.25">
      <c r="A27" s="11"/>
    </row>
    <row r="29" spans="1:1" ht="20.25">
      <c r="A29" s="11"/>
    </row>
    <row r="30" spans="1:1" ht="20.25">
      <c r="A30" s="11"/>
    </row>
    <row r="31" spans="1:1" ht="20.25">
      <c r="A31" s="11"/>
    </row>
    <row r="32" spans="1:1" ht="20.25">
      <c r="A32" s="11"/>
    </row>
    <row r="33" spans="1:1" ht="20.25">
      <c r="A33" s="11"/>
    </row>
    <row r="34" spans="1:1" ht="20.25">
      <c r="A34" s="11"/>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75"/>
  <sheetViews>
    <sheetView topLeftCell="A4" workbookViewId="0">
      <selection activeCell="F68" sqref="F68"/>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146</v>
      </c>
      <c r="B3" s="110"/>
      <c r="C3" s="110"/>
      <c r="D3" s="110"/>
      <c r="E3" s="110"/>
      <c r="F3" s="110"/>
      <c r="G3" s="110"/>
      <c r="H3" s="110"/>
      <c r="I3" s="110"/>
    </row>
    <row r="4" spans="1:9" s="81" customFormat="1">
      <c r="A4" s="111" t="s">
        <v>141</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40"/>
      <c r="I12" s="40"/>
    </row>
    <row r="13" spans="1:9" s="81" customFormat="1">
      <c r="A13" s="41" t="s">
        <v>72</v>
      </c>
      <c r="B13" s="55">
        <v>9</v>
      </c>
      <c r="C13" s="43">
        <v>16</v>
      </c>
      <c r="D13" s="55">
        <v>17.8</v>
      </c>
      <c r="E13" s="55">
        <v>10</v>
      </c>
      <c r="F13" s="55">
        <v>17.8</v>
      </c>
      <c r="G13" s="55">
        <v>17.8</v>
      </c>
      <c r="H13" s="55">
        <v>111.3</v>
      </c>
      <c r="I13" s="55">
        <v>1.8</v>
      </c>
    </row>
    <row r="14" spans="1:9" s="81" customFormat="1">
      <c r="A14" s="41"/>
      <c r="B14" s="55"/>
      <c r="C14" s="43"/>
      <c r="D14" s="55"/>
      <c r="E14" s="55"/>
      <c r="F14" s="55"/>
      <c r="G14" s="55"/>
      <c r="H14" s="55"/>
      <c r="I14" s="55"/>
    </row>
    <row r="15" spans="1:9" s="81" customFormat="1">
      <c r="A15" s="41" t="s">
        <v>105</v>
      </c>
      <c r="B15" s="55">
        <v>9</v>
      </c>
      <c r="C15" s="43">
        <v>16</v>
      </c>
      <c r="D15" s="55">
        <v>17.8</v>
      </c>
      <c r="E15" s="55">
        <v>10</v>
      </c>
      <c r="F15" s="55">
        <v>17.8</v>
      </c>
      <c r="G15" s="55">
        <v>17.8</v>
      </c>
      <c r="H15" s="55">
        <v>111.3</v>
      </c>
      <c r="I15" s="55">
        <v>1.8</v>
      </c>
    </row>
    <row r="16" spans="1:9" s="81" customFormat="1">
      <c r="A16" s="44" t="s">
        <v>108</v>
      </c>
      <c r="B16" s="54">
        <v>9</v>
      </c>
      <c r="C16" s="46">
        <v>16</v>
      </c>
      <c r="D16" s="54">
        <v>17.8</v>
      </c>
      <c r="E16" s="54">
        <v>10</v>
      </c>
      <c r="F16" s="54">
        <v>17.8</v>
      </c>
      <c r="G16" s="54">
        <v>17.8</v>
      </c>
      <c r="H16" s="54">
        <v>111.3</v>
      </c>
      <c r="I16" s="54">
        <v>1.8</v>
      </c>
    </row>
    <row r="17" spans="1:9" s="81" customFormat="1" ht="12">
      <c r="B17" s="91"/>
      <c r="C17" s="91"/>
      <c r="D17" s="91"/>
      <c r="E17" s="91"/>
      <c r="F17" s="91"/>
      <c r="G17" s="91"/>
      <c r="H17" s="91"/>
      <c r="I17" s="91"/>
    </row>
    <row r="18" spans="1:9" s="81" customFormat="1" ht="12">
      <c r="B18" s="91"/>
      <c r="C18" s="91"/>
      <c r="D18" s="91"/>
      <c r="E18" s="91"/>
      <c r="F18" s="91"/>
      <c r="G18" s="91"/>
      <c r="H18" s="91"/>
      <c r="I18" s="91"/>
    </row>
    <row r="19" spans="1:9" s="81" customFormat="1" ht="12">
      <c r="B19" s="91"/>
      <c r="C19" s="91"/>
      <c r="D19" s="91"/>
      <c r="E19" s="91"/>
      <c r="F19" s="91"/>
      <c r="G19" s="91"/>
      <c r="H19" s="91"/>
      <c r="I19" s="91"/>
    </row>
    <row r="20" spans="1:9" s="81" customFormat="1" ht="12">
      <c r="B20" s="91"/>
      <c r="C20" s="91"/>
      <c r="D20" s="91"/>
      <c r="E20" s="91"/>
      <c r="F20" s="91"/>
      <c r="G20" s="91"/>
      <c r="H20" s="91"/>
      <c r="I20" s="91"/>
    </row>
    <row r="21" spans="1:9" s="81" customFormat="1" ht="12">
      <c r="B21" s="91"/>
      <c r="C21" s="91"/>
      <c r="D21" s="91"/>
      <c r="E21" s="91"/>
      <c r="F21" s="91"/>
      <c r="G21" s="91"/>
      <c r="H21" s="91"/>
      <c r="I21" s="91"/>
    </row>
    <row r="22" spans="1:9" s="81" customFormat="1" ht="15">
      <c r="A22" s="109" t="s">
        <v>147</v>
      </c>
      <c r="B22" s="110"/>
      <c r="C22" s="110"/>
      <c r="D22" s="110"/>
      <c r="E22" s="110"/>
      <c r="F22" s="110"/>
      <c r="G22" s="110"/>
      <c r="H22" s="110"/>
      <c r="I22" s="110"/>
    </row>
    <row r="23" spans="1:9" s="81" customFormat="1">
      <c r="A23" s="111" t="s">
        <v>141</v>
      </c>
      <c r="B23" s="111"/>
      <c r="C23" s="111"/>
      <c r="D23" s="111"/>
      <c r="E23" s="111"/>
      <c r="F23" s="111"/>
      <c r="G23" s="111"/>
      <c r="H23" s="111"/>
      <c r="I23" s="111"/>
    </row>
    <row r="24" spans="1:9" s="81" customFormat="1">
      <c r="A24" s="17"/>
      <c r="B24" s="17"/>
      <c r="C24" s="17"/>
      <c r="D24" s="17"/>
      <c r="E24" s="17"/>
      <c r="F24" s="17"/>
      <c r="G24" s="17"/>
      <c r="H24" s="17"/>
      <c r="I24" s="17"/>
    </row>
    <row r="25" spans="1:9" s="81" customFormat="1">
      <c r="A25" s="114" t="s">
        <v>60</v>
      </c>
      <c r="B25" s="112" t="s">
        <v>188</v>
      </c>
      <c r="C25" s="117"/>
      <c r="D25" s="117"/>
      <c r="E25" s="117"/>
      <c r="F25" s="117"/>
      <c r="G25" s="117"/>
      <c r="H25" s="117"/>
      <c r="I25" s="113"/>
    </row>
    <row r="26" spans="1:9" s="81" customFormat="1">
      <c r="A26" s="115"/>
      <c r="B26" s="112">
        <v>2024</v>
      </c>
      <c r="C26" s="117"/>
      <c r="D26" s="113"/>
      <c r="E26" s="112">
        <v>2025</v>
      </c>
      <c r="F26" s="117"/>
      <c r="G26" s="113"/>
      <c r="H26" s="126" t="s">
        <v>62</v>
      </c>
      <c r="I26" s="126"/>
    </row>
    <row r="27" spans="1:9" s="81" customFormat="1" ht="20.25" customHeight="1">
      <c r="A27" s="115"/>
      <c r="B27" s="118" t="s">
        <v>314</v>
      </c>
      <c r="C27" s="118" t="s">
        <v>62</v>
      </c>
      <c r="D27" s="118" t="s">
        <v>65</v>
      </c>
      <c r="E27" s="118" t="s">
        <v>314</v>
      </c>
      <c r="F27" s="118" t="s">
        <v>62</v>
      </c>
      <c r="G27" s="118" t="s">
        <v>65</v>
      </c>
      <c r="H27" s="132" t="s">
        <v>315</v>
      </c>
      <c r="I27" s="133"/>
    </row>
    <row r="28" spans="1:9" s="81" customFormat="1" ht="12">
      <c r="A28" s="115"/>
      <c r="B28" s="119"/>
      <c r="C28" s="119"/>
      <c r="D28" s="119"/>
      <c r="E28" s="119"/>
      <c r="F28" s="119"/>
      <c r="G28" s="119"/>
      <c r="H28" s="114" t="s">
        <v>69</v>
      </c>
      <c r="I28" s="114" t="s">
        <v>70</v>
      </c>
    </row>
    <row r="29" spans="1:9" s="81" customFormat="1" ht="12">
      <c r="A29" s="115"/>
      <c r="B29" s="120"/>
      <c r="C29" s="120"/>
      <c r="D29" s="120"/>
      <c r="E29" s="120"/>
      <c r="F29" s="120"/>
      <c r="G29" s="120"/>
      <c r="H29" s="116"/>
      <c r="I29" s="116"/>
    </row>
    <row r="30" spans="1:9" s="81" customFormat="1">
      <c r="A30" s="116"/>
      <c r="B30" s="82">
        <v>1</v>
      </c>
      <c r="C30" s="83">
        <v>2</v>
      </c>
      <c r="D30" s="37">
        <v>3</v>
      </c>
      <c r="E30" s="37">
        <v>4</v>
      </c>
      <c r="F30" s="37">
        <v>5</v>
      </c>
      <c r="G30" s="84">
        <v>6</v>
      </c>
      <c r="H30" s="37">
        <v>7</v>
      </c>
      <c r="I30" s="85">
        <v>8</v>
      </c>
    </row>
    <row r="31" spans="1:9" s="81" customFormat="1">
      <c r="A31" s="39"/>
      <c r="B31" s="40"/>
      <c r="C31" s="40"/>
      <c r="D31" s="40"/>
      <c r="E31" s="40"/>
      <c r="F31" s="40"/>
      <c r="G31" s="40"/>
      <c r="H31" s="40"/>
      <c r="I31" s="40"/>
    </row>
    <row r="32" spans="1:9" s="81" customFormat="1">
      <c r="A32" s="41" t="s">
        <v>72</v>
      </c>
      <c r="B32" s="55">
        <v>151</v>
      </c>
      <c r="C32" s="43">
        <v>273.2</v>
      </c>
      <c r="D32" s="43">
        <v>18.100000000000001</v>
      </c>
      <c r="E32" s="55">
        <v>135</v>
      </c>
      <c r="F32" s="43">
        <v>427.8</v>
      </c>
      <c r="G32" s="43">
        <v>31.7</v>
      </c>
      <c r="H32" s="43">
        <v>156.6</v>
      </c>
      <c r="I32" s="43">
        <v>154.6</v>
      </c>
    </row>
    <row r="33" spans="1:9" s="81" customFormat="1">
      <c r="A33" s="44"/>
      <c r="B33" s="54"/>
      <c r="C33" s="46"/>
      <c r="D33" s="46"/>
      <c r="E33" s="54"/>
      <c r="F33" s="46"/>
      <c r="G33" s="46"/>
      <c r="H33" s="46"/>
      <c r="I33" s="46"/>
    </row>
    <row r="34" spans="1:9" s="81" customFormat="1">
      <c r="A34" s="41" t="s">
        <v>112</v>
      </c>
      <c r="B34" s="55" t="s">
        <v>94</v>
      </c>
      <c r="C34" s="43" t="s">
        <v>94</v>
      </c>
      <c r="D34" s="43" t="s">
        <v>94</v>
      </c>
      <c r="E34" s="55">
        <v>69</v>
      </c>
      <c r="F34" s="43">
        <v>236.7</v>
      </c>
      <c r="G34" s="43">
        <v>34.299999999999997</v>
      </c>
      <c r="H34" s="43" t="s">
        <v>94</v>
      </c>
      <c r="I34" s="43">
        <v>236.7</v>
      </c>
    </row>
    <row r="35" spans="1:9" s="81" customFormat="1">
      <c r="A35" s="44" t="s">
        <v>116</v>
      </c>
      <c r="B35" s="54" t="s">
        <v>94</v>
      </c>
      <c r="C35" s="46" t="s">
        <v>94</v>
      </c>
      <c r="D35" s="46" t="s">
        <v>94</v>
      </c>
      <c r="E35" s="54">
        <v>69</v>
      </c>
      <c r="F35" s="46">
        <v>236.7</v>
      </c>
      <c r="G35" s="46">
        <v>34.299999999999997</v>
      </c>
      <c r="H35" s="46" t="s">
        <v>94</v>
      </c>
      <c r="I35" s="46">
        <v>236.7</v>
      </c>
    </row>
    <row r="36" spans="1:9" s="81" customFormat="1">
      <c r="A36" s="44"/>
      <c r="B36" s="54"/>
      <c r="C36" s="46"/>
      <c r="D36" s="46"/>
      <c r="E36" s="54"/>
      <c r="F36" s="46"/>
      <c r="G36" s="46"/>
      <c r="H36" s="46"/>
      <c r="I36" s="46"/>
    </row>
    <row r="37" spans="1:9" s="81" customFormat="1">
      <c r="A37" s="41" t="s">
        <v>121</v>
      </c>
      <c r="B37" s="55">
        <v>2</v>
      </c>
      <c r="C37" s="43">
        <v>1</v>
      </c>
      <c r="D37" s="43">
        <v>5</v>
      </c>
      <c r="E37" s="55" t="s">
        <v>94</v>
      </c>
      <c r="F37" s="43" t="s">
        <v>94</v>
      </c>
      <c r="G37" s="43" t="s">
        <v>94</v>
      </c>
      <c r="H37" s="43" t="s">
        <v>94</v>
      </c>
      <c r="I37" s="43">
        <v>-1</v>
      </c>
    </row>
    <row r="38" spans="1:9" s="81" customFormat="1">
      <c r="A38" s="44" t="s">
        <v>123</v>
      </c>
      <c r="B38" s="54">
        <v>2</v>
      </c>
      <c r="C38" s="46">
        <v>1</v>
      </c>
      <c r="D38" s="46">
        <v>5</v>
      </c>
      <c r="E38" s="54" t="s">
        <v>94</v>
      </c>
      <c r="F38" s="46" t="s">
        <v>94</v>
      </c>
      <c r="G38" s="46" t="s">
        <v>94</v>
      </c>
      <c r="H38" s="46" t="s">
        <v>94</v>
      </c>
      <c r="I38" s="46">
        <v>-1</v>
      </c>
    </row>
    <row r="39" spans="1:9" s="81" customFormat="1">
      <c r="A39" s="44"/>
      <c r="B39" s="54"/>
      <c r="C39" s="46"/>
      <c r="D39" s="46"/>
      <c r="E39" s="54"/>
      <c r="F39" s="46"/>
      <c r="G39" s="46"/>
      <c r="H39" s="46"/>
      <c r="I39" s="46"/>
    </row>
    <row r="40" spans="1:9" s="81" customFormat="1">
      <c r="A40" s="41" t="s">
        <v>127</v>
      </c>
      <c r="B40" s="55">
        <v>110</v>
      </c>
      <c r="C40" s="43">
        <v>190.3</v>
      </c>
      <c r="D40" s="43">
        <v>17.3</v>
      </c>
      <c r="E40" s="55">
        <v>66</v>
      </c>
      <c r="F40" s="43">
        <v>191.1</v>
      </c>
      <c r="G40" s="43">
        <v>29</v>
      </c>
      <c r="H40" s="43">
        <v>100.4</v>
      </c>
      <c r="I40" s="43">
        <v>0.8</v>
      </c>
    </row>
    <row r="41" spans="1:9" s="81" customFormat="1">
      <c r="A41" s="44" t="s">
        <v>128</v>
      </c>
      <c r="B41" s="54" t="s">
        <v>94</v>
      </c>
      <c r="C41" s="46" t="s">
        <v>94</v>
      </c>
      <c r="D41" s="46" t="s">
        <v>94</v>
      </c>
      <c r="E41" s="54">
        <v>60</v>
      </c>
      <c r="F41" s="46">
        <v>183.6</v>
      </c>
      <c r="G41" s="46">
        <v>30.6</v>
      </c>
      <c r="H41" s="46" t="s">
        <v>94</v>
      </c>
      <c r="I41" s="46">
        <v>183.6</v>
      </c>
    </row>
    <row r="42" spans="1:9" s="81" customFormat="1">
      <c r="A42" s="44" t="s">
        <v>129</v>
      </c>
      <c r="B42" s="54">
        <v>91</v>
      </c>
      <c r="C42" s="46">
        <v>135</v>
      </c>
      <c r="D42" s="46">
        <v>14.8</v>
      </c>
      <c r="E42" s="54" t="s">
        <v>94</v>
      </c>
      <c r="F42" s="46" t="s">
        <v>94</v>
      </c>
      <c r="G42" s="46" t="s">
        <v>94</v>
      </c>
      <c r="H42" s="46" t="s">
        <v>94</v>
      </c>
      <c r="I42" s="46">
        <v>-135</v>
      </c>
    </row>
    <row r="43" spans="1:9" s="81" customFormat="1">
      <c r="A43" s="44" t="s">
        <v>133</v>
      </c>
      <c r="B43" s="54" t="s">
        <v>94</v>
      </c>
      <c r="C43" s="46" t="s">
        <v>94</v>
      </c>
      <c r="D43" s="46" t="s">
        <v>94</v>
      </c>
      <c r="E43" s="54">
        <v>6</v>
      </c>
      <c r="F43" s="46">
        <v>7.5</v>
      </c>
      <c r="G43" s="46">
        <v>12.5</v>
      </c>
      <c r="H43" s="46" t="s">
        <v>94</v>
      </c>
      <c r="I43" s="46">
        <v>7.5</v>
      </c>
    </row>
    <row r="44" spans="1:9" s="81" customFormat="1">
      <c r="A44" s="44" t="s">
        <v>135</v>
      </c>
      <c r="B44" s="54">
        <v>19</v>
      </c>
      <c r="C44" s="46">
        <v>55.3</v>
      </c>
      <c r="D44" s="46">
        <v>29.1</v>
      </c>
      <c r="E44" s="54" t="s">
        <v>94</v>
      </c>
      <c r="F44" s="46" t="s">
        <v>94</v>
      </c>
      <c r="G44" s="46" t="s">
        <v>94</v>
      </c>
      <c r="H44" s="46" t="s">
        <v>94</v>
      </c>
      <c r="I44" s="46">
        <v>-55.3</v>
      </c>
    </row>
    <row r="45" spans="1:9" s="81" customFormat="1">
      <c r="A45" s="44"/>
      <c r="B45" s="54"/>
      <c r="C45" s="46"/>
      <c r="D45" s="46"/>
      <c r="E45" s="54"/>
      <c r="F45" s="46"/>
      <c r="G45" s="46"/>
      <c r="H45" s="46"/>
      <c r="I45" s="46"/>
    </row>
    <row r="46" spans="1:9" s="81" customFormat="1">
      <c r="A46" s="41" t="s">
        <v>138</v>
      </c>
      <c r="B46" s="55">
        <v>39</v>
      </c>
      <c r="C46" s="43">
        <v>81.900000000000006</v>
      </c>
      <c r="D46" s="43">
        <v>21</v>
      </c>
      <c r="E46" s="55" t="s">
        <v>94</v>
      </c>
      <c r="F46" s="43" t="s">
        <v>94</v>
      </c>
      <c r="G46" s="43" t="s">
        <v>94</v>
      </c>
      <c r="H46" s="43" t="s">
        <v>94</v>
      </c>
      <c r="I46" s="43">
        <v>-81.900000000000006</v>
      </c>
    </row>
    <row r="47" spans="1:9" s="81" customFormat="1">
      <c r="A47" s="17"/>
      <c r="B47" s="40"/>
      <c r="C47" s="40"/>
      <c r="D47" s="40"/>
      <c r="E47" s="40"/>
      <c r="F47" s="50"/>
      <c r="G47" s="50"/>
      <c r="H47" s="50"/>
      <c r="I47" s="50"/>
    </row>
    <row r="48" spans="1:9" s="81" customFormat="1" ht="12">
      <c r="B48" s="91"/>
      <c r="C48" s="91"/>
      <c r="D48" s="91"/>
      <c r="E48" s="91"/>
      <c r="F48" s="91"/>
      <c r="G48" s="91"/>
      <c r="H48" s="91"/>
      <c r="I48" s="91"/>
    </row>
    <row r="49" spans="1:9" s="81" customFormat="1" ht="12">
      <c r="B49" s="91"/>
      <c r="C49" s="91"/>
      <c r="D49" s="91"/>
      <c r="E49" s="91"/>
      <c r="F49" s="91"/>
      <c r="G49" s="91"/>
      <c r="H49" s="91"/>
      <c r="I49" s="91"/>
    </row>
    <row r="50" spans="1:9" s="81" customFormat="1" ht="12">
      <c r="B50" s="91"/>
      <c r="C50" s="91"/>
      <c r="D50" s="91"/>
      <c r="E50" s="91"/>
      <c r="F50" s="91"/>
      <c r="G50" s="91"/>
      <c r="H50" s="91"/>
      <c r="I50" s="91"/>
    </row>
    <row r="51" spans="1:9" s="81" customFormat="1" ht="15">
      <c r="A51" s="109" t="s">
        <v>148</v>
      </c>
      <c r="B51" s="110"/>
      <c r="C51" s="110"/>
      <c r="D51" s="110"/>
      <c r="E51" s="110"/>
      <c r="F51" s="110"/>
      <c r="G51" s="110"/>
      <c r="H51" s="110"/>
      <c r="I51" s="110"/>
    </row>
    <row r="52" spans="1:9" s="81" customFormat="1">
      <c r="A52" s="111" t="s">
        <v>141</v>
      </c>
      <c r="B52" s="111"/>
      <c r="C52" s="111"/>
      <c r="D52" s="111"/>
      <c r="E52" s="111"/>
      <c r="F52" s="111"/>
      <c r="G52" s="111"/>
      <c r="H52" s="111"/>
      <c r="I52" s="111"/>
    </row>
    <row r="53" spans="1:9" s="81" customFormat="1">
      <c r="A53" s="17"/>
      <c r="B53" s="17"/>
      <c r="C53" s="17"/>
      <c r="D53" s="17"/>
      <c r="E53" s="17"/>
      <c r="F53" s="17"/>
      <c r="G53" s="17"/>
      <c r="H53" s="17"/>
      <c r="I53" s="17"/>
    </row>
    <row r="54" spans="1:9" s="81" customFormat="1">
      <c r="A54" s="114" t="s">
        <v>60</v>
      </c>
      <c r="B54" s="112" t="s">
        <v>188</v>
      </c>
      <c r="C54" s="117"/>
      <c r="D54" s="117"/>
      <c r="E54" s="117"/>
      <c r="F54" s="117"/>
      <c r="G54" s="117"/>
      <c r="H54" s="117"/>
      <c r="I54" s="113"/>
    </row>
    <row r="55" spans="1:9" s="81" customFormat="1">
      <c r="A55" s="115"/>
      <c r="B55" s="112">
        <v>2024</v>
      </c>
      <c r="C55" s="117"/>
      <c r="D55" s="113"/>
      <c r="E55" s="112">
        <v>2025</v>
      </c>
      <c r="F55" s="117"/>
      <c r="G55" s="113"/>
      <c r="H55" s="126" t="s">
        <v>62</v>
      </c>
      <c r="I55" s="126"/>
    </row>
    <row r="56" spans="1:9" s="81" customFormat="1">
      <c r="A56" s="115"/>
      <c r="B56" s="118" t="s">
        <v>314</v>
      </c>
      <c r="C56" s="118" t="s">
        <v>62</v>
      </c>
      <c r="D56" s="118" t="s">
        <v>65</v>
      </c>
      <c r="E56" s="118" t="s">
        <v>314</v>
      </c>
      <c r="F56" s="118" t="s">
        <v>62</v>
      </c>
      <c r="G56" s="118" t="s">
        <v>65</v>
      </c>
      <c r="H56" s="132" t="s">
        <v>315</v>
      </c>
      <c r="I56" s="133"/>
    </row>
    <row r="57" spans="1:9" s="81" customFormat="1" ht="12">
      <c r="A57" s="115"/>
      <c r="B57" s="119"/>
      <c r="C57" s="119"/>
      <c r="D57" s="119"/>
      <c r="E57" s="119"/>
      <c r="F57" s="119"/>
      <c r="G57" s="119"/>
      <c r="H57" s="114" t="s">
        <v>69</v>
      </c>
      <c r="I57" s="114" t="s">
        <v>70</v>
      </c>
    </row>
    <row r="58" spans="1:9" s="81" customFormat="1" ht="12">
      <c r="A58" s="115"/>
      <c r="B58" s="120"/>
      <c r="C58" s="120"/>
      <c r="D58" s="120"/>
      <c r="E58" s="120"/>
      <c r="F58" s="120"/>
      <c r="G58" s="120"/>
      <c r="H58" s="116"/>
      <c r="I58" s="116"/>
    </row>
    <row r="59" spans="1:9" s="81" customFormat="1">
      <c r="A59" s="116"/>
      <c r="B59" s="82">
        <v>1</v>
      </c>
      <c r="C59" s="83">
        <v>2</v>
      </c>
      <c r="D59" s="37">
        <v>3</v>
      </c>
      <c r="E59" s="37">
        <v>4</v>
      </c>
      <c r="F59" s="37">
        <v>5</v>
      </c>
      <c r="G59" s="84">
        <v>6</v>
      </c>
      <c r="H59" s="37">
        <v>7</v>
      </c>
      <c r="I59" s="85">
        <v>8</v>
      </c>
    </row>
    <row r="60" spans="1:9" s="81" customFormat="1">
      <c r="A60" s="39"/>
      <c r="B60" s="40"/>
      <c r="C60" s="40"/>
      <c r="D60" s="40"/>
      <c r="E60" s="40"/>
      <c r="F60" s="40"/>
      <c r="G60" s="40"/>
      <c r="H60" s="40"/>
      <c r="I60" s="40"/>
    </row>
    <row r="61" spans="1:9" s="81" customFormat="1">
      <c r="A61" s="41" t="s">
        <v>72</v>
      </c>
      <c r="B61" s="55">
        <v>18</v>
      </c>
      <c r="C61" s="55">
        <v>47.5</v>
      </c>
      <c r="D61" s="55">
        <v>26.4</v>
      </c>
      <c r="E61" s="55">
        <v>14</v>
      </c>
      <c r="F61" s="55">
        <v>34.1</v>
      </c>
      <c r="G61" s="55">
        <v>24.4</v>
      </c>
      <c r="H61" s="55">
        <v>71.8</v>
      </c>
      <c r="I61" s="55">
        <v>-13.4</v>
      </c>
    </row>
    <row r="62" spans="1:9" s="81" customFormat="1">
      <c r="A62" s="44"/>
      <c r="B62" s="54"/>
      <c r="C62" s="54"/>
      <c r="D62" s="54"/>
      <c r="E62" s="54"/>
      <c r="F62" s="54"/>
      <c r="G62" s="54"/>
      <c r="H62" s="54"/>
      <c r="I62" s="54"/>
    </row>
    <row r="63" spans="1:9" s="81" customFormat="1">
      <c r="A63" s="41" t="s">
        <v>96</v>
      </c>
      <c r="B63" s="55">
        <v>18</v>
      </c>
      <c r="C63" s="55">
        <v>47.5</v>
      </c>
      <c r="D63" s="55">
        <v>26.4</v>
      </c>
      <c r="E63" s="55">
        <v>14</v>
      </c>
      <c r="F63" s="55">
        <v>34.1</v>
      </c>
      <c r="G63" s="55">
        <v>24.4</v>
      </c>
      <c r="H63" s="55">
        <v>71.8</v>
      </c>
      <c r="I63" s="55">
        <v>-13.4</v>
      </c>
    </row>
    <row r="64" spans="1:9" s="81" customFormat="1">
      <c r="A64" s="44" t="s">
        <v>97</v>
      </c>
      <c r="B64" s="54">
        <v>5</v>
      </c>
      <c r="C64" s="54">
        <v>11.3</v>
      </c>
      <c r="D64" s="54">
        <v>22.6</v>
      </c>
      <c r="E64" s="54">
        <v>4</v>
      </c>
      <c r="F64" s="46">
        <v>1</v>
      </c>
      <c r="G64" s="54">
        <v>2.5</v>
      </c>
      <c r="H64" s="54">
        <v>8.8000000000000007</v>
      </c>
      <c r="I64" s="54">
        <v>-10.3</v>
      </c>
    </row>
    <row r="65" spans="1:9" s="81" customFormat="1">
      <c r="A65" s="44" t="s">
        <v>102</v>
      </c>
      <c r="B65" s="54">
        <v>13</v>
      </c>
      <c r="C65" s="54">
        <v>36.200000000000003</v>
      </c>
      <c r="D65" s="54">
        <v>27.8</v>
      </c>
      <c r="E65" s="54">
        <v>10</v>
      </c>
      <c r="F65" s="54">
        <v>33.1</v>
      </c>
      <c r="G65" s="54">
        <v>33.1</v>
      </c>
      <c r="H65" s="54">
        <v>91.4</v>
      </c>
      <c r="I65" s="54">
        <v>-3.1</v>
      </c>
    </row>
    <row r="66" spans="1:9">
      <c r="B66" s="49"/>
      <c r="C66" s="49"/>
      <c r="D66" s="50"/>
      <c r="E66" s="49"/>
      <c r="F66" s="49"/>
      <c r="G66" s="50"/>
      <c r="H66" s="50"/>
      <c r="I66" s="49"/>
    </row>
    <row r="67" spans="1:9">
      <c r="B67" s="49"/>
      <c r="C67" s="49"/>
      <c r="D67" s="50"/>
      <c r="E67" s="49"/>
      <c r="F67" s="49"/>
      <c r="G67" s="50"/>
      <c r="H67" s="50"/>
      <c r="I67" s="49"/>
    </row>
    <row r="68" spans="1:9">
      <c r="B68" s="49"/>
      <c r="C68" s="49"/>
      <c r="D68" s="50"/>
      <c r="E68" s="49"/>
      <c r="F68" s="49"/>
      <c r="G68" s="50"/>
      <c r="H68" s="50"/>
      <c r="I68" s="49"/>
    </row>
    <row r="69" spans="1:9">
      <c r="B69" s="49"/>
      <c r="C69" s="49"/>
      <c r="D69" s="50"/>
      <c r="E69" s="49"/>
      <c r="F69" s="49"/>
      <c r="G69" s="50"/>
      <c r="H69" s="50"/>
      <c r="I69" s="49"/>
    </row>
    <row r="70" spans="1:9">
      <c r="B70" s="49"/>
      <c r="C70" s="49"/>
      <c r="D70" s="50"/>
      <c r="E70" s="49"/>
      <c r="F70" s="49"/>
      <c r="G70" s="50"/>
      <c r="H70" s="50"/>
      <c r="I70" s="49"/>
    </row>
    <row r="71" spans="1:9">
      <c r="B71" s="49"/>
      <c r="C71" s="49"/>
      <c r="D71" s="50"/>
      <c r="E71" s="49"/>
      <c r="F71" s="49"/>
      <c r="G71" s="50"/>
      <c r="H71" s="50"/>
      <c r="I71" s="49"/>
    </row>
    <row r="72" spans="1:9">
      <c r="B72" s="49"/>
      <c r="C72" s="49"/>
      <c r="D72" s="50"/>
      <c r="E72" s="49"/>
      <c r="F72" s="49"/>
      <c r="G72" s="50"/>
      <c r="H72" s="50"/>
      <c r="I72" s="49"/>
    </row>
    <row r="73" spans="1:9">
      <c r="B73" s="49"/>
      <c r="C73" s="49"/>
      <c r="D73" s="50"/>
      <c r="E73" s="49"/>
      <c r="F73" s="49"/>
      <c r="G73" s="50"/>
      <c r="H73" s="50"/>
      <c r="I73" s="49"/>
    </row>
    <row r="74" spans="1:9">
      <c r="B74" s="49"/>
      <c r="C74" s="49"/>
      <c r="D74" s="50"/>
      <c r="E74" s="49"/>
      <c r="F74" s="49"/>
      <c r="G74" s="50"/>
      <c r="H74" s="50"/>
      <c r="I74" s="49"/>
    </row>
    <row r="75" spans="1:9">
      <c r="B75" s="49"/>
      <c r="C75" s="49"/>
      <c r="D75" s="50"/>
      <c r="E75" s="49"/>
      <c r="F75" s="49"/>
      <c r="G75" s="50"/>
      <c r="H75" s="50"/>
      <c r="I75" s="49"/>
    </row>
  </sheetData>
  <mergeCells count="48">
    <mergeCell ref="A3:I3"/>
    <mergeCell ref="A4:I4"/>
    <mergeCell ref="H7:I7"/>
    <mergeCell ref="H8:I8"/>
    <mergeCell ref="A6:A11"/>
    <mergeCell ref="B6:I6"/>
    <mergeCell ref="B7:D7"/>
    <mergeCell ref="E7:G7"/>
    <mergeCell ref="B8:B10"/>
    <mergeCell ref="C8:C10"/>
    <mergeCell ref="D8:D10"/>
    <mergeCell ref="E8:E10"/>
    <mergeCell ref="F8:F10"/>
    <mergeCell ref="G8:G10"/>
    <mergeCell ref="H9:H10"/>
    <mergeCell ref="I9:I10"/>
    <mergeCell ref="B55:D55"/>
    <mergeCell ref="E55:G55"/>
    <mergeCell ref="A25:A30"/>
    <mergeCell ref="B25:I25"/>
    <mergeCell ref="B26:D26"/>
    <mergeCell ref="E26:G26"/>
    <mergeCell ref="H26:I26"/>
    <mergeCell ref="B27:B29"/>
    <mergeCell ref="C27:C29"/>
    <mergeCell ref="D27:D29"/>
    <mergeCell ref="E27:E29"/>
    <mergeCell ref="B56:B58"/>
    <mergeCell ref="C56:C58"/>
    <mergeCell ref="D56:D58"/>
    <mergeCell ref="E56:E58"/>
    <mergeCell ref="F56:F58"/>
    <mergeCell ref="A22:I22"/>
    <mergeCell ref="A23:I23"/>
    <mergeCell ref="G56:G58"/>
    <mergeCell ref="H57:H58"/>
    <mergeCell ref="I57:I58"/>
    <mergeCell ref="F27:F29"/>
    <mergeCell ref="G27:G29"/>
    <mergeCell ref="H27:I27"/>
    <mergeCell ref="H28:H29"/>
    <mergeCell ref="I28:I29"/>
    <mergeCell ref="A51:I51"/>
    <mergeCell ref="A52:I52"/>
    <mergeCell ref="H55:I55"/>
    <mergeCell ref="H56:I56"/>
    <mergeCell ref="A54:A59"/>
    <mergeCell ref="B54:I54"/>
  </mergeCells>
  <hyperlinks>
    <hyperlink ref="A1" location="содержание!A1" display="Мазмуну" xr:uid="{00000000-0004-0000-0900-000000000000}"/>
    <hyperlink ref="A2" location="содержание!A1" display="Содержание" xr:uid="{00000000-0004-0000-0900-000001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60"/>
  <sheetViews>
    <sheetView workbookViewId="0">
      <selection activeCell="F45" activeCellId="6" sqref="K19 F15 F23 F28 F35 F38 F45"/>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149</v>
      </c>
      <c r="B3" s="110"/>
      <c r="C3" s="110"/>
      <c r="D3" s="110"/>
      <c r="E3" s="110"/>
      <c r="F3" s="110"/>
      <c r="G3" s="110"/>
      <c r="H3" s="110"/>
      <c r="I3" s="110"/>
    </row>
    <row r="4" spans="1:9" s="81" customFormat="1">
      <c r="A4" s="111" t="s">
        <v>141</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8.75" customHeight="1">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40"/>
      <c r="I12" s="40"/>
    </row>
    <row r="13" spans="1:9" s="81" customFormat="1">
      <c r="A13" s="41" t="s">
        <v>72</v>
      </c>
      <c r="B13" s="42">
        <f>B15+B23+B28+B35+B38+B45</f>
        <v>53234</v>
      </c>
      <c r="C13" s="43">
        <f>C15+C23+C28+C35+C38+C45</f>
        <v>78633.600000000006</v>
      </c>
      <c r="D13" s="43">
        <v>14.7</v>
      </c>
      <c r="E13" s="55">
        <v>55328.2</v>
      </c>
      <c r="F13" s="55">
        <v>75822.100000000006</v>
      </c>
      <c r="G13" s="55">
        <v>13.7</v>
      </c>
      <c r="H13" s="55">
        <v>96.4</v>
      </c>
      <c r="I13" s="43">
        <f>F13-C13</f>
        <v>-2811.5</v>
      </c>
    </row>
    <row r="14" spans="1:9" s="81" customFormat="1">
      <c r="A14" s="41"/>
      <c r="B14" s="55"/>
      <c r="C14" s="43"/>
      <c r="D14" s="43"/>
      <c r="E14" s="55"/>
      <c r="F14" s="55"/>
      <c r="G14" s="55"/>
      <c r="H14" s="55"/>
      <c r="I14" s="55"/>
    </row>
    <row r="15" spans="1:9" s="81" customFormat="1">
      <c r="A15" s="41" t="s">
        <v>73</v>
      </c>
      <c r="B15" s="55">
        <v>1098</v>
      </c>
      <c r="C15" s="43">
        <v>1920.3</v>
      </c>
      <c r="D15" s="43">
        <v>15</v>
      </c>
      <c r="E15" s="55">
        <v>1041</v>
      </c>
      <c r="F15" s="55">
        <v>1836.6</v>
      </c>
      <c r="G15" s="55">
        <v>16.899999999999999</v>
      </c>
      <c r="H15" s="55">
        <v>95.6</v>
      </c>
      <c r="I15" s="43">
        <f>F15-C15</f>
        <v>-83.700000000000045</v>
      </c>
    </row>
    <row r="16" spans="1:9" s="81" customFormat="1">
      <c r="A16" s="44" t="s">
        <v>74</v>
      </c>
      <c r="B16" s="54">
        <v>115</v>
      </c>
      <c r="C16" s="46">
        <v>186</v>
      </c>
      <c r="D16" s="46">
        <v>16.2</v>
      </c>
      <c r="E16" s="54">
        <v>116</v>
      </c>
      <c r="F16" s="54">
        <v>190</v>
      </c>
      <c r="G16" s="54">
        <v>16.399999999999999</v>
      </c>
      <c r="H16" s="54">
        <v>102.2</v>
      </c>
      <c r="I16" s="46">
        <f t="shared" ref="I16:I21" si="0">F16-C16</f>
        <v>4</v>
      </c>
    </row>
    <row r="17" spans="1:9" s="81" customFormat="1">
      <c r="A17" s="44" t="s">
        <v>75</v>
      </c>
      <c r="B17" s="54">
        <v>435</v>
      </c>
      <c r="C17" s="46">
        <v>1147.3</v>
      </c>
      <c r="D17" s="46">
        <v>20.5</v>
      </c>
      <c r="E17" s="54">
        <v>394</v>
      </c>
      <c r="F17" s="54">
        <v>968.7</v>
      </c>
      <c r="G17" s="54">
        <v>22.5</v>
      </c>
      <c r="H17" s="54">
        <v>84.4</v>
      </c>
      <c r="I17" s="46">
        <f t="shared" si="0"/>
        <v>-178.59999999999991</v>
      </c>
    </row>
    <row r="18" spans="1:9" s="81" customFormat="1">
      <c r="A18" s="44" t="s">
        <v>76</v>
      </c>
      <c r="B18" s="54">
        <v>495</v>
      </c>
      <c r="C18" s="46">
        <v>492.3</v>
      </c>
      <c r="D18" s="46">
        <v>9.6</v>
      </c>
      <c r="E18" s="54">
        <v>478</v>
      </c>
      <c r="F18" s="54">
        <v>580.6</v>
      </c>
      <c r="G18" s="54">
        <v>12.1</v>
      </c>
      <c r="H18" s="54">
        <v>117.9</v>
      </c>
      <c r="I18" s="46">
        <f t="shared" si="0"/>
        <v>88.300000000000011</v>
      </c>
    </row>
    <row r="19" spans="1:9" s="81" customFormat="1">
      <c r="A19" s="44" t="s">
        <v>77</v>
      </c>
      <c r="B19" s="54">
        <v>34</v>
      </c>
      <c r="C19" s="46">
        <v>37.6</v>
      </c>
      <c r="D19" s="46">
        <v>11.1</v>
      </c>
      <c r="E19" s="54">
        <v>34</v>
      </c>
      <c r="F19" s="54">
        <v>36.5</v>
      </c>
      <c r="G19" s="54">
        <v>10.7</v>
      </c>
      <c r="H19" s="54">
        <v>97.1</v>
      </c>
      <c r="I19" s="46">
        <f t="shared" si="0"/>
        <v>-1.1000000000000014</v>
      </c>
    </row>
    <row r="20" spans="1:9" s="81" customFormat="1">
      <c r="A20" s="44" t="s">
        <v>78</v>
      </c>
      <c r="B20" s="54">
        <v>40</v>
      </c>
      <c r="C20" s="46">
        <v>57.2</v>
      </c>
      <c r="D20" s="46">
        <v>14.3</v>
      </c>
      <c r="E20" s="54">
        <v>40</v>
      </c>
      <c r="F20" s="54">
        <v>58.6</v>
      </c>
      <c r="G20" s="54">
        <v>14.7</v>
      </c>
      <c r="H20" s="54">
        <v>102.4</v>
      </c>
      <c r="I20" s="46">
        <f t="shared" si="0"/>
        <v>1.3999999999999986</v>
      </c>
    </row>
    <row r="21" spans="1:9" s="81" customFormat="1">
      <c r="A21" s="44" t="s">
        <v>79</v>
      </c>
      <c r="B21" s="54">
        <v>13</v>
      </c>
      <c r="C21" s="46">
        <v>37.5</v>
      </c>
      <c r="D21" s="46">
        <v>28.8</v>
      </c>
      <c r="E21" s="54">
        <v>13</v>
      </c>
      <c r="F21" s="54">
        <v>38.700000000000003</v>
      </c>
      <c r="G21" s="54">
        <v>29.8</v>
      </c>
      <c r="H21" s="54">
        <v>103.2</v>
      </c>
      <c r="I21" s="46">
        <f t="shared" si="0"/>
        <v>1.2000000000000028</v>
      </c>
    </row>
    <row r="22" spans="1:9" s="81" customFormat="1">
      <c r="A22" s="44"/>
      <c r="B22" s="54"/>
      <c r="C22" s="46"/>
      <c r="D22" s="46"/>
      <c r="E22" s="54"/>
      <c r="F22" s="54"/>
      <c r="G22" s="54"/>
      <c r="H22" s="54"/>
      <c r="I22" s="54"/>
    </row>
    <row r="23" spans="1:9" s="81" customFormat="1" ht="25.5">
      <c r="A23" s="41" t="s">
        <v>80</v>
      </c>
      <c r="B23" s="55">
        <v>196</v>
      </c>
      <c r="C23" s="43">
        <v>335</v>
      </c>
      <c r="D23" s="43">
        <v>17.100000000000001</v>
      </c>
      <c r="E23" s="55">
        <v>161.19999999999999</v>
      </c>
      <c r="F23" s="55">
        <v>238.7</v>
      </c>
      <c r="G23" s="55">
        <v>14.8</v>
      </c>
      <c r="H23" s="55">
        <v>71.599999999999994</v>
      </c>
      <c r="I23" s="43">
        <f>F23-C23</f>
        <v>-96.300000000000011</v>
      </c>
    </row>
    <row r="24" spans="1:9" s="81" customFormat="1">
      <c r="A24" s="44" t="s">
        <v>83</v>
      </c>
      <c r="B24" s="54">
        <v>29</v>
      </c>
      <c r="C24" s="46">
        <v>62.9</v>
      </c>
      <c r="D24" s="46">
        <v>21.7</v>
      </c>
      <c r="E24" s="54">
        <v>7.2</v>
      </c>
      <c r="F24" s="54">
        <v>16.5</v>
      </c>
      <c r="G24" s="54">
        <v>22.9</v>
      </c>
      <c r="H24" s="54">
        <v>26.2</v>
      </c>
      <c r="I24" s="46">
        <f t="shared" ref="I24:I26" si="1">F24-C24</f>
        <v>-46.4</v>
      </c>
    </row>
    <row r="25" spans="1:9" s="81" customFormat="1">
      <c r="A25" s="44" t="s">
        <v>84</v>
      </c>
      <c r="B25" s="54">
        <v>27</v>
      </c>
      <c r="C25" s="46">
        <v>83</v>
      </c>
      <c r="D25" s="46">
        <v>30.7</v>
      </c>
      <c r="E25" s="54">
        <v>14</v>
      </c>
      <c r="F25" s="54">
        <v>27.2</v>
      </c>
      <c r="G25" s="54">
        <v>19.399999999999999</v>
      </c>
      <c r="H25" s="54">
        <v>33.4</v>
      </c>
      <c r="I25" s="46">
        <f t="shared" si="1"/>
        <v>-55.8</v>
      </c>
    </row>
    <row r="26" spans="1:9" s="81" customFormat="1">
      <c r="A26" s="44" t="s">
        <v>91</v>
      </c>
      <c r="B26" s="54">
        <v>140</v>
      </c>
      <c r="C26" s="46">
        <v>189.1</v>
      </c>
      <c r="D26" s="46">
        <v>13.5</v>
      </c>
      <c r="E26" s="54">
        <v>140</v>
      </c>
      <c r="F26" s="46">
        <v>195</v>
      </c>
      <c r="G26" s="54">
        <v>13.9</v>
      </c>
      <c r="H26" s="54">
        <v>103.1</v>
      </c>
      <c r="I26" s="46">
        <f t="shared" si="1"/>
        <v>5.9000000000000057</v>
      </c>
    </row>
    <row r="27" spans="1:9" s="81" customFormat="1">
      <c r="A27" s="44"/>
      <c r="B27" s="54"/>
      <c r="C27" s="46"/>
      <c r="D27" s="46"/>
      <c r="E27" s="54"/>
      <c r="F27" s="54"/>
      <c r="G27" s="54"/>
      <c r="H27" s="54"/>
      <c r="I27" s="54"/>
    </row>
    <row r="28" spans="1:9" s="81" customFormat="1">
      <c r="A28" s="41" t="s">
        <v>96</v>
      </c>
      <c r="B28" s="55">
        <v>215</v>
      </c>
      <c r="C28" s="43">
        <v>545.29999999999995</v>
      </c>
      <c r="D28" s="43">
        <v>25.4</v>
      </c>
      <c r="E28" s="55">
        <v>162</v>
      </c>
      <c r="F28" s="43">
        <v>460.5</v>
      </c>
      <c r="G28" s="55">
        <v>28.4</v>
      </c>
      <c r="H28" s="55">
        <v>84.4</v>
      </c>
      <c r="I28" s="55">
        <v>-84.8</v>
      </c>
    </row>
    <row r="29" spans="1:9" s="81" customFormat="1">
      <c r="A29" s="44" t="s">
        <v>97</v>
      </c>
      <c r="B29" s="54">
        <v>70</v>
      </c>
      <c r="C29" s="46">
        <v>137.30000000000001</v>
      </c>
      <c r="D29" s="46">
        <v>19.600000000000001</v>
      </c>
      <c r="E29" s="54">
        <v>18</v>
      </c>
      <c r="F29" s="46">
        <v>35</v>
      </c>
      <c r="G29" s="54">
        <v>19.399999999999999</v>
      </c>
      <c r="H29" s="54">
        <v>25.5</v>
      </c>
      <c r="I29" s="54">
        <v>-102.3</v>
      </c>
    </row>
    <row r="30" spans="1:9" s="81" customFormat="1">
      <c r="A30" s="44" t="s">
        <v>98</v>
      </c>
      <c r="B30" s="54">
        <v>95</v>
      </c>
      <c r="C30" s="46">
        <v>326.3</v>
      </c>
      <c r="D30" s="46">
        <v>34.299999999999997</v>
      </c>
      <c r="E30" s="54">
        <v>91</v>
      </c>
      <c r="F30" s="46">
        <v>314.7</v>
      </c>
      <c r="G30" s="54">
        <v>34.6</v>
      </c>
      <c r="H30" s="54">
        <v>96.4</v>
      </c>
      <c r="I30" s="54">
        <v>-11.6</v>
      </c>
    </row>
    <row r="31" spans="1:9" s="81" customFormat="1">
      <c r="A31" s="44" t="s">
        <v>101</v>
      </c>
      <c r="B31" s="54">
        <v>1</v>
      </c>
      <c r="C31" s="46">
        <v>2.1</v>
      </c>
      <c r="D31" s="46">
        <v>21</v>
      </c>
      <c r="E31" s="54">
        <v>1</v>
      </c>
      <c r="F31" s="46">
        <v>2</v>
      </c>
      <c r="G31" s="54">
        <v>20</v>
      </c>
      <c r="H31" s="54">
        <v>95.2</v>
      </c>
      <c r="I31" s="54">
        <v>-0.1</v>
      </c>
    </row>
    <row r="32" spans="1:9" s="81" customFormat="1">
      <c r="A32" s="44" t="s">
        <v>102</v>
      </c>
      <c r="B32" s="54">
        <v>2</v>
      </c>
      <c r="C32" s="46">
        <v>3.7</v>
      </c>
      <c r="D32" s="46">
        <v>18.5</v>
      </c>
      <c r="E32" s="54">
        <v>2</v>
      </c>
      <c r="F32" s="46">
        <v>3.8</v>
      </c>
      <c r="G32" s="54">
        <v>19</v>
      </c>
      <c r="H32" s="54">
        <v>102.7</v>
      </c>
      <c r="I32" s="54">
        <v>0.1</v>
      </c>
    </row>
    <row r="33" spans="1:9" s="81" customFormat="1">
      <c r="A33" s="44" t="s">
        <v>103</v>
      </c>
      <c r="B33" s="54">
        <v>47</v>
      </c>
      <c r="C33" s="46">
        <v>75.900000000000006</v>
      </c>
      <c r="D33" s="46">
        <v>16.100000000000001</v>
      </c>
      <c r="E33" s="54">
        <v>50</v>
      </c>
      <c r="F33" s="46">
        <v>105</v>
      </c>
      <c r="G33" s="54">
        <v>21</v>
      </c>
      <c r="H33" s="54">
        <v>138.30000000000001</v>
      </c>
      <c r="I33" s="54">
        <v>29.1</v>
      </c>
    </row>
    <row r="34" spans="1:9" s="81" customFormat="1">
      <c r="A34" s="44"/>
      <c r="B34" s="54"/>
      <c r="C34" s="46"/>
      <c r="D34" s="46"/>
      <c r="E34" s="54"/>
      <c r="F34" s="46"/>
      <c r="G34" s="54"/>
      <c r="H34" s="54"/>
      <c r="I34" s="54"/>
    </row>
    <row r="35" spans="1:9" s="81" customFormat="1">
      <c r="A35" s="41" t="s">
        <v>105</v>
      </c>
      <c r="B35" s="55">
        <v>10</v>
      </c>
      <c r="C35" s="43">
        <v>23</v>
      </c>
      <c r="D35" s="43">
        <v>23</v>
      </c>
      <c r="E35" s="55">
        <v>10</v>
      </c>
      <c r="F35" s="43">
        <v>24</v>
      </c>
      <c r="G35" s="55">
        <v>24</v>
      </c>
      <c r="H35" s="55">
        <v>104.3</v>
      </c>
      <c r="I35" s="43">
        <f>F35-C35</f>
        <v>1</v>
      </c>
    </row>
    <row r="36" spans="1:9" s="81" customFormat="1">
      <c r="A36" s="44" t="s">
        <v>110</v>
      </c>
      <c r="B36" s="54">
        <v>10</v>
      </c>
      <c r="C36" s="46">
        <v>23</v>
      </c>
      <c r="D36" s="46">
        <v>23</v>
      </c>
      <c r="E36" s="54">
        <v>10</v>
      </c>
      <c r="F36" s="46">
        <v>24</v>
      </c>
      <c r="G36" s="54">
        <v>24</v>
      </c>
      <c r="H36" s="54">
        <v>104.3</v>
      </c>
      <c r="I36" s="46">
        <f>F36-C36</f>
        <v>1</v>
      </c>
    </row>
    <row r="37" spans="1:9" s="81" customFormat="1">
      <c r="A37" s="44"/>
      <c r="B37" s="54"/>
      <c r="C37" s="46"/>
      <c r="D37" s="46"/>
      <c r="E37" s="54"/>
      <c r="F37" s="46"/>
      <c r="G37" s="54"/>
      <c r="H37" s="54"/>
      <c r="I37" s="54"/>
    </row>
    <row r="38" spans="1:9" s="81" customFormat="1">
      <c r="A38" s="41" t="s">
        <v>121</v>
      </c>
      <c r="B38" s="55">
        <v>51297</v>
      </c>
      <c r="C38" s="43">
        <v>74985.399999999994</v>
      </c>
      <c r="D38" s="43">
        <v>14.6</v>
      </c>
      <c r="E38" s="55">
        <v>53145</v>
      </c>
      <c r="F38" s="55">
        <v>71361.600000000006</v>
      </c>
      <c r="G38" s="55">
        <v>13.4</v>
      </c>
      <c r="H38" s="55">
        <v>95.2</v>
      </c>
      <c r="I38" s="43">
        <f>F38-C38</f>
        <v>-3623.7999999999884</v>
      </c>
    </row>
    <row r="39" spans="1:9" s="81" customFormat="1">
      <c r="A39" s="44" t="s">
        <v>122</v>
      </c>
      <c r="B39" s="54">
        <v>15854</v>
      </c>
      <c r="C39" s="46">
        <v>21604.7</v>
      </c>
      <c r="D39" s="46">
        <v>13.6</v>
      </c>
      <c r="E39" s="54">
        <v>16543</v>
      </c>
      <c r="F39" s="54">
        <v>21704.2</v>
      </c>
      <c r="G39" s="54">
        <v>13.1</v>
      </c>
      <c r="H39" s="54">
        <v>100.5</v>
      </c>
      <c r="I39" s="54">
        <v>99.5</v>
      </c>
    </row>
    <row r="40" spans="1:9" s="81" customFormat="1">
      <c r="A40" s="44" t="s">
        <v>123</v>
      </c>
      <c r="B40" s="54">
        <v>21612</v>
      </c>
      <c r="C40" s="46">
        <v>32584.400000000001</v>
      </c>
      <c r="D40" s="46">
        <v>15.1</v>
      </c>
      <c r="E40" s="54">
        <v>21549</v>
      </c>
      <c r="F40" s="54">
        <v>29376.2</v>
      </c>
      <c r="G40" s="54">
        <v>13.6</v>
      </c>
      <c r="H40" s="54">
        <v>90.2</v>
      </c>
      <c r="I40" s="54">
        <v>-3208.2</v>
      </c>
    </row>
    <row r="41" spans="1:9" s="81" customFormat="1">
      <c r="A41" s="44" t="s">
        <v>124</v>
      </c>
      <c r="B41" s="54">
        <v>1952</v>
      </c>
      <c r="C41" s="46">
        <v>2943</v>
      </c>
      <c r="D41" s="46">
        <v>15.1</v>
      </c>
      <c r="E41" s="54">
        <v>2862</v>
      </c>
      <c r="F41" s="54">
        <v>4563.8999999999996</v>
      </c>
      <c r="G41" s="54">
        <v>15.9</v>
      </c>
      <c r="H41" s="54">
        <v>155.1</v>
      </c>
      <c r="I41" s="54">
        <v>1620.9</v>
      </c>
    </row>
    <row r="42" spans="1:9" s="81" customFormat="1">
      <c r="A42" s="44" t="s">
        <v>125</v>
      </c>
      <c r="B42" s="54">
        <v>11864</v>
      </c>
      <c r="C42" s="46">
        <v>17828.099999999999</v>
      </c>
      <c r="D42" s="46">
        <v>15</v>
      </c>
      <c r="E42" s="54">
        <v>12183</v>
      </c>
      <c r="F42" s="54">
        <v>15701</v>
      </c>
      <c r="G42" s="54">
        <v>12.9</v>
      </c>
      <c r="H42" s="54">
        <v>88.1</v>
      </c>
      <c r="I42" s="54">
        <v>-2127.1</v>
      </c>
    </row>
    <row r="43" spans="1:9" s="81" customFormat="1">
      <c r="A43" s="44" t="s">
        <v>126</v>
      </c>
      <c r="B43" s="54">
        <v>15</v>
      </c>
      <c r="C43" s="46">
        <v>25.2</v>
      </c>
      <c r="D43" s="46">
        <v>16.8</v>
      </c>
      <c r="E43" s="54">
        <v>8</v>
      </c>
      <c r="F43" s="54">
        <v>16.3</v>
      </c>
      <c r="G43" s="54">
        <v>20.399999999999999</v>
      </c>
      <c r="H43" s="54">
        <v>64.7</v>
      </c>
      <c r="I43" s="54">
        <v>-8.9</v>
      </c>
    </row>
    <row r="44" spans="1:9" s="81" customFormat="1">
      <c r="A44" s="44"/>
      <c r="B44" s="54"/>
      <c r="C44" s="46"/>
      <c r="D44" s="46"/>
      <c r="E44" s="54"/>
      <c r="F44" s="54"/>
      <c r="G44" s="54"/>
      <c r="H44" s="54"/>
      <c r="I44" s="54"/>
    </row>
    <row r="45" spans="1:9" s="81" customFormat="1">
      <c r="A45" s="41" t="s">
        <v>127</v>
      </c>
      <c r="B45" s="55">
        <v>418</v>
      </c>
      <c r="C45" s="43">
        <v>824.6</v>
      </c>
      <c r="D45" s="43">
        <v>19.7</v>
      </c>
      <c r="E45" s="55">
        <v>809</v>
      </c>
      <c r="F45" s="55">
        <v>1900.8</v>
      </c>
      <c r="G45" s="55">
        <v>23.5</v>
      </c>
      <c r="H45" s="55">
        <v>230.5</v>
      </c>
      <c r="I45" s="43">
        <f>F45-C45</f>
        <v>1076.1999999999998</v>
      </c>
    </row>
    <row r="46" spans="1:9" s="81" customFormat="1">
      <c r="A46" s="44" t="s">
        <v>128</v>
      </c>
      <c r="B46" s="54">
        <v>112</v>
      </c>
      <c r="C46" s="46">
        <v>224</v>
      </c>
      <c r="D46" s="46">
        <v>20</v>
      </c>
      <c r="E46" s="54">
        <v>157</v>
      </c>
      <c r="F46" s="54">
        <v>342.9</v>
      </c>
      <c r="G46" s="54">
        <v>21.8</v>
      </c>
      <c r="H46" s="54">
        <v>153.1</v>
      </c>
      <c r="I46" s="54">
        <v>118.9</v>
      </c>
    </row>
    <row r="47" spans="1:9" s="81" customFormat="1">
      <c r="A47" s="44" t="s">
        <v>129</v>
      </c>
      <c r="B47" s="54">
        <v>270</v>
      </c>
      <c r="C47" s="46">
        <v>540</v>
      </c>
      <c r="D47" s="46">
        <v>20</v>
      </c>
      <c r="E47" s="54">
        <v>494</v>
      </c>
      <c r="F47" s="54">
        <v>1264.4000000000001</v>
      </c>
      <c r="G47" s="54">
        <v>25.6</v>
      </c>
      <c r="H47" s="54">
        <v>234.1</v>
      </c>
      <c r="I47" s="54">
        <v>724.4</v>
      </c>
    </row>
    <row r="48" spans="1:9" s="81" customFormat="1">
      <c r="A48" s="44" t="s">
        <v>130</v>
      </c>
      <c r="B48" s="54" t="s">
        <v>94</v>
      </c>
      <c r="C48" s="46" t="s">
        <v>94</v>
      </c>
      <c r="D48" s="46" t="s">
        <v>94</v>
      </c>
      <c r="E48" s="54">
        <v>23</v>
      </c>
      <c r="F48" s="54">
        <v>27.5</v>
      </c>
      <c r="G48" s="46">
        <v>12</v>
      </c>
      <c r="H48" s="54" t="s">
        <v>94</v>
      </c>
      <c r="I48" s="54">
        <v>27.5</v>
      </c>
    </row>
    <row r="49" spans="1:9" s="81" customFormat="1">
      <c r="A49" s="44" t="s">
        <v>133</v>
      </c>
      <c r="B49" s="54">
        <v>3</v>
      </c>
      <c r="C49" s="46">
        <v>2.5</v>
      </c>
      <c r="D49" s="46">
        <v>8.3000000000000007</v>
      </c>
      <c r="E49" s="54">
        <v>57</v>
      </c>
      <c r="F49" s="54">
        <v>116.6</v>
      </c>
      <c r="G49" s="46">
        <v>20.5</v>
      </c>
      <c r="H49" s="54">
        <v>4664</v>
      </c>
      <c r="I49" s="54">
        <v>114.1</v>
      </c>
    </row>
    <row r="50" spans="1:9" s="81" customFormat="1">
      <c r="A50" s="44" t="s">
        <v>135</v>
      </c>
      <c r="B50" s="54">
        <v>2</v>
      </c>
      <c r="C50" s="46">
        <v>2.4</v>
      </c>
      <c r="D50" s="46">
        <v>12</v>
      </c>
      <c r="E50" s="54">
        <v>28</v>
      </c>
      <c r="F50" s="54">
        <v>54.4</v>
      </c>
      <c r="G50" s="46">
        <v>19.399999999999999</v>
      </c>
      <c r="H50" s="54">
        <v>2266.6999999999998</v>
      </c>
      <c r="I50" s="54">
        <v>52</v>
      </c>
    </row>
    <row r="51" spans="1:9" s="81" customFormat="1">
      <c r="A51" s="44" t="s">
        <v>136</v>
      </c>
      <c r="B51" s="54">
        <v>31</v>
      </c>
      <c r="C51" s="46">
        <v>55.7</v>
      </c>
      <c r="D51" s="46">
        <v>18</v>
      </c>
      <c r="E51" s="54">
        <v>50</v>
      </c>
      <c r="F51" s="46">
        <v>95</v>
      </c>
      <c r="G51" s="46">
        <v>19</v>
      </c>
      <c r="H51" s="54">
        <v>170.6</v>
      </c>
      <c r="I51" s="54">
        <v>39.299999999999997</v>
      </c>
    </row>
    <row r="52" spans="1:9">
      <c r="B52" s="49"/>
      <c r="C52" s="49"/>
      <c r="D52" s="50"/>
      <c r="E52" s="49"/>
      <c r="F52" s="49"/>
      <c r="G52" s="50"/>
      <c r="H52" s="50"/>
      <c r="I52" s="49"/>
    </row>
    <row r="53" spans="1:9">
      <c r="B53" s="49"/>
      <c r="C53" s="49"/>
      <c r="D53" s="50"/>
      <c r="E53" s="49"/>
      <c r="F53" s="49"/>
      <c r="G53" s="50"/>
      <c r="H53" s="50"/>
      <c r="I53" s="49"/>
    </row>
    <row r="54" spans="1:9">
      <c r="B54" s="49"/>
      <c r="C54" s="49"/>
      <c r="D54" s="50"/>
      <c r="E54" s="49"/>
      <c r="F54" s="49"/>
      <c r="G54" s="50"/>
      <c r="H54" s="50"/>
      <c r="I54" s="49"/>
    </row>
    <row r="55" spans="1:9">
      <c r="B55" s="49"/>
      <c r="C55" s="49"/>
      <c r="D55" s="50"/>
      <c r="E55" s="49"/>
      <c r="F55" s="49"/>
      <c r="G55" s="50"/>
      <c r="H55" s="50"/>
      <c r="I55" s="49"/>
    </row>
    <row r="56" spans="1:9">
      <c r="B56" s="49"/>
      <c r="C56" s="49"/>
      <c r="D56" s="50"/>
      <c r="E56" s="49"/>
      <c r="F56" s="49"/>
      <c r="G56" s="50"/>
      <c r="H56" s="50"/>
      <c r="I56" s="49"/>
    </row>
    <row r="57" spans="1:9">
      <c r="B57" s="49"/>
      <c r="C57" s="49"/>
      <c r="D57" s="50"/>
      <c r="E57" s="49"/>
      <c r="F57" s="49"/>
      <c r="G57" s="50"/>
      <c r="H57" s="50"/>
      <c r="I57" s="49"/>
    </row>
    <row r="58" spans="1:9">
      <c r="B58" s="49"/>
      <c r="C58" s="49"/>
      <c r="D58" s="50"/>
      <c r="E58" s="49"/>
      <c r="F58" s="49"/>
      <c r="G58" s="50"/>
      <c r="H58" s="50"/>
      <c r="I58" s="49"/>
    </row>
    <row r="59" spans="1:9">
      <c r="B59" s="49"/>
      <c r="C59" s="49"/>
      <c r="D59" s="50"/>
      <c r="E59" s="49"/>
      <c r="F59" s="49"/>
      <c r="G59" s="50"/>
      <c r="H59" s="50"/>
      <c r="I59" s="49"/>
    </row>
    <row r="60" spans="1:9">
      <c r="B60" s="49"/>
      <c r="C60" s="49"/>
      <c r="D60" s="50"/>
      <c r="E60" s="49"/>
      <c r="F60" s="49"/>
      <c r="G60" s="50"/>
      <c r="H60" s="50"/>
      <c r="I60" s="49"/>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0A00-000000000000}"/>
    <hyperlink ref="A2" location="содержание!A1" display="Содержание" xr:uid="{00000000-0004-0000-0A00-000001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5"/>
  <sheetViews>
    <sheetView topLeftCell="A34" workbookViewId="0">
      <selection activeCell="E63" sqref="E63"/>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150</v>
      </c>
      <c r="B3" s="110"/>
      <c r="C3" s="110"/>
      <c r="D3" s="110"/>
      <c r="E3" s="110"/>
      <c r="F3" s="110"/>
      <c r="G3" s="110"/>
      <c r="H3" s="110"/>
      <c r="I3" s="110"/>
    </row>
    <row r="4" spans="1:9" s="81" customFormat="1">
      <c r="A4" s="111" t="s">
        <v>141</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40"/>
      <c r="I12" s="40"/>
    </row>
    <row r="13" spans="1:9" s="81" customFormat="1">
      <c r="A13" s="41" t="s">
        <v>72</v>
      </c>
      <c r="B13" s="42">
        <v>11906.5</v>
      </c>
      <c r="C13" s="43">
        <v>48092.2</v>
      </c>
      <c r="D13" s="43">
        <v>39.5</v>
      </c>
      <c r="E13" s="55">
        <v>13045</v>
      </c>
      <c r="F13" s="43">
        <v>56283.6</v>
      </c>
      <c r="G13" s="43">
        <v>42.2</v>
      </c>
      <c r="H13" s="43">
        <v>117</v>
      </c>
      <c r="I13" s="43">
        <v>8191.4</v>
      </c>
    </row>
    <row r="14" spans="1:9" s="81" customFormat="1">
      <c r="A14" s="41"/>
      <c r="B14" s="55"/>
      <c r="C14" s="43"/>
      <c r="D14" s="43"/>
      <c r="E14" s="55"/>
      <c r="F14" s="43"/>
      <c r="G14" s="43"/>
      <c r="H14" s="43"/>
      <c r="I14" s="43"/>
    </row>
    <row r="15" spans="1:9" s="81" customFormat="1">
      <c r="A15" s="41" t="s">
        <v>73</v>
      </c>
      <c r="B15" s="55">
        <v>3873</v>
      </c>
      <c r="C15" s="43">
        <v>13782.8</v>
      </c>
      <c r="D15" s="43">
        <v>35.6</v>
      </c>
      <c r="E15" s="55">
        <v>3893</v>
      </c>
      <c r="F15" s="43">
        <v>15240.2</v>
      </c>
      <c r="G15" s="43">
        <v>39.1</v>
      </c>
      <c r="H15" s="43">
        <v>110.6</v>
      </c>
      <c r="I15" s="43">
        <v>1457.4</v>
      </c>
    </row>
    <row r="16" spans="1:9" s="81" customFormat="1">
      <c r="A16" s="44" t="s">
        <v>74</v>
      </c>
      <c r="B16" s="54">
        <v>325</v>
      </c>
      <c r="C16" s="46">
        <v>1029.5</v>
      </c>
      <c r="D16" s="46">
        <v>31.7</v>
      </c>
      <c r="E16" s="54">
        <v>327</v>
      </c>
      <c r="F16" s="46">
        <v>1025.8</v>
      </c>
      <c r="G16" s="46">
        <v>31.4</v>
      </c>
      <c r="H16" s="46">
        <v>99.6</v>
      </c>
      <c r="I16" s="46">
        <v>-3.7</v>
      </c>
    </row>
    <row r="17" spans="1:9" s="81" customFormat="1">
      <c r="A17" s="44" t="s">
        <v>75</v>
      </c>
      <c r="B17" s="54">
        <v>3210</v>
      </c>
      <c r="C17" s="46">
        <v>11551.2</v>
      </c>
      <c r="D17" s="46">
        <v>36</v>
      </c>
      <c r="E17" s="54">
        <v>3228</v>
      </c>
      <c r="F17" s="46">
        <v>12971.1</v>
      </c>
      <c r="G17" s="46">
        <v>40.200000000000003</v>
      </c>
      <c r="H17" s="46">
        <v>112.3</v>
      </c>
      <c r="I17" s="46">
        <v>1419.9</v>
      </c>
    </row>
    <row r="18" spans="1:9" s="81" customFormat="1">
      <c r="A18" s="44" t="s">
        <v>76</v>
      </c>
      <c r="B18" s="54">
        <v>338</v>
      </c>
      <c r="C18" s="46">
        <v>1202.0999999999999</v>
      </c>
      <c r="D18" s="46">
        <v>35.6</v>
      </c>
      <c r="E18" s="54">
        <v>338</v>
      </c>
      <c r="F18" s="46">
        <v>1243.3</v>
      </c>
      <c r="G18" s="46">
        <v>36.799999999999997</v>
      </c>
      <c r="H18" s="46">
        <v>103.4</v>
      </c>
      <c r="I18" s="46">
        <v>41.2</v>
      </c>
    </row>
    <row r="19" spans="1:9" s="81" customFormat="1">
      <c r="A19" s="44"/>
      <c r="B19" s="54"/>
      <c r="C19" s="46"/>
      <c r="D19" s="46"/>
      <c r="E19" s="54"/>
      <c r="F19" s="46"/>
      <c r="G19" s="46"/>
      <c r="H19" s="46"/>
      <c r="I19" s="46"/>
    </row>
    <row r="20" spans="1:9" s="81" customFormat="1" ht="25.5">
      <c r="A20" s="41" t="s">
        <v>80</v>
      </c>
      <c r="B20" s="55">
        <v>4592</v>
      </c>
      <c r="C20" s="43">
        <v>21370.3</v>
      </c>
      <c r="D20" s="43">
        <v>46.5</v>
      </c>
      <c r="E20" s="55">
        <v>5678</v>
      </c>
      <c r="F20" s="43">
        <v>27246.1</v>
      </c>
      <c r="G20" s="43">
        <v>48</v>
      </c>
      <c r="H20" s="43">
        <v>127.5</v>
      </c>
      <c r="I20" s="43">
        <v>5875.8</v>
      </c>
    </row>
    <row r="21" spans="1:9" s="81" customFormat="1">
      <c r="A21" s="44" t="s">
        <v>81</v>
      </c>
      <c r="B21" s="54">
        <v>108</v>
      </c>
      <c r="C21" s="46">
        <v>231.6</v>
      </c>
      <c r="D21" s="46">
        <v>21.4</v>
      </c>
      <c r="E21" s="54">
        <v>103</v>
      </c>
      <c r="F21" s="46">
        <v>217.2</v>
      </c>
      <c r="G21" s="46">
        <v>21.1</v>
      </c>
      <c r="H21" s="46">
        <v>93.8</v>
      </c>
      <c r="I21" s="46">
        <v>-14.4</v>
      </c>
    </row>
    <row r="22" spans="1:9" s="81" customFormat="1">
      <c r="A22" s="44" t="s">
        <v>84</v>
      </c>
      <c r="B22" s="54">
        <v>1197</v>
      </c>
      <c r="C22" s="46">
        <v>5281.9</v>
      </c>
      <c r="D22" s="46">
        <v>44.1</v>
      </c>
      <c r="E22" s="54">
        <v>1638</v>
      </c>
      <c r="F22" s="46">
        <v>7262.7</v>
      </c>
      <c r="G22" s="46">
        <v>44.3</v>
      </c>
      <c r="H22" s="46">
        <v>137.5</v>
      </c>
      <c r="I22" s="46">
        <v>1980.8</v>
      </c>
    </row>
    <row r="23" spans="1:9" s="81" customFormat="1">
      <c r="A23" s="44" t="s">
        <v>85</v>
      </c>
      <c r="B23" s="54">
        <v>438</v>
      </c>
      <c r="C23" s="46">
        <v>1701.5</v>
      </c>
      <c r="D23" s="46">
        <v>38.799999999999997</v>
      </c>
      <c r="E23" s="54">
        <v>527</v>
      </c>
      <c r="F23" s="46">
        <v>2055.1</v>
      </c>
      <c r="G23" s="46">
        <v>39</v>
      </c>
      <c r="H23" s="46">
        <v>120.8</v>
      </c>
      <c r="I23" s="46">
        <v>353.6</v>
      </c>
    </row>
    <row r="24" spans="1:9" s="81" customFormat="1">
      <c r="A24" s="44" t="s">
        <v>87</v>
      </c>
      <c r="B24" s="54">
        <v>2765</v>
      </c>
      <c r="C24" s="46">
        <v>13803.3</v>
      </c>
      <c r="D24" s="46">
        <v>49.9</v>
      </c>
      <c r="E24" s="54">
        <v>3326</v>
      </c>
      <c r="F24" s="46">
        <v>17365.2</v>
      </c>
      <c r="G24" s="46">
        <v>52.2</v>
      </c>
      <c r="H24" s="46">
        <v>125.8</v>
      </c>
      <c r="I24" s="46">
        <v>3561.9</v>
      </c>
    </row>
    <row r="25" spans="1:9" s="81" customFormat="1">
      <c r="A25" s="44" t="s">
        <v>92</v>
      </c>
      <c r="B25" s="54">
        <v>84</v>
      </c>
      <c r="C25" s="46">
        <v>352</v>
      </c>
      <c r="D25" s="46">
        <v>41.9</v>
      </c>
      <c r="E25" s="54">
        <v>84</v>
      </c>
      <c r="F25" s="46">
        <v>345.9</v>
      </c>
      <c r="G25" s="46">
        <v>41.2</v>
      </c>
      <c r="H25" s="46">
        <v>98.3</v>
      </c>
      <c r="I25" s="46">
        <v>-6.1</v>
      </c>
    </row>
    <row r="26" spans="1:9" s="81" customFormat="1">
      <c r="A26" s="44"/>
      <c r="B26" s="54"/>
      <c r="C26" s="46"/>
      <c r="D26" s="46"/>
      <c r="E26" s="54"/>
      <c r="F26" s="46"/>
      <c r="G26" s="46"/>
      <c r="H26" s="46"/>
      <c r="I26" s="46"/>
    </row>
    <row r="27" spans="1:9" s="81" customFormat="1">
      <c r="A27" s="41" t="s">
        <v>112</v>
      </c>
      <c r="B27" s="55">
        <v>3441.5</v>
      </c>
      <c r="C27" s="43">
        <v>12939.1</v>
      </c>
      <c r="D27" s="43">
        <v>34.6</v>
      </c>
      <c r="E27" s="55">
        <v>3473</v>
      </c>
      <c r="F27" s="43">
        <v>13797.1</v>
      </c>
      <c r="G27" s="43">
        <v>36.200000000000003</v>
      </c>
      <c r="H27" s="43">
        <v>106.6</v>
      </c>
      <c r="I27" s="43">
        <v>858</v>
      </c>
    </row>
    <row r="28" spans="1:9" s="81" customFormat="1">
      <c r="A28" s="44" t="s">
        <v>114</v>
      </c>
      <c r="B28" s="54">
        <v>57</v>
      </c>
      <c r="C28" s="46">
        <v>1274.4000000000001</v>
      </c>
      <c r="D28" s="46">
        <v>43.4</v>
      </c>
      <c r="E28" s="54">
        <v>68</v>
      </c>
      <c r="F28" s="46">
        <v>1535.3</v>
      </c>
      <c r="G28" s="46">
        <v>44</v>
      </c>
      <c r="H28" s="46">
        <v>120.5</v>
      </c>
      <c r="I28" s="46">
        <v>260.89999999999998</v>
      </c>
    </row>
    <row r="29" spans="1:9" s="81" customFormat="1">
      <c r="A29" s="44" t="s">
        <v>115</v>
      </c>
      <c r="B29" s="54">
        <v>110</v>
      </c>
      <c r="C29" s="46">
        <v>288.5</v>
      </c>
      <c r="D29" s="46">
        <v>26.2</v>
      </c>
      <c r="E29" s="54">
        <v>110</v>
      </c>
      <c r="F29" s="46">
        <v>290.7</v>
      </c>
      <c r="G29" s="46">
        <v>26.4</v>
      </c>
      <c r="H29" s="46">
        <v>100.8</v>
      </c>
      <c r="I29" s="46">
        <v>2.2000000000000002</v>
      </c>
    </row>
    <row r="30" spans="1:9" s="81" customFormat="1">
      <c r="A30" s="44" t="s">
        <v>116</v>
      </c>
      <c r="B30" s="54">
        <v>103</v>
      </c>
      <c r="C30" s="46">
        <v>255</v>
      </c>
      <c r="D30" s="46">
        <v>24.8</v>
      </c>
      <c r="E30" s="54">
        <v>108.2</v>
      </c>
      <c r="F30" s="46">
        <v>278.39999999999998</v>
      </c>
      <c r="G30" s="46">
        <v>25.7</v>
      </c>
      <c r="H30" s="46">
        <v>109.2</v>
      </c>
      <c r="I30" s="46">
        <v>23.4</v>
      </c>
    </row>
    <row r="31" spans="1:9" s="81" customFormat="1">
      <c r="A31" s="44" t="s">
        <v>119</v>
      </c>
      <c r="B31" s="45">
        <v>3171.5</v>
      </c>
      <c r="C31" s="46">
        <v>11121.2</v>
      </c>
      <c r="D31" s="46">
        <v>35.1</v>
      </c>
      <c r="E31" s="54">
        <v>3186.8</v>
      </c>
      <c r="F31" s="46">
        <v>11692.7</v>
      </c>
      <c r="G31" s="46">
        <v>36.700000000000003</v>
      </c>
      <c r="H31" s="46">
        <v>105.1</v>
      </c>
      <c r="I31" s="46">
        <v>571.5</v>
      </c>
    </row>
    <row r="32" spans="1:9" s="81" customFormat="1">
      <c r="A32" s="44"/>
      <c r="B32" s="54"/>
      <c r="C32" s="54"/>
      <c r="D32" s="54"/>
      <c r="E32" s="54"/>
      <c r="F32" s="46"/>
      <c r="G32" s="46"/>
      <c r="H32" s="46"/>
      <c r="I32" s="46"/>
    </row>
    <row r="33" spans="1:9" s="81" customFormat="1">
      <c r="A33" s="41" t="s">
        <v>127</v>
      </c>
      <c r="B33" s="55" t="s">
        <v>94</v>
      </c>
      <c r="C33" s="55" t="s">
        <v>94</v>
      </c>
      <c r="D33" s="55" t="s">
        <v>94</v>
      </c>
      <c r="E33" s="55">
        <v>1</v>
      </c>
      <c r="F33" s="43">
        <v>0.2</v>
      </c>
      <c r="G33" s="43">
        <v>1.5</v>
      </c>
      <c r="H33" s="43" t="s">
        <v>94</v>
      </c>
      <c r="I33" s="43">
        <v>0.2</v>
      </c>
    </row>
    <row r="34" spans="1:9" s="81" customFormat="1">
      <c r="A34" s="44" t="s">
        <v>135</v>
      </c>
      <c r="B34" s="54" t="s">
        <v>94</v>
      </c>
      <c r="C34" s="54" t="s">
        <v>94</v>
      </c>
      <c r="D34" s="54" t="s">
        <v>94</v>
      </c>
      <c r="E34" s="54">
        <v>1</v>
      </c>
      <c r="F34" s="46">
        <v>0.2</v>
      </c>
      <c r="G34" s="46">
        <v>1.5</v>
      </c>
      <c r="H34" s="46" t="s">
        <v>94</v>
      </c>
      <c r="I34" s="46">
        <v>0.2</v>
      </c>
    </row>
    <row r="35" spans="1:9" s="81" customFormat="1" ht="12">
      <c r="B35" s="91"/>
      <c r="C35" s="91"/>
      <c r="D35" s="91"/>
      <c r="E35" s="91"/>
      <c r="F35" s="91"/>
      <c r="G35" s="91"/>
      <c r="H35" s="91"/>
      <c r="I35" s="91"/>
    </row>
    <row r="36" spans="1:9" s="81" customFormat="1" ht="12">
      <c r="B36" s="91"/>
      <c r="C36" s="91"/>
      <c r="D36" s="91"/>
      <c r="E36" s="91"/>
      <c r="F36" s="91"/>
      <c r="G36" s="91"/>
      <c r="H36" s="91"/>
      <c r="I36" s="91"/>
    </row>
    <row r="37" spans="1:9" s="81" customFormat="1" ht="12">
      <c r="B37" s="91"/>
      <c r="C37" s="91"/>
      <c r="D37" s="91"/>
      <c r="E37" s="91"/>
      <c r="F37" s="91"/>
      <c r="G37" s="91"/>
      <c r="H37" s="91"/>
      <c r="I37" s="91"/>
    </row>
    <row r="38" spans="1:9" s="81" customFormat="1" ht="12">
      <c r="B38" s="91"/>
      <c r="C38" s="91"/>
      <c r="D38" s="91"/>
      <c r="E38" s="91"/>
      <c r="F38" s="91"/>
      <c r="G38" s="91"/>
      <c r="H38" s="91"/>
      <c r="I38" s="91"/>
    </row>
    <row r="39" spans="1:9" s="81" customFormat="1" ht="12">
      <c r="B39" s="91"/>
      <c r="C39" s="91"/>
      <c r="D39" s="91"/>
      <c r="E39" s="91"/>
      <c r="F39" s="91"/>
      <c r="G39" s="91"/>
      <c r="H39" s="91"/>
      <c r="I39" s="91"/>
    </row>
    <row r="40" spans="1:9" s="81" customFormat="1" ht="12">
      <c r="B40" s="91"/>
      <c r="C40" s="91"/>
      <c r="D40" s="91"/>
      <c r="E40" s="91"/>
      <c r="F40" s="91"/>
      <c r="G40" s="91"/>
      <c r="H40" s="91"/>
      <c r="I40" s="91"/>
    </row>
    <row r="41" spans="1:9" s="81" customFormat="1" ht="12">
      <c r="B41" s="91"/>
      <c r="C41" s="91"/>
      <c r="D41" s="91"/>
      <c r="E41" s="91"/>
      <c r="F41" s="91"/>
      <c r="G41" s="91"/>
      <c r="H41" s="91"/>
      <c r="I41" s="91"/>
    </row>
    <row r="42" spans="1:9" s="81" customFormat="1">
      <c r="A42" s="134" t="s">
        <v>151</v>
      </c>
      <c r="B42" s="129"/>
      <c r="C42" s="129"/>
      <c r="D42" s="129"/>
      <c r="E42" s="129"/>
      <c r="F42" s="129"/>
      <c r="G42" s="129"/>
      <c r="H42" s="129"/>
      <c r="I42" s="129"/>
    </row>
    <row r="43" spans="1:9" s="81" customFormat="1" ht="12">
      <c r="A43" s="135" t="s">
        <v>141</v>
      </c>
      <c r="B43" s="135"/>
      <c r="C43" s="135"/>
      <c r="D43" s="135"/>
      <c r="E43" s="135"/>
      <c r="F43" s="135"/>
      <c r="G43" s="135"/>
      <c r="H43" s="135"/>
      <c r="I43" s="135"/>
    </row>
    <row r="44" spans="1:9" s="81" customFormat="1" ht="12"/>
    <row r="45" spans="1:9" s="81" customFormat="1" ht="12">
      <c r="A45" s="136" t="s">
        <v>60</v>
      </c>
      <c r="B45" s="139" t="s">
        <v>188</v>
      </c>
      <c r="C45" s="140"/>
      <c r="D45" s="140"/>
      <c r="E45" s="140"/>
      <c r="F45" s="140"/>
      <c r="G45" s="140"/>
      <c r="H45" s="140"/>
      <c r="I45" s="141"/>
    </row>
    <row r="46" spans="1:9" s="81" customFormat="1" ht="12">
      <c r="A46" s="137"/>
      <c r="B46" s="139">
        <v>2024</v>
      </c>
      <c r="C46" s="140"/>
      <c r="D46" s="141"/>
      <c r="E46" s="139">
        <v>2025</v>
      </c>
      <c r="F46" s="140"/>
      <c r="G46" s="141"/>
      <c r="H46" s="142" t="s">
        <v>62</v>
      </c>
      <c r="I46" s="142"/>
    </row>
    <row r="47" spans="1:9" s="81" customFormat="1" ht="12">
      <c r="A47" s="137"/>
      <c r="B47" s="143" t="s">
        <v>314</v>
      </c>
      <c r="C47" s="143" t="s">
        <v>62</v>
      </c>
      <c r="D47" s="143" t="s">
        <v>65</v>
      </c>
      <c r="E47" s="143" t="s">
        <v>314</v>
      </c>
      <c r="F47" s="143" t="s">
        <v>62</v>
      </c>
      <c r="G47" s="143" t="s">
        <v>65</v>
      </c>
      <c r="H47" s="146" t="s">
        <v>315</v>
      </c>
      <c r="I47" s="147"/>
    </row>
    <row r="48" spans="1:9" s="81" customFormat="1" ht="12">
      <c r="A48" s="137"/>
      <c r="B48" s="144"/>
      <c r="C48" s="144"/>
      <c r="D48" s="144"/>
      <c r="E48" s="144"/>
      <c r="F48" s="144"/>
      <c r="G48" s="144"/>
      <c r="H48" s="136" t="s">
        <v>69</v>
      </c>
      <c r="I48" s="136" t="s">
        <v>70</v>
      </c>
    </row>
    <row r="49" spans="1:9" s="81" customFormat="1" ht="12">
      <c r="A49" s="137"/>
      <c r="B49" s="145"/>
      <c r="C49" s="145"/>
      <c r="D49" s="145"/>
      <c r="E49" s="145"/>
      <c r="F49" s="145"/>
      <c r="G49" s="145"/>
      <c r="H49" s="138"/>
      <c r="I49" s="138"/>
    </row>
    <row r="50" spans="1:9" s="81" customFormat="1" ht="12">
      <c r="A50" s="138"/>
      <c r="B50" s="92">
        <v>1</v>
      </c>
      <c r="C50" s="93">
        <v>2</v>
      </c>
      <c r="D50" s="94">
        <v>3</v>
      </c>
      <c r="E50" s="94">
        <v>4</v>
      </c>
      <c r="F50" s="94">
        <v>5</v>
      </c>
      <c r="G50" s="95">
        <v>6</v>
      </c>
      <c r="H50" s="94">
        <v>7</v>
      </c>
      <c r="I50" s="96">
        <v>8</v>
      </c>
    </row>
    <row r="51" spans="1:9" s="81" customFormat="1" ht="12">
      <c r="A51" s="86"/>
      <c r="B51" s="91"/>
      <c r="C51" s="91"/>
      <c r="D51" s="91"/>
      <c r="E51" s="91"/>
      <c r="F51" s="91"/>
      <c r="G51" s="91"/>
      <c r="H51" s="91"/>
      <c r="I51" s="91"/>
    </row>
    <row r="52" spans="1:9" s="81" customFormat="1" ht="12">
      <c r="A52" s="97" t="s">
        <v>72</v>
      </c>
      <c r="B52" s="98">
        <v>9</v>
      </c>
      <c r="C52" s="99">
        <v>13</v>
      </c>
      <c r="D52" s="99">
        <v>14.4</v>
      </c>
      <c r="E52" s="98">
        <v>3</v>
      </c>
      <c r="F52" s="98">
        <v>4.4000000000000004</v>
      </c>
      <c r="G52" s="98">
        <v>14.7</v>
      </c>
      <c r="H52" s="98">
        <v>33.799999999999997</v>
      </c>
      <c r="I52" s="98">
        <v>-8.6</v>
      </c>
    </row>
    <row r="53" spans="1:9" s="81" customFormat="1" ht="12">
      <c r="A53" s="87"/>
      <c r="B53" s="90"/>
      <c r="C53" s="89"/>
      <c r="D53" s="89"/>
      <c r="E53" s="90"/>
      <c r="F53" s="90"/>
      <c r="G53" s="90"/>
      <c r="H53" s="90"/>
      <c r="I53" s="90"/>
    </row>
    <row r="54" spans="1:9" s="81" customFormat="1" ht="12">
      <c r="A54" s="97" t="s">
        <v>96</v>
      </c>
      <c r="B54" s="98">
        <v>9</v>
      </c>
      <c r="C54" s="99">
        <v>13</v>
      </c>
      <c r="D54" s="99">
        <v>14.4</v>
      </c>
      <c r="E54" s="98">
        <v>3</v>
      </c>
      <c r="F54" s="98">
        <v>4.4000000000000004</v>
      </c>
      <c r="G54" s="98">
        <v>14.7</v>
      </c>
      <c r="H54" s="98">
        <v>33.799999999999997</v>
      </c>
      <c r="I54" s="98">
        <v>-8.6</v>
      </c>
    </row>
    <row r="55" spans="1:9" s="81" customFormat="1" ht="12">
      <c r="A55" s="87" t="s">
        <v>97</v>
      </c>
      <c r="B55" s="90">
        <v>9</v>
      </c>
      <c r="C55" s="89">
        <v>13</v>
      </c>
      <c r="D55" s="89">
        <v>14.4</v>
      </c>
      <c r="E55" s="90">
        <v>3</v>
      </c>
      <c r="F55" s="90">
        <v>4.4000000000000004</v>
      </c>
      <c r="G55" s="90">
        <v>14.7</v>
      </c>
      <c r="H55" s="90">
        <v>33.799999999999997</v>
      </c>
      <c r="I55" s="90">
        <v>-8.6</v>
      </c>
    </row>
  </sheetData>
  <mergeCells count="32">
    <mergeCell ref="A3:I3"/>
    <mergeCell ref="A4:I4"/>
    <mergeCell ref="H7:I7"/>
    <mergeCell ref="H8:I8"/>
    <mergeCell ref="A6:A11"/>
    <mergeCell ref="B6:I6"/>
    <mergeCell ref="B7:D7"/>
    <mergeCell ref="E7:G7"/>
    <mergeCell ref="B8:B10"/>
    <mergeCell ref="C8:C10"/>
    <mergeCell ref="D8:D10"/>
    <mergeCell ref="E8:E10"/>
    <mergeCell ref="F8:F10"/>
    <mergeCell ref="G8:G10"/>
    <mergeCell ref="H9:H10"/>
    <mergeCell ref="I9:I10"/>
    <mergeCell ref="A42:I42"/>
    <mergeCell ref="A43:I43"/>
    <mergeCell ref="A45:A50"/>
    <mergeCell ref="B45:I45"/>
    <mergeCell ref="B46:D46"/>
    <mergeCell ref="E46:G46"/>
    <mergeCell ref="H46:I46"/>
    <mergeCell ref="B47:B49"/>
    <mergeCell ref="C47:C49"/>
    <mergeCell ref="D47:D49"/>
    <mergeCell ref="E47:E49"/>
    <mergeCell ref="F47:F49"/>
    <mergeCell ref="G47:G49"/>
    <mergeCell ref="H47:I47"/>
    <mergeCell ref="H48:H49"/>
    <mergeCell ref="I48:I49"/>
  </mergeCells>
  <hyperlinks>
    <hyperlink ref="A1" location="содержание!A1" display="Мазмуну" xr:uid="{00000000-0004-0000-0B00-000000000000}"/>
    <hyperlink ref="A2" location="содержание!A1" display="Содержание" xr:uid="{00000000-0004-0000-0B00-000001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76"/>
  <sheetViews>
    <sheetView topLeftCell="A19" workbookViewId="0">
      <selection activeCell="K22" sqref="K22"/>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152</v>
      </c>
      <c r="B3" s="110"/>
      <c r="C3" s="110"/>
      <c r="D3" s="110"/>
      <c r="E3" s="110"/>
      <c r="F3" s="110"/>
      <c r="G3" s="110"/>
      <c r="H3" s="110"/>
      <c r="I3" s="110"/>
    </row>
    <row r="4" spans="1:9" s="81" customFormat="1">
      <c r="A4" s="111" t="s">
        <v>317</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40"/>
      <c r="I12" s="40"/>
    </row>
    <row r="13" spans="1:9" s="81" customFormat="1">
      <c r="A13" s="41" t="s">
        <v>72</v>
      </c>
      <c r="B13" s="42">
        <v>14303.5</v>
      </c>
      <c r="C13" s="43">
        <v>18444.900000000001</v>
      </c>
      <c r="D13" s="43">
        <v>12.9</v>
      </c>
      <c r="E13" s="42">
        <v>12472</v>
      </c>
      <c r="F13" s="43">
        <v>16280.4</v>
      </c>
      <c r="G13" s="43">
        <v>13.1</v>
      </c>
      <c r="H13" s="43">
        <v>88.3</v>
      </c>
      <c r="I13" s="43">
        <v>-2164.5</v>
      </c>
    </row>
    <row r="14" spans="1:9" s="81" customFormat="1">
      <c r="A14" s="41"/>
      <c r="B14" s="42"/>
      <c r="C14" s="43"/>
      <c r="D14" s="43"/>
      <c r="E14" s="42"/>
      <c r="F14" s="43"/>
      <c r="G14" s="43"/>
      <c r="H14" s="43"/>
      <c r="I14" s="43"/>
    </row>
    <row r="15" spans="1:9" s="81" customFormat="1">
      <c r="A15" s="41" t="s">
        <v>73</v>
      </c>
      <c r="B15" s="42">
        <v>798</v>
      </c>
      <c r="C15" s="43">
        <v>956.1</v>
      </c>
      <c r="D15" s="43">
        <v>11.7</v>
      </c>
      <c r="E15" s="42">
        <v>959.3</v>
      </c>
      <c r="F15" s="43">
        <v>974.4</v>
      </c>
      <c r="G15" s="43">
        <v>10.199999999999999</v>
      </c>
      <c r="H15" s="43">
        <v>101.9</v>
      </c>
      <c r="I15" s="43">
        <v>18.3</v>
      </c>
    </row>
    <row r="16" spans="1:9" s="81" customFormat="1">
      <c r="A16" s="44" t="s">
        <v>74</v>
      </c>
      <c r="B16" s="45">
        <v>127</v>
      </c>
      <c r="C16" s="46">
        <v>217</v>
      </c>
      <c r="D16" s="46">
        <v>17.100000000000001</v>
      </c>
      <c r="E16" s="45">
        <v>219</v>
      </c>
      <c r="F16" s="46">
        <v>285.39999999999998</v>
      </c>
      <c r="G16" s="46">
        <v>13</v>
      </c>
      <c r="H16" s="46">
        <v>131.5</v>
      </c>
      <c r="I16" s="46">
        <v>68.400000000000006</v>
      </c>
    </row>
    <row r="17" spans="1:9" s="81" customFormat="1">
      <c r="A17" s="44" t="s">
        <v>75</v>
      </c>
      <c r="B17" s="45">
        <v>190</v>
      </c>
      <c r="C17" s="46">
        <v>357</v>
      </c>
      <c r="D17" s="46">
        <v>17.600000000000001</v>
      </c>
      <c r="E17" s="45">
        <v>139.30000000000001</v>
      </c>
      <c r="F17" s="46">
        <v>292.3</v>
      </c>
      <c r="G17" s="46">
        <v>21</v>
      </c>
      <c r="H17" s="46">
        <v>81.900000000000006</v>
      </c>
      <c r="I17" s="46">
        <v>-64.7</v>
      </c>
    </row>
    <row r="18" spans="1:9" s="81" customFormat="1">
      <c r="A18" s="44" t="s">
        <v>76</v>
      </c>
      <c r="B18" s="45">
        <v>431</v>
      </c>
      <c r="C18" s="46">
        <v>336.8</v>
      </c>
      <c r="D18" s="46">
        <v>7.8</v>
      </c>
      <c r="E18" s="45">
        <v>551</v>
      </c>
      <c r="F18" s="46">
        <v>351.3</v>
      </c>
      <c r="G18" s="46">
        <v>6.4</v>
      </c>
      <c r="H18" s="46">
        <v>104.3</v>
      </c>
      <c r="I18" s="46">
        <v>14.5</v>
      </c>
    </row>
    <row r="19" spans="1:9" s="81" customFormat="1">
      <c r="A19" s="44" t="s">
        <v>77</v>
      </c>
      <c r="B19" s="45">
        <v>91</v>
      </c>
      <c r="C19" s="46">
        <v>66</v>
      </c>
      <c r="D19" s="46">
        <v>7.3</v>
      </c>
      <c r="E19" s="45">
        <v>96</v>
      </c>
      <c r="F19" s="46">
        <v>61.4</v>
      </c>
      <c r="G19" s="46">
        <v>6.4</v>
      </c>
      <c r="H19" s="46">
        <v>93</v>
      </c>
      <c r="I19" s="46">
        <v>-4.5999999999999996</v>
      </c>
    </row>
    <row r="20" spans="1:9" s="81" customFormat="1">
      <c r="A20" s="44" t="s">
        <v>78</v>
      </c>
      <c r="B20" s="45">
        <v>5</v>
      </c>
      <c r="C20" s="46">
        <v>7</v>
      </c>
      <c r="D20" s="46">
        <v>14</v>
      </c>
      <c r="E20" s="45">
        <v>5</v>
      </c>
      <c r="F20" s="46">
        <v>7</v>
      </c>
      <c r="G20" s="46">
        <v>14</v>
      </c>
      <c r="H20" s="46">
        <v>100</v>
      </c>
      <c r="I20" s="46" t="s">
        <v>94</v>
      </c>
    </row>
    <row r="21" spans="1:9" s="81" customFormat="1">
      <c r="A21" s="44" t="s">
        <v>79</v>
      </c>
      <c r="B21" s="45">
        <v>45</v>
      </c>
      <c r="C21" s="46">
        <v>38.299999999999997</v>
      </c>
      <c r="D21" s="46">
        <v>8.5</v>
      </c>
      <c r="E21" s="45">
        <v>45</v>
      </c>
      <c r="F21" s="46">
        <v>38.4</v>
      </c>
      <c r="G21" s="46">
        <v>8.5</v>
      </c>
      <c r="H21" s="46">
        <v>100.1</v>
      </c>
      <c r="I21" s="46">
        <v>0.1</v>
      </c>
    </row>
    <row r="22" spans="1:9" s="81" customFormat="1">
      <c r="A22" s="44"/>
      <c r="B22" s="45"/>
      <c r="C22" s="46"/>
      <c r="D22" s="46"/>
      <c r="E22" s="45"/>
      <c r="F22" s="46"/>
      <c r="G22" s="46"/>
      <c r="H22" s="46"/>
      <c r="I22" s="46"/>
    </row>
    <row r="23" spans="1:9" s="81" customFormat="1" ht="25.5">
      <c r="A23" s="41" t="s">
        <v>80</v>
      </c>
      <c r="B23" s="42">
        <v>3649</v>
      </c>
      <c r="C23" s="43">
        <v>5110.5</v>
      </c>
      <c r="D23" s="43">
        <v>14</v>
      </c>
      <c r="E23" s="42">
        <v>2936.7</v>
      </c>
      <c r="F23" s="43">
        <v>5003.3999999999996</v>
      </c>
      <c r="G23" s="43">
        <v>17</v>
      </c>
      <c r="H23" s="43">
        <v>97.9</v>
      </c>
      <c r="I23" s="43">
        <v>-107.1</v>
      </c>
    </row>
    <row r="24" spans="1:9" s="81" customFormat="1">
      <c r="A24" s="44" t="s">
        <v>81</v>
      </c>
      <c r="B24" s="45">
        <v>682</v>
      </c>
      <c r="C24" s="46">
        <v>569.20000000000005</v>
      </c>
      <c r="D24" s="46">
        <v>8.3000000000000007</v>
      </c>
      <c r="E24" s="45">
        <v>263</v>
      </c>
      <c r="F24" s="46">
        <v>219.3</v>
      </c>
      <c r="G24" s="46">
        <v>8.3000000000000007</v>
      </c>
      <c r="H24" s="46">
        <v>38.5</v>
      </c>
      <c r="I24" s="46">
        <v>-350</v>
      </c>
    </row>
    <row r="25" spans="1:9" s="81" customFormat="1">
      <c r="A25" s="44" t="s">
        <v>82</v>
      </c>
      <c r="B25" s="45">
        <v>95</v>
      </c>
      <c r="C25" s="46">
        <v>77.900000000000006</v>
      </c>
      <c r="D25" s="46">
        <v>8.1999999999999993</v>
      </c>
      <c r="E25" s="45">
        <v>97</v>
      </c>
      <c r="F25" s="46">
        <v>82.9</v>
      </c>
      <c r="G25" s="46">
        <v>8.5</v>
      </c>
      <c r="H25" s="46">
        <v>106.4</v>
      </c>
      <c r="I25" s="46">
        <v>5</v>
      </c>
    </row>
    <row r="26" spans="1:9" s="81" customFormat="1">
      <c r="A26" s="44" t="s">
        <v>83</v>
      </c>
      <c r="B26" s="45">
        <v>1803</v>
      </c>
      <c r="C26" s="46">
        <v>2589</v>
      </c>
      <c r="D26" s="46">
        <v>14.4</v>
      </c>
      <c r="E26" s="45">
        <v>1449.7</v>
      </c>
      <c r="F26" s="46">
        <v>1995</v>
      </c>
      <c r="G26" s="46">
        <v>13.8</v>
      </c>
      <c r="H26" s="46">
        <v>77.099999999999994</v>
      </c>
      <c r="I26" s="46">
        <v>-594</v>
      </c>
    </row>
    <row r="27" spans="1:9" s="81" customFormat="1">
      <c r="A27" s="44" t="s">
        <v>84</v>
      </c>
      <c r="B27" s="45">
        <v>243</v>
      </c>
      <c r="C27" s="46">
        <v>825.4</v>
      </c>
      <c r="D27" s="46">
        <v>34</v>
      </c>
      <c r="E27" s="45">
        <v>325</v>
      </c>
      <c r="F27" s="46">
        <v>1220.3</v>
      </c>
      <c r="G27" s="46">
        <v>37.5</v>
      </c>
      <c r="H27" s="46">
        <v>147.80000000000001</v>
      </c>
      <c r="I27" s="46">
        <v>394.9</v>
      </c>
    </row>
    <row r="28" spans="1:9" s="81" customFormat="1">
      <c r="A28" s="44" t="s">
        <v>87</v>
      </c>
      <c r="B28" s="45">
        <v>433</v>
      </c>
      <c r="C28" s="46">
        <v>574.4</v>
      </c>
      <c r="D28" s="46">
        <v>13.3</v>
      </c>
      <c r="E28" s="45">
        <v>453</v>
      </c>
      <c r="F28" s="46">
        <v>1020.8</v>
      </c>
      <c r="G28" s="46">
        <v>22.5</v>
      </c>
      <c r="H28" s="46">
        <v>177.7</v>
      </c>
      <c r="I28" s="46">
        <v>446.4</v>
      </c>
    </row>
    <row r="29" spans="1:9" s="81" customFormat="1">
      <c r="A29" s="44" t="s">
        <v>88</v>
      </c>
      <c r="B29" s="45">
        <v>4</v>
      </c>
      <c r="C29" s="46">
        <v>4.8</v>
      </c>
      <c r="D29" s="46">
        <v>12</v>
      </c>
      <c r="E29" s="45" t="s">
        <v>94</v>
      </c>
      <c r="F29" s="46" t="s">
        <v>94</v>
      </c>
      <c r="G29" s="46" t="s">
        <v>94</v>
      </c>
      <c r="H29" s="46" t="s">
        <v>94</v>
      </c>
      <c r="I29" s="46">
        <v>-4.8</v>
      </c>
    </row>
    <row r="30" spans="1:9" s="81" customFormat="1">
      <c r="A30" s="44" t="s">
        <v>89</v>
      </c>
      <c r="B30" s="45">
        <v>146</v>
      </c>
      <c r="C30" s="46">
        <v>87</v>
      </c>
      <c r="D30" s="46">
        <v>6</v>
      </c>
      <c r="E30" s="45">
        <v>120</v>
      </c>
      <c r="F30" s="46">
        <v>74.8</v>
      </c>
      <c r="G30" s="46">
        <v>6.2</v>
      </c>
      <c r="H30" s="46">
        <v>86</v>
      </c>
      <c r="I30" s="46">
        <v>-12.2</v>
      </c>
    </row>
    <row r="31" spans="1:9" s="81" customFormat="1">
      <c r="A31" s="44" t="s">
        <v>90</v>
      </c>
      <c r="B31" s="45">
        <v>99</v>
      </c>
      <c r="C31" s="46">
        <v>152.19999999999999</v>
      </c>
      <c r="D31" s="46">
        <v>15.4</v>
      </c>
      <c r="E31" s="45">
        <v>20</v>
      </c>
      <c r="F31" s="46">
        <v>32</v>
      </c>
      <c r="G31" s="46">
        <v>16</v>
      </c>
      <c r="H31" s="46">
        <v>21</v>
      </c>
      <c r="I31" s="46">
        <v>-120.2</v>
      </c>
    </row>
    <row r="32" spans="1:9" s="81" customFormat="1">
      <c r="A32" s="44" t="s">
        <v>91</v>
      </c>
      <c r="B32" s="45">
        <v>58</v>
      </c>
      <c r="C32" s="46">
        <v>93.5</v>
      </c>
      <c r="D32" s="46">
        <v>16.100000000000001</v>
      </c>
      <c r="E32" s="45">
        <v>92</v>
      </c>
      <c r="F32" s="46">
        <v>156.9</v>
      </c>
      <c r="G32" s="46">
        <v>17.100000000000001</v>
      </c>
      <c r="H32" s="46">
        <v>167.8</v>
      </c>
      <c r="I32" s="46">
        <v>63.4</v>
      </c>
    </row>
    <row r="33" spans="1:9" s="81" customFormat="1">
      <c r="A33" s="44" t="s">
        <v>92</v>
      </c>
      <c r="B33" s="45">
        <v>185</v>
      </c>
      <c r="C33" s="46">
        <v>219.8</v>
      </c>
      <c r="D33" s="46">
        <v>11.9</v>
      </c>
      <c r="E33" s="45">
        <v>214</v>
      </c>
      <c r="F33" s="46">
        <v>284.3</v>
      </c>
      <c r="G33" s="46">
        <v>13.3</v>
      </c>
      <c r="H33" s="46">
        <v>129.30000000000001</v>
      </c>
      <c r="I33" s="46">
        <v>64.5</v>
      </c>
    </row>
    <row r="34" spans="1:9" s="81" customFormat="1">
      <c r="A34" s="44"/>
      <c r="B34" s="45"/>
      <c r="C34" s="46"/>
      <c r="D34" s="46"/>
      <c r="E34" s="45"/>
      <c r="F34" s="46"/>
      <c r="G34" s="46"/>
      <c r="H34" s="46"/>
      <c r="I34" s="46"/>
    </row>
    <row r="35" spans="1:9" s="81" customFormat="1">
      <c r="A35" s="41" t="s">
        <v>96</v>
      </c>
      <c r="B35" s="42">
        <v>69</v>
      </c>
      <c r="C35" s="43">
        <v>119.8</v>
      </c>
      <c r="D35" s="43">
        <v>17.399999999999999</v>
      </c>
      <c r="E35" s="42">
        <v>125</v>
      </c>
      <c r="F35" s="43">
        <v>269.2</v>
      </c>
      <c r="G35" s="43">
        <v>21.5</v>
      </c>
      <c r="H35" s="43">
        <v>224.7</v>
      </c>
      <c r="I35" s="43">
        <v>149.4</v>
      </c>
    </row>
    <row r="36" spans="1:9" s="81" customFormat="1">
      <c r="A36" s="44" t="s">
        <v>97</v>
      </c>
      <c r="B36" s="45">
        <v>7</v>
      </c>
      <c r="C36" s="46">
        <v>12.8</v>
      </c>
      <c r="D36" s="46">
        <v>18.3</v>
      </c>
      <c r="E36" s="45">
        <v>89</v>
      </c>
      <c r="F36" s="46">
        <v>200</v>
      </c>
      <c r="G36" s="46">
        <v>22.5</v>
      </c>
      <c r="H36" s="46">
        <v>1562.5</v>
      </c>
      <c r="I36" s="46">
        <v>187.2</v>
      </c>
    </row>
    <row r="37" spans="1:9" s="81" customFormat="1">
      <c r="A37" s="44" t="s">
        <v>99</v>
      </c>
      <c r="B37" s="45">
        <v>2</v>
      </c>
      <c r="C37" s="46">
        <v>10</v>
      </c>
      <c r="D37" s="46">
        <v>50</v>
      </c>
      <c r="E37" s="45" t="s">
        <v>94</v>
      </c>
      <c r="F37" s="46" t="s">
        <v>94</v>
      </c>
      <c r="G37" s="46" t="s">
        <v>94</v>
      </c>
      <c r="H37" s="46" t="s">
        <v>94</v>
      </c>
      <c r="I37" s="46">
        <v>-10</v>
      </c>
    </row>
    <row r="38" spans="1:9" s="81" customFormat="1">
      <c r="A38" s="44" t="s">
        <v>101</v>
      </c>
      <c r="B38" s="45">
        <v>20</v>
      </c>
      <c r="C38" s="46">
        <v>40</v>
      </c>
      <c r="D38" s="46">
        <v>20</v>
      </c>
      <c r="E38" s="45">
        <v>16</v>
      </c>
      <c r="F38" s="46">
        <v>35.200000000000003</v>
      </c>
      <c r="G38" s="46">
        <v>22</v>
      </c>
      <c r="H38" s="46">
        <v>88</v>
      </c>
      <c r="I38" s="46">
        <v>-4.8</v>
      </c>
    </row>
    <row r="39" spans="1:9" s="81" customFormat="1">
      <c r="A39" s="44" t="s">
        <v>102</v>
      </c>
      <c r="B39" s="45">
        <v>40</v>
      </c>
      <c r="C39" s="46">
        <v>57</v>
      </c>
      <c r="D39" s="46">
        <v>14.3</v>
      </c>
      <c r="E39" s="45">
        <v>20</v>
      </c>
      <c r="F39" s="46">
        <v>34</v>
      </c>
      <c r="G39" s="46">
        <v>17</v>
      </c>
      <c r="H39" s="46">
        <v>59.6</v>
      </c>
      <c r="I39" s="46">
        <v>-23</v>
      </c>
    </row>
    <row r="40" spans="1:9" s="81" customFormat="1">
      <c r="A40" s="44"/>
      <c r="B40" s="45"/>
      <c r="C40" s="46"/>
      <c r="D40" s="46"/>
      <c r="E40" s="45"/>
      <c r="F40" s="46"/>
      <c r="G40" s="46"/>
      <c r="H40" s="46"/>
      <c r="I40" s="46"/>
    </row>
    <row r="41" spans="1:9" s="81" customFormat="1">
      <c r="A41" s="41" t="s">
        <v>105</v>
      </c>
      <c r="B41" s="42">
        <v>93.5</v>
      </c>
      <c r="C41" s="43">
        <v>58.5</v>
      </c>
      <c r="D41" s="43">
        <v>6.3</v>
      </c>
      <c r="E41" s="42">
        <v>237</v>
      </c>
      <c r="F41" s="43">
        <v>155.80000000000001</v>
      </c>
      <c r="G41" s="43">
        <v>6.6</v>
      </c>
      <c r="H41" s="43">
        <v>266.39999999999998</v>
      </c>
      <c r="I41" s="43">
        <v>97.3</v>
      </c>
    </row>
    <row r="42" spans="1:9" s="81" customFormat="1">
      <c r="A42" s="44" t="s">
        <v>106</v>
      </c>
      <c r="B42" s="45">
        <v>74.5</v>
      </c>
      <c r="C42" s="46">
        <v>48.5</v>
      </c>
      <c r="D42" s="46">
        <v>6.5</v>
      </c>
      <c r="E42" s="45">
        <v>121</v>
      </c>
      <c r="F42" s="46">
        <v>104.5</v>
      </c>
      <c r="G42" s="46">
        <v>8.6</v>
      </c>
      <c r="H42" s="46">
        <v>215.5</v>
      </c>
      <c r="I42" s="46">
        <v>56</v>
      </c>
    </row>
    <row r="43" spans="1:9" s="81" customFormat="1">
      <c r="A43" s="44" t="s">
        <v>107</v>
      </c>
      <c r="B43" s="45" t="s">
        <v>94</v>
      </c>
      <c r="C43" s="46" t="s">
        <v>94</v>
      </c>
      <c r="D43" s="46" t="s">
        <v>94</v>
      </c>
      <c r="E43" s="45">
        <v>102</v>
      </c>
      <c r="F43" s="46">
        <v>50.2</v>
      </c>
      <c r="G43" s="46">
        <v>4.9000000000000004</v>
      </c>
      <c r="H43" s="46" t="s">
        <v>94</v>
      </c>
      <c r="I43" s="46">
        <v>50.2</v>
      </c>
    </row>
    <row r="44" spans="1:9" s="81" customFormat="1">
      <c r="A44" s="44" t="s">
        <v>110</v>
      </c>
      <c r="B44" s="45">
        <v>19</v>
      </c>
      <c r="C44" s="46">
        <v>10</v>
      </c>
      <c r="D44" s="46">
        <v>5.3</v>
      </c>
      <c r="E44" s="45">
        <v>14</v>
      </c>
      <c r="F44" s="46">
        <v>1.1000000000000001</v>
      </c>
      <c r="G44" s="46">
        <v>0.8</v>
      </c>
      <c r="H44" s="46">
        <v>11.2</v>
      </c>
      <c r="I44" s="46">
        <v>-8.9</v>
      </c>
    </row>
    <row r="45" spans="1:9" s="81" customFormat="1">
      <c r="A45" s="44"/>
      <c r="B45" s="45"/>
      <c r="C45" s="46"/>
      <c r="D45" s="46"/>
      <c r="E45" s="45"/>
      <c r="F45" s="46"/>
      <c r="G45" s="46"/>
      <c r="H45" s="46"/>
      <c r="I45" s="46"/>
    </row>
    <row r="46" spans="1:9" s="81" customFormat="1">
      <c r="A46" s="41" t="s">
        <v>112</v>
      </c>
      <c r="B46" s="42">
        <v>1371</v>
      </c>
      <c r="C46" s="43">
        <v>2457.9</v>
      </c>
      <c r="D46" s="43">
        <v>17.899999999999999</v>
      </c>
      <c r="E46" s="42">
        <v>1166</v>
      </c>
      <c r="F46" s="43">
        <v>1967.8</v>
      </c>
      <c r="G46" s="43">
        <v>16.899999999999999</v>
      </c>
      <c r="H46" s="43">
        <v>80.099999999999994</v>
      </c>
      <c r="I46" s="43">
        <v>-490.1</v>
      </c>
    </row>
    <row r="47" spans="1:9" s="81" customFormat="1">
      <c r="A47" s="44" t="s">
        <v>113</v>
      </c>
      <c r="B47" s="45">
        <v>14</v>
      </c>
      <c r="C47" s="46">
        <v>15</v>
      </c>
      <c r="D47" s="46">
        <v>10.7</v>
      </c>
      <c r="E47" s="45">
        <v>16</v>
      </c>
      <c r="F47" s="46">
        <v>16.8</v>
      </c>
      <c r="G47" s="46">
        <v>10.5</v>
      </c>
      <c r="H47" s="46">
        <v>112</v>
      </c>
      <c r="I47" s="46">
        <v>1.8</v>
      </c>
    </row>
    <row r="48" spans="1:9" s="81" customFormat="1">
      <c r="A48" s="44" t="s">
        <v>116</v>
      </c>
      <c r="B48" s="45">
        <v>350</v>
      </c>
      <c r="C48" s="46">
        <v>721.4</v>
      </c>
      <c r="D48" s="46">
        <v>20.6</v>
      </c>
      <c r="E48" s="45">
        <v>353</v>
      </c>
      <c r="F48" s="46">
        <v>538.29999999999995</v>
      </c>
      <c r="G48" s="46">
        <v>15.2</v>
      </c>
      <c r="H48" s="46">
        <v>74.599999999999994</v>
      </c>
      <c r="I48" s="46">
        <v>-183.1</v>
      </c>
    </row>
    <row r="49" spans="1:9" s="81" customFormat="1">
      <c r="A49" s="44" t="s">
        <v>117</v>
      </c>
      <c r="B49" s="45">
        <v>40</v>
      </c>
      <c r="C49" s="46">
        <v>99.2</v>
      </c>
      <c r="D49" s="46">
        <v>24.8</v>
      </c>
      <c r="E49" s="45">
        <v>40</v>
      </c>
      <c r="F49" s="46">
        <v>36</v>
      </c>
      <c r="G49" s="46">
        <v>9</v>
      </c>
      <c r="H49" s="46">
        <v>36.299999999999997</v>
      </c>
      <c r="I49" s="46">
        <v>-63.2</v>
      </c>
    </row>
    <row r="50" spans="1:9" s="81" customFormat="1">
      <c r="A50" s="44" t="s">
        <v>118</v>
      </c>
      <c r="B50" s="45">
        <v>938</v>
      </c>
      <c r="C50" s="46">
        <v>1649.5</v>
      </c>
      <c r="D50" s="46">
        <v>17.600000000000001</v>
      </c>
      <c r="E50" s="45">
        <v>747</v>
      </c>
      <c r="F50" s="46">
        <v>1359.9</v>
      </c>
      <c r="G50" s="46">
        <v>18.2</v>
      </c>
      <c r="H50" s="46">
        <v>82.4</v>
      </c>
      <c r="I50" s="46">
        <v>-289.60000000000002</v>
      </c>
    </row>
    <row r="51" spans="1:9" s="81" customFormat="1">
      <c r="A51" s="44" t="s">
        <v>119</v>
      </c>
      <c r="B51" s="45">
        <v>69</v>
      </c>
      <c r="C51" s="46">
        <v>72</v>
      </c>
      <c r="D51" s="46">
        <v>10.4</v>
      </c>
      <c r="E51" s="45">
        <v>50</v>
      </c>
      <c r="F51" s="46">
        <v>52.8</v>
      </c>
      <c r="G51" s="46">
        <v>10.6</v>
      </c>
      <c r="H51" s="46">
        <v>73.3</v>
      </c>
      <c r="I51" s="46">
        <v>-19.2</v>
      </c>
    </row>
    <row r="52" spans="1:9" s="81" customFormat="1">
      <c r="A52" s="44"/>
      <c r="B52" s="45"/>
      <c r="C52" s="46"/>
      <c r="D52" s="46"/>
      <c r="E52" s="45"/>
      <c r="F52" s="46"/>
      <c r="G52" s="46"/>
      <c r="H52" s="46"/>
      <c r="I52" s="46"/>
    </row>
    <row r="53" spans="1:9" s="81" customFormat="1">
      <c r="A53" s="41" t="s">
        <v>121</v>
      </c>
      <c r="B53" s="42">
        <v>762</v>
      </c>
      <c r="C53" s="43">
        <v>700.8</v>
      </c>
      <c r="D53" s="43">
        <v>9.1999999999999993</v>
      </c>
      <c r="E53" s="42">
        <v>559</v>
      </c>
      <c r="F53" s="43">
        <v>563.9</v>
      </c>
      <c r="G53" s="43">
        <v>10.1</v>
      </c>
      <c r="H53" s="43">
        <v>80.5</v>
      </c>
      <c r="I53" s="43">
        <v>-136.9</v>
      </c>
    </row>
    <row r="54" spans="1:9" s="81" customFormat="1">
      <c r="A54" s="44" t="s">
        <v>122</v>
      </c>
      <c r="B54" s="45">
        <v>18</v>
      </c>
      <c r="C54" s="46">
        <v>17.3</v>
      </c>
      <c r="D54" s="46">
        <v>9.6</v>
      </c>
      <c r="E54" s="45">
        <v>5</v>
      </c>
      <c r="F54" s="46">
        <v>4.9000000000000004</v>
      </c>
      <c r="G54" s="46">
        <v>9.8000000000000007</v>
      </c>
      <c r="H54" s="46">
        <v>28.3</v>
      </c>
      <c r="I54" s="46">
        <v>-12.4</v>
      </c>
    </row>
    <row r="55" spans="1:9" s="81" customFormat="1">
      <c r="A55" s="44" t="s">
        <v>123</v>
      </c>
      <c r="B55" s="45">
        <v>523</v>
      </c>
      <c r="C55" s="46">
        <v>420.3</v>
      </c>
      <c r="D55" s="46">
        <v>8</v>
      </c>
      <c r="E55" s="45">
        <v>317</v>
      </c>
      <c r="F55" s="46">
        <v>266</v>
      </c>
      <c r="G55" s="46">
        <v>8.4</v>
      </c>
      <c r="H55" s="46">
        <v>63.3</v>
      </c>
      <c r="I55" s="46">
        <v>-154.30000000000001</v>
      </c>
    </row>
    <row r="56" spans="1:9" s="81" customFormat="1">
      <c r="A56" s="44" t="s">
        <v>124</v>
      </c>
      <c r="B56" s="45">
        <v>219</v>
      </c>
      <c r="C56" s="46">
        <v>261.60000000000002</v>
      </c>
      <c r="D56" s="46">
        <v>11.9</v>
      </c>
      <c r="E56" s="45">
        <v>221</v>
      </c>
      <c r="F56" s="46">
        <v>279.89999999999998</v>
      </c>
      <c r="G56" s="46">
        <v>12.7</v>
      </c>
      <c r="H56" s="46">
        <v>107</v>
      </c>
      <c r="I56" s="46">
        <v>18.3</v>
      </c>
    </row>
    <row r="57" spans="1:9" s="81" customFormat="1">
      <c r="A57" s="44" t="s">
        <v>125</v>
      </c>
      <c r="B57" s="45">
        <v>1</v>
      </c>
      <c r="C57" s="46">
        <v>0.6</v>
      </c>
      <c r="D57" s="46">
        <v>6</v>
      </c>
      <c r="E57" s="45">
        <v>15</v>
      </c>
      <c r="F57" s="46">
        <v>12</v>
      </c>
      <c r="G57" s="46">
        <v>8</v>
      </c>
      <c r="H57" s="46">
        <v>2000</v>
      </c>
      <c r="I57" s="46">
        <v>11.4</v>
      </c>
    </row>
    <row r="58" spans="1:9" s="81" customFormat="1">
      <c r="A58" s="44" t="s">
        <v>126</v>
      </c>
      <c r="B58" s="45">
        <v>1</v>
      </c>
      <c r="C58" s="46">
        <v>1</v>
      </c>
      <c r="D58" s="46">
        <v>9.6999999999999993</v>
      </c>
      <c r="E58" s="45">
        <v>1</v>
      </c>
      <c r="F58" s="46">
        <v>1.1000000000000001</v>
      </c>
      <c r="G58" s="46">
        <v>10.8</v>
      </c>
      <c r="H58" s="46">
        <v>111.3</v>
      </c>
      <c r="I58" s="46">
        <v>0.1</v>
      </c>
    </row>
    <row r="59" spans="1:9" s="81" customFormat="1">
      <c r="A59" s="44"/>
      <c r="B59" s="45"/>
      <c r="C59" s="46"/>
      <c r="D59" s="46"/>
      <c r="E59" s="45"/>
      <c r="F59" s="46"/>
      <c r="G59" s="46"/>
      <c r="H59" s="46"/>
      <c r="I59" s="46"/>
    </row>
    <row r="60" spans="1:9" s="81" customFormat="1">
      <c r="A60" s="41" t="s">
        <v>127</v>
      </c>
      <c r="B60" s="42">
        <v>7532</v>
      </c>
      <c r="C60" s="43">
        <v>9006.7999999999993</v>
      </c>
      <c r="D60" s="43">
        <v>12</v>
      </c>
      <c r="E60" s="42">
        <v>6449</v>
      </c>
      <c r="F60" s="43">
        <v>7315.9</v>
      </c>
      <c r="G60" s="43">
        <v>11.3</v>
      </c>
      <c r="H60" s="43">
        <v>81.2</v>
      </c>
      <c r="I60" s="43">
        <v>-1690.9</v>
      </c>
    </row>
    <row r="61" spans="1:9" s="81" customFormat="1">
      <c r="A61" s="44" t="s">
        <v>128</v>
      </c>
      <c r="B61" s="45">
        <v>188</v>
      </c>
      <c r="C61" s="46">
        <v>252.5</v>
      </c>
      <c r="D61" s="46">
        <v>13.4</v>
      </c>
      <c r="E61" s="45">
        <v>52</v>
      </c>
      <c r="F61" s="46">
        <v>84.6</v>
      </c>
      <c r="G61" s="46">
        <v>16.3</v>
      </c>
      <c r="H61" s="46">
        <v>33.5</v>
      </c>
      <c r="I61" s="46">
        <v>-167.9</v>
      </c>
    </row>
    <row r="62" spans="1:9" s="81" customFormat="1">
      <c r="A62" s="44" t="s">
        <v>129</v>
      </c>
      <c r="B62" s="45">
        <v>1591</v>
      </c>
      <c r="C62" s="46">
        <v>948.2</v>
      </c>
      <c r="D62" s="46">
        <v>6</v>
      </c>
      <c r="E62" s="45">
        <v>1775</v>
      </c>
      <c r="F62" s="46">
        <v>1244.8</v>
      </c>
      <c r="G62" s="46">
        <v>7</v>
      </c>
      <c r="H62" s="46">
        <v>131.30000000000001</v>
      </c>
      <c r="I62" s="46">
        <v>296.60000000000002</v>
      </c>
    </row>
    <row r="63" spans="1:9" s="81" customFormat="1">
      <c r="A63" s="44" t="s">
        <v>130</v>
      </c>
      <c r="B63" s="45">
        <v>24</v>
      </c>
      <c r="C63" s="46">
        <v>42.7</v>
      </c>
      <c r="D63" s="46">
        <v>17.8</v>
      </c>
      <c r="E63" s="45">
        <v>111</v>
      </c>
      <c r="F63" s="46">
        <v>218.7</v>
      </c>
      <c r="G63" s="46">
        <v>19.7</v>
      </c>
      <c r="H63" s="46">
        <v>512.20000000000005</v>
      </c>
      <c r="I63" s="46">
        <v>176</v>
      </c>
    </row>
    <row r="64" spans="1:9" s="81" customFormat="1">
      <c r="A64" s="44" t="s">
        <v>131</v>
      </c>
      <c r="B64" s="45">
        <v>1932</v>
      </c>
      <c r="C64" s="46">
        <v>2352.1999999999998</v>
      </c>
      <c r="D64" s="46">
        <v>12.2</v>
      </c>
      <c r="E64" s="45">
        <v>2061</v>
      </c>
      <c r="F64" s="46">
        <v>2083.9</v>
      </c>
      <c r="G64" s="46">
        <v>10.1</v>
      </c>
      <c r="H64" s="46">
        <v>88.6</v>
      </c>
      <c r="I64" s="46">
        <v>-268.3</v>
      </c>
    </row>
    <row r="65" spans="1:9" s="81" customFormat="1">
      <c r="A65" s="44" t="s">
        <v>132</v>
      </c>
      <c r="B65" s="45">
        <v>2182</v>
      </c>
      <c r="C65" s="46">
        <v>2018</v>
      </c>
      <c r="D65" s="46">
        <v>9.1999999999999993</v>
      </c>
      <c r="E65" s="45">
        <v>665</v>
      </c>
      <c r="F65" s="46">
        <v>370.9</v>
      </c>
      <c r="G65" s="46">
        <v>5.6</v>
      </c>
      <c r="H65" s="46">
        <v>18.399999999999999</v>
      </c>
      <c r="I65" s="46">
        <v>-1647.1</v>
      </c>
    </row>
    <row r="66" spans="1:9" s="81" customFormat="1">
      <c r="A66" s="44" t="s">
        <v>133</v>
      </c>
      <c r="B66" s="45">
        <v>610</v>
      </c>
      <c r="C66" s="46">
        <v>1001</v>
      </c>
      <c r="D66" s="46">
        <v>16.399999999999999</v>
      </c>
      <c r="E66" s="45">
        <v>901</v>
      </c>
      <c r="F66" s="46">
        <v>1328.5</v>
      </c>
      <c r="G66" s="46">
        <v>14.7</v>
      </c>
      <c r="H66" s="46">
        <v>132.69999999999999</v>
      </c>
      <c r="I66" s="46">
        <v>327.5</v>
      </c>
    </row>
    <row r="67" spans="1:9" s="81" customFormat="1">
      <c r="A67" s="44" t="s">
        <v>135</v>
      </c>
      <c r="B67" s="45">
        <v>75</v>
      </c>
      <c r="C67" s="46">
        <v>61</v>
      </c>
      <c r="D67" s="46">
        <v>8.1</v>
      </c>
      <c r="E67" s="45">
        <v>179</v>
      </c>
      <c r="F67" s="46">
        <v>194.5</v>
      </c>
      <c r="G67" s="46">
        <v>10.9</v>
      </c>
      <c r="H67" s="46">
        <v>318.89999999999998</v>
      </c>
      <c r="I67" s="46">
        <v>133.5</v>
      </c>
    </row>
    <row r="68" spans="1:9" s="81" customFormat="1">
      <c r="A68" s="44" t="s">
        <v>136</v>
      </c>
      <c r="B68" s="45">
        <v>930</v>
      </c>
      <c r="C68" s="46">
        <v>2331.1999999999998</v>
      </c>
      <c r="D68" s="46">
        <v>25.1</v>
      </c>
      <c r="E68" s="45">
        <v>705</v>
      </c>
      <c r="F68" s="46">
        <v>1790</v>
      </c>
      <c r="G68" s="46">
        <v>25.4</v>
      </c>
      <c r="H68" s="46">
        <v>76.8</v>
      </c>
      <c r="I68" s="46">
        <v>-541.20000000000005</v>
      </c>
    </row>
    <row r="69" spans="1:9" s="81" customFormat="1">
      <c r="A69" s="44"/>
      <c r="B69" s="45"/>
      <c r="C69" s="46"/>
      <c r="D69" s="46"/>
      <c r="E69" s="45"/>
      <c r="F69" s="46"/>
      <c r="G69" s="46"/>
      <c r="H69" s="46"/>
      <c r="I69" s="46"/>
    </row>
    <row r="70" spans="1:9" s="81" customFormat="1">
      <c r="A70" s="41" t="s">
        <v>138</v>
      </c>
      <c r="B70" s="42">
        <v>29</v>
      </c>
      <c r="C70" s="43">
        <v>34.5</v>
      </c>
      <c r="D70" s="43">
        <v>11.9</v>
      </c>
      <c r="E70" s="42">
        <v>40</v>
      </c>
      <c r="F70" s="43">
        <v>30</v>
      </c>
      <c r="G70" s="43">
        <v>7.5</v>
      </c>
      <c r="H70" s="43">
        <v>87</v>
      </c>
      <c r="I70" s="43">
        <v>-4.5</v>
      </c>
    </row>
    <row r="71" spans="1:9">
      <c r="A71" s="44" t="s">
        <v>137</v>
      </c>
      <c r="B71" s="45">
        <v>3</v>
      </c>
      <c r="C71" s="46">
        <v>1.5</v>
      </c>
      <c r="D71" s="46">
        <v>5</v>
      </c>
      <c r="E71" s="45" t="s">
        <v>94</v>
      </c>
      <c r="F71" s="46" t="s">
        <v>94</v>
      </c>
      <c r="G71" s="46" t="s">
        <v>94</v>
      </c>
      <c r="H71" s="46" t="s">
        <v>94</v>
      </c>
      <c r="I71" s="46">
        <v>-1.5</v>
      </c>
    </row>
    <row r="72" spans="1:9">
      <c r="A72" s="44"/>
      <c r="B72" s="45"/>
      <c r="C72" s="46"/>
      <c r="D72" s="46"/>
      <c r="E72" s="45"/>
      <c r="F72" s="46"/>
      <c r="G72" s="46"/>
      <c r="H72" s="46"/>
      <c r="I72" s="46"/>
    </row>
    <row r="73" spans="1:9">
      <c r="B73" s="49"/>
      <c r="C73" s="49"/>
      <c r="D73" s="50"/>
      <c r="E73" s="49"/>
      <c r="F73" s="49"/>
      <c r="G73" s="50"/>
      <c r="H73" s="50"/>
      <c r="I73" s="49"/>
    </row>
    <row r="74" spans="1:9">
      <c r="B74" s="49"/>
      <c r="C74" s="49"/>
      <c r="D74" s="50"/>
      <c r="E74" s="49"/>
      <c r="F74" s="49"/>
      <c r="G74" s="50"/>
      <c r="H74" s="50"/>
      <c r="I74" s="49"/>
    </row>
    <row r="75" spans="1:9">
      <c r="B75" s="49"/>
      <c r="C75" s="49"/>
      <c r="D75" s="50"/>
      <c r="E75" s="49"/>
      <c r="F75" s="49"/>
      <c r="G75" s="50"/>
      <c r="H75" s="50"/>
      <c r="I75" s="49"/>
    </row>
    <row r="76" spans="1:9">
      <c r="B76" s="49"/>
      <c r="C76" s="49"/>
      <c r="D76" s="50"/>
      <c r="E76" s="49"/>
      <c r="F76" s="49"/>
      <c r="G76" s="50"/>
      <c r="H76" s="50"/>
      <c r="I76" s="49"/>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0C00-000000000000}"/>
    <hyperlink ref="A2" location="содержание!A1" display="Содержание" xr:uid="{00000000-0004-0000-0C00-000001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112"/>
  <sheetViews>
    <sheetView workbookViewId="0">
      <selection activeCell="E66" sqref="E66"/>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c r="B3" s="49"/>
      <c r="C3" s="49"/>
      <c r="D3" s="50"/>
      <c r="E3" s="49"/>
      <c r="F3" s="49"/>
      <c r="G3" s="50"/>
      <c r="H3" s="50"/>
      <c r="I3" s="49"/>
    </row>
    <row r="4" spans="1:9" s="81" customFormat="1" ht="15">
      <c r="A4" s="109" t="s">
        <v>154</v>
      </c>
      <c r="B4" s="110"/>
      <c r="C4" s="110"/>
      <c r="D4" s="110"/>
      <c r="E4" s="110"/>
      <c r="F4" s="110"/>
      <c r="G4" s="110"/>
      <c r="H4" s="110"/>
      <c r="I4" s="110"/>
    </row>
    <row r="5" spans="1:9" s="81" customFormat="1">
      <c r="A5" s="111" t="s">
        <v>141</v>
      </c>
      <c r="B5" s="111"/>
      <c r="C5" s="111"/>
      <c r="D5" s="111"/>
      <c r="E5" s="111"/>
      <c r="F5" s="111"/>
      <c r="G5" s="111"/>
      <c r="H5" s="111"/>
      <c r="I5" s="111"/>
    </row>
    <row r="6" spans="1:9" s="81" customFormat="1">
      <c r="A6" s="17"/>
      <c r="B6" s="17"/>
      <c r="C6" s="17"/>
      <c r="D6" s="17"/>
      <c r="E6" s="17"/>
      <c r="F6" s="17"/>
      <c r="G6" s="17"/>
      <c r="H6" s="17"/>
      <c r="I6" s="17"/>
    </row>
    <row r="7" spans="1:9" s="81" customFormat="1">
      <c r="A7" s="114" t="s">
        <v>60</v>
      </c>
      <c r="B7" s="112" t="s">
        <v>188</v>
      </c>
      <c r="C7" s="117"/>
      <c r="D7" s="117"/>
      <c r="E7" s="117"/>
      <c r="F7" s="117"/>
      <c r="G7" s="117"/>
      <c r="H7" s="117"/>
      <c r="I7" s="113"/>
    </row>
    <row r="8" spans="1:9" s="81" customFormat="1">
      <c r="A8" s="115"/>
      <c r="B8" s="112">
        <v>2024</v>
      </c>
      <c r="C8" s="117"/>
      <c r="D8" s="113"/>
      <c r="E8" s="112">
        <v>2025</v>
      </c>
      <c r="F8" s="117"/>
      <c r="G8" s="113"/>
      <c r="H8" s="126" t="s">
        <v>62</v>
      </c>
      <c r="I8" s="126"/>
    </row>
    <row r="9" spans="1:9" s="81" customFormat="1">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c r="A12" s="116"/>
      <c r="B12" s="82">
        <v>1</v>
      </c>
      <c r="C12" s="83">
        <v>2</v>
      </c>
      <c r="D12" s="37">
        <v>3</v>
      </c>
      <c r="E12" s="37">
        <v>4</v>
      </c>
      <c r="F12" s="37">
        <v>5</v>
      </c>
      <c r="G12" s="84">
        <v>6</v>
      </c>
      <c r="H12" s="37">
        <v>7</v>
      </c>
      <c r="I12" s="85">
        <v>8</v>
      </c>
    </row>
    <row r="13" spans="1:9" s="81" customFormat="1">
      <c r="A13" s="39"/>
      <c r="B13" s="40"/>
      <c r="C13" s="40"/>
      <c r="D13" s="40"/>
      <c r="E13" s="40"/>
      <c r="F13" s="40"/>
      <c r="G13" s="40"/>
      <c r="H13" s="40"/>
      <c r="I13" s="40"/>
    </row>
    <row r="14" spans="1:9" s="81" customFormat="1">
      <c r="A14" s="41" t="s">
        <v>72</v>
      </c>
      <c r="B14" s="42">
        <v>3178.5</v>
      </c>
      <c r="C14" s="43">
        <v>4336.6000000000004</v>
      </c>
      <c r="D14" s="43">
        <v>13.6</v>
      </c>
      <c r="E14" s="42">
        <v>3165.7</v>
      </c>
      <c r="F14" s="43">
        <v>4795.7</v>
      </c>
      <c r="G14" s="43">
        <v>15.1</v>
      </c>
      <c r="H14" s="43">
        <v>110.6</v>
      </c>
      <c r="I14" s="43">
        <v>459.1</v>
      </c>
    </row>
    <row r="15" spans="1:9" s="81" customFormat="1">
      <c r="A15" s="41"/>
      <c r="B15" s="42"/>
      <c r="C15" s="43"/>
      <c r="D15" s="43"/>
      <c r="E15" s="42"/>
      <c r="F15" s="43"/>
      <c r="G15" s="43"/>
      <c r="H15" s="43"/>
      <c r="I15" s="43"/>
    </row>
    <row r="16" spans="1:9" s="81" customFormat="1">
      <c r="A16" s="41" t="s">
        <v>73</v>
      </c>
      <c r="B16" s="42">
        <v>247.5</v>
      </c>
      <c r="C16" s="43">
        <v>419.3</v>
      </c>
      <c r="D16" s="43">
        <v>16</v>
      </c>
      <c r="E16" s="42">
        <v>224</v>
      </c>
      <c r="F16" s="43">
        <v>386.7</v>
      </c>
      <c r="G16" s="43">
        <v>17.3</v>
      </c>
      <c r="H16" s="43">
        <v>92.2</v>
      </c>
      <c r="I16" s="43">
        <v>-32.6</v>
      </c>
    </row>
    <row r="17" spans="1:9" s="81" customFormat="1">
      <c r="A17" s="44" t="s">
        <v>74</v>
      </c>
      <c r="B17" s="45">
        <v>127</v>
      </c>
      <c r="C17" s="46">
        <v>217</v>
      </c>
      <c r="D17" s="46">
        <v>17.100000000000001</v>
      </c>
      <c r="E17" s="45">
        <v>129</v>
      </c>
      <c r="F17" s="46">
        <v>220.6</v>
      </c>
      <c r="G17" s="46">
        <v>17.100000000000001</v>
      </c>
      <c r="H17" s="46">
        <v>101.7</v>
      </c>
      <c r="I17" s="46">
        <v>3.6</v>
      </c>
    </row>
    <row r="18" spans="1:9" s="81" customFormat="1">
      <c r="A18" s="44" t="s">
        <v>75</v>
      </c>
      <c r="B18" s="45">
        <v>75</v>
      </c>
      <c r="C18" s="46">
        <v>163.1</v>
      </c>
      <c r="D18" s="46">
        <v>18.7</v>
      </c>
      <c r="E18" s="45">
        <v>75</v>
      </c>
      <c r="F18" s="46">
        <v>149.30000000000001</v>
      </c>
      <c r="G18" s="46">
        <v>19.899999999999999</v>
      </c>
      <c r="H18" s="46">
        <v>91.5</v>
      </c>
      <c r="I18" s="46">
        <v>-13.8</v>
      </c>
    </row>
    <row r="19" spans="1:9" s="81" customFormat="1">
      <c r="A19" s="44" t="s">
        <v>76</v>
      </c>
      <c r="B19" s="45">
        <v>40.5</v>
      </c>
      <c r="C19" s="46">
        <v>32.200000000000003</v>
      </c>
      <c r="D19" s="46">
        <v>8</v>
      </c>
      <c r="E19" s="45">
        <v>15</v>
      </c>
      <c r="F19" s="46">
        <v>9.8000000000000007</v>
      </c>
      <c r="G19" s="46">
        <v>6.5</v>
      </c>
      <c r="H19" s="46">
        <v>30.4</v>
      </c>
      <c r="I19" s="46">
        <v>-22.4</v>
      </c>
    </row>
    <row r="20" spans="1:9" s="81" customFormat="1">
      <c r="A20" s="44" t="s">
        <v>78</v>
      </c>
      <c r="B20" s="45">
        <v>5</v>
      </c>
      <c r="C20" s="46">
        <v>7</v>
      </c>
      <c r="D20" s="46">
        <v>14</v>
      </c>
      <c r="E20" s="45">
        <v>5</v>
      </c>
      <c r="F20" s="46">
        <v>7</v>
      </c>
      <c r="G20" s="46">
        <v>14</v>
      </c>
      <c r="H20" s="46">
        <v>100</v>
      </c>
      <c r="I20" s="46" t="s">
        <v>94</v>
      </c>
    </row>
    <row r="21" spans="1:9" s="81" customFormat="1">
      <c r="A21" s="44"/>
      <c r="B21" s="45"/>
      <c r="C21" s="46"/>
      <c r="D21" s="46"/>
      <c r="E21" s="45"/>
      <c r="F21" s="46"/>
      <c r="G21" s="46"/>
      <c r="H21" s="46"/>
      <c r="I21" s="46"/>
    </row>
    <row r="22" spans="1:9" s="81" customFormat="1" ht="25.5">
      <c r="A22" s="41" t="s">
        <v>80</v>
      </c>
      <c r="B22" s="42">
        <v>2184</v>
      </c>
      <c r="C22" s="43">
        <v>2941</v>
      </c>
      <c r="D22" s="43">
        <v>13.5</v>
      </c>
      <c r="E22" s="42">
        <v>2238.6999999999998</v>
      </c>
      <c r="F22" s="43">
        <v>3433.7</v>
      </c>
      <c r="G22" s="43">
        <v>15.3</v>
      </c>
      <c r="H22" s="43">
        <v>116.8</v>
      </c>
      <c r="I22" s="43">
        <v>492.7</v>
      </c>
    </row>
    <row r="23" spans="1:9" s="81" customFormat="1">
      <c r="A23" s="44" t="s">
        <v>81</v>
      </c>
      <c r="B23" s="45">
        <v>111</v>
      </c>
      <c r="C23" s="46">
        <v>92.2</v>
      </c>
      <c r="D23" s="46">
        <v>8.3000000000000007</v>
      </c>
      <c r="E23" s="45">
        <v>113</v>
      </c>
      <c r="F23" s="46">
        <v>97.3</v>
      </c>
      <c r="G23" s="46">
        <v>8.6</v>
      </c>
      <c r="H23" s="46">
        <v>105.5</v>
      </c>
      <c r="I23" s="46">
        <v>5</v>
      </c>
    </row>
    <row r="24" spans="1:9" s="81" customFormat="1">
      <c r="A24" s="44" t="s">
        <v>82</v>
      </c>
      <c r="B24" s="45">
        <v>95</v>
      </c>
      <c r="C24" s="46">
        <v>77.900000000000006</v>
      </c>
      <c r="D24" s="46">
        <v>8.1999999999999993</v>
      </c>
      <c r="E24" s="45">
        <v>97</v>
      </c>
      <c r="F24" s="46">
        <v>82.9</v>
      </c>
      <c r="G24" s="46">
        <v>8.5</v>
      </c>
      <c r="H24" s="46">
        <v>106.4</v>
      </c>
      <c r="I24" s="46">
        <v>5</v>
      </c>
    </row>
    <row r="25" spans="1:9" s="81" customFormat="1">
      <c r="A25" s="44" t="s">
        <v>83</v>
      </c>
      <c r="B25" s="45">
        <v>1287</v>
      </c>
      <c r="C25" s="46">
        <v>1815.1</v>
      </c>
      <c r="D25" s="46">
        <v>14.1</v>
      </c>
      <c r="E25" s="45">
        <v>1386.7</v>
      </c>
      <c r="F25" s="46">
        <v>1913.1</v>
      </c>
      <c r="G25" s="46">
        <v>13.8</v>
      </c>
      <c r="H25" s="46">
        <v>105.4</v>
      </c>
      <c r="I25" s="46">
        <v>98</v>
      </c>
    </row>
    <row r="26" spans="1:9" s="81" customFormat="1">
      <c r="A26" s="44" t="s">
        <v>84</v>
      </c>
      <c r="B26" s="45">
        <v>56</v>
      </c>
      <c r="C26" s="46">
        <v>83.8</v>
      </c>
      <c r="D26" s="46">
        <v>15</v>
      </c>
      <c r="E26" s="45">
        <v>76</v>
      </c>
      <c r="F26" s="46">
        <v>121</v>
      </c>
      <c r="G26" s="46">
        <v>15.9</v>
      </c>
      <c r="H26" s="46">
        <v>144.4</v>
      </c>
      <c r="I26" s="46">
        <v>37.200000000000003</v>
      </c>
    </row>
    <row r="27" spans="1:9" s="81" customFormat="1">
      <c r="A27" s="44" t="s">
        <v>87</v>
      </c>
      <c r="B27" s="45">
        <v>433</v>
      </c>
      <c r="C27" s="46">
        <v>574.4</v>
      </c>
      <c r="D27" s="46">
        <v>13.3</v>
      </c>
      <c r="E27" s="45">
        <v>453</v>
      </c>
      <c r="F27" s="46">
        <v>1020.8</v>
      </c>
      <c r="G27" s="46">
        <v>22.5</v>
      </c>
      <c r="H27" s="46">
        <v>177.7</v>
      </c>
      <c r="I27" s="46">
        <v>446.4</v>
      </c>
    </row>
    <row r="28" spans="1:9" s="81" customFormat="1">
      <c r="A28" s="44" t="s">
        <v>88</v>
      </c>
      <c r="B28" s="45">
        <v>4</v>
      </c>
      <c r="C28" s="46">
        <v>4.8</v>
      </c>
      <c r="D28" s="46">
        <v>12</v>
      </c>
      <c r="E28" s="45" t="s">
        <v>94</v>
      </c>
      <c r="F28" s="46" t="s">
        <v>94</v>
      </c>
      <c r="G28" s="46" t="s">
        <v>94</v>
      </c>
      <c r="H28" s="46" t="s">
        <v>94</v>
      </c>
      <c r="I28" s="46">
        <v>-4.8</v>
      </c>
    </row>
    <row r="29" spans="1:9" s="81" customFormat="1">
      <c r="A29" s="44" t="s">
        <v>90</v>
      </c>
      <c r="B29" s="45">
        <v>54</v>
      </c>
      <c r="C29" s="46">
        <v>62.2</v>
      </c>
      <c r="D29" s="46">
        <v>11.5</v>
      </c>
      <c r="E29" s="45" t="s">
        <v>94</v>
      </c>
      <c r="F29" s="46" t="s">
        <v>94</v>
      </c>
      <c r="G29" s="46" t="s">
        <v>94</v>
      </c>
      <c r="H29" s="46" t="s">
        <v>94</v>
      </c>
      <c r="I29" s="46">
        <v>-62.2</v>
      </c>
    </row>
    <row r="30" spans="1:9" s="81" customFormat="1">
      <c r="A30" s="44" t="s">
        <v>91</v>
      </c>
      <c r="B30" s="45">
        <v>58</v>
      </c>
      <c r="C30" s="46">
        <v>93.5</v>
      </c>
      <c r="D30" s="46">
        <v>16.100000000000001</v>
      </c>
      <c r="E30" s="45">
        <v>3</v>
      </c>
      <c r="F30" s="46">
        <v>4.9000000000000004</v>
      </c>
      <c r="G30" s="46">
        <v>16.3</v>
      </c>
      <c r="H30" s="46">
        <v>5.2</v>
      </c>
      <c r="I30" s="46">
        <v>-88.6</v>
      </c>
    </row>
    <row r="31" spans="1:9" s="81" customFormat="1">
      <c r="A31" s="44" t="s">
        <v>92</v>
      </c>
      <c r="B31" s="45">
        <v>185</v>
      </c>
      <c r="C31" s="46">
        <v>219.8</v>
      </c>
      <c r="D31" s="46">
        <v>11.9</v>
      </c>
      <c r="E31" s="45">
        <v>207</v>
      </c>
      <c r="F31" s="46">
        <v>276.60000000000002</v>
      </c>
      <c r="G31" s="46">
        <v>13.4</v>
      </c>
      <c r="H31" s="46">
        <v>125.8</v>
      </c>
      <c r="I31" s="46">
        <v>56.8</v>
      </c>
    </row>
    <row r="32" spans="1:9" s="81" customFormat="1">
      <c r="A32" s="44"/>
      <c r="B32" s="45"/>
      <c r="C32" s="46"/>
      <c r="D32" s="46"/>
      <c r="E32" s="45"/>
      <c r="F32" s="46"/>
      <c r="G32" s="46"/>
      <c r="H32" s="46"/>
      <c r="I32" s="46"/>
    </row>
    <row r="33" spans="1:9" s="81" customFormat="1">
      <c r="A33" s="41" t="s">
        <v>105</v>
      </c>
      <c r="B33" s="42" t="s">
        <v>94</v>
      </c>
      <c r="C33" s="43" t="s">
        <v>94</v>
      </c>
      <c r="D33" s="43" t="s">
        <v>94</v>
      </c>
      <c r="E33" s="42">
        <v>3</v>
      </c>
      <c r="F33" s="43">
        <v>0.2</v>
      </c>
      <c r="G33" s="43">
        <v>0.7</v>
      </c>
      <c r="H33" s="43" t="s">
        <v>94</v>
      </c>
      <c r="I33" s="43">
        <v>0.2</v>
      </c>
    </row>
    <row r="34" spans="1:9" s="81" customFormat="1">
      <c r="A34" s="44" t="s">
        <v>106</v>
      </c>
      <c r="B34" s="45" t="s">
        <v>94</v>
      </c>
      <c r="C34" s="46" t="s">
        <v>94</v>
      </c>
      <c r="D34" s="46" t="s">
        <v>94</v>
      </c>
      <c r="E34" s="45">
        <v>1</v>
      </c>
      <c r="F34" s="46" t="s">
        <v>94</v>
      </c>
      <c r="G34" s="46" t="s">
        <v>94</v>
      </c>
      <c r="H34" s="46" t="s">
        <v>94</v>
      </c>
      <c r="I34" s="46" t="s">
        <v>94</v>
      </c>
    </row>
    <row r="35" spans="1:9" s="81" customFormat="1">
      <c r="A35" s="44" t="s">
        <v>107</v>
      </c>
      <c r="B35" s="45" t="s">
        <v>94</v>
      </c>
      <c r="C35" s="46" t="s">
        <v>94</v>
      </c>
      <c r="D35" s="46" t="s">
        <v>94</v>
      </c>
      <c r="E35" s="45">
        <v>2</v>
      </c>
      <c r="F35" s="46">
        <v>0.2</v>
      </c>
      <c r="G35" s="46">
        <v>1</v>
      </c>
      <c r="H35" s="46" t="s">
        <v>94</v>
      </c>
      <c r="I35" s="46">
        <v>0.2</v>
      </c>
    </row>
    <row r="36" spans="1:9" s="81" customFormat="1">
      <c r="A36" s="44"/>
      <c r="B36" s="45"/>
      <c r="C36" s="46"/>
      <c r="D36" s="46"/>
      <c r="E36" s="45"/>
      <c r="F36" s="46"/>
      <c r="G36" s="46"/>
      <c r="H36" s="46"/>
      <c r="I36" s="46"/>
    </row>
    <row r="37" spans="1:9" s="81" customFormat="1">
      <c r="A37" s="41" t="s">
        <v>112</v>
      </c>
      <c r="B37" s="42">
        <v>276</v>
      </c>
      <c r="C37" s="43">
        <v>487.7</v>
      </c>
      <c r="D37" s="43">
        <v>17.7</v>
      </c>
      <c r="E37" s="42">
        <v>258</v>
      </c>
      <c r="F37" s="43">
        <v>417.9</v>
      </c>
      <c r="G37" s="43">
        <v>16.2</v>
      </c>
      <c r="H37" s="43">
        <v>85.7</v>
      </c>
      <c r="I37" s="43">
        <v>-69.8</v>
      </c>
    </row>
    <row r="38" spans="1:9" s="81" customFormat="1">
      <c r="A38" s="44" t="s">
        <v>116</v>
      </c>
      <c r="B38" s="45">
        <v>214</v>
      </c>
      <c r="C38" s="46">
        <v>423.4</v>
      </c>
      <c r="D38" s="46">
        <v>19.8</v>
      </c>
      <c r="E38" s="45">
        <v>215</v>
      </c>
      <c r="F38" s="46">
        <v>372.5</v>
      </c>
      <c r="G38" s="46">
        <v>17.3</v>
      </c>
      <c r="H38" s="46">
        <v>88</v>
      </c>
      <c r="I38" s="46">
        <v>-50.9</v>
      </c>
    </row>
    <row r="39" spans="1:9" s="81" customFormat="1">
      <c r="A39" s="44" t="s">
        <v>119</v>
      </c>
      <c r="B39" s="45">
        <v>62</v>
      </c>
      <c r="C39" s="46">
        <v>64.3</v>
      </c>
      <c r="D39" s="46">
        <v>10.4</v>
      </c>
      <c r="E39" s="45">
        <v>43</v>
      </c>
      <c r="F39" s="46">
        <v>45.4</v>
      </c>
      <c r="G39" s="46">
        <v>10.6</v>
      </c>
      <c r="H39" s="46">
        <v>70.599999999999994</v>
      </c>
      <c r="I39" s="46">
        <v>-18.899999999999999</v>
      </c>
    </row>
    <row r="40" spans="1:9" s="81" customFormat="1">
      <c r="A40" s="44"/>
      <c r="B40" s="45"/>
      <c r="C40" s="46"/>
      <c r="D40" s="46"/>
      <c r="E40" s="45"/>
      <c r="F40" s="46"/>
      <c r="G40" s="46"/>
      <c r="H40" s="46"/>
      <c r="I40" s="46"/>
    </row>
    <row r="41" spans="1:9" s="81" customFormat="1">
      <c r="A41" s="41" t="s">
        <v>121</v>
      </c>
      <c r="B41" s="42">
        <v>416</v>
      </c>
      <c r="C41" s="43">
        <v>411.4</v>
      </c>
      <c r="D41" s="43">
        <v>9.9</v>
      </c>
      <c r="E41" s="42">
        <v>308</v>
      </c>
      <c r="F41" s="43">
        <v>350.4</v>
      </c>
      <c r="G41" s="43">
        <v>11.4</v>
      </c>
      <c r="H41" s="43">
        <v>85.2</v>
      </c>
      <c r="I41" s="43">
        <v>-61</v>
      </c>
    </row>
    <row r="42" spans="1:9" s="81" customFormat="1">
      <c r="A42" s="44" t="s">
        <v>122</v>
      </c>
      <c r="B42" s="45" t="s">
        <v>94</v>
      </c>
      <c r="C42" s="46" t="s">
        <v>94</v>
      </c>
      <c r="D42" s="46" t="s">
        <v>94</v>
      </c>
      <c r="E42" s="45" t="s">
        <v>94</v>
      </c>
      <c r="F42" s="46" t="s">
        <v>94</v>
      </c>
      <c r="G42" s="46" t="s">
        <v>94</v>
      </c>
      <c r="H42" s="46" t="s">
        <v>94</v>
      </c>
      <c r="I42" s="46" t="s">
        <v>94</v>
      </c>
    </row>
    <row r="43" spans="1:9" s="81" customFormat="1">
      <c r="A43" s="44" t="s">
        <v>123</v>
      </c>
      <c r="B43" s="45">
        <v>234</v>
      </c>
      <c r="C43" s="46">
        <v>187.2</v>
      </c>
      <c r="D43" s="46">
        <v>8</v>
      </c>
      <c r="E43" s="45">
        <v>87</v>
      </c>
      <c r="F43" s="46">
        <v>70.5</v>
      </c>
      <c r="G43" s="46">
        <v>8.1</v>
      </c>
      <c r="H43" s="46">
        <v>37.700000000000003</v>
      </c>
      <c r="I43" s="46">
        <v>-116.7</v>
      </c>
    </row>
    <row r="44" spans="1:9" s="81" customFormat="1">
      <c r="A44" s="44" t="s">
        <v>124</v>
      </c>
      <c r="B44" s="45">
        <v>180</v>
      </c>
      <c r="C44" s="46">
        <v>222.6</v>
      </c>
      <c r="D44" s="46">
        <v>12.4</v>
      </c>
      <c r="E44" s="45">
        <v>221</v>
      </c>
      <c r="F44" s="46">
        <v>279.89999999999998</v>
      </c>
      <c r="G44" s="46">
        <v>12.7</v>
      </c>
      <c r="H44" s="46">
        <v>125.7</v>
      </c>
      <c r="I44" s="46">
        <v>57.3</v>
      </c>
    </row>
    <row r="45" spans="1:9" s="81" customFormat="1">
      <c r="A45" s="44" t="s">
        <v>125</v>
      </c>
      <c r="B45" s="45">
        <v>1</v>
      </c>
      <c r="C45" s="46">
        <v>0.6</v>
      </c>
      <c r="D45" s="46">
        <v>6</v>
      </c>
      <c r="E45" s="45" t="s">
        <v>94</v>
      </c>
      <c r="F45" s="46" t="s">
        <v>94</v>
      </c>
      <c r="G45" s="46" t="s">
        <v>94</v>
      </c>
      <c r="H45" s="46" t="s">
        <v>94</v>
      </c>
      <c r="I45" s="46">
        <v>-0.6</v>
      </c>
    </row>
    <row r="46" spans="1:9" s="81" customFormat="1">
      <c r="A46" s="44" t="s">
        <v>126</v>
      </c>
      <c r="B46" s="45">
        <v>1</v>
      </c>
      <c r="C46" s="46">
        <v>1</v>
      </c>
      <c r="D46" s="46">
        <v>9.6999999999999993</v>
      </c>
      <c r="E46" s="45" t="s">
        <v>94</v>
      </c>
      <c r="F46" s="46" t="s">
        <v>94</v>
      </c>
      <c r="G46" s="46" t="s">
        <v>94</v>
      </c>
      <c r="H46" s="46" t="s">
        <v>94</v>
      </c>
      <c r="I46" s="46">
        <v>-1</v>
      </c>
    </row>
    <row r="47" spans="1:9" s="81" customFormat="1">
      <c r="A47" s="44"/>
      <c r="B47" s="45"/>
      <c r="C47" s="46"/>
      <c r="D47" s="46"/>
      <c r="E47" s="45"/>
      <c r="F47" s="46"/>
      <c r="G47" s="46"/>
      <c r="H47" s="46"/>
      <c r="I47" s="46"/>
    </row>
    <row r="48" spans="1:9" s="81" customFormat="1">
      <c r="A48" s="41" t="s">
        <v>127</v>
      </c>
      <c r="B48" s="42">
        <v>55</v>
      </c>
      <c r="C48" s="43">
        <v>77.2</v>
      </c>
      <c r="D48" s="43">
        <v>14</v>
      </c>
      <c r="E48" s="42">
        <v>134</v>
      </c>
      <c r="F48" s="43">
        <v>206.8</v>
      </c>
      <c r="G48" s="43">
        <v>15.4</v>
      </c>
      <c r="H48" s="43">
        <v>267.89999999999998</v>
      </c>
      <c r="I48" s="43">
        <v>129.6</v>
      </c>
    </row>
    <row r="49" spans="1:9" s="81" customFormat="1">
      <c r="A49" s="44" t="s">
        <v>128</v>
      </c>
      <c r="B49" s="45">
        <v>27</v>
      </c>
      <c r="C49" s="46">
        <v>34</v>
      </c>
      <c r="D49" s="46">
        <v>12.6</v>
      </c>
      <c r="E49" s="45" t="s">
        <v>94</v>
      </c>
      <c r="F49" s="46" t="s">
        <v>94</v>
      </c>
      <c r="G49" s="46" t="s">
        <v>94</v>
      </c>
      <c r="H49" s="46" t="s">
        <v>94</v>
      </c>
      <c r="I49" s="46">
        <v>-34</v>
      </c>
    </row>
    <row r="50" spans="1:9" s="81" customFormat="1">
      <c r="A50" s="44" t="s">
        <v>130</v>
      </c>
      <c r="B50" s="45">
        <v>14</v>
      </c>
      <c r="C50" s="46">
        <v>20.7</v>
      </c>
      <c r="D50" s="46">
        <v>14.8</v>
      </c>
      <c r="E50" s="45" t="s">
        <v>94</v>
      </c>
      <c r="F50" s="46" t="s">
        <v>94</v>
      </c>
      <c r="G50" s="46" t="s">
        <v>94</v>
      </c>
      <c r="H50" s="46" t="s">
        <v>94</v>
      </c>
      <c r="I50" s="46">
        <v>-20.7</v>
      </c>
    </row>
    <row r="51" spans="1:9" s="81" customFormat="1">
      <c r="A51" s="44" t="s">
        <v>131</v>
      </c>
      <c r="B51" s="45">
        <v>9</v>
      </c>
      <c r="C51" s="46">
        <v>15</v>
      </c>
      <c r="D51" s="46">
        <v>16.7</v>
      </c>
      <c r="E51" s="45">
        <v>89</v>
      </c>
      <c r="F51" s="46">
        <v>100.8</v>
      </c>
      <c r="G51" s="46">
        <v>11.3</v>
      </c>
      <c r="H51" s="46">
        <v>672</v>
      </c>
      <c r="I51" s="46">
        <v>85.8</v>
      </c>
    </row>
    <row r="52" spans="1:9" s="81" customFormat="1">
      <c r="A52" s="44" t="s">
        <v>132</v>
      </c>
      <c r="B52" s="45">
        <v>5</v>
      </c>
      <c r="C52" s="46">
        <v>7.5</v>
      </c>
      <c r="D52" s="46">
        <v>15</v>
      </c>
      <c r="E52" s="45">
        <v>6</v>
      </c>
      <c r="F52" s="46">
        <v>8.5</v>
      </c>
      <c r="G52" s="46">
        <v>14.2</v>
      </c>
      <c r="H52" s="46">
        <v>113.3</v>
      </c>
      <c r="I52" s="46">
        <v>1</v>
      </c>
    </row>
    <row r="53" spans="1:9" s="81" customFormat="1">
      <c r="A53" s="44" t="s">
        <v>133</v>
      </c>
      <c r="B53" s="45" t="s">
        <v>94</v>
      </c>
      <c r="C53" s="46" t="s">
        <v>94</v>
      </c>
      <c r="D53" s="46" t="s">
        <v>94</v>
      </c>
      <c r="E53" s="45">
        <v>39</v>
      </c>
      <c r="F53" s="46">
        <v>97.5</v>
      </c>
      <c r="G53" s="46">
        <v>25</v>
      </c>
      <c r="H53" s="46" t="s">
        <v>94</v>
      </c>
      <c r="I53" s="46">
        <v>97.5</v>
      </c>
    </row>
    <row r="54" spans="1:9" s="81" customFormat="1" ht="12">
      <c r="B54" s="91"/>
      <c r="C54" s="91"/>
      <c r="D54" s="91"/>
      <c r="E54" s="91"/>
      <c r="F54" s="91"/>
      <c r="G54" s="91"/>
      <c r="H54" s="91"/>
      <c r="I54" s="91"/>
    </row>
    <row r="55" spans="1:9" s="81" customFormat="1" ht="12">
      <c r="B55" s="91"/>
      <c r="C55" s="91"/>
      <c r="D55" s="91"/>
      <c r="E55" s="91"/>
      <c r="F55" s="91"/>
      <c r="G55" s="91"/>
      <c r="H55" s="91"/>
      <c r="I55" s="91"/>
    </row>
    <row r="56" spans="1:9" s="81" customFormat="1" ht="12">
      <c r="B56" s="91"/>
      <c r="C56" s="91"/>
      <c r="D56" s="91"/>
      <c r="E56" s="91"/>
      <c r="F56" s="91"/>
      <c r="G56" s="91"/>
      <c r="H56" s="91"/>
      <c r="I56" s="91"/>
    </row>
    <row r="57" spans="1:9" s="81" customFormat="1" ht="12">
      <c r="B57" s="91"/>
      <c r="C57" s="91"/>
      <c r="D57" s="91"/>
      <c r="E57" s="91"/>
      <c r="F57" s="91"/>
      <c r="G57" s="91"/>
      <c r="H57" s="91"/>
      <c r="I57" s="91"/>
    </row>
    <row r="58" spans="1:9" s="81" customFormat="1" ht="12">
      <c r="B58" s="91"/>
      <c r="C58" s="91"/>
      <c r="D58" s="91"/>
      <c r="E58" s="91"/>
      <c r="F58" s="91"/>
      <c r="G58" s="91"/>
      <c r="H58" s="91"/>
      <c r="I58" s="91"/>
    </row>
    <row r="59" spans="1:9" s="81" customFormat="1" ht="15">
      <c r="A59" s="109"/>
      <c r="B59" s="110"/>
      <c r="C59" s="110"/>
      <c r="D59" s="110"/>
      <c r="E59" s="110"/>
      <c r="F59" s="110"/>
      <c r="G59" s="110"/>
      <c r="H59" s="110"/>
      <c r="I59" s="110"/>
    </row>
    <row r="60" spans="1:9" s="81" customFormat="1">
      <c r="A60" s="41"/>
      <c r="B60" s="42"/>
      <c r="C60" s="43"/>
      <c r="D60" s="43"/>
      <c r="E60" s="42"/>
      <c r="F60" s="43"/>
      <c r="G60" s="43"/>
      <c r="H60" s="43"/>
      <c r="I60" s="43"/>
    </row>
    <row r="61" spans="1:9" s="81" customFormat="1">
      <c r="A61" s="41"/>
      <c r="B61" s="42"/>
      <c r="C61" s="43"/>
      <c r="D61" s="43"/>
      <c r="E61" s="42"/>
      <c r="F61" s="43"/>
      <c r="G61" s="43"/>
      <c r="H61" s="43"/>
      <c r="I61" s="43"/>
    </row>
    <row r="62" spans="1:9" s="81" customFormat="1">
      <c r="A62" s="44"/>
      <c r="B62" s="45"/>
      <c r="C62" s="46"/>
      <c r="D62" s="46"/>
      <c r="E62" s="45"/>
      <c r="F62" s="46"/>
      <c r="G62" s="46"/>
      <c r="H62" s="46"/>
      <c r="I62" s="46"/>
    </row>
    <row r="63" spans="1:9" s="81" customFormat="1">
      <c r="A63" s="44"/>
      <c r="B63" s="45"/>
      <c r="C63" s="46"/>
      <c r="D63" s="46"/>
      <c r="E63" s="45"/>
      <c r="F63" s="46"/>
      <c r="G63" s="46"/>
      <c r="H63" s="46"/>
      <c r="I63" s="46"/>
    </row>
    <row r="64" spans="1:9" s="81" customFormat="1">
      <c r="A64" s="44"/>
      <c r="B64" s="45"/>
      <c r="C64" s="46"/>
      <c r="D64" s="46"/>
      <c r="E64" s="45"/>
      <c r="F64" s="46"/>
      <c r="G64" s="46"/>
      <c r="H64" s="46"/>
      <c r="I64" s="46"/>
    </row>
    <row r="65" spans="1:9" s="81" customFormat="1">
      <c r="A65" s="44"/>
      <c r="B65" s="45"/>
      <c r="C65" s="46"/>
      <c r="D65" s="46"/>
      <c r="E65" s="45"/>
      <c r="F65" s="46"/>
      <c r="G65" s="46"/>
      <c r="H65" s="46"/>
      <c r="I65" s="46"/>
    </row>
    <row r="66" spans="1:9" s="81" customFormat="1">
      <c r="A66" s="44"/>
      <c r="B66" s="45"/>
      <c r="C66" s="46"/>
      <c r="D66" s="46"/>
      <c r="E66" s="45"/>
      <c r="F66" s="46"/>
      <c r="G66" s="46"/>
      <c r="H66" s="46"/>
      <c r="I66" s="46"/>
    </row>
    <row r="67" spans="1:9" s="81" customFormat="1">
      <c r="A67" s="44"/>
      <c r="B67" s="45"/>
      <c r="C67" s="46"/>
      <c r="D67" s="46"/>
      <c r="E67" s="45"/>
      <c r="F67" s="46"/>
      <c r="G67" s="46"/>
      <c r="H67" s="46"/>
      <c r="I67" s="46"/>
    </row>
    <row r="68" spans="1:9" s="81" customFormat="1">
      <c r="A68" s="41"/>
      <c r="B68" s="42"/>
      <c r="C68" s="43"/>
      <c r="D68" s="43"/>
      <c r="E68" s="42"/>
      <c r="F68" s="43"/>
      <c r="G68" s="43"/>
      <c r="H68" s="43"/>
      <c r="I68" s="43"/>
    </row>
    <row r="69" spans="1:9" s="81" customFormat="1">
      <c r="A69" s="44"/>
      <c r="B69" s="45"/>
      <c r="C69" s="46"/>
      <c r="D69" s="46"/>
      <c r="E69" s="45"/>
      <c r="F69" s="46"/>
      <c r="G69" s="46"/>
      <c r="H69" s="46"/>
      <c r="I69" s="46"/>
    </row>
    <row r="70" spans="1:9" s="81" customFormat="1">
      <c r="A70" s="44"/>
      <c r="B70" s="45"/>
      <c r="C70" s="46"/>
      <c r="D70" s="46"/>
      <c r="E70" s="45"/>
      <c r="F70" s="46"/>
      <c r="G70" s="46"/>
      <c r="H70" s="46"/>
      <c r="I70" s="46"/>
    </row>
    <row r="71" spans="1:9" s="81" customFormat="1">
      <c r="A71" s="44"/>
      <c r="B71" s="45"/>
      <c r="C71" s="46"/>
      <c r="D71" s="46"/>
      <c r="E71" s="45"/>
      <c r="F71" s="46"/>
      <c r="G71" s="46"/>
      <c r="H71" s="46"/>
      <c r="I71" s="46"/>
    </row>
    <row r="72" spans="1:9" s="81" customFormat="1">
      <c r="A72" s="44"/>
      <c r="B72" s="45"/>
      <c r="C72" s="46"/>
      <c r="D72" s="46"/>
      <c r="E72" s="45"/>
      <c r="F72" s="46"/>
      <c r="G72" s="46"/>
      <c r="H72" s="46"/>
      <c r="I72" s="46"/>
    </row>
    <row r="73" spans="1:9" s="81" customFormat="1">
      <c r="A73" s="44"/>
      <c r="B73" s="45"/>
      <c r="C73" s="46"/>
      <c r="D73" s="46"/>
      <c r="E73" s="45"/>
      <c r="F73" s="46"/>
      <c r="G73" s="46"/>
      <c r="H73" s="46"/>
      <c r="I73" s="46"/>
    </row>
    <row r="74" spans="1:9" s="81" customFormat="1">
      <c r="A74" s="44"/>
      <c r="B74" s="45"/>
      <c r="C74" s="46"/>
      <c r="D74" s="46"/>
      <c r="E74" s="45"/>
      <c r="F74" s="46"/>
      <c r="G74" s="46"/>
      <c r="H74" s="46"/>
      <c r="I74" s="46"/>
    </row>
    <row r="75" spans="1:9" s="81" customFormat="1">
      <c r="A75" s="44"/>
      <c r="B75" s="45"/>
      <c r="C75" s="46"/>
      <c r="D75" s="46"/>
      <c r="E75" s="45"/>
      <c r="F75" s="46"/>
      <c r="G75" s="46"/>
      <c r="H75" s="46"/>
      <c r="I75" s="46"/>
    </row>
    <row r="76" spans="1:9" s="81" customFormat="1">
      <c r="A76" s="44"/>
      <c r="B76" s="45"/>
      <c r="C76" s="46"/>
      <c r="D76" s="46"/>
      <c r="E76" s="45"/>
      <c r="F76" s="46"/>
      <c r="G76" s="46"/>
      <c r="H76" s="46"/>
      <c r="I76" s="46"/>
    </row>
    <row r="77" spans="1:9" s="81" customFormat="1">
      <c r="A77" s="41"/>
      <c r="B77" s="42"/>
      <c r="C77" s="43"/>
      <c r="D77" s="43"/>
      <c r="E77" s="42"/>
      <c r="F77" s="43"/>
      <c r="G77" s="43"/>
      <c r="H77" s="43"/>
      <c r="I77" s="43"/>
    </row>
    <row r="78" spans="1:9" s="81" customFormat="1">
      <c r="A78" s="44"/>
      <c r="B78" s="45"/>
      <c r="C78" s="46"/>
      <c r="D78" s="46"/>
      <c r="E78" s="45"/>
      <c r="F78" s="46"/>
      <c r="G78" s="46"/>
      <c r="H78" s="46"/>
      <c r="I78" s="46"/>
    </row>
    <row r="79" spans="1:9" s="81" customFormat="1">
      <c r="A79" s="44"/>
      <c r="B79" s="45"/>
      <c r="C79" s="46"/>
      <c r="D79" s="46"/>
      <c r="E79" s="45"/>
      <c r="F79" s="46"/>
      <c r="G79" s="46"/>
      <c r="H79" s="46"/>
      <c r="I79" s="46"/>
    </row>
    <row r="80" spans="1:9" s="81" customFormat="1">
      <c r="A80" s="44"/>
      <c r="B80" s="45"/>
      <c r="C80" s="46"/>
      <c r="D80" s="46"/>
      <c r="E80" s="45"/>
      <c r="F80" s="46"/>
      <c r="G80" s="46"/>
      <c r="H80" s="46"/>
      <c r="I80" s="46"/>
    </row>
    <row r="81" spans="1:9" s="81" customFormat="1">
      <c r="A81" s="44"/>
      <c r="B81" s="45"/>
      <c r="C81" s="46"/>
      <c r="D81" s="46"/>
      <c r="E81" s="45"/>
      <c r="F81" s="46"/>
      <c r="G81" s="46"/>
      <c r="H81" s="46"/>
      <c r="I81" s="46"/>
    </row>
    <row r="82" spans="1:9" s="81" customFormat="1">
      <c r="A82" s="44"/>
      <c r="B82" s="45"/>
      <c r="C82" s="46"/>
      <c r="D82" s="46"/>
      <c r="E82" s="45"/>
      <c r="F82" s="46"/>
      <c r="G82" s="46"/>
      <c r="H82" s="46"/>
      <c r="I82" s="46"/>
    </row>
    <row r="83" spans="1:9" s="81" customFormat="1">
      <c r="A83" s="41"/>
      <c r="B83" s="42"/>
      <c r="C83" s="43"/>
      <c r="D83" s="43"/>
      <c r="E83" s="42"/>
      <c r="F83" s="43"/>
      <c r="G83" s="43"/>
      <c r="H83" s="43"/>
      <c r="I83" s="43"/>
    </row>
    <row r="84" spans="1:9" s="81" customFormat="1">
      <c r="A84" s="44"/>
      <c r="B84" s="45"/>
      <c r="C84" s="46"/>
      <c r="D84" s="46"/>
      <c r="E84" s="45"/>
      <c r="F84" s="46"/>
      <c r="G84" s="46"/>
      <c r="H84" s="46"/>
      <c r="I84" s="46"/>
    </row>
    <row r="85" spans="1:9" s="81" customFormat="1">
      <c r="A85" s="44"/>
      <c r="B85" s="45"/>
      <c r="C85" s="46"/>
      <c r="D85" s="46"/>
      <c r="E85" s="45"/>
      <c r="F85" s="46"/>
      <c r="G85" s="46"/>
      <c r="H85" s="46"/>
      <c r="I85" s="46"/>
    </row>
    <row r="86" spans="1:9" s="81" customFormat="1">
      <c r="A86" s="44"/>
      <c r="B86" s="45"/>
      <c r="C86" s="46"/>
      <c r="D86" s="46"/>
      <c r="E86" s="45"/>
      <c r="F86" s="46"/>
      <c r="G86" s="46"/>
      <c r="H86" s="46"/>
      <c r="I86" s="46"/>
    </row>
    <row r="87" spans="1:9" s="81" customFormat="1">
      <c r="A87" s="44"/>
      <c r="B87" s="45"/>
      <c r="C87" s="46"/>
      <c r="D87" s="46"/>
      <c r="E87" s="45"/>
      <c r="F87" s="46"/>
      <c r="G87" s="46"/>
      <c r="H87" s="46"/>
      <c r="I87" s="46"/>
    </row>
    <row r="88" spans="1:9" s="81" customFormat="1">
      <c r="A88" s="41"/>
      <c r="B88" s="42"/>
      <c r="C88" s="43"/>
      <c r="D88" s="43"/>
      <c r="E88" s="42"/>
      <c r="F88" s="43"/>
      <c r="G88" s="43"/>
      <c r="H88" s="43"/>
      <c r="I88" s="43"/>
    </row>
    <row r="89" spans="1:9" s="81" customFormat="1">
      <c r="A89" s="44"/>
      <c r="B89" s="45"/>
      <c r="C89" s="46"/>
      <c r="D89" s="46"/>
      <c r="E89" s="45"/>
      <c r="F89" s="46"/>
      <c r="G89" s="46"/>
      <c r="H89" s="46"/>
      <c r="I89" s="46"/>
    </row>
    <row r="90" spans="1:9" s="81" customFormat="1">
      <c r="A90" s="44"/>
      <c r="B90" s="45"/>
      <c r="C90" s="46"/>
      <c r="D90" s="46"/>
      <c r="E90" s="45"/>
      <c r="F90" s="46"/>
      <c r="G90" s="46"/>
      <c r="H90" s="46"/>
      <c r="I90" s="46"/>
    </row>
    <row r="91" spans="1:9" s="81" customFormat="1">
      <c r="A91" s="44"/>
      <c r="B91" s="45"/>
      <c r="C91" s="46"/>
      <c r="D91" s="46"/>
      <c r="E91" s="45"/>
      <c r="F91" s="46"/>
      <c r="G91" s="46"/>
      <c r="H91" s="46"/>
      <c r="I91" s="46"/>
    </row>
    <row r="92" spans="1:9" s="81" customFormat="1">
      <c r="A92" s="44"/>
      <c r="B92" s="45"/>
      <c r="C92" s="46"/>
      <c r="D92" s="46"/>
      <c r="E92" s="45"/>
      <c r="F92" s="46"/>
      <c r="G92" s="46"/>
      <c r="H92" s="46"/>
      <c r="I92" s="46"/>
    </row>
    <row r="93" spans="1:9" s="81" customFormat="1">
      <c r="A93" s="44"/>
      <c r="B93" s="45"/>
      <c r="C93" s="46"/>
      <c r="D93" s="46"/>
      <c r="E93" s="45"/>
      <c r="F93" s="46"/>
      <c r="G93" s="46"/>
      <c r="H93" s="46"/>
      <c r="I93" s="46"/>
    </row>
    <row r="94" spans="1:9" s="81" customFormat="1">
      <c r="A94" s="44"/>
      <c r="B94" s="45"/>
      <c r="C94" s="46"/>
      <c r="D94" s="46"/>
      <c r="E94" s="54"/>
      <c r="F94" s="54"/>
      <c r="G94" s="54"/>
      <c r="H94" s="54"/>
      <c r="I94" s="54"/>
    </row>
    <row r="95" spans="1:9" s="81" customFormat="1">
      <c r="A95" s="41"/>
      <c r="B95" s="42"/>
      <c r="C95" s="43"/>
      <c r="D95" s="43"/>
      <c r="E95" s="55"/>
      <c r="F95" s="55"/>
      <c r="G95" s="55"/>
      <c r="H95" s="55"/>
      <c r="I95" s="55"/>
    </row>
    <row r="96" spans="1:9" s="81" customFormat="1">
      <c r="A96" s="44"/>
      <c r="B96" s="45"/>
      <c r="C96" s="46"/>
      <c r="D96" s="46"/>
      <c r="E96" s="54"/>
      <c r="F96" s="54"/>
      <c r="G96" s="54"/>
      <c r="H96" s="54"/>
      <c r="I96" s="54"/>
    </row>
    <row r="97" spans="1:9" s="81" customFormat="1">
      <c r="A97" s="44"/>
      <c r="B97" s="45"/>
      <c r="C97" s="46"/>
      <c r="D97" s="46"/>
      <c r="E97" s="54"/>
      <c r="F97" s="54"/>
      <c r="G97" s="54"/>
      <c r="H97" s="54"/>
      <c r="I97" s="54"/>
    </row>
    <row r="98" spans="1:9" s="81" customFormat="1">
      <c r="A98" s="44"/>
      <c r="B98" s="45"/>
      <c r="C98" s="46"/>
      <c r="D98" s="46"/>
      <c r="E98" s="54"/>
      <c r="F98" s="54"/>
      <c r="G98" s="54"/>
      <c r="H98" s="54"/>
      <c r="I98" s="54"/>
    </row>
    <row r="99" spans="1:9" s="81" customFormat="1">
      <c r="A99" s="44"/>
      <c r="B99" s="45"/>
      <c r="C99" s="46"/>
      <c r="D99" s="46"/>
      <c r="E99" s="54"/>
      <c r="F99" s="46"/>
      <c r="G99" s="46"/>
      <c r="H99" s="46"/>
      <c r="I99" s="46"/>
    </row>
    <row r="100" spans="1:9" s="81" customFormat="1">
      <c r="A100" s="44"/>
      <c r="B100" s="45"/>
      <c r="C100" s="46"/>
      <c r="D100" s="46"/>
      <c r="E100" s="54"/>
      <c r="F100" s="54"/>
      <c r="G100" s="54"/>
      <c r="H100" s="54"/>
      <c r="I100" s="54"/>
    </row>
    <row r="101" spans="1:9" s="81" customFormat="1">
      <c r="A101" s="44"/>
      <c r="B101" s="45"/>
      <c r="C101" s="46"/>
      <c r="D101" s="46"/>
      <c r="E101" s="54"/>
      <c r="F101" s="54"/>
      <c r="G101" s="54"/>
      <c r="H101" s="54"/>
      <c r="I101" s="54"/>
    </row>
    <row r="102" spans="1:9" s="81" customFormat="1">
      <c r="A102" s="41"/>
      <c r="B102" s="42"/>
      <c r="C102" s="43"/>
      <c r="D102" s="43"/>
      <c r="E102" s="55"/>
      <c r="F102" s="43"/>
      <c r="G102" s="43"/>
      <c r="H102" s="43"/>
      <c r="I102" s="43"/>
    </row>
    <row r="103" spans="1:9" s="81" customFormat="1">
      <c r="A103" s="44"/>
      <c r="B103" s="45"/>
      <c r="C103" s="46"/>
      <c r="D103" s="46"/>
      <c r="E103" s="54"/>
      <c r="F103" s="46"/>
      <c r="G103" s="46"/>
      <c r="H103" s="46"/>
      <c r="I103" s="46"/>
    </row>
    <row r="104" spans="1:9" s="81" customFormat="1">
      <c r="A104" s="44"/>
      <c r="B104" s="45"/>
      <c r="C104" s="46"/>
      <c r="D104" s="46"/>
      <c r="E104" s="54"/>
      <c r="F104" s="46"/>
      <c r="G104" s="46"/>
      <c r="H104" s="46"/>
      <c r="I104" s="46"/>
    </row>
    <row r="105" spans="1:9" s="81" customFormat="1">
      <c r="A105" s="44"/>
      <c r="B105" s="45"/>
      <c r="C105" s="46"/>
      <c r="D105" s="46"/>
      <c r="E105" s="54"/>
      <c r="F105" s="46"/>
      <c r="G105" s="46"/>
      <c r="H105" s="46"/>
      <c r="I105" s="46"/>
    </row>
    <row r="106" spans="1:9" s="81" customFormat="1">
      <c r="A106" s="44"/>
      <c r="B106" s="45"/>
      <c r="C106" s="46"/>
      <c r="D106" s="46"/>
      <c r="E106" s="54"/>
      <c r="F106" s="46"/>
      <c r="G106" s="46"/>
      <c r="H106" s="46"/>
      <c r="I106" s="46"/>
    </row>
    <row r="107" spans="1:9" s="81" customFormat="1">
      <c r="A107" s="44"/>
      <c r="B107" s="45"/>
      <c r="C107" s="46"/>
      <c r="D107" s="46"/>
      <c r="E107" s="54"/>
      <c r="F107" s="46"/>
      <c r="G107" s="46"/>
      <c r="H107" s="46"/>
      <c r="I107" s="46"/>
    </row>
    <row r="108" spans="1:9" s="81" customFormat="1">
      <c r="A108" s="44"/>
      <c r="B108" s="45"/>
      <c r="C108" s="46"/>
      <c r="D108" s="46"/>
      <c r="E108" s="54"/>
      <c r="F108" s="46"/>
      <c r="G108" s="46"/>
      <c r="H108" s="46"/>
      <c r="I108" s="46"/>
    </row>
    <row r="109" spans="1:9" s="81" customFormat="1">
      <c r="A109" s="44"/>
      <c r="B109" s="45"/>
      <c r="C109" s="46"/>
      <c r="D109" s="46"/>
      <c r="E109" s="54"/>
      <c r="F109" s="46"/>
      <c r="G109" s="46"/>
      <c r="H109" s="46"/>
      <c r="I109" s="46"/>
    </row>
    <row r="110" spans="1:9" s="81" customFormat="1">
      <c r="A110" s="44"/>
      <c r="B110" s="45"/>
      <c r="C110" s="46"/>
      <c r="D110" s="46"/>
      <c r="E110" s="54"/>
      <c r="F110" s="46"/>
      <c r="G110" s="46"/>
      <c r="H110" s="46"/>
      <c r="I110" s="46"/>
    </row>
    <row r="111" spans="1:9" s="81" customFormat="1">
      <c r="A111" s="44"/>
      <c r="B111" s="45"/>
      <c r="C111" s="46"/>
      <c r="D111" s="46"/>
      <c r="E111" s="54"/>
      <c r="F111" s="54"/>
      <c r="G111" s="54"/>
      <c r="H111" s="54"/>
      <c r="I111" s="54"/>
    </row>
    <row r="112" spans="1:9" s="81" customFormat="1">
      <c r="A112" s="41"/>
      <c r="B112" s="42"/>
      <c r="C112" s="43"/>
      <c r="D112" s="43"/>
      <c r="E112" s="42"/>
      <c r="F112" s="43"/>
      <c r="G112" s="55"/>
      <c r="H112" s="55"/>
      <c r="I112" s="43"/>
    </row>
  </sheetData>
  <mergeCells count="17">
    <mergeCell ref="G9:G11"/>
    <mergeCell ref="H10:H11"/>
    <mergeCell ref="I10:I11"/>
    <mergeCell ref="A59:I59"/>
    <mergeCell ref="A4:I4"/>
    <mergeCell ref="A5:I5"/>
    <mergeCell ref="H8:I8"/>
    <mergeCell ref="H9:I9"/>
    <mergeCell ref="A7:A12"/>
    <mergeCell ref="B7:I7"/>
    <mergeCell ref="B8:D8"/>
    <mergeCell ref="E8:G8"/>
    <mergeCell ref="B9:B11"/>
    <mergeCell ref="C9:C11"/>
    <mergeCell ref="D9:D11"/>
    <mergeCell ref="E9:E11"/>
    <mergeCell ref="F9:F11"/>
  </mergeCells>
  <hyperlinks>
    <hyperlink ref="A1" location="содержание!A1" display="Мазмуну" xr:uid="{00000000-0004-0000-0D00-000000000000}"/>
    <hyperlink ref="A2" location="содержание!A1" display="Содержание" xr:uid="{00000000-0004-0000-0D00-000001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67"/>
  <sheetViews>
    <sheetView workbookViewId="0">
      <selection activeCell="K19" sqref="K19"/>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c r="B3" s="49"/>
      <c r="C3" s="49"/>
      <c r="D3" s="50"/>
      <c r="E3" s="49"/>
      <c r="F3" s="49"/>
      <c r="G3" s="50"/>
      <c r="H3" s="50"/>
      <c r="I3" s="49"/>
    </row>
    <row r="4" spans="1:9" s="81" customFormat="1" ht="15">
      <c r="A4" s="109" t="s">
        <v>155</v>
      </c>
      <c r="B4" s="110"/>
      <c r="C4" s="110"/>
      <c r="D4" s="110"/>
      <c r="E4" s="110"/>
      <c r="F4" s="110"/>
      <c r="G4" s="110"/>
      <c r="H4" s="110"/>
      <c r="I4" s="110"/>
    </row>
    <row r="5" spans="1:9" s="81" customFormat="1">
      <c r="A5" s="111" t="s">
        <v>317</v>
      </c>
      <c r="B5" s="111"/>
      <c r="C5" s="111"/>
      <c r="D5" s="111"/>
      <c r="E5" s="111"/>
      <c r="F5" s="111"/>
      <c r="G5" s="111"/>
      <c r="H5" s="111"/>
      <c r="I5" s="111"/>
    </row>
    <row r="6" spans="1:9" s="81" customFormat="1">
      <c r="A6" s="17"/>
      <c r="B6" s="17"/>
      <c r="C6" s="17"/>
      <c r="D6" s="17"/>
      <c r="E6" s="17"/>
      <c r="F6" s="17"/>
      <c r="G6" s="17"/>
      <c r="H6" s="17"/>
      <c r="I6" s="17"/>
    </row>
    <row r="7" spans="1:9" s="81" customFormat="1">
      <c r="A7" s="114" t="s">
        <v>60</v>
      </c>
      <c r="B7" s="112" t="s">
        <v>188</v>
      </c>
      <c r="C7" s="117"/>
      <c r="D7" s="117"/>
      <c r="E7" s="117"/>
      <c r="F7" s="117"/>
      <c r="G7" s="117"/>
      <c r="H7" s="117"/>
      <c r="I7" s="113"/>
    </row>
    <row r="8" spans="1:9" s="81" customFormat="1">
      <c r="A8" s="115"/>
      <c r="B8" s="112">
        <v>2024</v>
      </c>
      <c r="C8" s="117"/>
      <c r="D8" s="113"/>
      <c r="E8" s="112">
        <v>2025</v>
      </c>
      <c r="F8" s="117"/>
      <c r="G8" s="113"/>
      <c r="H8" s="126" t="s">
        <v>62</v>
      </c>
      <c r="I8" s="126"/>
    </row>
    <row r="9" spans="1:9" s="81" customFormat="1">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c r="A12" s="116"/>
      <c r="B12" s="82">
        <v>1</v>
      </c>
      <c r="C12" s="83">
        <v>2</v>
      </c>
      <c r="D12" s="37">
        <v>3</v>
      </c>
      <c r="E12" s="37">
        <v>4</v>
      </c>
      <c r="F12" s="37">
        <v>5</v>
      </c>
      <c r="G12" s="84">
        <v>6</v>
      </c>
      <c r="H12" s="37">
        <v>7</v>
      </c>
      <c r="I12" s="85">
        <v>8</v>
      </c>
    </row>
    <row r="13" spans="1:9" s="81" customFormat="1">
      <c r="A13" s="39"/>
      <c r="B13" s="40"/>
      <c r="C13" s="40"/>
      <c r="D13" s="40"/>
      <c r="E13" s="40"/>
      <c r="F13" s="40"/>
      <c r="G13" s="40"/>
      <c r="H13" s="40"/>
      <c r="I13" s="40"/>
    </row>
    <row r="14" spans="1:9" s="81" customFormat="1">
      <c r="A14" s="41" t="s">
        <v>72</v>
      </c>
      <c r="B14" s="42">
        <v>9804</v>
      </c>
      <c r="C14" s="43">
        <v>10667.599999999999</v>
      </c>
      <c r="D14" s="43">
        <v>10.9</v>
      </c>
      <c r="E14" s="42">
        <f>E16+E23+E32+E38+E43+E50+E57+E67</f>
        <v>8105</v>
      </c>
      <c r="F14" s="43">
        <f>F16+F23+F32+F38+F43+F50+F57+F67</f>
        <v>8112.2</v>
      </c>
      <c r="G14" s="43">
        <v>10.1</v>
      </c>
      <c r="H14" s="43">
        <v>76</v>
      </c>
      <c r="I14" s="43">
        <v>-2554.9</v>
      </c>
    </row>
    <row r="15" spans="1:9" s="81" customFormat="1">
      <c r="A15" s="41"/>
      <c r="B15" s="42"/>
      <c r="C15" s="43"/>
      <c r="D15" s="43"/>
      <c r="E15" s="42"/>
      <c r="F15" s="43"/>
      <c r="G15" s="43"/>
      <c r="H15" s="43"/>
      <c r="I15" s="43"/>
    </row>
    <row r="16" spans="1:9" s="81" customFormat="1">
      <c r="A16" s="41" t="s">
        <v>73</v>
      </c>
      <c r="B16" s="42">
        <v>485.5</v>
      </c>
      <c r="C16" s="43">
        <v>406.8</v>
      </c>
      <c r="D16" s="43">
        <v>8.4</v>
      </c>
      <c r="E16" s="42">
        <v>671</v>
      </c>
      <c r="F16" s="43">
        <v>444.6</v>
      </c>
      <c r="G16" s="43">
        <v>6.6</v>
      </c>
      <c r="H16" s="43">
        <v>109.3</v>
      </c>
      <c r="I16" s="43">
        <v>37.799999999999997</v>
      </c>
    </row>
    <row r="17" spans="1:9" s="81" customFormat="1">
      <c r="A17" s="44" t="s">
        <v>74</v>
      </c>
      <c r="B17" s="45" t="s">
        <v>94</v>
      </c>
      <c r="C17" s="46" t="s">
        <v>94</v>
      </c>
      <c r="D17" s="46" t="s">
        <v>94</v>
      </c>
      <c r="E17" s="45">
        <v>90</v>
      </c>
      <c r="F17" s="46">
        <v>64.8</v>
      </c>
      <c r="G17" s="46">
        <v>7.2</v>
      </c>
      <c r="H17" s="46" t="s">
        <v>94</v>
      </c>
      <c r="I17" s="46">
        <v>64.8</v>
      </c>
    </row>
    <row r="18" spans="1:9" s="81" customFormat="1">
      <c r="A18" s="44" t="s">
        <v>75</v>
      </c>
      <c r="B18" s="45">
        <v>50</v>
      </c>
      <c r="C18" s="46">
        <v>63.9</v>
      </c>
      <c r="D18" s="46">
        <v>12.8</v>
      </c>
      <c r="E18" s="45" t="s">
        <v>94</v>
      </c>
      <c r="F18" s="46" t="s">
        <v>94</v>
      </c>
      <c r="G18" s="46" t="s">
        <v>94</v>
      </c>
      <c r="H18" s="46" t="s">
        <v>94</v>
      </c>
      <c r="I18" s="46">
        <v>-63.9</v>
      </c>
    </row>
    <row r="19" spans="1:9" s="81" customFormat="1">
      <c r="A19" s="44" t="s">
        <v>76</v>
      </c>
      <c r="B19" s="45">
        <v>390.5</v>
      </c>
      <c r="C19" s="46">
        <v>304.60000000000002</v>
      </c>
      <c r="D19" s="46">
        <v>7.8</v>
      </c>
      <c r="E19" s="45">
        <v>536</v>
      </c>
      <c r="F19" s="46">
        <v>341.5</v>
      </c>
      <c r="G19" s="46">
        <v>6.4</v>
      </c>
      <c r="H19" s="46">
        <v>112.1</v>
      </c>
      <c r="I19" s="46">
        <v>36.9</v>
      </c>
    </row>
    <row r="20" spans="1:9" s="81" customFormat="1">
      <c r="A20" s="44" t="s">
        <v>77</v>
      </c>
      <c r="B20" s="45">
        <v>91</v>
      </c>
      <c r="C20" s="46">
        <v>66</v>
      </c>
      <c r="D20" s="46">
        <v>7.3</v>
      </c>
      <c r="E20" s="45">
        <v>96</v>
      </c>
      <c r="F20" s="46">
        <v>61.4</v>
      </c>
      <c r="G20" s="46">
        <v>6.4</v>
      </c>
      <c r="H20" s="46">
        <v>93</v>
      </c>
      <c r="I20" s="46">
        <v>-4.5999999999999996</v>
      </c>
    </row>
    <row r="21" spans="1:9" s="81" customFormat="1">
      <c r="A21" s="44" t="s">
        <v>79</v>
      </c>
      <c r="B21" s="45">
        <v>45</v>
      </c>
      <c r="C21" s="46">
        <v>38.299999999999997</v>
      </c>
      <c r="D21" s="46">
        <v>8.5</v>
      </c>
      <c r="E21" s="45">
        <v>45</v>
      </c>
      <c r="F21" s="46">
        <v>38.4</v>
      </c>
      <c r="G21" s="46">
        <v>8.5</v>
      </c>
      <c r="H21" s="46">
        <v>100.1</v>
      </c>
      <c r="I21" s="46">
        <v>0.1</v>
      </c>
    </row>
    <row r="22" spans="1:9" s="81" customFormat="1">
      <c r="A22" s="44"/>
      <c r="B22" s="45"/>
      <c r="C22" s="46"/>
      <c r="D22" s="46"/>
      <c r="E22" s="45"/>
      <c r="F22" s="46"/>
      <c r="G22" s="46"/>
      <c r="H22" s="46"/>
      <c r="I22" s="46"/>
    </row>
    <row r="23" spans="1:9" s="81" customFormat="1" ht="25.5">
      <c r="A23" s="41" t="s">
        <v>80</v>
      </c>
      <c r="B23" s="42">
        <v>1285</v>
      </c>
      <c r="C23" s="43">
        <v>1437.5</v>
      </c>
      <c r="D23" s="43">
        <v>11.2</v>
      </c>
      <c r="E23" s="42">
        <v>449</v>
      </c>
      <c r="F23" s="43">
        <v>470.4</v>
      </c>
      <c r="G23" s="43">
        <v>10.5</v>
      </c>
      <c r="H23" s="43">
        <v>32.700000000000003</v>
      </c>
      <c r="I23" s="43">
        <v>-967.1</v>
      </c>
    </row>
    <row r="24" spans="1:9" s="81" customFormat="1">
      <c r="A24" s="44" t="s">
        <v>81</v>
      </c>
      <c r="B24" s="45">
        <v>571</v>
      </c>
      <c r="C24" s="46">
        <v>477</v>
      </c>
      <c r="D24" s="46">
        <v>8.4</v>
      </c>
      <c r="E24" s="45">
        <v>150</v>
      </c>
      <c r="F24" s="46">
        <v>122</v>
      </c>
      <c r="G24" s="46">
        <v>8.1</v>
      </c>
      <c r="H24" s="46">
        <v>25.6</v>
      </c>
      <c r="I24" s="46">
        <v>-355</v>
      </c>
    </row>
    <row r="25" spans="1:9" s="81" customFormat="1">
      <c r="A25" s="44" t="s">
        <v>83</v>
      </c>
      <c r="B25" s="45">
        <v>516</v>
      </c>
      <c r="C25" s="46">
        <v>773.9</v>
      </c>
      <c r="D25" s="46">
        <v>15</v>
      </c>
      <c r="E25" s="45">
        <v>63</v>
      </c>
      <c r="F25" s="46">
        <v>81.900000000000006</v>
      </c>
      <c r="G25" s="46">
        <v>13</v>
      </c>
      <c r="H25" s="46">
        <v>10.6</v>
      </c>
      <c r="I25" s="46">
        <v>-692</v>
      </c>
    </row>
    <row r="26" spans="1:9" s="81" customFormat="1">
      <c r="A26" s="44" t="s">
        <v>84</v>
      </c>
      <c r="B26" s="45">
        <v>7</v>
      </c>
      <c r="C26" s="46">
        <v>9.6</v>
      </c>
      <c r="D26" s="46">
        <v>13.7</v>
      </c>
      <c r="E26" s="45" t="s">
        <v>94</v>
      </c>
      <c r="F26" s="46" t="s">
        <v>94</v>
      </c>
      <c r="G26" s="46" t="s">
        <v>94</v>
      </c>
      <c r="H26" s="46" t="s">
        <v>94</v>
      </c>
      <c r="I26" s="46">
        <v>-9.6</v>
      </c>
    </row>
    <row r="27" spans="1:9" s="81" customFormat="1">
      <c r="A27" s="44" t="s">
        <v>89</v>
      </c>
      <c r="B27" s="45">
        <v>146</v>
      </c>
      <c r="C27" s="46">
        <v>87</v>
      </c>
      <c r="D27" s="46">
        <v>6</v>
      </c>
      <c r="E27" s="45">
        <v>120</v>
      </c>
      <c r="F27" s="46">
        <v>74.8</v>
      </c>
      <c r="G27" s="46">
        <v>6.2</v>
      </c>
      <c r="H27" s="46">
        <v>86</v>
      </c>
      <c r="I27" s="46">
        <v>-12.2</v>
      </c>
    </row>
    <row r="28" spans="1:9" s="81" customFormat="1">
      <c r="A28" s="44" t="s">
        <v>90</v>
      </c>
      <c r="B28" s="45">
        <v>45</v>
      </c>
      <c r="C28" s="46">
        <v>90</v>
      </c>
      <c r="D28" s="46">
        <v>20</v>
      </c>
      <c r="E28" s="45">
        <v>20</v>
      </c>
      <c r="F28" s="46">
        <v>32</v>
      </c>
      <c r="G28" s="46">
        <v>16</v>
      </c>
      <c r="H28" s="46">
        <v>35.6</v>
      </c>
      <c r="I28" s="46">
        <v>-58</v>
      </c>
    </row>
    <row r="29" spans="1:9" s="81" customFormat="1">
      <c r="A29" s="44" t="s">
        <v>91</v>
      </c>
      <c r="B29" s="45" t="s">
        <v>94</v>
      </c>
      <c r="C29" s="46" t="s">
        <v>94</v>
      </c>
      <c r="D29" s="46" t="s">
        <v>94</v>
      </c>
      <c r="E29" s="45">
        <v>89</v>
      </c>
      <c r="F29" s="46">
        <v>152</v>
      </c>
      <c r="G29" s="46">
        <v>17.100000000000001</v>
      </c>
      <c r="H29" s="46" t="s">
        <v>94</v>
      </c>
      <c r="I29" s="46">
        <v>152</v>
      </c>
    </row>
    <row r="30" spans="1:9" s="81" customFormat="1">
      <c r="A30" s="44" t="s">
        <v>92</v>
      </c>
      <c r="B30" s="45" t="s">
        <v>94</v>
      </c>
      <c r="C30" s="46" t="s">
        <v>94</v>
      </c>
      <c r="D30" s="46" t="s">
        <v>94</v>
      </c>
      <c r="E30" s="45">
        <v>7</v>
      </c>
      <c r="F30" s="46">
        <v>7.7</v>
      </c>
      <c r="G30" s="46">
        <v>11</v>
      </c>
      <c r="H30" s="46" t="s">
        <v>94</v>
      </c>
      <c r="I30" s="46">
        <v>7.7</v>
      </c>
    </row>
    <row r="31" spans="1:9" s="81" customFormat="1">
      <c r="A31" s="44"/>
      <c r="B31" s="45"/>
      <c r="C31" s="46"/>
      <c r="D31" s="46"/>
      <c r="E31" s="45"/>
      <c r="F31" s="46"/>
      <c r="G31" s="46"/>
      <c r="H31" s="46"/>
      <c r="I31" s="46"/>
    </row>
    <row r="32" spans="1:9" s="81" customFormat="1">
      <c r="A32" s="41" t="s">
        <v>96</v>
      </c>
      <c r="B32" s="42">
        <v>68</v>
      </c>
      <c r="C32" s="43">
        <v>119.3</v>
      </c>
      <c r="D32" s="43">
        <v>17.5</v>
      </c>
      <c r="E32" s="42">
        <v>125</v>
      </c>
      <c r="F32" s="43">
        <v>269.2</v>
      </c>
      <c r="G32" s="43">
        <v>21.5</v>
      </c>
      <c r="H32" s="43">
        <v>225.6</v>
      </c>
      <c r="I32" s="43">
        <v>149.9</v>
      </c>
    </row>
    <row r="33" spans="1:9" s="81" customFormat="1">
      <c r="A33" s="44" t="s">
        <v>97</v>
      </c>
      <c r="B33" s="45">
        <v>6</v>
      </c>
      <c r="C33" s="46">
        <v>12.3</v>
      </c>
      <c r="D33" s="46">
        <v>20.5</v>
      </c>
      <c r="E33" s="45">
        <v>89</v>
      </c>
      <c r="F33" s="46">
        <v>200</v>
      </c>
      <c r="G33" s="46">
        <v>22.5</v>
      </c>
      <c r="H33" s="46">
        <v>1626</v>
      </c>
      <c r="I33" s="46">
        <v>187.7</v>
      </c>
    </row>
    <row r="34" spans="1:9" s="81" customFormat="1">
      <c r="A34" s="44" t="s">
        <v>99</v>
      </c>
      <c r="B34" s="45">
        <v>2</v>
      </c>
      <c r="C34" s="46">
        <v>10</v>
      </c>
      <c r="D34" s="46">
        <v>50</v>
      </c>
      <c r="E34" s="45" t="s">
        <v>94</v>
      </c>
      <c r="F34" s="46" t="s">
        <v>94</v>
      </c>
      <c r="G34" s="46" t="s">
        <v>94</v>
      </c>
      <c r="H34" s="46" t="s">
        <v>94</v>
      </c>
      <c r="I34" s="46">
        <v>-10</v>
      </c>
    </row>
    <row r="35" spans="1:9" s="81" customFormat="1">
      <c r="A35" s="44" t="s">
        <v>101</v>
      </c>
      <c r="B35" s="45">
        <v>20</v>
      </c>
      <c r="C35" s="46">
        <v>40</v>
      </c>
      <c r="D35" s="46">
        <v>20</v>
      </c>
      <c r="E35" s="45">
        <v>16</v>
      </c>
      <c r="F35" s="46">
        <v>35.200000000000003</v>
      </c>
      <c r="G35" s="46">
        <v>22</v>
      </c>
      <c r="H35" s="46">
        <v>88</v>
      </c>
      <c r="I35" s="46">
        <v>-4.8</v>
      </c>
    </row>
    <row r="36" spans="1:9" s="81" customFormat="1">
      <c r="A36" s="44" t="s">
        <v>102</v>
      </c>
      <c r="B36" s="45">
        <v>40</v>
      </c>
      <c r="C36" s="46">
        <v>57</v>
      </c>
      <c r="D36" s="46">
        <v>14.3</v>
      </c>
      <c r="E36" s="45">
        <v>20</v>
      </c>
      <c r="F36" s="46">
        <v>34</v>
      </c>
      <c r="G36" s="46">
        <v>17</v>
      </c>
      <c r="H36" s="46">
        <v>59.6</v>
      </c>
      <c r="I36" s="46">
        <v>-23</v>
      </c>
    </row>
    <row r="37" spans="1:9" s="81" customFormat="1">
      <c r="A37" s="44"/>
      <c r="B37" s="45"/>
      <c r="C37" s="46"/>
      <c r="D37" s="46"/>
      <c r="E37" s="45"/>
      <c r="F37" s="46"/>
      <c r="G37" s="46"/>
      <c r="H37" s="46"/>
      <c r="I37" s="46"/>
    </row>
    <row r="38" spans="1:9" s="81" customFormat="1">
      <c r="A38" s="41" t="s">
        <v>105</v>
      </c>
      <c r="B38" s="42">
        <v>93.5</v>
      </c>
      <c r="C38" s="43">
        <v>58.5</v>
      </c>
      <c r="D38" s="43">
        <v>6.3</v>
      </c>
      <c r="E38" s="42">
        <v>234</v>
      </c>
      <c r="F38" s="43">
        <v>155.6</v>
      </c>
      <c r="G38" s="43">
        <v>6.7</v>
      </c>
      <c r="H38" s="43">
        <v>266</v>
      </c>
      <c r="I38" s="43">
        <v>97.1</v>
      </c>
    </row>
    <row r="39" spans="1:9" s="81" customFormat="1">
      <c r="A39" s="44" t="s">
        <v>106</v>
      </c>
      <c r="B39" s="45">
        <v>74.5</v>
      </c>
      <c r="C39" s="46">
        <v>48.5</v>
      </c>
      <c r="D39" s="46">
        <v>6.5</v>
      </c>
      <c r="E39" s="45">
        <v>120</v>
      </c>
      <c r="F39" s="46">
        <v>104.5</v>
      </c>
      <c r="G39" s="46">
        <v>8.6999999999999993</v>
      </c>
      <c r="H39" s="46">
        <v>215.5</v>
      </c>
      <c r="I39" s="46">
        <v>56</v>
      </c>
    </row>
    <row r="40" spans="1:9" s="81" customFormat="1">
      <c r="A40" s="44" t="s">
        <v>107</v>
      </c>
      <c r="B40" s="45" t="s">
        <v>94</v>
      </c>
      <c r="C40" s="46" t="s">
        <v>94</v>
      </c>
      <c r="D40" s="46" t="s">
        <v>94</v>
      </c>
      <c r="E40" s="45">
        <v>100</v>
      </c>
      <c r="F40" s="46">
        <v>50</v>
      </c>
      <c r="G40" s="46">
        <v>5</v>
      </c>
      <c r="H40" s="46" t="s">
        <v>94</v>
      </c>
      <c r="I40" s="46">
        <v>50</v>
      </c>
    </row>
    <row r="41" spans="1:9" s="81" customFormat="1">
      <c r="A41" s="44" t="s">
        <v>110</v>
      </c>
      <c r="B41" s="45">
        <v>19</v>
      </c>
      <c r="C41" s="46">
        <v>10</v>
      </c>
      <c r="D41" s="46">
        <v>5.3</v>
      </c>
      <c r="E41" s="45">
        <v>14</v>
      </c>
      <c r="F41" s="46">
        <v>1.1000000000000001</v>
      </c>
      <c r="G41" s="46">
        <v>0.8</v>
      </c>
      <c r="H41" s="46">
        <v>11.2</v>
      </c>
      <c r="I41" s="46">
        <v>-8.9</v>
      </c>
    </row>
    <row r="42" spans="1:9" s="81" customFormat="1">
      <c r="A42" s="44"/>
      <c r="B42" s="45"/>
      <c r="C42" s="46"/>
      <c r="D42" s="46"/>
      <c r="E42" s="45"/>
      <c r="F42" s="46"/>
      <c r="G42" s="46"/>
      <c r="H42" s="46"/>
      <c r="I42" s="46"/>
    </row>
    <row r="43" spans="1:9" s="81" customFormat="1">
      <c r="A43" s="41" t="s">
        <v>112</v>
      </c>
      <c r="B43" s="42">
        <v>1055</v>
      </c>
      <c r="C43" s="43">
        <v>1870.2</v>
      </c>
      <c r="D43" s="43">
        <v>17.7</v>
      </c>
      <c r="E43" s="42">
        <v>908</v>
      </c>
      <c r="F43" s="43">
        <v>1549.9</v>
      </c>
      <c r="G43" s="43">
        <v>17.100000000000001</v>
      </c>
      <c r="H43" s="43">
        <v>82.9</v>
      </c>
      <c r="I43" s="43">
        <v>-320.3</v>
      </c>
    </row>
    <row r="44" spans="1:9" s="81" customFormat="1">
      <c r="A44" s="44" t="s">
        <v>113</v>
      </c>
      <c r="B44" s="45">
        <v>14</v>
      </c>
      <c r="C44" s="46">
        <v>15</v>
      </c>
      <c r="D44" s="46">
        <v>10.7</v>
      </c>
      <c r="E44" s="45">
        <v>16</v>
      </c>
      <c r="F44" s="46">
        <v>16.8</v>
      </c>
      <c r="G44" s="46">
        <v>10.5</v>
      </c>
      <c r="H44" s="46">
        <v>112</v>
      </c>
      <c r="I44" s="46">
        <v>1.8</v>
      </c>
    </row>
    <row r="45" spans="1:9" s="81" customFormat="1">
      <c r="A45" s="44" t="s">
        <v>116</v>
      </c>
      <c r="B45" s="45">
        <v>96</v>
      </c>
      <c r="C45" s="46">
        <v>198</v>
      </c>
      <c r="D45" s="46">
        <v>20.6</v>
      </c>
      <c r="E45" s="45">
        <v>138</v>
      </c>
      <c r="F45" s="46">
        <v>165.8</v>
      </c>
      <c r="G45" s="46">
        <v>12</v>
      </c>
      <c r="H45" s="46">
        <v>83.7</v>
      </c>
      <c r="I45" s="46">
        <v>-32.200000000000003</v>
      </c>
    </row>
    <row r="46" spans="1:9" s="81" customFormat="1">
      <c r="A46" s="44" t="s">
        <v>117</v>
      </c>
      <c r="B46" s="45">
        <v>40</v>
      </c>
      <c r="C46" s="46">
        <v>99.2</v>
      </c>
      <c r="D46" s="46">
        <v>24.8</v>
      </c>
      <c r="E46" s="45">
        <v>40</v>
      </c>
      <c r="F46" s="46">
        <v>36</v>
      </c>
      <c r="G46" s="46">
        <v>9</v>
      </c>
      <c r="H46" s="46">
        <v>36.299999999999997</v>
      </c>
      <c r="I46" s="46">
        <v>-63.2</v>
      </c>
    </row>
    <row r="47" spans="1:9" s="81" customFormat="1">
      <c r="A47" s="44" t="s">
        <v>118</v>
      </c>
      <c r="B47" s="45">
        <v>938</v>
      </c>
      <c r="C47" s="46">
        <v>1649.5</v>
      </c>
      <c r="D47" s="46">
        <v>17.600000000000001</v>
      </c>
      <c r="E47" s="45">
        <v>747</v>
      </c>
      <c r="F47" s="46">
        <v>1359.9</v>
      </c>
      <c r="G47" s="46">
        <v>18.2</v>
      </c>
      <c r="H47" s="46">
        <v>82.4</v>
      </c>
      <c r="I47" s="46">
        <v>-289.60000000000002</v>
      </c>
    </row>
    <row r="48" spans="1:9" s="81" customFormat="1">
      <c r="A48" s="44" t="s">
        <v>119</v>
      </c>
      <c r="B48" s="45">
        <v>7</v>
      </c>
      <c r="C48" s="46">
        <v>7.7</v>
      </c>
      <c r="D48" s="46">
        <v>11</v>
      </c>
      <c r="E48" s="45">
        <v>7</v>
      </c>
      <c r="F48" s="46">
        <v>7.4</v>
      </c>
      <c r="G48" s="46">
        <v>10.6</v>
      </c>
      <c r="H48" s="46">
        <v>96.1</v>
      </c>
      <c r="I48" s="46">
        <v>-0.3</v>
      </c>
    </row>
    <row r="49" spans="1:9" s="81" customFormat="1">
      <c r="A49" s="44"/>
      <c r="B49" s="45"/>
      <c r="C49" s="46"/>
      <c r="D49" s="46"/>
      <c r="E49" s="54"/>
      <c r="F49" s="54"/>
      <c r="G49" s="54"/>
      <c r="H49" s="54"/>
      <c r="I49" s="54"/>
    </row>
    <row r="50" spans="1:9" s="81" customFormat="1">
      <c r="A50" s="41" t="s">
        <v>121</v>
      </c>
      <c r="B50" s="42">
        <v>346</v>
      </c>
      <c r="C50" s="43">
        <v>289.39999999999998</v>
      </c>
      <c r="D50" s="43">
        <v>8.4</v>
      </c>
      <c r="E50" s="55">
        <v>251</v>
      </c>
      <c r="F50" s="55">
        <v>213.5</v>
      </c>
      <c r="G50" s="55">
        <v>8.5</v>
      </c>
      <c r="H50" s="55">
        <v>73.8</v>
      </c>
      <c r="I50" s="55">
        <v>-75.900000000000006</v>
      </c>
    </row>
    <row r="51" spans="1:9" s="81" customFormat="1">
      <c r="A51" s="44" t="s">
        <v>122</v>
      </c>
      <c r="B51" s="45">
        <v>18</v>
      </c>
      <c r="C51" s="46">
        <v>17.3</v>
      </c>
      <c r="D51" s="46">
        <v>9.6</v>
      </c>
      <c r="E51" s="54">
        <v>5</v>
      </c>
      <c r="F51" s="54">
        <v>4.9000000000000004</v>
      </c>
      <c r="G51" s="54">
        <v>9.8000000000000007</v>
      </c>
      <c r="H51" s="54">
        <v>28.3</v>
      </c>
      <c r="I51" s="54">
        <v>-12.4</v>
      </c>
    </row>
    <row r="52" spans="1:9" s="81" customFormat="1">
      <c r="A52" s="44" t="s">
        <v>123</v>
      </c>
      <c r="B52" s="45">
        <v>289</v>
      </c>
      <c r="C52" s="46">
        <v>233.1</v>
      </c>
      <c r="D52" s="46">
        <v>8.1</v>
      </c>
      <c r="E52" s="54">
        <v>230</v>
      </c>
      <c r="F52" s="54">
        <v>195.5</v>
      </c>
      <c r="G52" s="54">
        <v>8.5</v>
      </c>
      <c r="H52" s="54">
        <v>83.9</v>
      </c>
      <c r="I52" s="54">
        <v>-37.6</v>
      </c>
    </row>
    <row r="53" spans="1:9" s="81" customFormat="1">
      <c r="A53" s="44" t="s">
        <v>124</v>
      </c>
      <c r="B53" s="45">
        <v>39</v>
      </c>
      <c r="C53" s="46">
        <v>39</v>
      </c>
      <c r="D53" s="46">
        <v>10</v>
      </c>
      <c r="E53" s="54" t="s">
        <v>94</v>
      </c>
      <c r="F53" s="54" t="s">
        <v>94</v>
      </c>
      <c r="G53" s="54" t="s">
        <v>94</v>
      </c>
      <c r="H53" s="54" t="s">
        <v>94</v>
      </c>
      <c r="I53" s="54">
        <v>-39</v>
      </c>
    </row>
    <row r="54" spans="1:9" s="81" customFormat="1">
      <c r="A54" s="44" t="s">
        <v>125</v>
      </c>
      <c r="B54" s="45" t="s">
        <v>94</v>
      </c>
      <c r="C54" s="46" t="s">
        <v>94</v>
      </c>
      <c r="D54" s="46" t="s">
        <v>94</v>
      </c>
      <c r="E54" s="54">
        <v>15</v>
      </c>
      <c r="F54" s="46">
        <v>12</v>
      </c>
      <c r="G54" s="46">
        <v>8</v>
      </c>
      <c r="H54" s="46" t="s">
        <v>94</v>
      </c>
      <c r="I54" s="46">
        <v>12</v>
      </c>
    </row>
    <row r="55" spans="1:9" s="81" customFormat="1">
      <c r="A55" s="44" t="s">
        <v>126</v>
      </c>
      <c r="B55" s="45" t="s">
        <v>94</v>
      </c>
      <c r="C55" s="46" t="s">
        <v>94</v>
      </c>
      <c r="D55" s="46" t="s">
        <v>94</v>
      </c>
      <c r="E55" s="54">
        <v>1</v>
      </c>
      <c r="F55" s="54">
        <v>1.1000000000000001</v>
      </c>
      <c r="G55" s="54">
        <v>10.8</v>
      </c>
      <c r="H55" s="54" t="s">
        <v>94</v>
      </c>
      <c r="I55" s="54">
        <v>1.1000000000000001</v>
      </c>
    </row>
    <row r="56" spans="1:9" s="81" customFormat="1">
      <c r="A56" s="44"/>
      <c r="B56" s="45"/>
      <c r="C56" s="46"/>
      <c r="D56" s="46"/>
      <c r="E56" s="54"/>
      <c r="F56" s="54"/>
      <c r="G56" s="54"/>
      <c r="H56" s="54"/>
      <c r="I56" s="54"/>
    </row>
    <row r="57" spans="1:9" s="81" customFormat="1">
      <c r="A57" s="41" t="s">
        <v>127</v>
      </c>
      <c r="B57" s="42">
        <v>6471</v>
      </c>
      <c r="C57" s="43">
        <v>6485.9</v>
      </c>
      <c r="D57" s="43">
        <v>10</v>
      </c>
      <c r="E57" s="55">
        <v>5427</v>
      </c>
      <c r="F57" s="43">
        <v>4979</v>
      </c>
      <c r="G57" s="43">
        <v>9.1999999999999993</v>
      </c>
      <c r="H57" s="43">
        <v>76.8</v>
      </c>
      <c r="I57" s="43">
        <v>-1506.4</v>
      </c>
    </row>
    <row r="58" spans="1:9" s="81" customFormat="1">
      <c r="A58" s="44" t="s">
        <v>128</v>
      </c>
      <c r="B58" s="45">
        <v>131</v>
      </c>
      <c r="C58" s="46">
        <v>168</v>
      </c>
      <c r="D58" s="46">
        <v>12.8</v>
      </c>
      <c r="E58" s="54">
        <v>97</v>
      </c>
      <c r="F58" s="46">
        <v>84.6</v>
      </c>
      <c r="G58" s="46">
        <v>8.6999999999999993</v>
      </c>
      <c r="H58" s="46">
        <v>50.5</v>
      </c>
      <c r="I58" s="46">
        <v>-82.9</v>
      </c>
    </row>
    <row r="59" spans="1:9" s="81" customFormat="1">
      <c r="A59" s="44" t="s">
        <v>129</v>
      </c>
      <c r="B59" s="45">
        <v>1591</v>
      </c>
      <c r="C59" s="46">
        <v>948.2</v>
      </c>
      <c r="D59" s="46">
        <v>6</v>
      </c>
      <c r="E59" s="54">
        <v>1775</v>
      </c>
      <c r="F59" s="46">
        <v>1244.8</v>
      </c>
      <c r="G59" s="46">
        <v>7</v>
      </c>
      <c r="H59" s="46">
        <v>131.30000000000001</v>
      </c>
      <c r="I59" s="46">
        <v>296.60000000000002</v>
      </c>
    </row>
    <row r="60" spans="1:9" s="81" customFormat="1">
      <c r="A60" s="44" t="s">
        <v>130</v>
      </c>
      <c r="B60" s="45">
        <v>4</v>
      </c>
      <c r="C60" s="46">
        <v>7</v>
      </c>
      <c r="D60" s="46">
        <v>17.5</v>
      </c>
      <c r="E60" s="54">
        <v>11</v>
      </c>
      <c r="F60" s="46">
        <v>18.7</v>
      </c>
      <c r="G60" s="46">
        <v>17</v>
      </c>
      <c r="H60" s="46">
        <v>267.10000000000002</v>
      </c>
      <c r="I60" s="46">
        <v>11.7</v>
      </c>
    </row>
    <row r="61" spans="1:9" s="81" customFormat="1">
      <c r="A61" s="44" t="s">
        <v>131</v>
      </c>
      <c r="B61" s="45">
        <v>1888</v>
      </c>
      <c r="C61" s="46">
        <v>2295.1999999999998</v>
      </c>
      <c r="D61" s="46">
        <v>12.2</v>
      </c>
      <c r="E61" s="54">
        <v>1972</v>
      </c>
      <c r="F61" s="46">
        <v>1983.1</v>
      </c>
      <c r="G61" s="46">
        <v>10.1</v>
      </c>
      <c r="H61" s="46">
        <v>86.4</v>
      </c>
      <c r="I61" s="46">
        <v>-312.10000000000002</v>
      </c>
    </row>
    <row r="62" spans="1:9" s="81" customFormat="1">
      <c r="A62" s="44" t="s">
        <v>132</v>
      </c>
      <c r="B62" s="45">
        <v>2177</v>
      </c>
      <c r="C62" s="46">
        <v>2010.5</v>
      </c>
      <c r="D62" s="46">
        <v>9.1999999999999993</v>
      </c>
      <c r="E62" s="54">
        <v>659</v>
      </c>
      <c r="F62" s="46">
        <v>362.4</v>
      </c>
      <c r="G62" s="46">
        <v>5.5</v>
      </c>
      <c r="H62" s="46">
        <v>18</v>
      </c>
      <c r="I62" s="46">
        <v>-1648.1</v>
      </c>
    </row>
    <row r="63" spans="1:9" s="81" customFormat="1">
      <c r="A63" s="44" t="s">
        <v>133</v>
      </c>
      <c r="B63" s="45">
        <v>610</v>
      </c>
      <c r="C63" s="46">
        <v>1001</v>
      </c>
      <c r="D63" s="46">
        <v>16.399999999999999</v>
      </c>
      <c r="E63" s="54">
        <v>862</v>
      </c>
      <c r="F63" s="46">
        <v>1231</v>
      </c>
      <c r="G63" s="46">
        <v>14.3</v>
      </c>
      <c r="H63" s="46">
        <v>123</v>
      </c>
      <c r="I63" s="46">
        <v>230</v>
      </c>
    </row>
    <row r="64" spans="1:9" s="81" customFormat="1">
      <c r="A64" s="44" t="s">
        <v>135</v>
      </c>
      <c r="B64" s="45">
        <v>70</v>
      </c>
      <c r="C64" s="46">
        <v>56</v>
      </c>
      <c r="D64" s="46">
        <v>8</v>
      </c>
      <c r="E64" s="54">
        <v>46</v>
      </c>
      <c r="F64" s="46">
        <v>41.4</v>
      </c>
      <c r="G64" s="46">
        <v>9</v>
      </c>
      <c r="H64" s="46">
        <v>73.900000000000006</v>
      </c>
      <c r="I64" s="46">
        <v>-14.6</v>
      </c>
    </row>
    <row r="65" spans="1:9" s="81" customFormat="1">
      <c r="A65" s="44" t="s">
        <v>136</v>
      </c>
      <c r="B65" s="45" t="s">
        <v>94</v>
      </c>
      <c r="C65" s="46" t="s">
        <v>94</v>
      </c>
      <c r="D65" s="46" t="s">
        <v>94</v>
      </c>
      <c r="E65" s="54">
        <v>5</v>
      </c>
      <c r="F65" s="46">
        <v>13</v>
      </c>
      <c r="G65" s="46">
        <v>26</v>
      </c>
      <c r="H65" s="46" t="s">
        <v>94</v>
      </c>
      <c r="I65" s="46">
        <v>13</v>
      </c>
    </row>
    <row r="66" spans="1:9" s="81" customFormat="1">
      <c r="A66" s="44"/>
      <c r="B66" s="45"/>
      <c r="C66" s="46"/>
      <c r="D66" s="46"/>
      <c r="E66" s="54"/>
      <c r="F66" s="54"/>
      <c r="G66" s="54"/>
      <c r="H66" s="54"/>
      <c r="I66" s="54"/>
    </row>
    <row r="67" spans="1:9" s="81" customFormat="1">
      <c r="A67" s="41" t="s">
        <v>138</v>
      </c>
      <c r="B67" s="42" t="s">
        <v>94</v>
      </c>
      <c r="C67" s="43" t="s">
        <v>94</v>
      </c>
      <c r="D67" s="43" t="s">
        <v>94</v>
      </c>
      <c r="E67" s="42">
        <v>40</v>
      </c>
      <c r="F67" s="43">
        <v>30</v>
      </c>
      <c r="G67" s="55">
        <v>7.5</v>
      </c>
      <c r="H67" s="55" t="s">
        <v>94</v>
      </c>
      <c r="I67" s="43">
        <v>30</v>
      </c>
    </row>
  </sheetData>
  <mergeCells count="16">
    <mergeCell ref="G9:G11"/>
    <mergeCell ref="H10:H11"/>
    <mergeCell ref="I10:I11"/>
    <mergeCell ref="A4:I4"/>
    <mergeCell ref="A5:I5"/>
    <mergeCell ref="H8:I8"/>
    <mergeCell ref="H9:I9"/>
    <mergeCell ref="A7:A12"/>
    <mergeCell ref="B7:I7"/>
    <mergeCell ref="B8:D8"/>
    <mergeCell ref="E8:G8"/>
    <mergeCell ref="B9:B11"/>
    <mergeCell ref="C9:C11"/>
    <mergeCell ref="D9:D11"/>
    <mergeCell ref="E9:E11"/>
    <mergeCell ref="F9:F11"/>
  </mergeCells>
  <hyperlinks>
    <hyperlink ref="A1" location="содержание!A1" display="Мазмуну" xr:uid="{00000000-0004-0000-0E00-000000000000}"/>
    <hyperlink ref="A2" location="содержание!A1" display="Содержание" xr:uid="{00000000-0004-0000-0E00-000001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62"/>
  <sheetViews>
    <sheetView topLeftCell="A31" workbookViewId="0">
      <selection activeCell="F57" activeCellId="3" sqref="F36 F49 F52 F57"/>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4.25">
      <c r="A3" s="109" t="s">
        <v>157</v>
      </c>
      <c r="B3" s="109"/>
      <c r="C3" s="109"/>
      <c r="D3" s="109"/>
      <c r="E3" s="109"/>
      <c r="F3" s="109"/>
      <c r="G3" s="109"/>
      <c r="H3" s="109"/>
      <c r="I3" s="109"/>
    </row>
    <row r="4" spans="1:9" s="81" customFormat="1">
      <c r="A4" s="111" t="s">
        <v>158</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40"/>
      <c r="I12" s="40"/>
    </row>
    <row r="13" spans="1:9" s="81" customFormat="1">
      <c r="A13" s="41" t="s">
        <v>72</v>
      </c>
      <c r="B13" s="42">
        <v>12898.5</v>
      </c>
      <c r="C13" s="43">
        <v>46337.9</v>
      </c>
      <c r="D13" s="43">
        <v>35.9</v>
      </c>
      <c r="E13" s="42">
        <v>6426.2</v>
      </c>
      <c r="F13" s="43">
        <v>23528.2</v>
      </c>
      <c r="G13" s="43">
        <v>36.6</v>
      </c>
      <c r="H13" s="43">
        <v>50.8</v>
      </c>
      <c r="I13" s="43">
        <v>-22809.7</v>
      </c>
    </row>
    <row r="14" spans="1:9" s="81" customFormat="1">
      <c r="A14" s="44"/>
      <c r="B14" s="45"/>
      <c r="C14" s="46"/>
      <c r="D14" s="46"/>
      <c r="E14" s="45"/>
      <c r="F14" s="46"/>
      <c r="G14" s="46"/>
      <c r="H14" s="46"/>
      <c r="I14" s="46"/>
    </row>
    <row r="15" spans="1:9" s="81" customFormat="1" ht="25.5">
      <c r="A15" s="41" t="s">
        <v>80</v>
      </c>
      <c r="B15" s="42">
        <v>6053</v>
      </c>
      <c r="C15" s="43">
        <v>21827.1</v>
      </c>
      <c r="D15" s="43">
        <v>36.1</v>
      </c>
      <c r="E15" s="42">
        <v>3359</v>
      </c>
      <c r="F15" s="43">
        <v>12478.6</v>
      </c>
      <c r="G15" s="43">
        <v>37.1</v>
      </c>
      <c r="H15" s="43">
        <v>57.2</v>
      </c>
      <c r="I15" s="43">
        <v>-9348.5</v>
      </c>
    </row>
    <row r="16" spans="1:9" s="81" customFormat="1">
      <c r="A16" s="44" t="s">
        <v>81</v>
      </c>
      <c r="B16" s="45">
        <v>270</v>
      </c>
      <c r="C16" s="46">
        <v>741.2</v>
      </c>
      <c r="D16" s="46">
        <v>27.5</v>
      </c>
      <c r="E16" s="45">
        <v>120</v>
      </c>
      <c r="F16" s="46">
        <v>342</v>
      </c>
      <c r="G16" s="46">
        <v>28.5</v>
      </c>
      <c r="H16" s="46">
        <v>46.1</v>
      </c>
      <c r="I16" s="46">
        <v>-399.2</v>
      </c>
    </row>
    <row r="17" spans="1:9" s="81" customFormat="1">
      <c r="A17" s="44" t="s">
        <v>83</v>
      </c>
      <c r="B17" s="45">
        <v>12</v>
      </c>
      <c r="C17" s="46">
        <v>28.5</v>
      </c>
      <c r="D17" s="46">
        <v>23.8</v>
      </c>
      <c r="E17" s="45">
        <v>12</v>
      </c>
      <c r="F17" s="46">
        <v>29.1</v>
      </c>
      <c r="G17" s="46">
        <v>24.3</v>
      </c>
      <c r="H17" s="46">
        <v>102.1</v>
      </c>
      <c r="I17" s="46">
        <v>0.6</v>
      </c>
    </row>
    <row r="18" spans="1:9" s="81" customFormat="1">
      <c r="A18" s="44" t="s">
        <v>84</v>
      </c>
      <c r="B18" s="45">
        <v>1146</v>
      </c>
      <c r="C18" s="46">
        <v>4532.1000000000004</v>
      </c>
      <c r="D18" s="46">
        <v>39.5</v>
      </c>
      <c r="E18" s="45">
        <v>325</v>
      </c>
      <c r="F18" s="46">
        <v>1339.8</v>
      </c>
      <c r="G18" s="46">
        <v>41.2</v>
      </c>
      <c r="H18" s="46">
        <v>29.6</v>
      </c>
      <c r="I18" s="46">
        <v>-3192.3</v>
      </c>
    </row>
    <row r="19" spans="1:9" s="81" customFormat="1">
      <c r="A19" s="44" t="s">
        <v>85</v>
      </c>
      <c r="B19" s="45">
        <v>3827</v>
      </c>
      <c r="C19" s="46">
        <v>13720.6</v>
      </c>
      <c r="D19" s="46">
        <v>35.9</v>
      </c>
      <c r="E19" s="45">
        <v>2597</v>
      </c>
      <c r="F19" s="46">
        <v>9380</v>
      </c>
      <c r="G19" s="46">
        <v>36.1</v>
      </c>
      <c r="H19" s="46">
        <v>68.400000000000006</v>
      </c>
      <c r="I19" s="46">
        <v>-4340.6000000000004</v>
      </c>
    </row>
    <row r="20" spans="1:9" s="81" customFormat="1">
      <c r="A20" s="44" t="s">
        <v>86</v>
      </c>
      <c r="B20" s="45">
        <v>18</v>
      </c>
      <c r="C20" s="46">
        <v>61.2</v>
      </c>
      <c r="D20" s="46">
        <v>34</v>
      </c>
      <c r="E20" s="45" t="s">
        <v>94</v>
      </c>
      <c r="F20" s="46" t="s">
        <v>94</v>
      </c>
      <c r="G20" s="46" t="s">
        <v>94</v>
      </c>
      <c r="H20" s="46" t="s">
        <v>94</v>
      </c>
      <c r="I20" s="46">
        <v>-61.2</v>
      </c>
    </row>
    <row r="21" spans="1:9" s="81" customFormat="1">
      <c r="A21" s="44" t="s">
        <v>87</v>
      </c>
      <c r="B21" s="45">
        <v>776</v>
      </c>
      <c r="C21" s="46">
        <v>2746.2</v>
      </c>
      <c r="D21" s="46">
        <v>35.4</v>
      </c>
      <c r="E21" s="45">
        <v>299</v>
      </c>
      <c r="F21" s="46">
        <v>1374.6</v>
      </c>
      <c r="G21" s="46">
        <v>46</v>
      </c>
      <c r="H21" s="46">
        <v>50.1</v>
      </c>
      <c r="I21" s="46">
        <v>-1371.6</v>
      </c>
    </row>
    <row r="22" spans="1:9" s="81" customFormat="1">
      <c r="A22" s="44" t="s">
        <v>92</v>
      </c>
      <c r="B22" s="45">
        <v>22</v>
      </c>
      <c r="C22" s="46">
        <v>58.5</v>
      </c>
      <c r="D22" s="46">
        <v>26.6</v>
      </c>
      <c r="E22" s="45">
        <v>6</v>
      </c>
      <c r="F22" s="46">
        <v>13.1</v>
      </c>
      <c r="G22" s="46">
        <v>21.8</v>
      </c>
      <c r="H22" s="46">
        <v>22.4</v>
      </c>
      <c r="I22" s="46">
        <v>-45.4</v>
      </c>
    </row>
    <row r="23" spans="1:9" s="81" customFormat="1">
      <c r="A23" s="44"/>
      <c r="B23" s="45"/>
      <c r="C23" s="46"/>
      <c r="D23" s="46"/>
      <c r="E23" s="45"/>
      <c r="F23" s="46"/>
      <c r="G23" s="46"/>
      <c r="H23" s="46"/>
      <c r="I23" s="46"/>
    </row>
    <row r="24" spans="1:9" s="81" customFormat="1">
      <c r="A24" s="41" t="s">
        <v>112</v>
      </c>
      <c r="B24" s="42">
        <v>6790.5</v>
      </c>
      <c r="C24" s="43">
        <v>24359.7</v>
      </c>
      <c r="D24" s="43">
        <v>35.9</v>
      </c>
      <c r="E24" s="42">
        <v>3052.2</v>
      </c>
      <c r="F24" s="43">
        <v>10976</v>
      </c>
      <c r="G24" s="43">
        <v>36</v>
      </c>
      <c r="H24" s="43">
        <v>45.1</v>
      </c>
      <c r="I24" s="43">
        <v>-13383.7</v>
      </c>
    </row>
    <row r="25" spans="1:9" s="81" customFormat="1">
      <c r="A25" s="44" t="s">
        <v>114</v>
      </c>
      <c r="B25" s="45">
        <v>2171</v>
      </c>
      <c r="C25" s="46">
        <v>7986.1</v>
      </c>
      <c r="D25" s="46">
        <v>36.799999999999997</v>
      </c>
      <c r="E25" s="45">
        <v>1015</v>
      </c>
      <c r="F25" s="46">
        <v>3767.9</v>
      </c>
      <c r="G25" s="46">
        <v>37.1</v>
      </c>
      <c r="H25" s="46">
        <v>47.2</v>
      </c>
      <c r="I25" s="46">
        <v>-4218.2</v>
      </c>
    </row>
    <row r="26" spans="1:9" s="81" customFormat="1">
      <c r="A26" s="44" t="s">
        <v>116</v>
      </c>
      <c r="B26" s="45">
        <v>4619.5</v>
      </c>
      <c r="C26" s="46">
        <v>16373.6</v>
      </c>
      <c r="D26" s="46">
        <v>35.4</v>
      </c>
      <c r="E26" s="45">
        <v>2037.2</v>
      </c>
      <c r="F26" s="46">
        <v>7208.1</v>
      </c>
      <c r="G26" s="46">
        <v>35.4</v>
      </c>
      <c r="H26" s="46">
        <v>44</v>
      </c>
      <c r="I26" s="46">
        <v>-9165.5</v>
      </c>
    </row>
    <row r="27" spans="1:9" s="81" customFormat="1">
      <c r="A27" s="44" t="s">
        <v>117</v>
      </c>
      <c r="B27" s="45">
        <v>340</v>
      </c>
      <c r="C27" s="46">
        <v>1066.2</v>
      </c>
      <c r="D27" s="46">
        <v>31.4</v>
      </c>
      <c r="E27" s="45">
        <v>125</v>
      </c>
      <c r="F27" s="46">
        <v>428.8</v>
      </c>
      <c r="G27" s="46">
        <v>34.299999999999997</v>
      </c>
      <c r="H27" s="46">
        <v>40.200000000000003</v>
      </c>
      <c r="I27" s="46">
        <v>-637.4</v>
      </c>
    </row>
    <row r="28" spans="1:9" s="81" customFormat="1">
      <c r="A28" s="44"/>
      <c r="B28" s="45"/>
      <c r="C28" s="46"/>
      <c r="D28" s="46"/>
      <c r="E28" s="45"/>
      <c r="F28" s="46"/>
      <c r="G28" s="46"/>
      <c r="H28" s="46"/>
      <c r="I28" s="46"/>
    </row>
    <row r="29" spans="1:9" s="81" customFormat="1">
      <c r="A29" s="41" t="s">
        <v>127</v>
      </c>
      <c r="B29" s="42">
        <v>40</v>
      </c>
      <c r="C29" s="43">
        <v>119.7</v>
      </c>
      <c r="D29" s="43">
        <v>29.9</v>
      </c>
      <c r="E29" s="42" t="s">
        <v>94</v>
      </c>
      <c r="F29" s="43" t="s">
        <v>94</v>
      </c>
      <c r="G29" s="43" t="s">
        <v>94</v>
      </c>
      <c r="H29" s="43" t="s">
        <v>94</v>
      </c>
      <c r="I29" s="43">
        <v>-119.7</v>
      </c>
    </row>
    <row r="30" spans="1:9" s="81" customFormat="1">
      <c r="A30" s="44" t="s">
        <v>132</v>
      </c>
      <c r="B30" s="45">
        <v>40</v>
      </c>
      <c r="C30" s="46">
        <v>119.7</v>
      </c>
      <c r="D30" s="46">
        <v>29.9</v>
      </c>
      <c r="E30" s="45" t="s">
        <v>94</v>
      </c>
      <c r="F30" s="46" t="s">
        <v>94</v>
      </c>
      <c r="G30" s="46" t="s">
        <v>94</v>
      </c>
      <c r="H30" s="46" t="s">
        <v>94</v>
      </c>
      <c r="I30" s="46">
        <v>-119.7</v>
      </c>
    </row>
    <row r="31" spans="1:9" s="81" customFormat="1">
      <c r="A31" s="44"/>
      <c r="B31" s="45"/>
      <c r="C31" s="46"/>
      <c r="D31" s="46"/>
      <c r="E31" s="45"/>
      <c r="F31" s="46"/>
      <c r="G31" s="46"/>
      <c r="H31" s="46"/>
      <c r="I31" s="46"/>
    </row>
    <row r="32" spans="1:9" s="81" customFormat="1">
      <c r="A32" s="41" t="s">
        <v>139</v>
      </c>
      <c r="B32" s="42">
        <v>15</v>
      </c>
      <c r="C32" s="43">
        <v>31.4</v>
      </c>
      <c r="D32" s="43">
        <v>20.9</v>
      </c>
      <c r="E32" s="42">
        <v>15</v>
      </c>
      <c r="F32" s="43">
        <v>73.599999999999994</v>
      </c>
      <c r="G32" s="43">
        <v>49</v>
      </c>
      <c r="H32" s="43">
        <v>234.3</v>
      </c>
      <c r="I32" s="43">
        <v>42.2</v>
      </c>
    </row>
    <row r="33" spans="1:9" s="81" customFormat="1" ht="12">
      <c r="B33" s="91"/>
      <c r="C33" s="91"/>
      <c r="D33" s="91"/>
      <c r="E33" s="91"/>
      <c r="F33" s="91"/>
      <c r="G33" s="91"/>
      <c r="H33" s="91"/>
      <c r="I33" s="91"/>
    </row>
    <row r="34" spans="1:9" s="81" customFormat="1" ht="12">
      <c r="B34" s="91"/>
      <c r="C34" s="91"/>
      <c r="D34" s="91"/>
      <c r="E34" s="91"/>
      <c r="F34" s="91"/>
      <c r="G34" s="91"/>
      <c r="H34" s="91"/>
      <c r="I34" s="91"/>
    </row>
    <row r="35" spans="1:9" s="81" customFormat="1" ht="12">
      <c r="B35" s="91"/>
      <c r="C35" s="91"/>
      <c r="D35" s="91"/>
      <c r="E35" s="91"/>
      <c r="F35" s="91"/>
      <c r="G35" s="91"/>
      <c r="H35" s="91"/>
      <c r="I35" s="91"/>
    </row>
    <row r="36" spans="1:9" s="81" customFormat="1" ht="12">
      <c r="B36" s="91"/>
      <c r="C36" s="91"/>
      <c r="D36" s="91"/>
      <c r="E36" s="91"/>
      <c r="F36" s="91"/>
      <c r="G36" s="91"/>
      <c r="H36" s="91"/>
      <c r="I36" s="91"/>
    </row>
    <row r="37" spans="1:9" s="81" customFormat="1" ht="15">
      <c r="A37" s="109" t="s">
        <v>159</v>
      </c>
      <c r="B37" s="110"/>
      <c r="C37" s="110"/>
      <c r="D37" s="110"/>
      <c r="E37" s="110"/>
      <c r="F37" s="110"/>
      <c r="G37" s="110"/>
      <c r="H37" s="110"/>
      <c r="I37" s="110"/>
    </row>
    <row r="38" spans="1:9" s="81" customFormat="1">
      <c r="A38" s="111" t="s">
        <v>158</v>
      </c>
      <c r="B38" s="111"/>
      <c r="C38" s="111"/>
      <c r="D38" s="111"/>
      <c r="E38" s="111"/>
      <c r="F38" s="111"/>
      <c r="G38" s="111"/>
      <c r="H38" s="111"/>
      <c r="I38" s="111"/>
    </row>
    <row r="39" spans="1:9" s="81" customFormat="1">
      <c r="A39" s="17"/>
      <c r="B39" s="17"/>
      <c r="C39" s="17"/>
      <c r="D39" s="17"/>
      <c r="E39" s="17"/>
      <c r="F39" s="17"/>
      <c r="G39" s="17"/>
      <c r="H39" s="17"/>
      <c r="I39" s="17"/>
    </row>
    <row r="40" spans="1:9" s="81" customFormat="1">
      <c r="A40" s="114" t="s">
        <v>60</v>
      </c>
      <c r="B40" s="112" t="s">
        <v>188</v>
      </c>
      <c r="C40" s="117"/>
      <c r="D40" s="117"/>
      <c r="E40" s="117"/>
      <c r="F40" s="117"/>
      <c r="G40" s="117"/>
      <c r="H40" s="117"/>
      <c r="I40" s="113"/>
    </row>
    <row r="41" spans="1:9" s="81" customFormat="1">
      <c r="A41" s="115"/>
      <c r="B41" s="112">
        <v>2024</v>
      </c>
      <c r="C41" s="117"/>
      <c r="D41" s="113"/>
      <c r="E41" s="112">
        <v>2025</v>
      </c>
      <c r="F41" s="117"/>
      <c r="G41" s="113"/>
      <c r="H41" s="126" t="s">
        <v>62</v>
      </c>
      <c r="I41" s="126"/>
    </row>
    <row r="42" spans="1:9" s="81" customFormat="1">
      <c r="A42" s="115"/>
      <c r="B42" s="118" t="s">
        <v>314</v>
      </c>
      <c r="C42" s="118" t="s">
        <v>62</v>
      </c>
      <c r="D42" s="118" t="s">
        <v>65</v>
      </c>
      <c r="E42" s="118" t="s">
        <v>314</v>
      </c>
      <c r="F42" s="118" t="s">
        <v>62</v>
      </c>
      <c r="G42" s="118" t="s">
        <v>65</v>
      </c>
      <c r="H42" s="132" t="s">
        <v>315</v>
      </c>
      <c r="I42" s="133"/>
    </row>
    <row r="43" spans="1:9" s="81" customFormat="1" ht="12">
      <c r="A43" s="115"/>
      <c r="B43" s="119"/>
      <c r="C43" s="119"/>
      <c r="D43" s="119"/>
      <c r="E43" s="119"/>
      <c r="F43" s="119"/>
      <c r="G43" s="119"/>
      <c r="H43" s="114" t="s">
        <v>69</v>
      </c>
      <c r="I43" s="114" t="s">
        <v>70</v>
      </c>
    </row>
    <row r="44" spans="1:9" s="81" customFormat="1" ht="12">
      <c r="A44" s="115"/>
      <c r="B44" s="120"/>
      <c r="C44" s="120"/>
      <c r="D44" s="120"/>
      <c r="E44" s="120"/>
      <c r="F44" s="120"/>
      <c r="G44" s="120"/>
      <c r="H44" s="116"/>
      <c r="I44" s="116"/>
    </row>
    <row r="45" spans="1:9" s="81" customFormat="1">
      <c r="A45" s="116"/>
      <c r="B45" s="82">
        <v>1</v>
      </c>
      <c r="C45" s="83">
        <v>2</v>
      </c>
      <c r="D45" s="37">
        <v>3</v>
      </c>
      <c r="E45" s="37">
        <v>4</v>
      </c>
      <c r="F45" s="37">
        <v>5</v>
      </c>
      <c r="G45" s="84">
        <v>6</v>
      </c>
      <c r="H45" s="37">
        <v>7</v>
      </c>
      <c r="I45" s="85">
        <v>8</v>
      </c>
    </row>
    <row r="46" spans="1:9" s="81" customFormat="1">
      <c r="A46" s="39"/>
      <c r="B46" s="40"/>
      <c r="C46" s="40"/>
      <c r="D46" s="40"/>
      <c r="E46" s="40"/>
      <c r="F46" s="40"/>
      <c r="G46" s="40"/>
      <c r="H46" s="40"/>
      <c r="I46" s="40"/>
    </row>
    <row r="47" spans="1:9" s="81" customFormat="1">
      <c r="A47" s="41" t="s">
        <v>72</v>
      </c>
      <c r="B47" s="42">
        <v>302</v>
      </c>
      <c r="C47" s="43">
        <v>972.2</v>
      </c>
      <c r="D47" s="43">
        <v>32.200000000000003</v>
      </c>
      <c r="E47" s="42">
        <v>202</v>
      </c>
      <c r="F47" s="43">
        <v>542.20000000000005</v>
      </c>
      <c r="G47" s="43">
        <v>26.8</v>
      </c>
      <c r="H47" s="43">
        <v>55.8</v>
      </c>
      <c r="I47" s="43">
        <v>-430</v>
      </c>
    </row>
    <row r="48" spans="1:9" s="81" customFormat="1">
      <c r="A48" s="41"/>
      <c r="B48" s="42"/>
      <c r="C48" s="43"/>
      <c r="D48" s="43"/>
      <c r="E48" s="42"/>
      <c r="F48" s="43"/>
      <c r="G48" s="43"/>
      <c r="H48" s="43"/>
      <c r="I48" s="43"/>
    </row>
    <row r="49" spans="1:9" s="81" customFormat="1">
      <c r="A49" s="41" t="s">
        <v>73</v>
      </c>
      <c r="B49" s="42">
        <v>50</v>
      </c>
      <c r="C49" s="43">
        <v>136.69999999999999</v>
      </c>
      <c r="D49" s="43">
        <v>27.3</v>
      </c>
      <c r="E49" s="42">
        <v>40</v>
      </c>
      <c r="F49" s="43">
        <v>48</v>
      </c>
      <c r="G49" s="43">
        <v>12</v>
      </c>
      <c r="H49" s="43">
        <v>35.1</v>
      </c>
      <c r="I49" s="43">
        <v>-88.7</v>
      </c>
    </row>
    <row r="50" spans="1:9" s="81" customFormat="1">
      <c r="A50" s="44" t="s">
        <v>75</v>
      </c>
      <c r="B50" s="45">
        <v>50</v>
      </c>
      <c r="C50" s="46">
        <v>136.69999999999999</v>
      </c>
      <c r="D50" s="46">
        <v>27.3</v>
      </c>
      <c r="E50" s="45">
        <v>40</v>
      </c>
      <c r="F50" s="46">
        <v>48</v>
      </c>
      <c r="G50" s="46">
        <v>12</v>
      </c>
      <c r="H50" s="46">
        <v>35.1</v>
      </c>
      <c r="I50" s="46">
        <v>-88.7</v>
      </c>
    </row>
    <row r="51" spans="1:9" s="81" customFormat="1">
      <c r="A51" s="44"/>
      <c r="B51" s="45"/>
      <c r="C51" s="46"/>
      <c r="D51" s="46"/>
      <c r="E51" s="45"/>
      <c r="F51" s="46"/>
      <c r="G51" s="46"/>
      <c r="H51" s="46"/>
      <c r="I51" s="46"/>
    </row>
    <row r="52" spans="1:9" s="81" customFormat="1">
      <c r="A52" s="41" t="s">
        <v>112</v>
      </c>
      <c r="B52" s="42">
        <v>232</v>
      </c>
      <c r="C52" s="43">
        <v>771.5</v>
      </c>
      <c r="D52" s="43">
        <v>33.299999999999997</v>
      </c>
      <c r="E52" s="42">
        <v>132</v>
      </c>
      <c r="F52" s="43">
        <v>433.7</v>
      </c>
      <c r="G52" s="43">
        <v>32.9</v>
      </c>
      <c r="H52" s="43">
        <v>56.2</v>
      </c>
      <c r="I52" s="43">
        <v>-337.8</v>
      </c>
    </row>
    <row r="53" spans="1:9" s="81" customFormat="1">
      <c r="A53" s="44" t="s">
        <v>114</v>
      </c>
      <c r="B53" s="45">
        <v>50</v>
      </c>
      <c r="C53" s="46">
        <v>153.69999999999999</v>
      </c>
      <c r="D53" s="46">
        <v>30.7</v>
      </c>
      <c r="E53" s="45">
        <v>50</v>
      </c>
      <c r="F53" s="46">
        <v>154.19999999999999</v>
      </c>
      <c r="G53" s="46">
        <v>30.8</v>
      </c>
      <c r="H53" s="46">
        <v>100.3</v>
      </c>
      <c r="I53" s="46">
        <v>0.5</v>
      </c>
    </row>
    <row r="54" spans="1:9" s="81" customFormat="1">
      <c r="A54" s="44" t="s">
        <v>118</v>
      </c>
      <c r="B54" s="45">
        <v>180</v>
      </c>
      <c r="C54" s="46">
        <v>612</v>
      </c>
      <c r="D54" s="46">
        <v>34</v>
      </c>
      <c r="E54" s="45">
        <v>80</v>
      </c>
      <c r="F54" s="46">
        <v>274.39999999999998</v>
      </c>
      <c r="G54" s="46">
        <v>34.299999999999997</v>
      </c>
      <c r="H54" s="46">
        <v>44.8</v>
      </c>
      <c r="I54" s="46">
        <v>-337.6</v>
      </c>
    </row>
    <row r="55" spans="1:9" s="81" customFormat="1">
      <c r="A55" s="44" t="s">
        <v>119</v>
      </c>
      <c r="B55" s="45">
        <v>2</v>
      </c>
      <c r="C55" s="46">
        <v>5.8</v>
      </c>
      <c r="D55" s="46">
        <v>29</v>
      </c>
      <c r="E55" s="45">
        <v>2</v>
      </c>
      <c r="F55" s="46">
        <v>5.0999999999999996</v>
      </c>
      <c r="G55" s="46">
        <v>25.5</v>
      </c>
      <c r="H55" s="46">
        <v>87.9</v>
      </c>
      <c r="I55" s="46">
        <v>-0.7</v>
      </c>
    </row>
    <row r="56" spans="1:9" s="81" customFormat="1">
      <c r="A56" s="44"/>
      <c r="B56" s="45"/>
      <c r="C56" s="46"/>
      <c r="D56" s="46"/>
      <c r="E56" s="45"/>
      <c r="F56" s="46"/>
      <c r="G56" s="46"/>
      <c r="H56" s="46"/>
      <c r="I56" s="46"/>
    </row>
    <row r="57" spans="1:9" s="81" customFormat="1">
      <c r="A57" s="41" t="s">
        <v>127</v>
      </c>
      <c r="B57" s="42">
        <v>20</v>
      </c>
      <c r="C57" s="43">
        <v>64</v>
      </c>
      <c r="D57" s="43">
        <v>32</v>
      </c>
      <c r="E57" s="42">
        <v>30</v>
      </c>
      <c r="F57" s="43">
        <v>60.5</v>
      </c>
      <c r="G57" s="43">
        <v>20.2</v>
      </c>
      <c r="H57" s="43">
        <v>94.5</v>
      </c>
      <c r="I57" s="43">
        <v>-3.5</v>
      </c>
    </row>
    <row r="58" spans="1:9" s="81" customFormat="1">
      <c r="A58" s="44" t="s">
        <v>129</v>
      </c>
      <c r="B58" s="45">
        <v>15</v>
      </c>
      <c r="C58" s="46">
        <v>53.5</v>
      </c>
      <c r="D58" s="46">
        <v>35.700000000000003</v>
      </c>
      <c r="E58" s="45">
        <v>5</v>
      </c>
      <c r="F58" s="46">
        <v>18</v>
      </c>
      <c r="G58" s="46">
        <v>36</v>
      </c>
      <c r="H58" s="46">
        <v>33.6</v>
      </c>
      <c r="I58" s="46">
        <v>-35.5</v>
      </c>
    </row>
    <row r="59" spans="1:9" s="81" customFormat="1">
      <c r="A59" s="44" t="s">
        <v>135</v>
      </c>
      <c r="B59" s="45">
        <v>5</v>
      </c>
      <c r="C59" s="46">
        <v>10.5</v>
      </c>
      <c r="D59" s="46">
        <v>21</v>
      </c>
      <c r="E59" s="45">
        <v>25</v>
      </c>
      <c r="F59" s="46">
        <v>42.5</v>
      </c>
      <c r="G59" s="46">
        <v>17</v>
      </c>
      <c r="H59" s="46">
        <v>404.8</v>
      </c>
      <c r="I59" s="46">
        <v>32</v>
      </c>
    </row>
    <row r="60" spans="1:9">
      <c r="B60" s="49"/>
      <c r="C60" s="49"/>
      <c r="D60" s="50"/>
      <c r="E60" s="49"/>
      <c r="F60" s="49"/>
      <c r="G60" s="50"/>
      <c r="H60" s="50"/>
      <c r="I60" s="49"/>
    </row>
    <row r="61" spans="1:9">
      <c r="B61" s="49"/>
      <c r="C61" s="49"/>
      <c r="D61" s="50"/>
      <c r="E61" s="49"/>
      <c r="F61" s="49"/>
      <c r="G61" s="50"/>
      <c r="H61" s="50"/>
      <c r="I61" s="49"/>
    </row>
    <row r="62" spans="1:9">
      <c r="B62" s="49"/>
      <c r="C62" s="49"/>
      <c r="D62" s="50"/>
      <c r="E62" s="49"/>
      <c r="F62" s="49"/>
      <c r="G62" s="50"/>
      <c r="H62" s="50"/>
      <c r="I62" s="49"/>
    </row>
  </sheetData>
  <mergeCells count="32">
    <mergeCell ref="A38:I38"/>
    <mergeCell ref="H41:I41"/>
    <mergeCell ref="H42:I42"/>
    <mergeCell ref="A3:I3"/>
    <mergeCell ref="A4:I4"/>
    <mergeCell ref="H7:I7"/>
    <mergeCell ref="H8:I8"/>
    <mergeCell ref="A6:A11"/>
    <mergeCell ref="B6:I6"/>
    <mergeCell ref="B7:D7"/>
    <mergeCell ref="E7:G7"/>
    <mergeCell ref="B8:B10"/>
    <mergeCell ref="C8:C10"/>
    <mergeCell ref="D8:D10"/>
    <mergeCell ref="E8:E10"/>
    <mergeCell ref="F8:F10"/>
    <mergeCell ref="G8:G10"/>
    <mergeCell ref="H9:H10"/>
    <mergeCell ref="I9:I10"/>
    <mergeCell ref="A40:A45"/>
    <mergeCell ref="B40:I40"/>
    <mergeCell ref="B41:D41"/>
    <mergeCell ref="E41:G41"/>
    <mergeCell ref="B42:B44"/>
    <mergeCell ref="C42:C44"/>
    <mergeCell ref="D42:D44"/>
    <mergeCell ref="E42:E44"/>
    <mergeCell ref="F42:F44"/>
    <mergeCell ref="G42:G44"/>
    <mergeCell ref="H43:H44"/>
    <mergeCell ref="I43:I44"/>
    <mergeCell ref="A37:I37"/>
  </mergeCells>
  <hyperlinks>
    <hyperlink ref="A1" location="содержание!A1" display="Мазмуну" xr:uid="{00000000-0004-0000-0F00-000000000000}"/>
    <hyperlink ref="A2" location="содержание!A1" display="Содержание" xr:uid="{00000000-0004-0000-0F00-000001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39"/>
  <sheetViews>
    <sheetView workbookViewId="0">
      <selection activeCell="F36" activeCellId="4" sqref="K13 F15 F20 F25 F36"/>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160</v>
      </c>
      <c r="B3" s="110"/>
      <c r="C3" s="110"/>
      <c r="D3" s="110"/>
      <c r="E3" s="110"/>
      <c r="F3" s="110"/>
      <c r="G3" s="110"/>
      <c r="H3" s="110"/>
      <c r="I3" s="110"/>
    </row>
    <row r="4" spans="1:9" s="81" customFormat="1">
      <c r="A4" s="111" t="s">
        <v>318</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8.75" customHeight="1">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40"/>
      <c r="C12" s="40"/>
      <c r="D12" s="40"/>
      <c r="E12" s="40"/>
      <c r="F12" s="40"/>
      <c r="G12" s="40"/>
      <c r="H12" s="54"/>
      <c r="I12" s="40"/>
    </row>
    <row r="13" spans="1:9" s="81" customFormat="1">
      <c r="A13" s="41" t="s">
        <v>72</v>
      </c>
      <c r="B13" s="55">
        <v>13484</v>
      </c>
      <c r="C13" s="43">
        <v>957417.7</v>
      </c>
      <c r="D13" s="43">
        <v>710</v>
      </c>
      <c r="E13" s="55">
        <v>13411</v>
      </c>
      <c r="F13" s="43">
        <v>538966.5</v>
      </c>
      <c r="G13" s="43">
        <v>401.9</v>
      </c>
      <c r="H13" s="43">
        <v>56.3</v>
      </c>
      <c r="I13" s="43">
        <v>-418451.20000000001</v>
      </c>
    </row>
    <row r="14" spans="1:9" s="81" customFormat="1">
      <c r="A14" s="41"/>
      <c r="B14" s="55"/>
      <c r="C14" s="43"/>
      <c r="D14" s="43"/>
      <c r="E14" s="55"/>
      <c r="F14" s="43"/>
      <c r="G14" s="43"/>
      <c r="H14" s="43"/>
      <c r="I14" s="43"/>
    </row>
    <row r="15" spans="1:9" s="81" customFormat="1">
      <c r="A15" s="41" t="s">
        <v>96</v>
      </c>
      <c r="B15" s="55">
        <v>58</v>
      </c>
      <c r="C15" s="43">
        <v>1143</v>
      </c>
      <c r="D15" s="43">
        <v>197.1</v>
      </c>
      <c r="E15" s="55">
        <v>46</v>
      </c>
      <c r="F15" s="43">
        <v>1118</v>
      </c>
      <c r="G15" s="43">
        <v>243</v>
      </c>
      <c r="H15" s="43">
        <v>97.8</v>
      </c>
      <c r="I15" s="43">
        <v>-25</v>
      </c>
    </row>
    <row r="16" spans="1:9" s="81" customFormat="1">
      <c r="A16" s="44" t="s">
        <v>97</v>
      </c>
      <c r="B16" s="54">
        <v>1</v>
      </c>
      <c r="C16" s="46">
        <v>13</v>
      </c>
      <c r="D16" s="46">
        <v>130</v>
      </c>
      <c r="E16" s="54" t="s">
        <v>94</v>
      </c>
      <c r="F16" s="46" t="s">
        <v>94</v>
      </c>
      <c r="G16" s="46" t="s">
        <v>94</v>
      </c>
      <c r="H16" s="46" t="s">
        <v>94</v>
      </c>
      <c r="I16" s="46">
        <v>-13</v>
      </c>
    </row>
    <row r="17" spans="1:9" s="81" customFormat="1">
      <c r="A17" s="44" t="s">
        <v>99</v>
      </c>
      <c r="B17" s="54">
        <v>24</v>
      </c>
      <c r="C17" s="46">
        <v>480</v>
      </c>
      <c r="D17" s="46">
        <v>200</v>
      </c>
      <c r="E17" s="54">
        <v>26</v>
      </c>
      <c r="F17" s="46">
        <v>520</v>
      </c>
      <c r="G17" s="46">
        <v>200</v>
      </c>
      <c r="H17" s="46">
        <v>108.3</v>
      </c>
      <c r="I17" s="46">
        <v>40</v>
      </c>
    </row>
    <row r="18" spans="1:9" s="81" customFormat="1">
      <c r="A18" s="44" t="s">
        <v>102</v>
      </c>
      <c r="B18" s="54">
        <v>28</v>
      </c>
      <c r="C18" s="46">
        <v>650</v>
      </c>
      <c r="D18" s="46">
        <v>232.1</v>
      </c>
      <c r="E18" s="54">
        <v>20</v>
      </c>
      <c r="F18" s="46">
        <v>598</v>
      </c>
      <c r="G18" s="46">
        <v>299</v>
      </c>
      <c r="H18" s="46">
        <v>92</v>
      </c>
      <c r="I18" s="46">
        <v>-52</v>
      </c>
    </row>
    <row r="19" spans="1:9" s="81" customFormat="1">
      <c r="A19" s="44"/>
      <c r="B19" s="54"/>
      <c r="C19" s="46"/>
      <c r="D19" s="46"/>
      <c r="E19" s="54"/>
      <c r="F19" s="46"/>
      <c r="G19" s="46"/>
      <c r="H19" s="46"/>
      <c r="I19" s="46"/>
    </row>
    <row r="20" spans="1:9" s="81" customFormat="1">
      <c r="A20" s="41" t="s">
        <v>121</v>
      </c>
      <c r="B20" s="55">
        <v>588</v>
      </c>
      <c r="C20" s="43">
        <v>31711.599999999999</v>
      </c>
      <c r="D20" s="43">
        <v>539.29999999999995</v>
      </c>
      <c r="E20" s="55">
        <v>494</v>
      </c>
      <c r="F20" s="43">
        <v>13615.9</v>
      </c>
      <c r="G20" s="43">
        <v>275.60000000000002</v>
      </c>
      <c r="H20" s="43">
        <v>42.9</v>
      </c>
      <c r="I20" s="43">
        <v>-18095.7</v>
      </c>
    </row>
    <row r="21" spans="1:9" s="81" customFormat="1">
      <c r="A21" s="44" t="s">
        <v>122</v>
      </c>
      <c r="B21" s="54">
        <v>9</v>
      </c>
      <c r="C21" s="46">
        <v>454</v>
      </c>
      <c r="D21" s="46">
        <v>504.4</v>
      </c>
      <c r="E21" s="54" t="s">
        <v>94</v>
      </c>
      <c r="F21" s="46" t="s">
        <v>94</v>
      </c>
      <c r="G21" s="46" t="s">
        <v>94</v>
      </c>
      <c r="H21" s="46" t="s">
        <v>94</v>
      </c>
      <c r="I21" s="46">
        <v>-454</v>
      </c>
    </row>
    <row r="22" spans="1:9" s="81" customFormat="1">
      <c r="A22" s="44" t="s">
        <v>123</v>
      </c>
      <c r="B22" s="54">
        <v>434</v>
      </c>
      <c r="C22" s="46">
        <v>23801.200000000001</v>
      </c>
      <c r="D22" s="46">
        <v>548.4</v>
      </c>
      <c r="E22" s="54">
        <v>353</v>
      </c>
      <c r="F22" s="46">
        <v>9149.7999999999993</v>
      </c>
      <c r="G22" s="46">
        <v>259.2</v>
      </c>
      <c r="H22" s="46">
        <v>38.4</v>
      </c>
      <c r="I22" s="46">
        <v>-14651.4</v>
      </c>
    </row>
    <row r="23" spans="1:9" s="81" customFormat="1">
      <c r="A23" s="44" t="s">
        <v>124</v>
      </c>
      <c r="B23" s="54">
        <v>145</v>
      </c>
      <c r="C23" s="46">
        <v>7456.4</v>
      </c>
      <c r="D23" s="46">
        <v>514.20000000000005</v>
      </c>
      <c r="E23" s="54">
        <v>141</v>
      </c>
      <c r="F23" s="46">
        <v>4466.1000000000004</v>
      </c>
      <c r="G23" s="46">
        <v>316.7</v>
      </c>
      <c r="H23" s="46">
        <v>59.9</v>
      </c>
      <c r="I23" s="46">
        <v>-2990.3</v>
      </c>
    </row>
    <row r="24" spans="1:9" s="81" customFormat="1">
      <c r="A24" s="44"/>
      <c r="B24" s="54"/>
      <c r="C24" s="46"/>
      <c r="D24" s="46"/>
      <c r="E24" s="54"/>
      <c r="F24" s="46"/>
      <c r="G24" s="46"/>
      <c r="H24" s="46"/>
      <c r="I24" s="46"/>
    </row>
    <row r="25" spans="1:9" s="81" customFormat="1">
      <c r="A25" s="41" t="s">
        <v>127</v>
      </c>
      <c r="B25" s="55">
        <v>12697</v>
      </c>
      <c r="C25" s="43">
        <v>918827.1</v>
      </c>
      <c r="D25" s="43">
        <v>723.7</v>
      </c>
      <c r="E25" s="55">
        <v>12721</v>
      </c>
      <c r="F25" s="43">
        <v>518597.6</v>
      </c>
      <c r="G25" s="43">
        <v>407.7</v>
      </c>
      <c r="H25" s="43">
        <v>56.4</v>
      </c>
      <c r="I25" s="43">
        <v>-400229.5</v>
      </c>
    </row>
    <row r="26" spans="1:9" s="81" customFormat="1">
      <c r="A26" s="44" t="s">
        <v>128</v>
      </c>
      <c r="B26" s="54">
        <v>342</v>
      </c>
      <c r="C26" s="46">
        <v>17596</v>
      </c>
      <c r="D26" s="46">
        <v>514.5</v>
      </c>
      <c r="E26" s="54">
        <v>345</v>
      </c>
      <c r="F26" s="46">
        <v>13450</v>
      </c>
      <c r="G26" s="46">
        <v>389.9</v>
      </c>
      <c r="H26" s="46">
        <v>76.400000000000006</v>
      </c>
      <c r="I26" s="46">
        <v>-4146</v>
      </c>
    </row>
    <row r="27" spans="1:9" s="81" customFormat="1">
      <c r="A27" s="44" t="s">
        <v>129</v>
      </c>
      <c r="B27" s="54">
        <v>2062</v>
      </c>
      <c r="C27" s="46">
        <v>148871.20000000001</v>
      </c>
      <c r="D27" s="46">
        <v>722</v>
      </c>
      <c r="E27" s="54">
        <v>1931</v>
      </c>
      <c r="F27" s="46">
        <v>56788.7</v>
      </c>
      <c r="G27" s="46">
        <v>294.10000000000002</v>
      </c>
      <c r="H27" s="46">
        <v>38.1</v>
      </c>
      <c r="I27" s="46">
        <v>-92082.5</v>
      </c>
    </row>
    <row r="28" spans="1:9" s="81" customFormat="1">
      <c r="A28" s="44" t="s">
        <v>130</v>
      </c>
      <c r="B28" s="54">
        <v>850</v>
      </c>
      <c r="C28" s="46">
        <v>60567.3</v>
      </c>
      <c r="D28" s="46">
        <v>712.6</v>
      </c>
      <c r="E28" s="54">
        <v>884</v>
      </c>
      <c r="F28" s="46">
        <v>47901.599999999999</v>
      </c>
      <c r="G28" s="46">
        <v>541.9</v>
      </c>
      <c r="H28" s="46">
        <v>79.099999999999994</v>
      </c>
      <c r="I28" s="46">
        <v>-12665.7</v>
      </c>
    </row>
    <row r="29" spans="1:9" s="81" customFormat="1">
      <c r="A29" s="44" t="s">
        <v>131</v>
      </c>
      <c r="B29" s="54">
        <v>1192</v>
      </c>
      <c r="C29" s="46">
        <v>89959.4</v>
      </c>
      <c r="D29" s="46">
        <v>754.7</v>
      </c>
      <c r="E29" s="54">
        <v>1542</v>
      </c>
      <c r="F29" s="46">
        <v>68210.399999999994</v>
      </c>
      <c r="G29" s="46">
        <v>442.4</v>
      </c>
      <c r="H29" s="46">
        <v>75.8</v>
      </c>
      <c r="I29" s="46">
        <v>-21749</v>
      </c>
    </row>
    <row r="30" spans="1:9" s="81" customFormat="1">
      <c r="A30" s="44" t="s">
        <v>132</v>
      </c>
      <c r="B30" s="54">
        <v>977</v>
      </c>
      <c r="C30" s="46">
        <v>51059.1</v>
      </c>
      <c r="D30" s="46">
        <v>522.6</v>
      </c>
      <c r="E30" s="54">
        <v>793</v>
      </c>
      <c r="F30" s="46">
        <v>36168.199999999997</v>
      </c>
      <c r="G30" s="46">
        <v>456.1</v>
      </c>
      <c r="H30" s="46">
        <v>70.8</v>
      </c>
      <c r="I30" s="46">
        <v>-14890.9</v>
      </c>
    </row>
    <row r="31" spans="1:9" s="81" customFormat="1">
      <c r="A31" s="44" t="s">
        <v>133</v>
      </c>
      <c r="B31" s="54">
        <v>2358</v>
      </c>
      <c r="C31" s="46">
        <v>197598.8</v>
      </c>
      <c r="D31" s="46">
        <v>838</v>
      </c>
      <c r="E31" s="54">
        <v>2407</v>
      </c>
      <c r="F31" s="46">
        <v>120452.9</v>
      </c>
      <c r="G31" s="46">
        <v>500.4</v>
      </c>
      <c r="H31" s="46">
        <v>61</v>
      </c>
      <c r="I31" s="46">
        <v>-77145.899999999994</v>
      </c>
    </row>
    <row r="32" spans="1:9" s="81" customFormat="1">
      <c r="A32" s="44" t="s">
        <v>135</v>
      </c>
      <c r="B32" s="54">
        <v>3256</v>
      </c>
      <c r="C32" s="46">
        <v>248183.9</v>
      </c>
      <c r="D32" s="46">
        <v>762.2</v>
      </c>
      <c r="E32" s="54">
        <v>3210</v>
      </c>
      <c r="F32" s="46">
        <v>105644.8</v>
      </c>
      <c r="G32" s="46">
        <v>329.1</v>
      </c>
      <c r="H32" s="46">
        <v>42.6</v>
      </c>
      <c r="I32" s="46">
        <v>-142539.1</v>
      </c>
    </row>
    <row r="33" spans="1:9" s="81" customFormat="1">
      <c r="A33" s="44" t="s">
        <v>136</v>
      </c>
      <c r="B33" s="54">
        <v>1610</v>
      </c>
      <c r="C33" s="46">
        <v>103144.4</v>
      </c>
      <c r="D33" s="46">
        <v>640.6</v>
      </c>
      <c r="E33" s="54">
        <v>1559</v>
      </c>
      <c r="F33" s="46">
        <v>67946</v>
      </c>
      <c r="G33" s="46">
        <v>435.8</v>
      </c>
      <c r="H33" s="46">
        <v>65.900000000000006</v>
      </c>
      <c r="I33" s="46">
        <v>-35198.400000000001</v>
      </c>
    </row>
    <row r="34" spans="1:9" s="81" customFormat="1">
      <c r="A34" s="44" t="s">
        <v>137</v>
      </c>
      <c r="B34" s="54">
        <v>50</v>
      </c>
      <c r="C34" s="46">
        <v>1847</v>
      </c>
      <c r="D34" s="46">
        <v>369.4</v>
      </c>
      <c r="E34" s="54">
        <v>50</v>
      </c>
      <c r="F34" s="46">
        <v>2035</v>
      </c>
      <c r="G34" s="46">
        <v>407</v>
      </c>
      <c r="H34" s="46">
        <v>110.2</v>
      </c>
      <c r="I34" s="46">
        <v>188</v>
      </c>
    </row>
    <row r="35" spans="1:9" s="81" customFormat="1">
      <c r="A35" s="44"/>
      <c r="B35" s="54"/>
      <c r="C35" s="46"/>
      <c r="D35" s="46"/>
      <c r="E35" s="54"/>
      <c r="F35" s="46"/>
      <c r="G35" s="46"/>
      <c r="H35" s="46"/>
      <c r="I35" s="46"/>
    </row>
    <row r="36" spans="1:9" s="81" customFormat="1">
      <c r="A36" s="41" t="s">
        <v>138</v>
      </c>
      <c r="B36" s="55">
        <v>141</v>
      </c>
      <c r="C36" s="43">
        <v>5736</v>
      </c>
      <c r="D36" s="43">
        <v>406.8</v>
      </c>
      <c r="E36" s="55">
        <v>150</v>
      </c>
      <c r="F36" s="43">
        <v>5635</v>
      </c>
      <c r="G36" s="43">
        <v>375.7</v>
      </c>
      <c r="H36" s="43">
        <v>98.2</v>
      </c>
      <c r="I36" s="43">
        <v>-101</v>
      </c>
    </row>
    <row r="37" spans="1:9" s="48" customFormat="1">
      <c r="A37" s="41"/>
      <c r="B37" s="42"/>
      <c r="C37" s="43"/>
      <c r="D37" s="43"/>
      <c r="E37" s="42"/>
      <c r="F37" s="43"/>
      <c r="G37" s="43"/>
      <c r="H37" s="43"/>
      <c r="I37" s="43"/>
    </row>
    <row r="38" spans="1:9">
      <c r="B38" s="49"/>
      <c r="C38" s="49"/>
      <c r="D38" s="50"/>
      <c r="E38" s="49"/>
      <c r="F38" s="49"/>
      <c r="G38" s="50"/>
      <c r="H38" s="50"/>
      <c r="I38" s="49"/>
    </row>
    <row r="39" spans="1:9">
      <c r="B39" s="49"/>
      <c r="C39" s="49"/>
      <c r="D39" s="50"/>
      <c r="E39" s="49"/>
      <c r="F39" s="49"/>
      <c r="G39" s="50"/>
      <c r="H39" s="50"/>
      <c r="I39" s="49"/>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000-000000000000}"/>
    <hyperlink ref="A2" location="содержание!A1" display="Содержание" xr:uid="{00000000-0004-0000-1000-000001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3976"/>
  <sheetViews>
    <sheetView workbookViewId="0">
      <selection activeCell="F101" sqref="F101"/>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161</v>
      </c>
      <c r="B3" s="110"/>
      <c r="C3" s="110"/>
      <c r="D3" s="110"/>
      <c r="E3" s="110"/>
      <c r="F3" s="110"/>
      <c r="G3" s="110"/>
      <c r="H3" s="110"/>
      <c r="I3" s="110"/>
    </row>
    <row r="4" spans="1:9" s="81" customFormat="1">
      <c r="A4" s="111" t="s">
        <v>318</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8" customHeight="1">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39"/>
      <c r="C12" s="39"/>
      <c r="D12" s="39"/>
      <c r="E12" s="39"/>
      <c r="F12" s="39"/>
      <c r="G12" s="39"/>
      <c r="H12" s="39"/>
      <c r="I12" s="39"/>
    </row>
    <row r="13" spans="1:9" s="81" customFormat="1">
      <c r="A13" s="41" t="s">
        <v>72</v>
      </c>
      <c r="B13" s="42">
        <v>66402.3</v>
      </c>
      <c r="C13" s="43">
        <v>1190214.3999999999</v>
      </c>
      <c r="D13" s="43">
        <v>178.7</v>
      </c>
      <c r="E13" s="42">
        <v>64635.17</v>
      </c>
      <c r="F13" s="55">
        <v>1170226.5</v>
      </c>
      <c r="G13" s="55">
        <v>180.2</v>
      </c>
      <c r="H13" s="55">
        <v>98.3</v>
      </c>
      <c r="I13" s="55">
        <v>-19987.900000000001</v>
      </c>
    </row>
    <row r="14" spans="1:9" s="81" customFormat="1">
      <c r="A14" s="41"/>
      <c r="B14" s="55"/>
      <c r="C14" s="43"/>
      <c r="D14" s="43"/>
      <c r="E14" s="55"/>
      <c r="F14" s="55"/>
      <c r="G14" s="55"/>
      <c r="H14" s="55"/>
      <c r="I14" s="55"/>
    </row>
    <row r="15" spans="1:9" s="81" customFormat="1">
      <c r="A15" s="41" t="s">
        <v>73</v>
      </c>
      <c r="B15" s="42">
        <v>2548.3000000000002</v>
      </c>
      <c r="C15" s="43">
        <v>38683</v>
      </c>
      <c r="D15" s="43">
        <v>151.80000000000001</v>
      </c>
      <c r="E15" s="42">
        <v>2659</v>
      </c>
      <c r="F15" s="43">
        <v>41092</v>
      </c>
      <c r="G15" s="43">
        <v>154.5</v>
      </c>
      <c r="H15" s="43">
        <v>106.2</v>
      </c>
      <c r="I15" s="43">
        <v>2409</v>
      </c>
    </row>
    <row r="16" spans="1:9" s="81" customFormat="1">
      <c r="A16" s="44" t="s">
        <v>74</v>
      </c>
      <c r="B16" s="45">
        <v>346</v>
      </c>
      <c r="C16" s="46">
        <v>5151.7</v>
      </c>
      <c r="D16" s="46">
        <v>148.9</v>
      </c>
      <c r="E16" s="45">
        <v>347</v>
      </c>
      <c r="F16" s="46">
        <v>5181.5</v>
      </c>
      <c r="G16" s="46">
        <v>149.30000000000001</v>
      </c>
      <c r="H16" s="46">
        <v>100.6</v>
      </c>
      <c r="I16" s="46">
        <v>29.8</v>
      </c>
    </row>
    <row r="17" spans="1:9" s="81" customFormat="1">
      <c r="A17" s="44" t="s">
        <v>75</v>
      </c>
      <c r="B17" s="45">
        <v>1304</v>
      </c>
      <c r="C17" s="46">
        <v>20903</v>
      </c>
      <c r="D17" s="46">
        <v>160.30000000000001</v>
      </c>
      <c r="E17" s="45">
        <v>1413</v>
      </c>
      <c r="F17" s="46">
        <v>22434.9</v>
      </c>
      <c r="G17" s="46">
        <v>158.80000000000001</v>
      </c>
      <c r="H17" s="46">
        <v>107.3</v>
      </c>
      <c r="I17" s="46">
        <v>1531.9</v>
      </c>
    </row>
    <row r="18" spans="1:9" s="81" customFormat="1">
      <c r="A18" s="44" t="s">
        <v>76</v>
      </c>
      <c r="B18" s="45">
        <v>609</v>
      </c>
      <c r="C18" s="46">
        <v>8294.6</v>
      </c>
      <c r="D18" s="46">
        <v>136.19999999999999</v>
      </c>
      <c r="E18" s="45">
        <v>616</v>
      </c>
      <c r="F18" s="46">
        <v>9224.2000000000007</v>
      </c>
      <c r="G18" s="46">
        <v>149.69999999999999</v>
      </c>
      <c r="H18" s="46">
        <v>111.2</v>
      </c>
      <c r="I18" s="46">
        <v>929.6</v>
      </c>
    </row>
    <row r="19" spans="1:9" s="81" customFormat="1">
      <c r="A19" s="44" t="s">
        <v>77</v>
      </c>
      <c r="B19" s="45">
        <v>137</v>
      </c>
      <c r="C19" s="46">
        <v>1863.2</v>
      </c>
      <c r="D19" s="46">
        <v>136</v>
      </c>
      <c r="E19" s="45">
        <v>137</v>
      </c>
      <c r="F19" s="46">
        <v>2192</v>
      </c>
      <c r="G19" s="46">
        <v>160</v>
      </c>
      <c r="H19" s="46">
        <v>117.6</v>
      </c>
      <c r="I19" s="46">
        <v>328.8</v>
      </c>
    </row>
    <row r="20" spans="1:9" s="81" customFormat="1">
      <c r="A20" s="44" t="s">
        <v>78</v>
      </c>
      <c r="B20" s="45">
        <v>38</v>
      </c>
      <c r="C20" s="46">
        <v>537.6</v>
      </c>
      <c r="D20" s="46">
        <v>141.5</v>
      </c>
      <c r="E20" s="45">
        <v>36</v>
      </c>
      <c r="F20" s="46">
        <v>520.4</v>
      </c>
      <c r="G20" s="46">
        <v>144.6</v>
      </c>
      <c r="H20" s="46">
        <v>96.8</v>
      </c>
      <c r="I20" s="46">
        <v>-17.2</v>
      </c>
    </row>
    <row r="21" spans="1:9" s="81" customFormat="1">
      <c r="A21" s="44" t="s">
        <v>79</v>
      </c>
      <c r="B21" s="45">
        <v>250.3</v>
      </c>
      <c r="C21" s="46">
        <v>3782.1</v>
      </c>
      <c r="D21" s="46">
        <v>151.1</v>
      </c>
      <c r="E21" s="45">
        <v>246</v>
      </c>
      <c r="F21" s="46">
        <v>3717</v>
      </c>
      <c r="G21" s="46">
        <v>151.1</v>
      </c>
      <c r="H21" s="46">
        <v>98.3</v>
      </c>
      <c r="I21" s="46">
        <v>-65.099999999999994</v>
      </c>
    </row>
    <row r="22" spans="1:9" s="81" customFormat="1">
      <c r="A22" s="44" t="s">
        <v>162</v>
      </c>
      <c r="B22" s="45">
        <v>1</v>
      </c>
      <c r="C22" s="46">
        <v>14</v>
      </c>
      <c r="D22" s="46">
        <v>140</v>
      </c>
      <c r="E22" s="45">
        <v>1</v>
      </c>
      <c r="F22" s="46">
        <v>14</v>
      </c>
      <c r="G22" s="46">
        <v>140</v>
      </c>
      <c r="H22" s="46">
        <v>100</v>
      </c>
      <c r="I22" s="46" t="s">
        <v>94</v>
      </c>
    </row>
    <row r="23" spans="1:9" s="81" customFormat="1">
      <c r="A23" s="44"/>
      <c r="B23" s="45"/>
      <c r="C23" s="46"/>
      <c r="D23" s="46"/>
      <c r="E23" s="45"/>
      <c r="F23" s="46"/>
      <c r="G23" s="46"/>
      <c r="H23" s="46"/>
      <c r="I23" s="46"/>
    </row>
    <row r="24" spans="1:9" s="81" customFormat="1" ht="25.5">
      <c r="A24" s="41" t="s">
        <v>80</v>
      </c>
      <c r="B24" s="42">
        <v>8275</v>
      </c>
      <c r="C24" s="43">
        <v>129990.1</v>
      </c>
      <c r="D24" s="43">
        <v>156.1</v>
      </c>
      <c r="E24" s="42">
        <v>8803.3700000000008</v>
      </c>
      <c r="F24" s="43">
        <v>140286</v>
      </c>
      <c r="G24" s="43">
        <v>159.19999999999999</v>
      </c>
      <c r="H24" s="43">
        <v>107.9</v>
      </c>
      <c r="I24" s="43">
        <v>10295.9</v>
      </c>
    </row>
    <row r="25" spans="1:9" s="81" customFormat="1">
      <c r="A25" s="44" t="s">
        <v>81</v>
      </c>
      <c r="B25" s="45">
        <v>664</v>
      </c>
      <c r="C25" s="46">
        <v>10150.6</v>
      </c>
      <c r="D25" s="46">
        <v>152.9</v>
      </c>
      <c r="E25" s="45">
        <v>572</v>
      </c>
      <c r="F25" s="46">
        <v>8797.5</v>
      </c>
      <c r="G25" s="46">
        <v>153.80000000000001</v>
      </c>
      <c r="H25" s="46">
        <v>86.7</v>
      </c>
      <c r="I25" s="46">
        <v>-1353.1</v>
      </c>
    </row>
    <row r="26" spans="1:9" s="81" customFormat="1">
      <c r="A26" s="44" t="s">
        <v>82</v>
      </c>
      <c r="B26" s="45">
        <v>410</v>
      </c>
      <c r="C26" s="46">
        <v>6294</v>
      </c>
      <c r="D26" s="46">
        <v>153.5</v>
      </c>
      <c r="E26" s="45">
        <v>399</v>
      </c>
      <c r="F26" s="46">
        <v>6134.8</v>
      </c>
      <c r="G26" s="46">
        <v>153.80000000000001</v>
      </c>
      <c r="H26" s="46">
        <v>97.5</v>
      </c>
      <c r="I26" s="46">
        <v>-159.19999999999999</v>
      </c>
    </row>
    <row r="27" spans="1:9" s="81" customFormat="1">
      <c r="A27" s="44" t="s">
        <v>83</v>
      </c>
      <c r="B27" s="45">
        <v>2118</v>
      </c>
      <c r="C27" s="46">
        <v>38883.4</v>
      </c>
      <c r="D27" s="46">
        <v>179.6</v>
      </c>
      <c r="E27" s="45">
        <v>2234.84</v>
      </c>
      <c r="F27" s="46">
        <v>42018.400000000001</v>
      </c>
      <c r="G27" s="46">
        <v>187.5</v>
      </c>
      <c r="H27" s="46">
        <v>108.1</v>
      </c>
      <c r="I27" s="46">
        <v>3135</v>
      </c>
    </row>
    <row r="28" spans="1:9" s="81" customFormat="1">
      <c r="A28" s="44" t="s">
        <v>84</v>
      </c>
      <c r="B28" s="45">
        <v>1376</v>
      </c>
      <c r="C28" s="46">
        <v>23421.1</v>
      </c>
      <c r="D28" s="46">
        <v>170.2</v>
      </c>
      <c r="E28" s="45">
        <v>1594</v>
      </c>
      <c r="F28" s="46">
        <v>27167.599999999999</v>
      </c>
      <c r="G28" s="46">
        <v>170.4</v>
      </c>
      <c r="H28" s="46">
        <v>116</v>
      </c>
      <c r="I28" s="46">
        <v>3746.5</v>
      </c>
    </row>
    <row r="29" spans="1:9" s="81" customFormat="1">
      <c r="A29" s="44" t="s">
        <v>85</v>
      </c>
      <c r="B29" s="45">
        <v>150</v>
      </c>
      <c r="C29" s="46">
        <v>2536.3000000000002</v>
      </c>
      <c r="D29" s="46">
        <v>169.1</v>
      </c>
      <c r="E29" s="45">
        <v>120</v>
      </c>
      <c r="F29" s="46">
        <v>2031.2</v>
      </c>
      <c r="G29" s="46">
        <v>169.3</v>
      </c>
      <c r="H29" s="46">
        <v>80.099999999999994</v>
      </c>
      <c r="I29" s="46">
        <v>-505.1</v>
      </c>
    </row>
    <row r="30" spans="1:9" s="81" customFormat="1">
      <c r="A30" s="44" t="s">
        <v>86</v>
      </c>
      <c r="B30" s="45">
        <v>6</v>
      </c>
      <c r="C30" s="46">
        <v>100.3</v>
      </c>
      <c r="D30" s="46">
        <v>167.2</v>
      </c>
      <c r="E30" s="45">
        <v>7</v>
      </c>
      <c r="F30" s="46">
        <v>117.1</v>
      </c>
      <c r="G30" s="46">
        <v>167.3</v>
      </c>
      <c r="H30" s="46">
        <v>116.7</v>
      </c>
      <c r="I30" s="46">
        <v>16.8</v>
      </c>
    </row>
    <row r="31" spans="1:9" s="81" customFormat="1">
      <c r="A31" s="44" t="s">
        <v>87</v>
      </c>
      <c r="B31" s="45">
        <v>1420</v>
      </c>
      <c r="C31" s="46">
        <v>21607.3</v>
      </c>
      <c r="D31" s="46">
        <v>152.19999999999999</v>
      </c>
      <c r="E31" s="45">
        <v>1361</v>
      </c>
      <c r="F31" s="46">
        <v>21753.599999999999</v>
      </c>
      <c r="G31" s="46">
        <v>159.80000000000001</v>
      </c>
      <c r="H31" s="46">
        <v>100.7</v>
      </c>
      <c r="I31" s="46">
        <v>146.30000000000001</v>
      </c>
    </row>
    <row r="32" spans="1:9" s="81" customFormat="1">
      <c r="A32" s="44" t="s">
        <v>88</v>
      </c>
      <c r="B32" s="45">
        <v>73</v>
      </c>
      <c r="C32" s="46">
        <v>989</v>
      </c>
      <c r="D32" s="46">
        <v>135.5</v>
      </c>
      <c r="E32" s="45">
        <v>18</v>
      </c>
      <c r="F32" s="46">
        <v>271.8</v>
      </c>
      <c r="G32" s="46">
        <v>151</v>
      </c>
      <c r="H32" s="46">
        <v>27.5</v>
      </c>
      <c r="I32" s="46">
        <v>-717.2</v>
      </c>
    </row>
    <row r="33" spans="1:9" s="81" customFormat="1">
      <c r="A33" s="44" t="s">
        <v>89</v>
      </c>
      <c r="B33" s="45">
        <v>163</v>
      </c>
      <c r="C33" s="46">
        <v>2343.5</v>
      </c>
      <c r="D33" s="46">
        <v>143.80000000000001</v>
      </c>
      <c r="E33" s="45">
        <v>166</v>
      </c>
      <c r="F33" s="46">
        <v>2390.9</v>
      </c>
      <c r="G33" s="46">
        <v>144</v>
      </c>
      <c r="H33" s="46">
        <v>102</v>
      </c>
      <c r="I33" s="46">
        <v>47.4</v>
      </c>
    </row>
    <row r="34" spans="1:9" s="81" customFormat="1">
      <c r="A34" s="44" t="s">
        <v>90</v>
      </c>
      <c r="B34" s="45">
        <v>1697</v>
      </c>
      <c r="C34" s="46">
        <v>22914.2</v>
      </c>
      <c r="D34" s="46">
        <v>135</v>
      </c>
      <c r="E34" s="45">
        <v>2036</v>
      </c>
      <c r="F34" s="46">
        <v>27591.8</v>
      </c>
      <c r="G34" s="46">
        <v>135.5</v>
      </c>
      <c r="H34" s="46">
        <v>120.4</v>
      </c>
      <c r="I34" s="46">
        <v>4677.6000000000004</v>
      </c>
    </row>
    <row r="35" spans="1:9" s="81" customFormat="1">
      <c r="A35" s="44" t="s">
        <v>91</v>
      </c>
      <c r="B35" s="45">
        <v>463</v>
      </c>
      <c r="C35" s="46">
        <v>5463.4</v>
      </c>
      <c r="D35" s="46">
        <v>118</v>
      </c>
      <c r="E35" s="45">
        <v>502</v>
      </c>
      <c r="F35" s="46">
        <v>6124.4</v>
      </c>
      <c r="G35" s="46">
        <v>122</v>
      </c>
      <c r="H35" s="46">
        <v>112.1</v>
      </c>
      <c r="I35" s="46">
        <v>661</v>
      </c>
    </row>
    <row r="36" spans="1:9" s="81" customFormat="1">
      <c r="A36" s="44" t="s">
        <v>92</v>
      </c>
      <c r="B36" s="45">
        <v>133</v>
      </c>
      <c r="C36" s="46">
        <v>1432.5</v>
      </c>
      <c r="D36" s="46">
        <v>107.7</v>
      </c>
      <c r="E36" s="45">
        <v>156</v>
      </c>
      <c r="F36" s="46">
        <v>1700.2</v>
      </c>
      <c r="G36" s="46">
        <v>109</v>
      </c>
      <c r="H36" s="46">
        <v>118.7</v>
      </c>
      <c r="I36" s="46">
        <v>267.7</v>
      </c>
    </row>
    <row r="37" spans="1:9" s="81" customFormat="1">
      <c r="A37" s="44" t="s">
        <v>93</v>
      </c>
      <c r="B37" s="45">
        <v>12</v>
      </c>
      <c r="C37" s="46">
        <v>105.6</v>
      </c>
      <c r="D37" s="46">
        <v>88</v>
      </c>
      <c r="E37" s="45">
        <v>19</v>
      </c>
      <c r="F37" s="46">
        <v>171</v>
      </c>
      <c r="G37" s="46">
        <v>90</v>
      </c>
      <c r="H37" s="46">
        <v>161.9</v>
      </c>
      <c r="I37" s="46">
        <v>65.400000000000006</v>
      </c>
    </row>
    <row r="38" spans="1:9" s="81" customFormat="1">
      <c r="A38" s="44" t="s">
        <v>95</v>
      </c>
      <c r="B38" s="45">
        <v>6</v>
      </c>
      <c r="C38" s="46">
        <v>37.200000000000003</v>
      </c>
      <c r="D38" s="46">
        <v>62</v>
      </c>
      <c r="E38" s="45">
        <v>11</v>
      </c>
      <c r="F38" s="46">
        <v>66.5</v>
      </c>
      <c r="G38" s="46">
        <v>60.5</v>
      </c>
      <c r="H38" s="46">
        <v>178.8</v>
      </c>
      <c r="I38" s="46">
        <v>29.3</v>
      </c>
    </row>
    <row r="39" spans="1:9" s="81" customFormat="1">
      <c r="A39" s="44" t="s">
        <v>163</v>
      </c>
      <c r="B39" s="45">
        <v>73</v>
      </c>
      <c r="C39" s="46">
        <v>1095</v>
      </c>
      <c r="D39" s="46">
        <v>150</v>
      </c>
      <c r="E39" s="45">
        <v>31.53</v>
      </c>
      <c r="F39" s="46">
        <v>472.9</v>
      </c>
      <c r="G39" s="46">
        <v>150</v>
      </c>
      <c r="H39" s="46">
        <v>43.2</v>
      </c>
      <c r="I39" s="46">
        <v>-622</v>
      </c>
    </row>
    <row r="40" spans="1:9" s="81" customFormat="1">
      <c r="A40" s="44"/>
      <c r="B40" s="45"/>
      <c r="C40" s="46"/>
      <c r="D40" s="46"/>
      <c r="E40" s="45"/>
      <c r="F40" s="46"/>
      <c r="G40" s="46"/>
      <c r="H40" s="46"/>
      <c r="I40" s="46"/>
    </row>
    <row r="41" spans="1:9" s="81" customFormat="1">
      <c r="A41" s="41" t="s">
        <v>96</v>
      </c>
      <c r="B41" s="42">
        <v>19084</v>
      </c>
      <c r="C41" s="43">
        <v>391289.4</v>
      </c>
      <c r="D41" s="43">
        <v>205</v>
      </c>
      <c r="E41" s="42">
        <v>18974.8</v>
      </c>
      <c r="F41" s="43">
        <v>386553.7</v>
      </c>
      <c r="G41" s="43">
        <v>203.7</v>
      </c>
      <c r="H41" s="43">
        <v>98.8</v>
      </c>
      <c r="I41" s="43">
        <v>-4735.7</v>
      </c>
    </row>
    <row r="42" spans="1:9" s="81" customFormat="1">
      <c r="A42" s="44" t="s">
        <v>97</v>
      </c>
      <c r="B42" s="45">
        <v>7016</v>
      </c>
      <c r="C42" s="46">
        <v>142916</v>
      </c>
      <c r="D42" s="46">
        <v>203.7</v>
      </c>
      <c r="E42" s="45">
        <v>6827</v>
      </c>
      <c r="F42" s="46">
        <v>143307.20000000001</v>
      </c>
      <c r="G42" s="46">
        <v>209.9</v>
      </c>
      <c r="H42" s="46">
        <v>100.3</v>
      </c>
      <c r="I42" s="46">
        <v>391.2</v>
      </c>
    </row>
    <row r="43" spans="1:9" s="81" customFormat="1">
      <c r="A43" s="44" t="s">
        <v>98</v>
      </c>
      <c r="B43" s="45">
        <v>4520</v>
      </c>
      <c r="C43" s="46">
        <v>86419</v>
      </c>
      <c r="D43" s="46">
        <v>191.2</v>
      </c>
      <c r="E43" s="45">
        <v>3977</v>
      </c>
      <c r="F43" s="46">
        <v>75962</v>
      </c>
      <c r="G43" s="46">
        <v>191</v>
      </c>
      <c r="H43" s="46">
        <v>87.9</v>
      </c>
      <c r="I43" s="46">
        <v>-10457</v>
      </c>
    </row>
    <row r="44" spans="1:9" s="81" customFormat="1">
      <c r="A44" s="44" t="s">
        <v>99</v>
      </c>
      <c r="B44" s="45">
        <v>1706</v>
      </c>
      <c r="C44" s="46">
        <v>34888.6</v>
      </c>
      <c r="D44" s="46">
        <v>204.5</v>
      </c>
      <c r="E44" s="45">
        <v>1691</v>
      </c>
      <c r="F44" s="46">
        <v>34637.699999999997</v>
      </c>
      <c r="G44" s="46">
        <v>204.8</v>
      </c>
      <c r="H44" s="46">
        <v>99.3</v>
      </c>
      <c r="I44" s="46">
        <v>-250.9</v>
      </c>
    </row>
    <row r="45" spans="1:9" s="81" customFormat="1">
      <c r="A45" s="44" t="s">
        <v>100</v>
      </c>
      <c r="B45" s="45">
        <v>28</v>
      </c>
      <c r="C45" s="46">
        <v>516</v>
      </c>
      <c r="D45" s="46">
        <v>184.3</v>
      </c>
      <c r="E45" s="45">
        <v>30</v>
      </c>
      <c r="F45" s="46">
        <v>522</v>
      </c>
      <c r="G45" s="46">
        <v>174</v>
      </c>
      <c r="H45" s="46">
        <v>101.2</v>
      </c>
      <c r="I45" s="46">
        <v>6</v>
      </c>
    </row>
    <row r="46" spans="1:9" s="81" customFormat="1">
      <c r="A46" s="44" t="s">
        <v>101</v>
      </c>
      <c r="B46" s="45">
        <v>2042</v>
      </c>
      <c r="C46" s="46">
        <v>38302.800000000003</v>
      </c>
      <c r="D46" s="46">
        <v>187.6</v>
      </c>
      <c r="E46" s="45">
        <v>2108.8000000000002</v>
      </c>
      <c r="F46" s="46">
        <v>39568.300000000003</v>
      </c>
      <c r="G46" s="46">
        <v>187.6</v>
      </c>
      <c r="H46" s="46">
        <v>103.3</v>
      </c>
      <c r="I46" s="46">
        <v>1265.5</v>
      </c>
    </row>
    <row r="47" spans="1:9" s="81" customFormat="1">
      <c r="A47" s="44" t="s">
        <v>102</v>
      </c>
      <c r="B47" s="45">
        <v>3167</v>
      </c>
      <c r="C47" s="46">
        <v>72366</v>
      </c>
      <c r="D47" s="46">
        <v>228.5</v>
      </c>
      <c r="E47" s="45">
        <v>3716</v>
      </c>
      <c r="F47" s="46">
        <v>76219.8</v>
      </c>
      <c r="G47" s="46">
        <v>205.1</v>
      </c>
      <c r="H47" s="46">
        <v>105.3</v>
      </c>
      <c r="I47" s="46">
        <v>3853.8</v>
      </c>
    </row>
    <row r="48" spans="1:9" s="81" customFormat="1">
      <c r="A48" s="44" t="s">
        <v>103</v>
      </c>
      <c r="B48" s="45">
        <v>558</v>
      </c>
      <c r="C48" s="46">
        <v>15047</v>
      </c>
      <c r="D48" s="46">
        <v>269.7</v>
      </c>
      <c r="E48" s="45">
        <v>562</v>
      </c>
      <c r="F48" s="46">
        <v>15184.7</v>
      </c>
      <c r="G48" s="46">
        <v>270.2</v>
      </c>
      <c r="H48" s="46">
        <v>100.9</v>
      </c>
      <c r="I48" s="46">
        <v>137.69999999999999</v>
      </c>
    </row>
    <row r="49" spans="1:9" s="81" customFormat="1">
      <c r="A49" s="44" t="s">
        <v>104</v>
      </c>
      <c r="B49" s="45">
        <v>75</v>
      </c>
      <c r="C49" s="46">
        <v>1350</v>
      </c>
      <c r="D49" s="46">
        <v>180</v>
      </c>
      <c r="E49" s="45">
        <v>93</v>
      </c>
      <c r="F49" s="46">
        <v>1674</v>
      </c>
      <c r="G49" s="46">
        <v>180</v>
      </c>
      <c r="H49" s="46">
        <v>124</v>
      </c>
      <c r="I49" s="46">
        <v>324</v>
      </c>
    </row>
    <row r="50" spans="1:9" s="81" customFormat="1">
      <c r="A50" s="44"/>
      <c r="B50" s="45"/>
      <c r="C50" s="46"/>
      <c r="D50" s="46"/>
      <c r="E50" s="45"/>
      <c r="F50" s="46"/>
      <c r="G50" s="46"/>
      <c r="H50" s="46"/>
      <c r="I50" s="46"/>
    </row>
    <row r="51" spans="1:9" s="81" customFormat="1">
      <c r="A51" s="41" t="s">
        <v>105</v>
      </c>
      <c r="B51" s="42">
        <v>5015</v>
      </c>
      <c r="C51" s="43">
        <v>78924.899999999994</v>
      </c>
      <c r="D51" s="43">
        <v>157.4</v>
      </c>
      <c r="E51" s="42">
        <v>4993</v>
      </c>
      <c r="F51" s="43">
        <v>80353.7</v>
      </c>
      <c r="G51" s="43">
        <v>160.9</v>
      </c>
      <c r="H51" s="43">
        <v>101.8</v>
      </c>
      <c r="I51" s="43">
        <v>1428.8</v>
      </c>
    </row>
    <row r="52" spans="1:9" s="81" customFormat="1">
      <c r="A52" s="44" t="s">
        <v>106</v>
      </c>
      <c r="B52" s="45">
        <v>198</v>
      </c>
      <c r="C52" s="46">
        <v>2636.3</v>
      </c>
      <c r="D52" s="46">
        <v>133.1</v>
      </c>
      <c r="E52" s="45">
        <v>198</v>
      </c>
      <c r="F52" s="46">
        <v>2636.2</v>
      </c>
      <c r="G52" s="46">
        <v>133.1</v>
      </c>
      <c r="H52" s="46">
        <v>100</v>
      </c>
      <c r="I52" s="46">
        <v>-0.1</v>
      </c>
    </row>
    <row r="53" spans="1:9" s="81" customFormat="1">
      <c r="A53" s="44" t="s">
        <v>107</v>
      </c>
      <c r="B53" s="45">
        <v>1140</v>
      </c>
      <c r="C53" s="46">
        <v>18557.8</v>
      </c>
      <c r="D53" s="46">
        <v>162.80000000000001</v>
      </c>
      <c r="E53" s="45">
        <v>1273</v>
      </c>
      <c r="F53" s="46">
        <v>20673.8</v>
      </c>
      <c r="G53" s="46">
        <v>162.4</v>
      </c>
      <c r="H53" s="46">
        <v>111.4</v>
      </c>
      <c r="I53" s="46">
        <v>2116</v>
      </c>
    </row>
    <row r="54" spans="1:9" s="81" customFormat="1">
      <c r="A54" s="44" t="s">
        <v>108</v>
      </c>
      <c r="B54" s="45">
        <v>584</v>
      </c>
      <c r="C54" s="46">
        <v>7824</v>
      </c>
      <c r="D54" s="46">
        <v>134</v>
      </c>
      <c r="E54" s="45">
        <v>600</v>
      </c>
      <c r="F54" s="46">
        <v>8042</v>
      </c>
      <c r="G54" s="46">
        <v>134</v>
      </c>
      <c r="H54" s="46">
        <v>102.8</v>
      </c>
      <c r="I54" s="46">
        <v>218</v>
      </c>
    </row>
    <row r="55" spans="1:9" s="81" customFormat="1">
      <c r="A55" s="44" t="s">
        <v>109</v>
      </c>
      <c r="B55" s="45">
        <v>2418</v>
      </c>
      <c r="C55" s="46">
        <v>39991.1</v>
      </c>
      <c r="D55" s="46">
        <v>165.4</v>
      </c>
      <c r="E55" s="45">
        <v>2247</v>
      </c>
      <c r="F55" s="46">
        <v>39031.9</v>
      </c>
      <c r="G55" s="46">
        <v>173.7</v>
      </c>
      <c r="H55" s="46">
        <v>97.6</v>
      </c>
      <c r="I55" s="46">
        <v>-959.2</v>
      </c>
    </row>
    <row r="56" spans="1:9" s="81" customFormat="1">
      <c r="A56" s="44" t="s">
        <v>110</v>
      </c>
      <c r="B56" s="45">
        <v>671</v>
      </c>
      <c r="C56" s="46">
        <v>9863.7000000000007</v>
      </c>
      <c r="D56" s="46">
        <v>147</v>
      </c>
      <c r="E56" s="45">
        <v>671</v>
      </c>
      <c r="F56" s="46">
        <v>9916.7999999999993</v>
      </c>
      <c r="G56" s="46">
        <v>147.80000000000001</v>
      </c>
      <c r="H56" s="46">
        <v>100.5</v>
      </c>
      <c r="I56" s="46">
        <v>53.1</v>
      </c>
    </row>
    <row r="57" spans="1:9" s="81" customFormat="1">
      <c r="A57" s="44" t="s">
        <v>111</v>
      </c>
      <c r="B57" s="45">
        <v>4</v>
      </c>
      <c r="C57" s="46">
        <v>52</v>
      </c>
      <c r="D57" s="46">
        <v>130</v>
      </c>
      <c r="E57" s="45">
        <v>4</v>
      </c>
      <c r="F57" s="46">
        <v>53</v>
      </c>
      <c r="G57" s="46">
        <v>132.5</v>
      </c>
      <c r="H57" s="46">
        <v>101.9</v>
      </c>
      <c r="I57" s="46">
        <v>1</v>
      </c>
    </row>
    <row r="58" spans="1:9" s="81" customFormat="1">
      <c r="A58" s="44"/>
      <c r="B58" s="54"/>
      <c r="C58" s="46"/>
      <c r="D58" s="46"/>
      <c r="E58" s="54"/>
      <c r="F58" s="46"/>
      <c r="G58" s="46"/>
      <c r="H58" s="46"/>
      <c r="I58" s="46"/>
    </row>
    <row r="59" spans="1:9" s="81" customFormat="1">
      <c r="A59" s="41" t="s">
        <v>112</v>
      </c>
      <c r="B59" s="55">
        <v>13188</v>
      </c>
      <c r="C59" s="43">
        <v>219944.3</v>
      </c>
      <c r="D59" s="43">
        <v>166.8</v>
      </c>
      <c r="E59" s="55">
        <v>12895</v>
      </c>
      <c r="F59" s="43">
        <v>221194.4</v>
      </c>
      <c r="G59" s="43">
        <v>171.5</v>
      </c>
      <c r="H59" s="43">
        <v>100.6</v>
      </c>
      <c r="I59" s="43">
        <v>1250.0999999999999</v>
      </c>
    </row>
    <row r="60" spans="1:9" s="81" customFormat="1">
      <c r="A60" s="44" t="s">
        <v>113</v>
      </c>
      <c r="B60" s="54">
        <v>2167</v>
      </c>
      <c r="C60" s="46">
        <v>36529.5</v>
      </c>
      <c r="D60" s="46">
        <v>168.6</v>
      </c>
      <c r="E60" s="54">
        <v>1662</v>
      </c>
      <c r="F60" s="46">
        <v>28031.8</v>
      </c>
      <c r="G60" s="46">
        <v>168.7</v>
      </c>
      <c r="H60" s="46">
        <v>76.7</v>
      </c>
      <c r="I60" s="46">
        <v>-8497.7000000000007</v>
      </c>
    </row>
    <row r="61" spans="1:9" s="81" customFormat="1">
      <c r="A61" s="44" t="s">
        <v>114</v>
      </c>
      <c r="B61" s="54">
        <v>1702</v>
      </c>
      <c r="C61" s="46">
        <v>27117</v>
      </c>
      <c r="D61" s="46">
        <v>159.30000000000001</v>
      </c>
      <c r="E61" s="54">
        <v>1685</v>
      </c>
      <c r="F61" s="46">
        <v>26902.3</v>
      </c>
      <c r="G61" s="46">
        <v>159.69999999999999</v>
      </c>
      <c r="H61" s="46">
        <v>99.2</v>
      </c>
      <c r="I61" s="46">
        <v>-214.7</v>
      </c>
    </row>
    <row r="62" spans="1:9" s="81" customFormat="1">
      <c r="A62" s="44" t="s">
        <v>115</v>
      </c>
      <c r="B62" s="54">
        <v>1328</v>
      </c>
      <c r="C62" s="46">
        <v>16870.7</v>
      </c>
      <c r="D62" s="46">
        <v>127</v>
      </c>
      <c r="E62" s="54">
        <v>1342</v>
      </c>
      <c r="F62" s="46">
        <v>17077.3</v>
      </c>
      <c r="G62" s="46">
        <v>127.3</v>
      </c>
      <c r="H62" s="46">
        <v>101.2</v>
      </c>
      <c r="I62" s="46">
        <v>206.6</v>
      </c>
    </row>
    <row r="63" spans="1:9" s="81" customFormat="1">
      <c r="A63" s="44" t="s">
        <v>116</v>
      </c>
      <c r="B63" s="54">
        <v>1521</v>
      </c>
      <c r="C63" s="46">
        <v>21193.8</v>
      </c>
      <c r="D63" s="46">
        <v>139.30000000000001</v>
      </c>
      <c r="E63" s="54">
        <v>1450</v>
      </c>
      <c r="F63" s="46">
        <v>21850.6</v>
      </c>
      <c r="G63" s="46">
        <v>150.69999999999999</v>
      </c>
      <c r="H63" s="46">
        <v>103.1</v>
      </c>
      <c r="I63" s="46">
        <v>656.8</v>
      </c>
    </row>
    <row r="64" spans="1:9" s="81" customFormat="1">
      <c r="A64" s="44" t="s">
        <v>117</v>
      </c>
      <c r="B64" s="54">
        <v>45</v>
      </c>
      <c r="C64" s="46">
        <v>682.5</v>
      </c>
      <c r="D64" s="46">
        <v>151.69999999999999</v>
      </c>
      <c r="E64" s="54">
        <v>50</v>
      </c>
      <c r="F64" s="46">
        <v>789</v>
      </c>
      <c r="G64" s="46">
        <v>157.80000000000001</v>
      </c>
      <c r="H64" s="46">
        <v>115.6</v>
      </c>
      <c r="I64" s="46">
        <v>106.5</v>
      </c>
    </row>
    <row r="65" spans="1:9" s="81" customFormat="1">
      <c r="A65" s="44" t="s">
        <v>118</v>
      </c>
      <c r="B65" s="54">
        <v>3087</v>
      </c>
      <c r="C65" s="46">
        <v>56796.800000000003</v>
      </c>
      <c r="D65" s="46">
        <v>184</v>
      </c>
      <c r="E65" s="54">
        <v>3210</v>
      </c>
      <c r="F65" s="46">
        <v>59310.2</v>
      </c>
      <c r="G65" s="46">
        <v>184.8</v>
      </c>
      <c r="H65" s="46">
        <v>104.4</v>
      </c>
      <c r="I65" s="46">
        <v>2513.4</v>
      </c>
    </row>
    <row r="66" spans="1:9" s="81" customFormat="1">
      <c r="A66" s="44" t="s">
        <v>119</v>
      </c>
      <c r="B66" s="54">
        <v>1139</v>
      </c>
      <c r="C66" s="46">
        <v>17660.2</v>
      </c>
      <c r="D66" s="46">
        <v>155.1</v>
      </c>
      <c r="E66" s="54">
        <v>1248</v>
      </c>
      <c r="F66" s="46">
        <v>20144.7</v>
      </c>
      <c r="G66" s="46">
        <v>161.4</v>
      </c>
      <c r="H66" s="46">
        <v>114.1</v>
      </c>
      <c r="I66" s="46">
        <v>2484.5</v>
      </c>
    </row>
    <row r="67" spans="1:9" s="81" customFormat="1">
      <c r="A67" s="44" t="s">
        <v>164</v>
      </c>
      <c r="B67" s="54">
        <v>3</v>
      </c>
      <c r="C67" s="46">
        <v>45</v>
      </c>
      <c r="D67" s="46">
        <v>150</v>
      </c>
      <c r="E67" s="54">
        <v>5</v>
      </c>
      <c r="F67" s="46">
        <v>76</v>
      </c>
      <c r="G67" s="46">
        <v>152</v>
      </c>
      <c r="H67" s="46">
        <v>168.9</v>
      </c>
      <c r="I67" s="46">
        <v>31</v>
      </c>
    </row>
    <row r="68" spans="1:9" s="81" customFormat="1">
      <c r="A68" s="44" t="s">
        <v>120</v>
      </c>
      <c r="B68" s="54">
        <v>2244</v>
      </c>
      <c r="C68" s="46">
        <v>43776.3</v>
      </c>
      <c r="D68" s="46">
        <v>195.1</v>
      </c>
      <c r="E68" s="54">
        <v>2298</v>
      </c>
      <c r="F68" s="46">
        <v>47877.5</v>
      </c>
      <c r="G68" s="46">
        <v>208.3</v>
      </c>
      <c r="H68" s="46">
        <v>109.4</v>
      </c>
      <c r="I68" s="46">
        <v>4101.2</v>
      </c>
    </row>
    <row r="69" spans="1:9" s="81" customFormat="1">
      <c r="A69" s="44"/>
      <c r="B69" s="54"/>
      <c r="C69" s="46"/>
      <c r="D69" s="46"/>
      <c r="E69" s="54"/>
      <c r="F69" s="46"/>
      <c r="G69" s="46"/>
      <c r="H69" s="46"/>
      <c r="I69" s="46"/>
    </row>
    <row r="70" spans="1:9" s="81" customFormat="1">
      <c r="A70" s="41" t="s">
        <v>121</v>
      </c>
      <c r="B70" s="55">
        <v>8875</v>
      </c>
      <c r="C70" s="43">
        <v>160684.5</v>
      </c>
      <c r="D70" s="43">
        <v>177.8</v>
      </c>
      <c r="E70" s="55">
        <v>7420</v>
      </c>
      <c r="F70" s="43">
        <v>135675.1</v>
      </c>
      <c r="G70" s="43">
        <v>179.7</v>
      </c>
      <c r="H70" s="43">
        <v>84.4</v>
      </c>
      <c r="I70" s="43">
        <v>-25009.4</v>
      </c>
    </row>
    <row r="71" spans="1:9" s="81" customFormat="1">
      <c r="A71" s="44" t="s">
        <v>122</v>
      </c>
      <c r="B71" s="54">
        <v>819</v>
      </c>
      <c r="C71" s="46">
        <v>15266.8</v>
      </c>
      <c r="D71" s="46">
        <v>186.4</v>
      </c>
      <c r="E71" s="54">
        <v>706</v>
      </c>
      <c r="F71" s="46">
        <v>13224.7</v>
      </c>
      <c r="G71" s="46">
        <v>187.3</v>
      </c>
      <c r="H71" s="46">
        <v>86.6</v>
      </c>
      <c r="I71" s="46">
        <v>-2042.1</v>
      </c>
    </row>
    <row r="72" spans="1:9" s="81" customFormat="1">
      <c r="A72" s="44" t="s">
        <v>123</v>
      </c>
      <c r="B72" s="54">
        <v>1774</v>
      </c>
      <c r="C72" s="46">
        <v>35671.699999999997</v>
      </c>
      <c r="D72" s="46">
        <v>190.7</v>
      </c>
      <c r="E72" s="54">
        <v>1524</v>
      </c>
      <c r="F72" s="46">
        <v>31560.799999999999</v>
      </c>
      <c r="G72" s="46">
        <v>195.9</v>
      </c>
      <c r="H72" s="46">
        <v>88.5</v>
      </c>
      <c r="I72" s="46">
        <v>-4110.8999999999996</v>
      </c>
    </row>
    <row r="73" spans="1:9" s="81" customFormat="1">
      <c r="A73" s="44" t="s">
        <v>124</v>
      </c>
      <c r="B73" s="54">
        <v>1156</v>
      </c>
      <c r="C73" s="46">
        <v>21094.400000000001</v>
      </c>
      <c r="D73" s="46">
        <v>174.3</v>
      </c>
      <c r="E73" s="54">
        <v>1537</v>
      </c>
      <c r="F73" s="46">
        <v>27535.7</v>
      </c>
      <c r="G73" s="46">
        <v>176.2</v>
      </c>
      <c r="H73" s="46">
        <v>130.5</v>
      </c>
      <c r="I73" s="46">
        <v>6441.3</v>
      </c>
    </row>
    <row r="74" spans="1:9" s="81" customFormat="1">
      <c r="A74" s="44" t="s">
        <v>125</v>
      </c>
      <c r="B74" s="54">
        <v>5034</v>
      </c>
      <c r="C74" s="46">
        <v>86982.9</v>
      </c>
      <c r="D74" s="46">
        <v>172.6</v>
      </c>
      <c r="E74" s="54">
        <v>3593</v>
      </c>
      <c r="F74" s="46">
        <v>62209.599999999999</v>
      </c>
      <c r="G74" s="46">
        <v>172.8</v>
      </c>
      <c r="H74" s="46">
        <v>71.5</v>
      </c>
      <c r="I74" s="46">
        <v>-24773.3</v>
      </c>
    </row>
    <row r="75" spans="1:9" s="81" customFormat="1">
      <c r="A75" s="44" t="s">
        <v>126</v>
      </c>
      <c r="B75" s="54">
        <v>92</v>
      </c>
      <c r="C75" s="46">
        <v>1668.7</v>
      </c>
      <c r="D75" s="46">
        <v>178.2</v>
      </c>
      <c r="E75" s="54">
        <v>60</v>
      </c>
      <c r="F75" s="46">
        <v>1144.3</v>
      </c>
      <c r="G75" s="46">
        <v>183.4</v>
      </c>
      <c r="H75" s="46">
        <v>68.599999999999994</v>
      </c>
      <c r="I75" s="46">
        <v>-524.4</v>
      </c>
    </row>
    <row r="76" spans="1:9" s="81" customFormat="1">
      <c r="A76" s="44"/>
      <c r="B76" s="54"/>
      <c r="C76" s="46"/>
      <c r="D76" s="46"/>
      <c r="E76" s="54"/>
      <c r="F76" s="46"/>
      <c r="G76" s="46"/>
      <c r="H76" s="46"/>
      <c r="I76" s="46"/>
    </row>
    <row r="77" spans="1:9" s="81" customFormat="1">
      <c r="A77" s="41" t="s">
        <v>127</v>
      </c>
      <c r="B77" s="55">
        <v>8936</v>
      </c>
      <c r="C77" s="43">
        <v>162217.1</v>
      </c>
      <c r="D77" s="43">
        <v>181.4</v>
      </c>
      <c r="E77" s="55">
        <v>8419</v>
      </c>
      <c r="F77" s="43">
        <v>156025.70000000001</v>
      </c>
      <c r="G77" s="43">
        <v>182</v>
      </c>
      <c r="H77" s="43">
        <v>96.2</v>
      </c>
      <c r="I77" s="43">
        <v>-6191.4</v>
      </c>
    </row>
    <row r="78" spans="1:9" s="81" customFormat="1">
      <c r="A78" s="44" t="s">
        <v>128</v>
      </c>
      <c r="B78" s="54">
        <v>950</v>
      </c>
      <c r="C78" s="46">
        <v>17385.400000000001</v>
      </c>
      <c r="D78" s="46">
        <v>183</v>
      </c>
      <c r="E78" s="54">
        <v>1038</v>
      </c>
      <c r="F78" s="46">
        <v>19159.900000000001</v>
      </c>
      <c r="G78" s="46">
        <v>184.6</v>
      </c>
      <c r="H78" s="46">
        <v>110.2</v>
      </c>
      <c r="I78" s="46">
        <v>1774.5</v>
      </c>
    </row>
    <row r="79" spans="1:9" s="81" customFormat="1">
      <c r="A79" s="44" t="s">
        <v>129</v>
      </c>
      <c r="B79" s="54">
        <v>763</v>
      </c>
      <c r="C79" s="46">
        <v>14562.6</v>
      </c>
      <c r="D79" s="46">
        <v>190.9</v>
      </c>
      <c r="E79" s="54">
        <v>695</v>
      </c>
      <c r="F79" s="46">
        <v>13430</v>
      </c>
      <c r="G79" s="46">
        <v>193.2</v>
      </c>
      <c r="H79" s="46">
        <v>92.2</v>
      </c>
      <c r="I79" s="46">
        <v>-1132.5999999999999</v>
      </c>
    </row>
    <row r="80" spans="1:9" s="81" customFormat="1">
      <c r="A80" s="44" t="s">
        <v>130</v>
      </c>
      <c r="B80" s="54">
        <v>1061</v>
      </c>
      <c r="C80" s="46">
        <v>18249</v>
      </c>
      <c r="D80" s="46">
        <v>172</v>
      </c>
      <c r="E80" s="54">
        <v>658</v>
      </c>
      <c r="F80" s="46">
        <v>12562.1</v>
      </c>
      <c r="G80" s="46">
        <v>190.9</v>
      </c>
      <c r="H80" s="46">
        <v>68.8</v>
      </c>
      <c r="I80" s="46">
        <v>-5686.9</v>
      </c>
    </row>
    <row r="81" spans="1:9" s="81" customFormat="1">
      <c r="A81" s="44" t="s">
        <v>131</v>
      </c>
      <c r="B81" s="54">
        <v>1161</v>
      </c>
      <c r="C81" s="46">
        <v>21475.3</v>
      </c>
      <c r="D81" s="46">
        <v>183.8</v>
      </c>
      <c r="E81" s="54">
        <v>1150</v>
      </c>
      <c r="F81" s="46">
        <v>19804.099999999999</v>
      </c>
      <c r="G81" s="46">
        <v>172.2</v>
      </c>
      <c r="H81" s="46">
        <v>92.2</v>
      </c>
      <c r="I81" s="46">
        <v>-1671.2</v>
      </c>
    </row>
    <row r="82" spans="1:9" s="81" customFormat="1">
      <c r="A82" s="44" t="s">
        <v>132</v>
      </c>
      <c r="B82" s="54">
        <v>343</v>
      </c>
      <c r="C82" s="46">
        <v>5971.6</v>
      </c>
      <c r="D82" s="46">
        <v>174.1</v>
      </c>
      <c r="E82" s="54">
        <v>285</v>
      </c>
      <c r="F82" s="46">
        <v>5011.5</v>
      </c>
      <c r="G82" s="46">
        <v>175.8</v>
      </c>
      <c r="H82" s="46">
        <v>83.9</v>
      </c>
      <c r="I82" s="46">
        <v>-960.1</v>
      </c>
    </row>
    <row r="83" spans="1:9" s="81" customFormat="1">
      <c r="A83" s="44" t="s">
        <v>133</v>
      </c>
      <c r="B83" s="54">
        <v>1984</v>
      </c>
      <c r="C83" s="46">
        <v>35912</v>
      </c>
      <c r="D83" s="46">
        <v>181</v>
      </c>
      <c r="E83" s="54">
        <v>1946</v>
      </c>
      <c r="F83" s="46">
        <v>37895</v>
      </c>
      <c r="G83" s="46">
        <v>180.3</v>
      </c>
      <c r="H83" s="46">
        <v>105.5</v>
      </c>
      <c r="I83" s="46">
        <v>1983</v>
      </c>
    </row>
    <row r="84" spans="1:9" s="81" customFormat="1">
      <c r="A84" s="44" t="s">
        <v>134</v>
      </c>
      <c r="B84" s="54">
        <v>17</v>
      </c>
      <c r="C84" s="46">
        <v>272</v>
      </c>
      <c r="D84" s="46">
        <v>160</v>
      </c>
      <c r="E84" s="54">
        <v>10</v>
      </c>
      <c r="F84" s="46">
        <v>180</v>
      </c>
      <c r="G84" s="46">
        <v>180</v>
      </c>
      <c r="H84" s="46">
        <v>66.2</v>
      </c>
      <c r="I84" s="46">
        <v>-92</v>
      </c>
    </row>
    <row r="85" spans="1:9" s="81" customFormat="1">
      <c r="A85" s="44" t="s">
        <v>135</v>
      </c>
      <c r="B85" s="54">
        <v>1885</v>
      </c>
      <c r="C85" s="46">
        <v>34727</v>
      </c>
      <c r="D85" s="46">
        <v>184.2</v>
      </c>
      <c r="E85" s="54">
        <v>1806</v>
      </c>
      <c r="F85" s="46">
        <v>33022.5</v>
      </c>
      <c r="G85" s="46">
        <v>182.8</v>
      </c>
      <c r="H85" s="46">
        <v>95.1</v>
      </c>
      <c r="I85" s="46">
        <v>-1704.5</v>
      </c>
    </row>
    <row r="86" spans="1:9" s="81" customFormat="1">
      <c r="A86" s="44" t="s">
        <v>136</v>
      </c>
      <c r="B86" s="54">
        <v>569</v>
      </c>
      <c r="C86" s="46">
        <v>9875.7000000000007</v>
      </c>
      <c r="D86" s="46">
        <v>173.6</v>
      </c>
      <c r="E86" s="54">
        <v>622</v>
      </c>
      <c r="F86" s="46">
        <v>11024.8</v>
      </c>
      <c r="G86" s="46">
        <v>177.2</v>
      </c>
      <c r="H86" s="46">
        <v>111.6</v>
      </c>
      <c r="I86" s="46">
        <v>1149.0999999999999</v>
      </c>
    </row>
    <row r="87" spans="1:9" s="81" customFormat="1">
      <c r="A87" s="44" t="s">
        <v>165</v>
      </c>
      <c r="B87" s="54">
        <v>53</v>
      </c>
      <c r="C87" s="46">
        <v>910</v>
      </c>
      <c r="D87" s="46">
        <v>171.7</v>
      </c>
      <c r="E87" s="54">
        <v>44</v>
      </c>
      <c r="F87" s="46">
        <v>770</v>
      </c>
      <c r="G87" s="46">
        <v>175</v>
      </c>
      <c r="H87" s="46">
        <v>84.6</v>
      </c>
      <c r="I87" s="46">
        <v>-140</v>
      </c>
    </row>
    <row r="88" spans="1:9" s="81" customFormat="1">
      <c r="A88" s="44" t="s">
        <v>137</v>
      </c>
      <c r="B88" s="54">
        <v>49</v>
      </c>
      <c r="C88" s="46">
        <v>788.5</v>
      </c>
      <c r="D88" s="46">
        <v>160.9</v>
      </c>
      <c r="E88" s="54">
        <v>57</v>
      </c>
      <c r="F88" s="46">
        <v>974</v>
      </c>
      <c r="G88" s="46">
        <v>170.9</v>
      </c>
      <c r="H88" s="46">
        <v>123.5</v>
      </c>
      <c r="I88" s="46">
        <v>185.5</v>
      </c>
    </row>
    <row r="89" spans="1:9" s="81" customFormat="1">
      <c r="A89" s="44" t="s">
        <v>166</v>
      </c>
      <c r="B89" s="54">
        <v>118</v>
      </c>
      <c r="C89" s="46">
        <v>2360</v>
      </c>
      <c r="D89" s="46">
        <v>200</v>
      </c>
      <c r="E89" s="54">
        <v>118</v>
      </c>
      <c r="F89" s="46">
        <v>2371.8000000000002</v>
      </c>
      <c r="G89" s="46">
        <v>201</v>
      </c>
      <c r="H89" s="46">
        <v>100.5</v>
      </c>
      <c r="I89" s="46">
        <v>11.8</v>
      </c>
    </row>
    <row r="90" spans="1:9" s="81" customFormat="1">
      <c r="A90" s="44"/>
      <c r="B90" s="54"/>
      <c r="C90" s="46"/>
      <c r="D90" s="46"/>
      <c r="E90" s="54"/>
      <c r="F90" s="46"/>
      <c r="G90" s="46"/>
      <c r="H90" s="46"/>
      <c r="I90" s="46"/>
    </row>
    <row r="91" spans="1:9" s="81" customFormat="1">
      <c r="A91" s="41" t="s">
        <v>138</v>
      </c>
      <c r="B91" s="55">
        <v>338</v>
      </c>
      <c r="C91" s="43">
        <v>5815.1</v>
      </c>
      <c r="D91" s="43">
        <v>172</v>
      </c>
      <c r="E91" s="55">
        <v>367</v>
      </c>
      <c r="F91" s="43">
        <v>6370.8</v>
      </c>
      <c r="G91" s="43">
        <v>173.6</v>
      </c>
      <c r="H91" s="43">
        <v>109.6</v>
      </c>
      <c r="I91" s="43">
        <v>555.70000000000005</v>
      </c>
    </row>
    <row r="92" spans="1:9" s="81" customFormat="1">
      <c r="A92" s="44"/>
      <c r="B92" s="54"/>
      <c r="C92" s="46"/>
      <c r="D92" s="46"/>
      <c r="E92" s="54"/>
      <c r="F92" s="46"/>
      <c r="G92" s="46"/>
      <c r="H92" s="46"/>
      <c r="I92" s="46"/>
    </row>
    <row r="93" spans="1:9" s="81" customFormat="1">
      <c r="A93" s="41" t="s">
        <v>139</v>
      </c>
      <c r="B93" s="55">
        <v>143</v>
      </c>
      <c r="C93" s="43">
        <v>2666</v>
      </c>
      <c r="D93" s="43">
        <v>186.4</v>
      </c>
      <c r="E93" s="55">
        <v>104</v>
      </c>
      <c r="F93" s="43">
        <v>2675</v>
      </c>
      <c r="G93" s="43">
        <v>257.2</v>
      </c>
      <c r="H93" s="43">
        <v>100.3</v>
      </c>
      <c r="I93" s="43">
        <v>9</v>
      </c>
    </row>
    <row r="94" spans="1:9">
      <c r="B94" s="49"/>
      <c r="C94" s="49"/>
      <c r="D94" s="50"/>
      <c r="E94" s="49"/>
      <c r="F94" s="49"/>
      <c r="G94" s="50"/>
      <c r="H94" s="50"/>
      <c r="I94" s="49"/>
    </row>
    <row r="95" spans="1:9">
      <c r="B95" s="49"/>
      <c r="C95" s="49"/>
      <c r="D95" s="50"/>
      <c r="E95" s="49"/>
      <c r="F95" s="49"/>
      <c r="G95" s="50"/>
      <c r="H95" s="50"/>
      <c r="I95" s="49"/>
    </row>
    <row r="96" spans="1:9">
      <c r="B96" s="49"/>
      <c r="C96" s="49"/>
      <c r="D96" s="50"/>
      <c r="E96" s="49"/>
      <c r="F96" s="49"/>
      <c r="G96" s="50"/>
      <c r="H96" s="50"/>
      <c r="I96" s="49"/>
    </row>
    <row r="97" spans="2:9">
      <c r="B97" s="40"/>
      <c r="C97" s="40"/>
      <c r="D97" s="40"/>
      <c r="E97" s="40"/>
      <c r="F97" s="40"/>
      <c r="G97" s="40"/>
      <c r="H97" s="40"/>
      <c r="I97" s="40"/>
    </row>
    <row r="98" spans="2:9">
      <c r="B98" s="40"/>
      <c r="C98" s="40"/>
      <c r="D98" s="40"/>
      <c r="E98" s="40"/>
      <c r="F98" s="40"/>
      <c r="G98" s="40"/>
      <c r="H98" s="40"/>
      <c r="I98" s="40"/>
    </row>
    <row r="284" spans="2:9">
      <c r="B284" s="40"/>
      <c r="C284" s="40"/>
      <c r="D284" s="40"/>
      <c r="E284" s="40"/>
      <c r="F284" s="40"/>
      <c r="G284" s="40"/>
      <c r="H284" s="40"/>
      <c r="I284" s="40"/>
    </row>
    <row r="388" spans="1:9">
      <c r="A388" s="44"/>
      <c r="B388" s="54"/>
      <c r="C388" s="54"/>
      <c r="D388" s="54"/>
      <c r="E388" s="54"/>
      <c r="F388" s="54"/>
      <c r="G388" s="54"/>
      <c r="H388" s="54"/>
      <c r="I388" s="54"/>
    </row>
    <row r="496" spans="2:9">
      <c r="B496" s="40"/>
      <c r="C496" s="40"/>
      <c r="D496" s="40"/>
      <c r="E496" s="40"/>
      <c r="F496" s="40"/>
      <c r="G496" s="40"/>
      <c r="H496" s="40"/>
      <c r="I496" s="40"/>
    </row>
    <row r="497" spans="2:9">
      <c r="B497" s="40"/>
      <c r="C497" s="40"/>
      <c r="D497" s="40"/>
      <c r="E497" s="40"/>
      <c r="F497" s="40"/>
      <c r="G497" s="40"/>
      <c r="H497" s="40"/>
      <c r="I497" s="40"/>
    </row>
    <row r="498" spans="2:9">
      <c r="B498" s="40"/>
      <c r="C498" s="40"/>
      <c r="D498" s="40"/>
      <c r="E498" s="40"/>
      <c r="F498" s="40"/>
      <c r="G498" s="40"/>
      <c r="H498" s="40"/>
      <c r="I498" s="40"/>
    </row>
    <row r="499" spans="2:9">
      <c r="B499" s="40"/>
      <c r="C499" s="40"/>
      <c r="D499" s="40"/>
      <c r="E499" s="40"/>
      <c r="F499" s="40"/>
      <c r="G499" s="40"/>
      <c r="H499" s="40"/>
      <c r="I499" s="40"/>
    </row>
    <row r="563" spans="1:9">
      <c r="A563" s="44"/>
      <c r="B563" s="54"/>
      <c r="C563" s="54"/>
      <c r="D563" s="54"/>
      <c r="E563" s="54"/>
      <c r="F563" s="54"/>
      <c r="G563" s="54"/>
      <c r="H563" s="54"/>
      <c r="I563" s="54"/>
    </row>
    <row r="564" spans="1:9">
      <c r="A564" s="44"/>
      <c r="B564" s="54"/>
      <c r="C564" s="54"/>
      <c r="D564" s="54"/>
      <c r="E564" s="54"/>
      <c r="F564" s="54"/>
      <c r="G564" s="54"/>
      <c r="H564" s="54"/>
      <c r="I564" s="54"/>
    </row>
    <row r="565" spans="1:9">
      <c r="A565" s="44"/>
      <c r="B565" s="54"/>
      <c r="C565" s="54"/>
      <c r="D565" s="54"/>
      <c r="E565" s="54"/>
      <c r="F565" s="54"/>
      <c r="G565" s="54"/>
      <c r="H565" s="54"/>
      <c r="I565" s="54"/>
    </row>
    <row r="566" spans="1:9">
      <c r="A566" s="44"/>
      <c r="B566" s="54"/>
      <c r="C566" s="54"/>
      <c r="D566" s="54"/>
      <c r="E566" s="54"/>
      <c r="F566" s="54"/>
      <c r="G566" s="54"/>
      <c r="H566" s="54"/>
      <c r="I566" s="54"/>
    </row>
    <row r="567" spans="1:9">
      <c r="A567" s="44"/>
      <c r="B567" s="54"/>
      <c r="C567" s="54"/>
      <c r="D567" s="54"/>
      <c r="E567" s="54"/>
      <c r="F567" s="54"/>
      <c r="G567" s="54"/>
      <c r="H567" s="54"/>
      <c r="I567" s="54"/>
    </row>
    <row r="568" spans="1:9">
      <c r="A568" s="44"/>
      <c r="B568" s="54"/>
      <c r="C568" s="54"/>
      <c r="D568" s="54"/>
      <c r="E568" s="54"/>
      <c r="F568" s="54"/>
      <c r="G568" s="54"/>
      <c r="H568" s="54"/>
      <c r="I568" s="54"/>
    </row>
    <row r="569" spans="1:9">
      <c r="A569" s="44"/>
      <c r="B569" s="54"/>
      <c r="C569" s="54"/>
      <c r="D569" s="54"/>
      <c r="E569" s="54"/>
      <c r="F569" s="54"/>
      <c r="G569" s="54"/>
      <c r="H569" s="54"/>
      <c r="I569" s="54"/>
    </row>
    <row r="570" spans="1:9">
      <c r="A570" s="44"/>
      <c r="B570" s="54"/>
      <c r="C570" s="54"/>
      <c r="D570" s="54"/>
      <c r="E570" s="54"/>
      <c r="F570" s="54"/>
      <c r="G570" s="54"/>
      <c r="H570" s="54"/>
      <c r="I570" s="54"/>
    </row>
    <row r="571" spans="1:9">
      <c r="A571" s="44"/>
      <c r="B571" s="54"/>
      <c r="C571" s="54"/>
      <c r="D571" s="54"/>
      <c r="E571" s="54"/>
      <c r="F571" s="54"/>
      <c r="G571" s="54"/>
      <c r="H571" s="54"/>
      <c r="I571" s="54"/>
    </row>
    <row r="572" spans="1:9">
      <c r="A572" s="44"/>
      <c r="B572" s="54"/>
      <c r="C572" s="54"/>
      <c r="D572" s="54"/>
      <c r="E572" s="54"/>
      <c r="F572" s="54"/>
      <c r="G572" s="54"/>
      <c r="H572" s="54"/>
      <c r="I572" s="54"/>
    </row>
    <row r="573" spans="1:9">
      <c r="A573" s="44"/>
      <c r="B573" s="54"/>
      <c r="C573" s="54"/>
      <c r="D573" s="54"/>
      <c r="E573" s="54"/>
      <c r="F573" s="54"/>
      <c r="G573" s="54"/>
      <c r="H573" s="54"/>
      <c r="I573" s="54"/>
    </row>
    <row r="574" spans="1:9">
      <c r="A574" s="44"/>
      <c r="B574" s="54"/>
      <c r="C574" s="54"/>
      <c r="D574" s="54"/>
      <c r="E574" s="54"/>
      <c r="F574" s="54"/>
      <c r="G574" s="54"/>
      <c r="H574" s="54"/>
      <c r="I574" s="54"/>
    </row>
    <row r="575" spans="1:9">
      <c r="A575" s="44"/>
      <c r="B575" s="54"/>
      <c r="C575" s="54"/>
      <c r="D575" s="54"/>
      <c r="E575" s="54"/>
      <c r="F575" s="54"/>
      <c r="G575" s="54"/>
      <c r="H575" s="54"/>
      <c r="I575" s="54"/>
    </row>
    <row r="576" spans="1:9">
      <c r="A576" s="44"/>
      <c r="B576" s="54"/>
      <c r="C576" s="54"/>
      <c r="D576" s="54"/>
      <c r="E576" s="54"/>
      <c r="F576" s="54"/>
      <c r="G576" s="54"/>
      <c r="H576" s="54"/>
      <c r="I576" s="54"/>
    </row>
    <row r="577" spans="1:9">
      <c r="A577" s="44"/>
      <c r="B577" s="54"/>
      <c r="C577" s="54"/>
      <c r="D577" s="54"/>
      <c r="E577" s="54"/>
      <c r="F577" s="54"/>
      <c r="G577" s="54"/>
      <c r="H577" s="54"/>
      <c r="I577" s="54"/>
    </row>
    <row r="578" spans="1:9">
      <c r="A578" s="44"/>
      <c r="B578" s="54"/>
      <c r="C578" s="54"/>
      <c r="D578" s="54"/>
      <c r="E578" s="54"/>
      <c r="F578" s="54"/>
      <c r="G578" s="54"/>
      <c r="H578" s="54"/>
      <c r="I578" s="54"/>
    </row>
    <row r="579" spans="1:9">
      <c r="A579" s="44"/>
      <c r="B579" s="54"/>
      <c r="C579" s="54"/>
      <c r="D579" s="54"/>
      <c r="E579" s="54"/>
      <c r="F579" s="54"/>
      <c r="G579" s="54"/>
      <c r="H579" s="54"/>
      <c r="I579" s="54"/>
    </row>
    <row r="580" spans="1:9">
      <c r="A580" s="44"/>
      <c r="B580" s="54"/>
      <c r="C580" s="54"/>
      <c r="D580" s="54"/>
      <c r="E580" s="54"/>
      <c r="F580" s="54"/>
      <c r="G580" s="54"/>
      <c r="H580" s="54"/>
      <c r="I580" s="54"/>
    </row>
    <row r="581" spans="1:9">
      <c r="A581" s="44"/>
      <c r="B581" s="54"/>
      <c r="C581" s="54"/>
      <c r="D581" s="54"/>
      <c r="E581" s="54"/>
      <c r="F581" s="54"/>
      <c r="G581" s="54"/>
      <c r="H581" s="54"/>
      <c r="I581" s="54"/>
    </row>
    <row r="582" spans="1:9">
      <c r="A582" s="44"/>
      <c r="B582" s="54"/>
      <c r="C582" s="54"/>
      <c r="D582" s="54"/>
      <c r="E582" s="54"/>
      <c r="F582" s="54"/>
      <c r="G582" s="54"/>
      <c r="H582" s="54"/>
      <c r="I582" s="54"/>
    </row>
    <row r="583" spans="1:9">
      <c r="A583" s="44"/>
      <c r="B583" s="54"/>
      <c r="C583" s="54"/>
      <c r="D583" s="54"/>
      <c r="E583" s="54"/>
      <c r="F583" s="54"/>
      <c r="G583" s="54"/>
      <c r="H583" s="54"/>
      <c r="I583" s="54"/>
    </row>
    <row r="584" spans="1:9">
      <c r="A584" s="44"/>
      <c r="B584" s="54"/>
      <c r="C584" s="54"/>
      <c r="D584" s="54"/>
      <c r="E584" s="54"/>
      <c r="F584" s="54"/>
      <c r="G584" s="54"/>
      <c r="H584" s="54"/>
      <c r="I584" s="54"/>
    </row>
    <row r="585" spans="1:9">
      <c r="A585" s="44"/>
      <c r="B585" s="54"/>
      <c r="C585" s="54"/>
      <c r="D585" s="54"/>
      <c r="E585" s="54"/>
      <c r="F585" s="54"/>
      <c r="G585" s="54"/>
      <c r="H585" s="54"/>
      <c r="I585" s="54"/>
    </row>
    <row r="586" spans="1:9">
      <c r="A586" s="44"/>
      <c r="B586" s="54"/>
      <c r="C586" s="54"/>
      <c r="D586" s="54"/>
      <c r="E586" s="54"/>
      <c r="F586" s="54"/>
      <c r="G586" s="54"/>
      <c r="H586" s="54"/>
      <c r="I586" s="54"/>
    </row>
    <row r="587" spans="1:9">
      <c r="A587" s="44"/>
      <c r="B587" s="54"/>
      <c r="C587" s="54"/>
      <c r="D587" s="54"/>
      <c r="E587" s="54"/>
      <c r="F587" s="54"/>
      <c r="G587" s="54"/>
      <c r="H587" s="54"/>
      <c r="I587" s="54"/>
    </row>
    <row r="588" spans="1:9">
      <c r="A588" s="44"/>
      <c r="B588" s="54"/>
      <c r="C588" s="54"/>
      <c r="D588" s="54"/>
      <c r="E588" s="54"/>
      <c r="F588" s="54"/>
      <c r="G588" s="54"/>
      <c r="H588" s="54"/>
      <c r="I588" s="54"/>
    </row>
    <row r="589" spans="1:9">
      <c r="A589" s="44"/>
      <c r="B589" s="54"/>
      <c r="C589" s="54"/>
      <c r="D589" s="54"/>
      <c r="E589" s="54"/>
      <c r="F589" s="54"/>
      <c r="G589" s="54"/>
      <c r="H589" s="54"/>
      <c r="I589" s="54"/>
    </row>
    <row r="590" spans="1:9">
      <c r="A590" s="44"/>
      <c r="B590" s="54"/>
      <c r="C590" s="54"/>
      <c r="D590" s="54"/>
      <c r="E590" s="54"/>
      <c r="F590" s="54"/>
      <c r="G590" s="54"/>
      <c r="H590" s="54"/>
      <c r="I590" s="54"/>
    </row>
    <row r="591" spans="1:9">
      <c r="A591" s="44"/>
      <c r="B591" s="54"/>
      <c r="C591" s="54"/>
      <c r="D591" s="54"/>
      <c r="E591" s="54"/>
      <c r="F591" s="54"/>
      <c r="G591" s="54"/>
      <c r="H591" s="54"/>
      <c r="I591" s="54"/>
    </row>
    <row r="592" spans="1:9">
      <c r="A592" s="44"/>
      <c r="B592" s="54"/>
      <c r="C592" s="54"/>
      <c r="D592" s="54"/>
      <c r="E592" s="54"/>
      <c r="F592" s="54"/>
      <c r="G592" s="54"/>
      <c r="H592" s="54"/>
      <c r="I592" s="54"/>
    </row>
    <row r="593" spans="1:9">
      <c r="A593" s="44"/>
      <c r="B593" s="54"/>
      <c r="C593" s="54"/>
      <c r="D593" s="54"/>
      <c r="E593" s="54"/>
      <c r="F593" s="54"/>
      <c r="G593" s="54"/>
      <c r="H593" s="54"/>
      <c r="I593" s="54"/>
    </row>
    <row r="594" spans="1:9">
      <c r="A594" s="44"/>
      <c r="B594" s="54"/>
      <c r="C594" s="54"/>
      <c r="D594" s="54"/>
      <c r="E594" s="54"/>
      <c r="F594" s="54"/>
      <c r="G594" s="54"/>
      <c r="H594" s="54"/>
      <c r="I594" s="54"/>
    </row>
    <row r="595" spans="1:9">
      <c r="A595" s="44"/>
      <c r="B595" s="54"/>
      <c r="C595" s="54"/>
      <c r="D595" s="54"/>
      <c r="E595" s="54"/>
      <c r="F595" s="54"/>
      <c r="G595" s="54"/>
      <c r="H595" s="54"/>
      <c r="I595" s="54"/>
    </row>
    <row r="596" spans="1:9">
      <c r="A596" s="44"/>
      <c r="B596" s="54"/>
      <c r="C596" s="54"/>
      <c r="D596" s="54"/>
      <c r="E596" s="54"/>
      <c r="F596" s="54"/>
      <c r="G596" s="54"/>
      <c r="H596" s="54"/>
      <c r="I596" s="54"/>
    </row>
    <row r="597" spans="1:9">
      <c r="A597" s="44"/>
      <c r="B597" s="54"/>
      <c r="C597" s="54"/>
      <c r="D597" s="54"/>
      <c r="E597" s="54"/>
      <c r="F597" s="54"/>
      <c r="G597" s="54"/>
      <c r="H597" s="54"/>
      <c r="I597" s="54"/>
    </row>
    <row r="598" spans="1:9">
      <c r="A598" s="44"/>
      <c r="B598" s="54"/>
      <c r="C598" s="54"/>
      <c r="D598" s="54"/>
      <c r="E598" s="54"/>
      <c r="F598" s="54"/>
      <c r="G598" s="54"/>
      <c r="H598" s="54"/>
      <c r="I598" s="54"/>
    </row>
    <row r="599" spans="1:9">
      <c r="A599" s="44"/>
      <c r="B599" s="54"/>
      <c r="C599" s="54"/>
      <c r="D599" s="54"/>
      <c r="E599" s="54"/>
      <c r="F599" s="54"/>
      <c r="G599" s="54"/>
      <c r="H599" s="54"/>
      <c r="I599" s="54"/>
    </row>
    <row r="600" spans="1:9">
      <c r="A600" s="44"/>
      <c r="B600" s="54"/>
      <c r="C600" s="54"/>
      <c r="D600" s="54"/>
      <c r="E600" s="54"/>
      <c r="F600" s="54"/>
      <c r="G600" s="54"/>
      <c r="H600" s="54"/>
      <c r="I600" s="54"/>
    </row>
    <row r="601" spans="1:9">
      <c r="A601" s="44"/>
      <c r="B601" s="54"/>
      <c r="C601" s="54"/>
      <c r="D601" s="54"/>
      <c r="E601" s="54"/>
      <c r="F601" s="54"/>
      <c r="G601" s="54"/>
      <c r="H601" s="54"/>
      <c r="I601" s="54"/>
    </row>
    <row r="602" spans="1:9">
      <c r="A602" s="44"/>
      <c r="B602" s="54"/>
      <c r="C602" s="54"/>
      <c r="D602" s="54"/>
      <c r="E602" s="54"/>
      <c r="F602" s="54"/>
      <c r="G602" s="54"/>
      <c r="H602" s="54"/>
      <c r="I602" s="54"/>
    </row>
    <row r="603" spans="1:9">
      <c r="A603" s="44"/>
      <c r="B603" s="54"/>
      <c r="C603" s="54"/>
      <c r="D603" s="54"/>
      <c r="E603" s="54"/>
      <c r="F603" s="54"/>
      <c r="G603" s="54"/>
      <c r="H603" s="54"/>
      <c r="I603" s="54"/>
    </row>
    <row r="604" spans="1:9">
      <c r="A604" s="44"/>
      <c r="B604" s="54"/>
      <c r="C604" s="54"/>
      <c r="D604" s="54"/>
      <c r="E604" s="54"/>
      <c r="F604" s="54"/>
      <c r="G604" s="54"/>
      <c r="H604" s="54"/>
      <c r="I604" s="54"/>
    </row>
    <row r="605" spans="1:9">
      <c r="A605" s="44"/>
      <c r="B605" s="54"/>
      <c r="C605" s="54"/>
      <c r="D605" s="54"/>
      <c r="E605" s="54"/>
      <c r="F605" s="54"/>
      <c r="G605" s="54"/>
      <c r="H605" s="54"/>
      <c r="I605" s="54"/>
    </row>
    <row r="606" spans="1:9">
      <c r="A606" s="44"/>
      <c r="B606" s="54"/>
      <c r="C606" s="54"/>
      <c r="D606" s="54"/>
      <c r="E606" s="54"/>
      <c r="F606" s="54"/>
      <c r="G606" s="54"/>
      <c r="H606" s="54"/>
      <c r="I606" s="54"/>
    </row>
    <row r="607" spans="1:9">
      <c r="A607" s="44"/>
      <c r="B607" s="54"/>
      <c r="C607" s="54"/>
      <c r="D607" s="54"/>
      <c r="E607" s="54"/>
      <c r="F607" s="54"/>
      <c r="G607" s="54"/>
      <c r="H607" s="54"/>
      <c r="I607" s="54"/>
    </row>
    <row r="608" spans="1:9">
      <c r="A608" s="44"/>
      <c r="B608" s="54"/>
      <c r="C608" s="54"/>
      <c r="D608" s="54"/>
      <c r="E608" s="54"/>
      <c r="F608" s="54"/>
      <c r="G608" s="54"/>
      <c r="H608" s="54"/>
      <c r="I608" s="54"/>
    </row>
    <row r="609" spans="1:9">
      <c r="A609" s="44"/>
      <c r="B609" s="54"/>
      <c r="C609" s="54"/>
      <c r="D609" s="54"/>
      <c r="E609" s="54"/>
      <c r="F609" s="54"/>
      <c r="G609" s="54"/>
      <c r="H609" s="54"/>
      <c r="I609" s="54"/>
    </row>
    <row r="610" spans="1:9">
      <c r="A610" s="44"/>
      <c r="B610" s="54"/>
      <c r="C610" s="54"/>
      <c r="D610" s="54"/>
      <c r="E610" s="54"/>
      <c r="F610" s="54"/>
      <c r="G610" s="54"/>
      <c r="H610" s="54"/>
      <c r="I610" s="54"/>
    </row>
    <row r="611" spans="1:9">
      <c r="A611" s="44"/>
      <c r="B611" s="54"/>
      <c r="C611" s="54"/>
      <c r="D611" s="54"/>
      <c r="E611" s="54"/>
      <c r="F611" s="54"/>
      <c r="G611" s="54"/>
      <c r="H611" s="54"/>
      <c r="I611" s="54"/>
    </row>
    <row r="612" spans="1:9">
      <c r="A612" s="44"/>
      <c r="B612" s="54"/>
      <c r="C612" s="54"/>
      <c r="D612" s="54"/>
      <c r="E612" s="54"/>
      <c r="F612" s="54"/>
      <c r="G612" s="54"/>
      <c r="H612" s="54"/>
      <c r="I612" s="54"/>
    </row>
    <row r="613" spans="1:9">
      <c r="A613" s="44"/>
      <c r="B613" s="54"/>
      <c r="C613" s="54"/>
      <c r="D613" s="54"/>
      <c r="E613" s="54"/>
      <c r="F613" s="54"/>
      <c r="G613" s="54"/>
      <c r="H613" s="54"/>
      <c r="I613" s="54"/>
    </row>
    <row r="614" spans="1:9">
      <c r="A614" s="44"/>
      <c r="B614" s="54"/>
      <c r="C614" s="54"/>
      <c r="D614" s="54"/>
      <c r="E614" s="54"/>
      <c r="F614" s="54"/>
      <c r="G614" s="54"/>
      <c r="H614" s="54"/>
      <c r="I614" s="54"/>
    </row>
    <row r="615" spans="1:9">
      <c r="A615" s="44"/>
      <c r="B615" s="54"/>
      <c r="C615" s="54"/>
      <c r="D615" s="54"/>
      <c r="E615" s="54"/>
      <c r="F615" s="54"/>
      <c r="G615" s="54"/>
      <c r="H615" s="54"/>
      <c r="I615" s="54"/>
    </row>
    <row r="616" spans="1:9">
      <c r="A616" s="44"/>
      <c r="B616" s="54"/>
      <c r="C616" s="54"/>
      <c r="D616" s="54"/>
      <c r="E616" s="54"/>
      <c r="F616" s="54"/>
      <c r="G616" s="54"/>
      <c r="H616" s="54"/>
      <c r="I616" s="54"/>
    </row>
    <row r="617" spans="1:9">
      <c r="A617" s="44"/>
      <c r="B617" s="54"/>
      <c r="C617" s="54"/>
      <c r="D617" s="54"/>
      <c r="E617" s="54"/>
      <c r="F617" s="54"/>
      <c r="G617" s="54"/>
      <c r="H617" s="54"/>
      <c r="I617" s="54"/>
    </row>
    <row r="618" spans="1:9">
      <c r="A618" s="44"/>
      <c r="B618" s="54"/>
      <c r="C618" s="54"/>
      <c r="D618" s="54"/>
      <c r="E618" s="54"/>
      <c r="F618" s="54"/>
      <c r="G618" s="54"/>
      <c r="H618" s="54"/>
      <c r="I618" s="54"/>
    </row>
    <row r="619" spans="1:9">
      <c r="A619" s="44"/>
      <c r="B619" s="54"/>
      <c r="C619" s="54"/>
      <c r="D619" s="54"/>
      <c r="E619" s="54"/>
      <c r="F619" s="54"/>
      <c r="G619" s="54"/>
      <c r="H619" s="54"/>
      <c r="I619" s="54"/>
    </row>
    <row r="620" spans="1:9">
      <c r="A620" s="44"/>
      <c r="B620" s="54"/>
      <c r="C620" s="54"/>
      <c r="D620" s="54"/>
      <c r="E620" s="54"/>
      <c r="F620" s="54"/>
      <c r="G620" s="54"/>
      <c r="H620" s="54"/>
      <c r="I620" s="54"/>
    </row>
    <row r="621" spans="1:9">
      <c r="A621" s="44"/>
      <c r="B621" s="54"/>
      <c r="C621" s="54"/>
      <c r="D621" s="54"/>
      <c r="E621" s="54"/>
      <c r="F621" s="54"/>
      <c r="G621" s="54"/>
      <c r="H621" s="54"/>
      <c r="I621" s="54"/>
    </row>
    <row r="622" spans="1:9">
      <c r="A622" s="44"/>
      <c r="B622" s="54"/>
      <c r="C622" s="54"/>
      <c r="D622" s="54"/>
      <c r="E622" s="54"/>
      <c r="F622" s="54"/>
      <c r="G622" s="54"/>
      <c r="H622" s="54"/>
      <c r="I622" s="54"/>
    </row>
    <row r="623" spans="1:9">
      <c r="A623" s="44"/>
      <c r="B623" s="54"/>
      <c r="C623" s="54"/>
      <c r="D623" s="54"/>
      <c r="E623" s="54"/>
      <c r="F623" s="54"/>
      <c r="G623" s="54"/>
      <c r="H623" s="54"/>
      <c r="I623" s="54"/>
    </row>
    <row r="624" spans="1:9">
      <c r="A624" s="44"/>
      <c r="B624" s="54"/>
      <c r="C624" s="54"/>
      <c r="D624" s="54"/>
      <c r="E624" s="54"/>
      <c r="F624" s="54"/>
      <c r="G624" s="54"/>
      <c r="H624" s="54"/>
      <c r="I624" s="54"/>
    </row>
    <row r="625" spans="1:9">
      <c r="A625" s="44"/>
      <c r="B625" s="54"/>
      <c r="C625" s="54"/>
      <c r="D625" s="54"/>
      <c r="E625" s="54"/>
      <c r="F625" s="54"/>
      <c r="G625" s="54"/>
      <c r="H625" s="54"/>
      <c r="I625" s="54"/>
    </row>
    <row r="626" spans="1:9">
      <c r="A626" s="44"/>
      <c r="B626" s="54"/>
      <c r="C626" s="54"/>
      <c r="D626" s="54"/>
      <c r="E626" s="54"/>
      <c r="F626" s="54"/>
      <c r="G626" s="54"/>
      <c r="H626" s="54"/>
      <c r="I626" s="54"/>
    </row>
    <row r="627" spans="1:9">
      <c r="A627" s="44"/>
      <c r="B627" s="54"/>
      <c r="C627" s="54"/>
      <c r="D627" s="54"/>
      <c r="E627" s="54"/>
      <c r="F627" s="54"/>
      <c r="G627" s="54"/>
      <c r="H627" s="54"/>
      <c r="I627" s="54"/>
    </row>
    <row r="628" spans="1:9">
      <c r="A628" s="44"/>
      <c r="B628" s="54"/>
      <c r="C628" s="54"/>
      <c r="D628" s="54"/>
      <c r="E628" s="54"/>
      <c r="F628" s="54"/>
      <c r="G628" s="54"/>
      <c r="H628" s="54"/>
      <c r="I628" s="54"/>
    </row>
    <row r="629" spans="1:9">
      <c r="A629" s="44"/>
      <c r="B629" s="54"/>
      <c r="C629" s="54"/>
      <c r="D629" s="54"/>
      <c r="E629" s="54"/>
      <c r="F629" s="54"/>
      <c r="G629" s="54"/>
      <c r="H629" s="54"/>
      <c r="I629" s="54"/>
    </row>
    <row r="630" spans="1:9">
      <c r="A630" s="44"/>
      <c r="B630" s="54"/>
      <c r="C630" s="54"/>
      <c r="D630" s="54"/>
      <c r="E630" s="54"/>
      <c r="F630" s="54"/>
      <c r="G630" s="54"/>
      <c r="H630" s="54"/>
      <c r="I630" s="54"/>
    </row>
    <row r="631" spans="1:9">
      <c r="A631" s="44"/>
      <c r="B631" s="54"/>
      <c r="C631" s="54"/>
      <c r="D631" s="54"/>
      <c r="E631" s="54"/>
      <c r="F631" s="54"/>
      <c r="G631" s="54"/>
      <c r="H631" s="54"/>
      <c r="I631" s="54"/>
    </row>
    <row r="632" spans="1:9">
      <c r="A632" s="44"/>
      <c r="B632" s="54"/>
      <c r="C632" s="54"/>
      <c r="D632" s="54"/>
      <c r="E632" s="54"/>
      <c r="F632" s="54"/>
      <c r="G632" s="54"/>
      <c r="H632" s="54"/>
      <c r="I632" s="54"/>
    </row>
    <row r="633" spans="1:9">
      <c r="A633" s="44"/>
      <c r="B633" s="54"/>
      <c r="C633" s="54"/>
      <c r="D633" s="54"/>
      <c r="E633" s="54"/>
      <c r="F633" s="54"/>
      <c r="G633" s="54"/>
      <c r="H633" s="54"/>
      <c r="I633" s="54"/>
    </row>
    <row r="634" spans="1:9">
      <c r="A634" s="44"/>
      <c r="B634" s="54"/>
      <c r="C634" s="54"/>
      <c r="D634" s="54"/>
      <c r="E634" s="54"/>
      <c r="F634" s="54"/>
      <c r="G634" s="54"/>
      <c r="H634" s="54"/>
      <c r="I634" s="54"/>
    </row>
    <row r="635" spans="1:9">
      <c r="A635" s="44"/>
      <c r="B635" s="54"/>
      <c r="C635" s="54"/>
      <c r="D635" s="54"/>
      <c r="E635" s="54"/>
      <c r="F635" s="54"/>
      <c r="G635" s="54"/>
      <c r="H635" s="54"/>
      <c r="I635" s="54"/>
    </row>
    <row r="636" spans="1:9">
      <c r="A636" s="44"/>
      <c r="B636" s="54"/>
      <c r="C636" s="54"/>
      <c r="D636" s="54"/>
      <c r="E636" s="54"/>
      <c r="F636" s="54"/>
      <c r="G636" s="54"/>
      <c r="H636" s="54"/>
      <c r="I636" s="54"/>
    </row>
    <row r="637" spans="1:9">
      <c r="A637" s="44"/>
      <c r="B637" s="54"/>
      <c r="C637" s="54"/>
      <c r="D637" s="54"/>
      <c r="E637" s="54"/>
      <c r="F637" s="54"/>
      <c r="G637" s="54"/>
      <c r="H637" s="54"/>
      <c r="I637" s="54"/>
    </row>
    <row r="638" spans="1:9">
      <c r="A638" s="44"/>
      <c r="B638" s="54"/>
      <c r="C638" s="54"/>
      <c r="D638" s="54"/>
      <c r="E638" s="54"/>
      <c r="F638" s="54"/>
      <c r="G638" s="54"/>
      <c r="H638" s="54"/>
      <c r="I638" s="54"/>
    </row>
    <row r="639" spans="1:9">
      <c r="A639" s="44"/>
      <c r="B639" s="54"/>
      <c r="C639" s="54"/>
      <c r="D639" s="54"/>
      <c r="E639" s="54"/>
      <c r="F639" s="54"/>
      <c r="G639" s="54"/>
      <c r="H639" s="54"/>
      <c r="I639" s="54"/>
    </row>
    <row r="640" spans="1:9">
      <c r="A640" s="44"/>
      <c r="B640" s="54"/>
      <c r="C640" s="54"/>
      <c r="D640" s="54"/>
      <c r="E640" s="54"/>
      <c r="F640" s="54"/>
      <c r="G640" s="54"/>
      <c r="H640" s="54"/>
      <c r="I640" s="54"/>
    </row>
    <row r="675" spans="2:9">
      <c r="B675" s="40"/>
      <c r="C675" s="40"/>
      <c r="D675" s="40"/>
      <c r="E675" s="40"/>
      <c r="F675" s="40"/>
      <c r="G675" s="40"/>
      <c r="H675" s="40"/>
      <c r="I675" s="40"/>
    </row>
    <row r="676" spans="2:9">
      <c r="B676" s="40"/>
      <c r="C676" s="40"/>
      <c r="D676" s="40"/>
      <c r="E676" s="40"/>
      <c r="F676" s="40"/>
      <c r="G676" s="40"/>
      <c r="H676" s="40"/>
      <c r="I676" s="40"/>
    </row>
    <row r="677" spans="2:9">
      <c r="B677" s="40"/>
      <c r="C677" s="40"/>
      <c r="D677" s="40"/>
      <c r="E677" s="40"/>
      <c r="F677" s="40"/>
      <c r="G677" s="40"/>
      <c r="H677" s="40"/>
      <c r="I677" s="40"/>
    </row>
    <row r="702" spans="2:9">
      <c r="B702" s="40"/>
      <c r="C702" s="40"/>
      <c r="D702" s="40"/>
      <c r="E702" s="40"/>
      <c r="F702" s="49"/>
      <c r="G702" s="49"/>
      <c r="H702" s="40"/>
      <c r="I702" s="40"/>
    </row>
    <row r="703" spans="2:9">
      <c r="B703" s="40"/>
      <c r="C703" s="40"/>
      <c r="D703" s="40"/>
      <c r="E703" s="40"/>
      <c r="F703" s="40"/>
      <c r="G703" s="40"/>
      <c r="H703" s="40"/>
      <c r="I703" s="40"/>
    </row>
    <row r="704" spans="2:9">
      <c r="B704" s="40"/>
      <c r="C704" s="40"/>
      <c r="D704" s="40"/>
      <c r="E704" s="40"/>
      <c r="F704" s="40"/>
      <c r="G704" s="40"/>
      <c r="H704" s="40"/>
      <c r="I704" s="40"/>
    </row>
    <row r="705" spans="2:9">
      <c r="B705" s="40"/>
      <c r="C705" s="40"/>
      <c r="D705" s="40"/>
      <c r="E705" s="40"/>
      <c r="F705" s="40"/>
      <c r="G705" s="40"/>
      <c r="H705" s="40"/>
      <c r="I705" s="40"/>
    </row>
    <row r="706" spans="2:9">
      <c r="B706" s="40"/>
      <c r="C706" s="40"/>
      <c r="D706" s="40"/>
      <c r="E706" s="40"/>
      <c r="F706" s="40"/>
      <c r="G706" s="40"/>
      <c r="H706" s="40"/>
      <c r="I706" s="40"/>
    </row>
    <row r="707" spans="2:9">
      <c r="B707" s="40"/>
      <c r="C707" s="40"/>
      <c r="D707" s="40"/>
      <c r="E707" s="40"/>
      <c r="F707" s="40"/>
      <c r="G707" s="40"/>
      <c r="H707" s="40"/>
      <c r="I707" s="40"/>
    </row>
    <row r="708" spans="2:9">
      <c r="B708" s="40"/>
      <c r="C708" s="40"/>
      <c r="D708" s="40"/>
      <c r="E708" s="40"/>
      <c r="F708" s="40"/>
      <c r="G708" s="40"/>
      <c r="H708" s="40"/>
      <c r="I708" s="40"/>
    </row>
    <row r="709" spans="2:9">
      <c r="B709" s="40"/>
      <c r="C709" s="40"/>
      <c r="D709" s="40"/>
      <c r="E709" s="40"/>
      <c r="F709" s="40"/>
      <c r="G709" s="40"/>
      <c r="H709" s="40"/>
      <c r="I709" s="40"/>
    </row>
    <row r="710" spans="2:9">
      <c r="B710" s="40"/>
      <c r="C710" s="40"/>
      <c r="D710" s="40"/>
      <c r="E710" s="40"/>
      <c r="F710" s="40"/>
      <c r="G710" s="40"/>
      <c r="H710" s="40"/>
      <c r="I710" s="40"/>
    </row>
    <row r="711" spans="2:9">
      <c r="B711" s="40"/>
      <c r="C711" s="40"/>
      <c r="D711" s="40"/>
      <c r="E711" s="40"/>
      <c r="F711" s="40"/>
      <c r="G711" s="40"/>
      <c r="H711" s="40"/>
      <c r="I711" s="40"/>
    </row>
    <row r="712" spans="2:9">
      <c r="B712" s="40"/>
      <c r="C712" s="40"/>
      <c r="D712" s="40"/>
      <c r="E712" s="40"/>
      <c r="F712" s="40"/>
      <c r="G712" s="40"/>
      <c r="H712" s="40"/>
      <c r="I712" s="40"/>
    </row>
    <row r="713" spans="2:9">
      <c r="B713" s="40"/>
      <c r="C713" s="40"/>
      <c r="D713" s="40"/>
      <c r="E713" s="40"/>
      <c r="F713" s="40"/>
      <c r="G713" s="40"/>
      <c r="H713" s="40"/>
      <c r="I713" s="40"/>
    </row>
    <row r="714" spans="2:9">
      <c r="B714" s="40"/>
      <c r="C714" s="40"/>
      <c r="D714" s="40"/>
      <c r="E714" s="40"/>
      <c r="F714" s="40"/>
      <c r="G714" s="40"/>
      <c r="H714" s="40"/>
      <c r="I714" s="40"/>
    </row>
    <row r="742" spans="2:9">
      <c r="B742" s="40"/>
      <c r="C742" s="40"/>
      <c r="D742" s="40"/>
      <c r="E742" s="40"/>
      <c r="F742" s="40"/>
      <c r="G742" s="40"/>
      <c r="H742" s="40"/>
      <c r="I742" s="40"/>
    </row>
    <row r="743" spans="2:9">
      <c r="B743" s="40"/>
      <c r="C743" s="40"/>
      <c r="D743" s="40"/>
      <c r="E743" s="40"/>
      <c r="F743" s="40"/>
      <c r="G743" s="40"/>
      <c r="H743" s="40"/>
      <c r="I743" s="40"/>
    </row>
    <row r="744" spans="2:9">
      <c r="B744" s="40"/>
      <c r="C744" s="40"/>
      <c r="D744" s="40"/>
      <c r="E744" s="40"/>
      <c r="F744" s="40"/>
      <c r="G744" s="40"/>
      <c r="H744" s="40"/>
      <c r="I744" s="40"/>
    </row>
    <row r="745" spans="2:9">
      <c r="B745" s="40"/>
      <c r="C745" s="40"/>
      <c r="D745" s="40"/>
      <c r="E745" s="40"/>
      <c r="F745" s="40"/>
      <c r="G745" s="40"/>
      <c r="H745" s="40"/>
      <c r="I745" s="40"/>
    </row>
    <row r="746" spans="2:9">
      <c r="B746" s="40"/>
      <c r="C746" s="40"/>
      <c r="D746" s="40"/>
      <c r="E746" s="40"/>
      <c r="F746" s="40"/>
      <c r="G746" s="40"/>
      <c r="H746" s="40"/>
      <c r="I746" s="40"/>
    </row>
    <row r="804" spans="2:9">
      <c r="B804" s="40"/>
      <c r="C804" s="40"/>
      <c r="D804" s="40"/>
      <c r="E804" s="40"/>
      <c r="F804" s="40"/>
      <c r="G804" s="40"/>
      <c r="H804" s="40"/>
      <c r="I804" s="40"/>
    </row>
    <row r="805" spans="2:9">
      <c r="B805" s="40"/>
      <c r="C805" s="40"/>
      <c r="D805" s="40"/>
      <c r="E805" s="40"/>
      <c r="F805" s="40"/>
      <c r="G805" s="40"/>
      <c r="H805" s="40"/>
      <c r="I805" s="40"/>
    </row>
    <row r="806" spans="2:9">
      <c r="B806" s="40"/>
      <c r="C806" s="40"/>
      <c r="D806" s="40"/>
      <c r="E806" s="40"/>
      <c r="F806" s="40"/>
      <c r="G806" s="40"/>
      <c r="H806" s="40"/>
      <c r="I806" s="40"/>
    </row>
    <row r="807" spans="2:9">
      <c r="B807" s="40"/>
      <c r="C807" s="40"/>
      <c r="D807" s="40"/>
      <c r="E807" s="40"/>
      <c r="F807" s="40"/>
      <c r="G807" s="40"/>
      <c r="H807" s="40"/>
      <c r="I807" s="40"/>
    </row>
    <row r="808" spans="2:9">
      <c r="B808" s="40"/>
      <c r="C808" s="40"/>
      <c r="D808" s="40"/>
      <c r="E808" s="40"/>
      <c r="F808" s="40"/>
      <c r="G808" s="40"/>
      <c r="H808" s="40"/>
      <c r="I808" s="40"/>
    </row>
    <row r="809" spans="2:9">
      <c r="B809" s="40"/>
      <c r="C809" s="40"/>
      <c r="D809" s="40"/>
      <c r="E809" s="40"/>
      <c r="F809" s="40"/>
      <c r="G809" s="40"/>
      <c r="H809" s="40"/>
      <c r="I809" s="40"/>
    </row>
    <row r="810" spans="2:9">
      <c r="B810" s="40"/>
      <c r="C810" s="40"/>
      <c r="D810" s="40"/>
      <c r="E810" s="40"/>
      <c r="F810" s="40"/>
      <c r="G810" s="40"/>
      <c r="H810" s="40"/>
      <c r="I810" s="40"/>
    </row>
    <row r="811" spans="2:9">
      <c r="B811" s="40"/>
      <c r="C811" s="40"/>
      <c r="D811" s="40"/>
      <c r="E811" s="40"/>
      <c r="F811" s="40"/>
      <c r="G811" s="40"/>
      <c r="H811" s="40"/>
      <c r="I811" s="40"/>
    </row>
    <row r="812" spans="2:9">
      <c r="B812" s="40"/>
      <c r="C812" s="40"/>
      <c r="D812" s="40"/>
      <c r="E812" s="40"/>
      <c r="F812" s="40"/>
      <c r="G812" s="40"/>
      <c r="H812" s="40"/>
      <c r="I812" s="40"/>
    </row>
    <row r="813" spans="2:9">
      <c r="B813" s="40"/>
      <c r="C813" s="40"/>
      <c r="D813" s="40"/>
      <c r="E813" s="40"/>
      <c r="F813" s="40"/>
      <c r="G813" s="40"/>
      <c r="H813" s="40"/>
      <c r="I813" s="40"/>
    </row>
    <row r="814" spans="2:9">
      <c r="B814" s="40"/>
      <c r="C814" s="40"/>
      <c r="D814" s="40"/>
      <c r="E814" s="40"/>
      <c r="F814" s="40"/>
      <c r="G814" s="40"/>
      <c r="H814" s="40"/>
      <c r="I814" s="40"/>
    </row>
    <row r="815" spans="2:9">
      <c r="B815" s="40"/>
      <c r="C815" s="40"/>
      <c r="D815" s="40"/>
      <c r="E815" s="40"/>
      <c r="F815" s="40"/>
      <c r="G815" s="40"/>
      <c r="H815" s="40"/>
      <c r="I815" s="40"/>
    </row>
    <row r="816" spans="2:9">
      <c r="B816" s="40"/>
      <c r="C816" s="40"/>
      <c r="D816" s="40"/>
      <c r="E816" s="40"/>
      <c r="F816" s="40"/>
      <c r="G816" s="40"/>
      <c r="H816" s="40"/>
      <c r="I816" s="40"/>
    </row>
    <row r="817" spans="2:9">
      <c r="B817" s="40"/>
      <c r="C817" s="40"/>
      <c r="D817" s="40"/>
      <c r="E817" s="40"/>
      <c r="F817" s="40"/>
      <c r="G817" s="40"/>
      <c r="H817" s="40"/>
      <c r="I817" s="40"/>
    </row>
    <row r="818" spans="2:9">
      <c r="B818" s="40"/>
      <c r="C818" s="40"/>
      <c r="D818" s="40"/>
      <c r="E818" s="40"/>
      <c r="F818" s="40"/>
      <c r="G818" s="40"/>
      <c r="H818" s="40"/>
      <c r="I818" s="40"/>
    </row>
    <row r="819" spans="2:9">
      <c r="B819" s="40"/>
      <c r="C819" s="40"/>
      <c r="D819" s="40"/>
      <c r="E819" s="40"/>
      <c r="F819" s="40"/>
      <c r="G819" s="40"/>
      <c r="H819" s="40"/>
      <c r="I819" s="40"/>
    </row>
    <row r="820" spans="2:9">
      <c r="B820" s="40"/>
      <c r="C820" s="40"/>
      <c r="D820" s="40"/>
      <c r="E820" s="40"/>
      <c r="F820" s="40"/>
      <c r="G820" s="40"/>
      <c r="H820" s="40"/>
      <c r="I820" s="40"/>
    </row>
    <row r="821" spans="2:9">
      <c r="B821" s="40"/>
      <c r="C821" s="40"/>
      <c r="D821" s="40"/>
      <c r="E821" s="40"/>
      <c r="F821" s="40"/>
      <c r="G821" s="40"/>
      <c r="H821" s="40"/>
      <c r="I821" s="40"/>
    </row>
    <row r="822" spans="2:9">
      <c r="B822" s="40"/>
      <c r="C822" s="40"/>
      <c r="D822" s="40"/>
      <c r="E822" s="40"/>
      <c r="F822" s="40"/>
      <c r="G822" s="40"/>
      <c r="H822" s="40"/>
      <c r="I822" s="40"/>
    </row>
    <row r="881" spans="2:9">
      <c r="B881" s="40"/>
      <c r="C881" s="40"/>
      <c r="D881" s="40"/>
      <c r="E881" s="40"/>
      <c r="F881" s="40"/>
      <c r="G881" s="40"/>
      <c r="H881" s="40"/>
      <c r="I881" s="40"/>
    </row>
    <row r="882" spans="2:9">
      <c r="B882" s="40"/>
      <c r="C882" s="40"/>
      <c r="D882" s="40"/>
      <c r="E882" s="40"/>
      <c r="F882" s="40"/>
      <c r="G882" s="40"/>
      <c r="H882" s="40"/>
      <c r="I882" s="40"/>
    </row>
    <row r="883" spans="2:9">
      <c r="B883" s="40"/>
      <c r="C883" s="40"/>
      <c r="D883" s="40"/>
      <c r="E883" s="40"/>
      <c r="F883" s="40"/>
      <c r="G883" s="40"/>
      <c r="H883" s="40"/>
      <c r="I883" s="40"/>
    </row>
    <row r="884" spans="2:9">
      <c r="B884" s="40"/>
      <c r="C884" s="40"/>
      <c r="D884" s="40"/>
      <c r="E884" s="40"/>
      <c r="F884" s="40"/>
      <c r="G884" s="40"/>
      <c r="H884" s="40"/>
      <c r="I884" s="40"/>
    </row>
    <row r="885" spans="2:9">
      <c r="B885" s="40"/>
      <c r="C885" s="40"/>
      <c r="D885" s="40"/>
      <c r="E885" s="40"/>
      <c r="F885" s="40"/>
      <c r="G885" s="40"/>
      <c r="H885" s="40"/>
      <c r="I885" s="40"/>
    </row>
    <row r="886" spans="2:9">
      <c r="B886" s="40"/>
      <c r="C886" s="40"/>
      <c r="D886" s="40"/>
      <c r="E886" s="40"/>
      <c r="F886" s="40"/>
      <c r="G886" s="40"/>
      <c r="H886" s="40"/>
      <c r="I886" s="40"/>
    </row>
    <row r="887" spans="2:9">
      <c r="B887" s="40"/>
      <c r="C887" s="40"/>
      <c r="D887" s="40"/>
      <c r="E887" s="40"/>
      <c r="F887" s="40"/>
      <c r="G887" s="40"/>
      <c r="H887" s="40"/>
      <c r="I887" s="40"/>
    </row>
    <row r="888" spans="2:9">
      <c r="B888" s="40"/>
      <c r="C888" s="40"/>
      <c r="D888" s="40"/>
      <c r="E888" s="40"/>
      <c r="F888" s="40"/>
      <c r="G888" s="40"/>
      <c r="H888" s="40"/>
      <c r="I888" s="40"/>
    </row>
    <row r="889" spans="2:9">
      <c r="B889" s="40"/>
      <c r="C889" s="40"/>
      <c r="D889" s="40"/>
      <c r="E889" s="40"/>
      <c r="F889" s="40"/>
      <c r="G889" s="40"/>
      <c r="H889" s="40"/>
      <c r="I889" s="40"/>
    </row>
    <row r="890" spans="2:9">
      <c r="B890" s="40"/>
      <c r="C890" s="40"/>
      <c r="D890" s="40"/>
      <c r="E890" s="40"/>
      <c r="F890" s="40"/>
      <c r="G890" s="40"/>
      <c r="H890" s="40"/>
      <c r="I890" s="40"/>
    </row>
    <row r="891" spans="2:9">
      <c r="B891" s="40"/>
      <c r="C891" s="40"/>
      <c r="D891" s="40"/>
      <c r="E891" s="40"/>
      <c r="F891" s="40"/>
      <c r="G891" s="40"/>
      <c r="H891" s="40"/>
      <c r="I891" s="40"/>
    </row>
    <row r="892" spans="2:9">
      <c r="B892" s="40"/>
      <c r="C892" s="40"/>
      <c r="D892" s="40"/>
      <c r="E892" s="40"/>
      <c r="F892" s="40"/>
      <c r="G892" s="40"/>
      <c r="H892" s="40"/>
      <c r="I892" s="40"/>
    </row>
    <row r="893" spans="2:9">
      <c r="B893" s="40"/>
      <c r="C893" s="40"/>
      <c r="D893" s="40"/>
      <c r="E893" s="40"/>
      <c r="F893" s="40"/>
      <c r="G893" s="40"/>
      <c r="H893" s="40"/>
      <c r="I893" s="40"/>
    </row>
    <row r="894" spans="2:9">
      <c r="B894" s="40"/>
      <c r="C894" s="40"/>
      <c r="D894" s="40"/>
      <c r="E894" s="40"/>
      <c r="F894" s="40"/>
      <c r="G894" s="40"/>
      <c r="H894" s="40"/>
      <c r="I894" s="40"/>
    </row>
    <row r="895" spans="2:9">
      <c r="B895" s="40"/>
      <c r="C895" s="40"/>
      <c r="D895" s="40"/>
      <c r="E895" s="40"/>
      <c r="F895" s="40"/>
      <c r="G895" s="40"/>
      <c r="H895" s="40"/>
      <c r="I895" s="40"/>
    </row>
    <row r="896" spans="2:9">
      <c r="B896" s="40"/>
      <c r="C896" s="40"/>
      <c r="D896" s="40"/>
      <c r="E896" s="40"/>
      <c r="F896" s="40"/>
      <c r="G896" s="40"/>
      <c r="H896" s="40"/>
      <c r="I896" s="40"/>
    </row>
    <row r="968" spans="2:9">
      <c r="B968" s="40"/>
      <c r="C968" s="40"/>
      <c r="D968" s="40"/>
      <c r="E968" s="40"/>
      <c r="F968" s="40"/>
      <c r="G968" s="40"/>
      <c r="H968" s="40"/>
      <c r="I968" s="40"/>
    </row>
    <row r="969" spans="2:9">
      <c r="B969" s="40"/>
      <c r="C969" s="40"/>
      <c r="D969" s="40"/>
      <c r="E969" s="40"/>
      <c r="F969" s="40"/>
      <c r="G969" s="40"/>
      <c r="H969" s="40"/>
      <c r="I969" s="40"/>
    </row>
    <row r="970" spans="2:9">
      <c r="B970" s="40"/>
      <c r="C970" s="40"/>
      <c r="D970" s="40"/>
      <c r="E970" s="40"/>
      <c r="F970" s="40"/>
      <c r="G970" s="40"/>
      <c r="H970" s="40"/>
      <c r="I970" s="40"/>
    </row>
    <row r="971" spans="2:9">
      <c r="B971" s="40"/>
      <c r="C971" s="40"/>
      <c r="D971" s="40"/>
      <c r="E971" s="40"/>
      <c r="F971" s="40"/>
      <c r="G971" s="40"/>
      <c r="H971" s="40"/>
      <c r="I971" s="40"/>
    </row>
    <row r="972" spans="2:9">
      <c r="B972" s="40"/>
      <c r="C972" s="40"/>
      <c r="D972" s="40"/>
      <c r="E972" s="40"/>
      <c r="F972" s="40"/>
      <c r="G972" s="40"/>
      <c r="H972" s="40"/>
      <c r="I972" s="40"/>
    </row>
    <row r="973" spans="2:9">
      <c r="B973" s="40"/>
      <c r="C973" s="40"/>
      <c r="D973" s="40"/>
      <c r="E973" s="40"/>
      <c r="F973" s="40"/>
      <c r="G973" s="40"/>
      <c r="H973" s="40"/>
      <c r="I973" s="40"/>
    </row>
    <row r="974" spans="2:9">
      <c r="B974" s="40"/>
      <c r="C974" s="40"/>
      <c r="D974" s="40"/>
      <c r="E974" s="40"/>
      <c r="F974" s="40"/>
      <c r="G974" s="40"/>
      <c r="H974" s="40"/>
      <c r="I974" s="40"/>
    </row>
    <row r="975" spans="2:9">
      <c r="B975" s="40"/>
      <c r="C975" s="40"/>
      <c r="D975" s="40"/>
      <c r="E975" s="40"/>
      <c r="F975" s="40"/>
      <c r="G975" s="40"/>
      <c r="H975" s="40"/>
      <c r="I975" s="40"/>
    </row>
    <row r="976" spans="2:9">
      <c r="B976" s="40"/>
      <c r="C976" s="40"/>
      <c r="D976" s="40"/>
      <c r="E976" s="40"/>
      <c r="F976" s="40"/>
      <c r="G976" s="40"/>
      <c r="H976" s="40"/>
      <c r="I976" s="40"/>
    </row>
    <row r="977" spans="2:9">
      <c r="B977" s="40"/>
      <c r="C977" s="40"/>
      <c r="D977" s="40"/>
      <c r="E977" s="40"/>
      <c r="F977" s="40"/>
      <c r="G977" s="40"/>
      <c r="H977" s="40"/>
      <c r="I977" s="40"/>
    </row>
    <row r="978" spans="2:9">
      <c r="B978" s="40"/>
      <c r="C978" s="40"/>
      <c r="D978" s="40"/>
      <c r="E978" s="40"/>
      <c r="F978" s="40"/>
      <c r="G978" s="40"/>
      <c r="H978" s="40"/>
      <c r="I978" s="40"/>
    </row>
    <row r="979" spans="2:9">
      <c r="B979" s="40"/>
      <c r="C979" s="40"/>
      <c r="D979" s="40"/>
      <c r="E979" s="40"/>
      <c r="F979" s="40"/>
      <c r="G979" s="40"/>
      <c r="H979" s="40"/>
      <c r="I979" s="40"/>
    </row>
    <row r="980" spans="2:9">
      <c r="B980" s="40"/>
      <c r="C980" s="40"/>
      <c r="D980" s="40"/>
      <c r="E980" s="40"/>
      <c r="F980" s="40"/>
      <c r="G980" s="40"/>
      <c r="H980" s="40"/>
      <c r="I980" s="40"/>
    </row>
    <row r="981" spans="2:9">
      <c r="B981" s="40"/>
      <c r="C981" s="40"/>
      <c r="D981" s="40"/>
      <c r="E981" s="40"/>
      <c r="F981" s="40"/>
      <c r="G981" s="40"/>
      <c r="H981" s="40"/>
      <c r="I981" s="40"/>
    </row>
    <row r="982" spans="2:9">
      <c r="B982" s="40"/>
      <c r="C982" s="40"/>
      <c r="D982" s="40"/>
      <c r="E982" s="40"/>
      <c r="F982" s="40"/>
      <c r="G982" s="40"/>
      <c r="H982" s="40"/>
      <c r="I982" s="40"/>
    </row>
    <row r="983" spans="2:9">
      <c r="B983" s="40"/>
      <c r="C983" s="40"/>
      <c r="D983" s="40"/>
      <c r="E983" s="40"/>
      <c r="F983" s="40"/>
      <c r="G983" s="40"/>
      <c r="H983" s="40"/>
      <c r="I983" s="40"/>
    </row>
    <row r="984" spans="2:9">
      <c r="B984" s="40"/>
      <c r="C984" s="40"/>
      <c r="D984" s="40"/>
      <c r="E984" s="40"/>
      <c r="F984" s="40"/>
      <c r="G984" s="40"/>
      <c r="H984" s="40"/>
      <c r="I984" s="40"/>
    </row>
    <row r="985" spans="2:9">
      <c r="B985" s="40"/>
      <c r="C985" s="40"/>
      <c r="D985" s="40"/>
      <c r="E985" s="40"/>
      <c r="F985" s="40"/>
      <c r="G985" s="40"/>
      <c r="H985" s="40"/>
      <c r="I985" s="40"/>
    </row>
    <row r="986" spans="2:9">
      <c r="B986" s="40"/>
      <c r="C986" s="40"/>
      <c r="D986" s="40"/>
      <c r="E986" s="40"/>
      <c r="F986" s="40"/>
      <c r="G986" s="40"/>
      <c r="H986" s="40"/>
      <c r="I986" s="40"/>
    </row>
    <row r="987" spans="2:9">
      <c r="B987" s="40"/>
      <c r="C987" s="40"/>
      <c r="D987" s="40"/>
      <c r="E987" s="40"/>
      <c r="F987" s="40"/>
      <c r="G987" s="40"/>
      <c r="H987" s="40"/>
      <c r="I987" s="40"/>
    </row>
    <row r="988" spans="2:9">
      <c r="B988" s="40"/>
      <c r="C988" s="40"/>
      <c r="D988" s="40"/>
      <c r="E988" s="40"/>
      <c r="F988" s="40"/>
      <c r="G988" s="40"/>
      <c r="H988" s="40"/>
      <c r="I988" s="40"/>
    </row>
    <row r="989" spans="2:9">
      <c r="B989" s="40"/>
      <c r="C989" s="40"/>
      <c r="D989" s="40"/>
      <c r="E989" s="40"/>
      <c r="F989" s="40"/>
      <c r="G989" s="40"/>
      <c r="H989" s="40"/>
      <c r="I989" s="40"/>
    </row>
    <row r="990" spans="2:9">
      <c r="B990" s="40"/>
      <c r="C990" s="40"/>
      <c r="D990" s="40"/>
      <c r="E990" s="40"/>
      <c r="F990" s="40"/>
      <c r="G990" s="40"/>
      <c r="H990" s="40"/>
      <c r="I990" s="40"/>
    </row>
    <row r="991" spans="2:9">
      <c r="B991" s="40"/>
      <c r="C991" s="40"/>
      <c r="D991" s="40"/>
      <c r="E991" s="40"/>
      <c r="F991" s="40"/>
      <c r="G991" s="40"/>
      <c r="H991" s="40"/>
      <c r="I991" s="40"/>
    </row>
    <row r="992" spans="2:9">
      <c r="B992" s="40"/>
      <c r="C992" s="40"/>
      <c r="D992" s="40"/>
      <c r="E992" s="40"/>
      <c r="F992" s="40"/>
      <c r="G992" s="40"/>
      <c r="H992" s="40"/>
      <c r="I992" s="40"/>
    </row>
    <row r="993" spans="2:9">
      <c r="B993" s="40"/>
      <c r="C993" s="40"/>
      <c r="D993" s="40"/>
      <c r="E993" s="40"/>
      <c r="F993" s="40"/>
      <c r="G993" s="40"/>
      <c r="H993" s="40"/>
      <c r="I993" s="40"/>
    </row>
    <row r="994" spans="2:9">
      <c r="B994" s="40"/>
      <c r="C994" s="40"/>
      <c r="D994" s="40"/>
      <c r="E994" s="40"/>
      <c r="F994" s="40"/>
      <c r="G994" s="40"/>
      <c r="H994" s="40"/>
      <c r="I994" s="40"/>
    </row>
    <row r="995" spans="2:9">
      <c r="B995" s="40"/>
      <c r="C995" s="40"/>
      <c r="D995" s="40"/>
      <c r="E995" s="40"/>
      <c r="F995" s="40"/>
      <c r="G995" s="40"/>
      <c r="H995" s="40"/>
      <c r="I995" s="40"/>
    </row>
    <row r="996" spans="2:9">
      <c r="B996" s="40"/>
      <c r="C996" s="40"/>
      <c r="D996" s="40"/>
      <c r="E996" s="40"/>
      <c r="F996" s="40"/>
      <c r="G996" s="40"/>
      <c r="H996" s="40"/>
      <c r="I996" s="40"/>
    </row>
    <row r="997" spans="2:9">
      <c r="B997" s="40"/>
      <c r="C997" s="40"/>
      <c r="D997" s="40"/>
      <c r="E997" s="40"/>
      <c r="F997" s="40"/>
      <c r="G997" s="40"/>
      <c r="H997" s="40"/>
      <c r="I997" s="40"/>
    </row>
    <row r="998" spans="2:9">
      <c r="B998" s="40"/>
      <c r="C998" s="40"/>
      <c r="D998" s="40"/>
      <c r="E998" s="40"/>
      <c r="F998" s="40"/>
      <c r="G998" s="40"/>
      <c r="H998" s="40"/>
      <c r="I998" s="40"/>
    </row>
    <row r="999" spans="2:9">
      <c r="B999" s="40"/>
      <c r="C999" s="40"/>
      <c r="D999" s="40"/>
      <c r="E999" s="40"/>
      <c r="F999" s="40"/>
      <c r="G999" s="40"/>
      <c r="H999" s="40"/>
      <c r="I999" s="40"/>
    </row>
    <row r="1000" spans="2:9">
      <c r="B1000" s="40"/>
      <c r="C1000" s="40"/>
      <c r="D1000" s="40"/>
      <c r="E1000" s="40"/>
      <c r="F1000" s="40"/>
      <c r="G1000" s="40"/>
      <c r="H1000" s="40"/>
      <c r="I1000" s="40"/>
    </row>
    <row r="1001" spans="2:9">
      <c r="B1001" s="40"/>
      <c r="C1001" s="40"/>
      <c r="D1001" s="40"/>
      <c r="E1001" s="40"/>
      <c r="F1001" s="40"/>
      <c r="G1001" s="40"/>
      <c r="H1001" s="40"/>
      <c r="I1001" s="40"/>
    </row>
    <row r="1002" spans="2:9">
      <c r="B1002" s="40"/>
      <c r="C1002" s="40"/>
      <c r="D1002" s="40"/>
      <c r="E1002" s="40"/>
      <c r="F1002" s="40"/>
      <c r="G1002" s="40"/>
      <c r="H1002" s="40"/>
      <c r="I1002" s="40"/>
    </row>
    <row r="1003" spans="2:9">
      <c r="B1003" s="40"/>
      <c r="C1003" s="40"/>
      <c r="D1003" s="40"/>
      <c r="E1003" s="40"/>
      <c r="F1003" s="40"/>
      <c r="G1003" s="40"/>
      <c r="H1003" s="40"/>
      <c r="I1003" s="40"/>
    </row>
    <row r="1004" spans="2:9">
      <c r="B1004" s="40"/>
      <c r="C1004" s="40"/>
      <c r="D1004" s="40"/>
      <c r="E1004" s="40"/>
      <c r="F1004" s="40"/>
      <c r="G1004" s="40"/>
      <c r="H1004" s="40"/>
      <c r="I1004" s="40"/>
    </row>
    <row r="1005" spans="2:9">
      <c r="B1005" s="40"/>
      <c r="C1005" s="40"/>
      <c r="D1005" s="40"/>
      <c r="E1005" s="40"/>
      <c r="F1005" s="40"/>
      <c r="G1005" s="40"/>
      <c r="H1005" s="40"/>
      <c r="I1005" s="40"/>
    </row>
    <row r="1006" spans="2:9">
      <c r="B1006" s="40"/>
      <c r="C1006" s="40"/>
      <c r="D1006" s="40"/>
      <c r="E1006" s="40"/>
      <c r="F1006" s="40"/>
      <c r="G1006" s="40"/>
      <c r="H1006" s="40"/>
      <c r="I1006" s="40"/>
    </row>
    <row r="1007" spans="2:9">
      <c r="B1007" s="40"/>
      <c r="C1007" s="40"/>
      <c r="D1007" s="40"/>
      <c r="E1007" s="40"/>
      <c r="F1007" s="40"/>
      <c r="G1007" s="40"/>
      <c r="H1007" s="40"/>
      <c r="I1007" s="40"/>
    </row>
    <row r="1008" spans="2:9">
      <c r="B1008" s="40"/>
      <c r="C1008" s="40"/>
      <c r="D1008" s="40"/>
      <c r="E1008" s="40"/>
      <c r="F1008" s="40"/>
      <c r="G1008" s="40"/>
      <c r="H1008" s="40"/>
      <c r="I1008" s="40"/>
    </row>
    <row r="1009" spans="2:9">
      <c r="B1009" s="40"/>
      <c r="C1009" s="40"/>
      <c r="D1009" s="40"/>
      <c r="E1009" s="40"/>
      <c r="F1009" s="40"/>
      <c r="G1009" s="40"/>
      <c r="H1009" s="40"/>
      <c r="I1009" s="40"/>
    </row>
    <row r="1010" spans="2:9">
      <c r="B1010" s="40"/>
      <c r="C1010" s="40"/>
      <c r="D1010" s="40"/>
      <c r="E1010" s="40"/>
      <c r="F1010" s="40"/>
      <c r="G1010" s="40"/>
      <c r="H1010" s="40"/>
      <c r="I1010" s="40"/>
    </row>
    <row r="1028" spans="1:9">
      <c r="A1028" s="44"/>
      <c r="B1028" s="45"/>
      <c r="C1028" s="46"/>
      <c r="D1028" s="46"/>
      <c r="E1028" s="46"/>
      <c r="F1028" s="46"/>
      <c r="G1028" s="46"/>
      <c r="H1028" s="46"/>
      <c r="I1028" s="46"/>
    </row>
    <row r="1029" spans="1:9">
      <c r="A1029" s="44"/>
      <c r="B1029" s="45"/>
      <c r="C1029" s="46"/>
      <c r="D1029" s="46"/>
      <c r="E1029" s="46"/>
      <c r="F1029" s="46"/>
      <c r="G1029" s="46"/>
      <c r="H1029" s="46"/>
      <c r="I1029" s="46"/>
    </row>
    <row r="1030" spans="1:9">
      <c r="A1030" s="44"/>
      <c r="B1030" s="45"/>
      <c r="C1030" s="46"/>
      <c r="D1030" s="46"/>
      <c r="E1030" s="46"/>
      <c r="F1030" s="46"/>
      <c r="G1030" s="46"/>
      <c r="H1030" s="46"/>
      <c r="I1030" s="46"/>
    </row>
    <row r="1031" spans="1:9">
      <c r="B1031" s="40"/>
      <c r="C1031" s="40"/>
      <c r="D1031" s="40"/>
      <c r="E1031" s="40"/>
      <c r="F1031" s="40"/>
      <c r="G1031" s="40"/>
      <c r="H1031" s="40"/>
      <c r="I1031" s="40"/>
    </row>
    <row r="1032" spans="1:9">
      <c r="B1032" s="40"/>
      <c r="C1032" s="40"/>
      <c r="D1032" s="40"/>
      <c r="E1032" s="40"/>
      <c r="F1032" s="40"/>
      <c r="G1032" s="40"/>
      <c r="H1032" s="40"/>
      <c r="I1032" s="40"/>
    </row>
    <row r="1033" spans="1:9">
      <c r="B1033" s="40"/>
      <c r="C1033" s="40"/>
      <c r="D1033" s="40"/>
      <c r="E1033" s="40"/>
      <c r="F1033" s="40"/>
      <c r="G1033" s="40"/>
      <c r="H1033" s="40"/>
      <c r="I1033" s="40"/>
    </row>
    <row r="1034" spans="1:9">
      <c r="B1034" s="40"/>
      <c r="C1034" s="40"/>
      <c r="D1034" s="40"/>
      <c r="E1034" s="40"/>
      <c r="F1034" s="40"/>
      <c r="G1034" s="40"/>
      <c r="H1034" s="40"/>
      <c r="I1034" s="40"/>
    </row>
    <row r="1128" spans="2:9">
      <c r="B1128" s="40"/>
      <c r="C1128" s="40"/>
      <c r="D1128" s="40"/>
      <c r="E1128" s="40"/>
      <c r="F1128" s="40"/>
      <c r="G1128" s="40"/>
      <c r="H1128" s="40"/>
      <c r="I1128" s="40"/>
    </row>
    <row r="1129" spans="2:9">
      <c r="B1129" s="40"/>
      <c r="C1129" s="40"/>
      <c r="D1129" s="40"/>
      <c r="E1129" s="40"/>
      <c r="F1129" s="40"/>
      <c r="G1129" s="40"/>
      <c r="H1129" s="40"/>
      <c r="I1129" s="40"/>
    </row>
    <row r="1130" spans="2:9">
      <c r="B1130" s="40"/>
      <c r="C1130" s="40"/>
      <c r="D1130" s="40"/>
      <c r="E1130" s="40"/>
      <c r="F1130" s="40"/>
      <c r="G1130" s="40"/>
      <c r="H1130" s="40"/>
      <c r="I1130" s="40"/>
    </row>
    <row r="1131" spans="2:9">
      <c r="B1131" s="40"/>
      <c r="C1131" s="40"/>
      <c r="D1131" s="40"/>
      <c r="E1131" s="40"/>
      <c r="F1131" s="40"/>
      <c r="G1131" s="40"/>
      <c r="H1131" s="40"/>
      <c r="I1131" s="40"/>
    </row>
    <row r="1132" spans="2:9">
      <c r="B1132" s="40"/>
      <c r="C1132" s="40"/>
      <c r="D1132" s="40"/>
      <c r="E1132" s="40"/>
      <c r="F1132" s="40"/>
      <c r="G1132" s="40"/>
      <c r="H1132" s="40"/>
      <c r="I1132" s="40"/>
    </row>
    <row r="1133" spans="2:9">
      <c r="B1133" s="40"/>
      <c r="C1133" s="40"/>
      <c r="D1133" s="40"/>
      <c r="E1133" s="40"/>
      <c r="F1133" s="40"/>
      <c r="G1133" s="40"/>
      <c r="H1133" s="40"/>
      <c r="I1133" s="40"/>
    </row>
    <row r="1134" spans="2:9">
      <c r="B1134" s="40"/>
      <c r="C1134" s="40"/>
      <c r="D1134" s="40"/>
      <c r="E1134" s="40"/>
      <c r="F1134" s="40"/>
      <c r="G1134" s="40"/>
      <c r="H1134" s="40"/>
      <c r="I1134" s="40"/>
    </row>
    <row r="1135" spans="2:9">
      <c r="B1135" s="40"/>
      <c r="C1135" s="40"/>
      <c r="D1135" s="40"/>
      <c r="E1135" s="40"/>
      <c r="F1135" s="40"/>
      <c r="G1135" s="40"/>
      <c r="H1135" s="40"/>
      <c r="I1135" s="40"/>
    </row>
    <row r="1136" spans="2:9">
      <c r="B1136" s="40"/>
      <c r="C1136" s="40"/>
      <c r="D1136" s="40"/>
      <c r="E1136" s="40"/>
      <c r="F1136" s="40"/>
      <c r="G1136" s="40"/>
      <c r="H1136" s="40"/>
      <c r="I1136" s="40"/>
    </row>
    <row r="1137" spans="2:9">
      <c r="B1137" s="40"/>
      <c r="C1137" s="40"/>
      <c r="D1137" s="40"/>
      <c r="E1137" s="40"/>
      <c r="F1137" s="40"/>
      <c r="G1137" s="40"/>
      <c r="H1137" s="40"/>
      <c r="I1137" s="40"/>
    </row>
    <row r="1138" spans="2:9">
      <c r="B1138" s="40"/>
      <c r="C1138" s="40"/>
      <c r="D1138" s="40"/>
      <c r="E1138" s="40"/>
      <c r="F1138" s="40"/>
      <c r="G1138" s="40"/>
      <c r="H1138" s="40"/>
      <c r="I1138" s="40"/>
    </row>
    <row r="1139" spans="2:9">
      <c r="B1139" s="40"/>
      <c r="C1139" s="40"/>
      <c r="D1139" s="40"/>
      <c r="E1139" s="40"/>
      <c r="F1139" s="40"/>
      <c r="G1139" s="40"/>
      <c r="H1139" s="40"/>
      <c r="I1139" s="40"/>
    </row>
    <row r="1140" spans="2:9">
      <c r="B1140" s="40"/>
      <c r="C1140" s="40"/>
      <c r="D1140" s="40"/>
      <c r="E1140" s="40"/>
      <c r="F1140" s="40"/>
      <c r="G1140" s="40"/>
      <c r="H1140" s="40"/>
      <c r="I1140" s="40"/>
    </row>
    <row r="1141" spans="2:9">
      <c r="B1141" s="40"/>
      <c r="C1141" s="40"/>
      <c r="D1141" s="40"/>
      <c r="E1141" s="40"/>
      <c r="F1141" s="40"/>
      <c r="G1141" s="40"/>
      <c r="H1141" s="40"/>
      <c r="I1141" s="40"/>
    </row>
    <row r="1142" spans="2:9">
      <c r="B1142" s="40"/>
      <c r="C1142" s="40"/>
      <c r="D1142" s="40"/>
      <c r="E1142" s="40"/>
      <c r="F1142" s="40"/>
      <c r="G1142" s="40"/>
      <c r="H1142" s="40"/>
      <c r="I1142" s="40"/>
    </row>
    <row r="1143" spans="2:9">
      <c r="B1143" s="40"/>
      <c r="C1143" s="40"/>
      <c r="D1143" s="40"/>
      <c r="E1143" s="40"/>
      <c r="F1143" s="40"/>
      <c r="G1143" s="40"/>
      <c r="H1143" s="40"/>
      <c r="I1143" s="40"/>
    </row>
    <row r="1144" spans="2:9">
      <c r="B1144" s="40"/>
      <c r="C1144" s="40"/>
      <c r="D1144" s="40"/>
      <c r="E1144" s="40"/>
      <c r="F1144" s="40"/>
      <c r="G1144" s="40"/>
      <c r="H1144" s="40"/>
      <c r="I1144" s="40"/>
    </row>
    <row r="1145" spans="2:9">
      <c r="B1145" s="40"/>
      <c r="C1145" s="40"/>
      <c r="D1145" s="40"/>
      <c r="E1145" s="40"/>
      <c r="F1145" s="40"/>
      <c r="G1145" s="40"/>
      <c r="H1145" s="40"/>
      <c r="I1145" s="40"/>
    </row>
    <row r="1146" spans="2:9">
      <c r="B1146" s="40"/>
      <c r="C1146" s="40"/>
      <c r="D1146" s="40"/>
      <c r="E1146" s="40"/>
      <c r="F1146" s="40"/>
      <c r="G1146" s="40"/>
      <c r="H1146" s="40"/>
      <c r="I1146" s="40"/>
    </row>
    <row r="1147" spans="2:9">
      <c r="B1147" s="40"/>
      <c r="C1147" s="40"/>
      <c r="D1147" s="40"/>
      <c r="E1147" s="40"/>
      <c r="F1147" s="40"/>
      <c r="G1147" s="40"/>
      <c r="H1147" s="40"/>
      <c r="I1147" s="40"/>
    </row>
    <row r="1148" spans="2:9">
      <c r="B1148" s="40"/>
      <c r="C1148" s="40"/>
      <c r="D1148" s="40"/>
      <c r="E1148" s="40"/>
      <c r="F1148" s="40"/>
      <c r="G1148" s="40"/>
      <c r="H1148" s="40"/>
      <c r="I1148" s="40"/>
    </row>
    <row r="1149" spans="2:9">
      <c r="B1149" s="40"/>
      <c r="C1149" s="40"/>
      <c r="D1149" s="40"/>
      <c r="E1149" s="40"/>
      <c r="F1149" s="40"/>
      <c r="G1149" s="40"/>
      <c r="H1149" s="40"/>
      <c r="I1149" s="40"/>
    </row>
    <row r="1150" spans="2:9">
      <c r="B1150" s="40"/>
      <c r="C1150" s="40"/>
      <c r="D1150" s="40"/>
      <c r="E1150" s="40"/>
      <c r="F1150" s="40"/>
      <c r="G1150" s="40"/>
      <c r="H1150" s="40"/>
      <c r="I1150" s="40"/>
    </row>
    <row r="1151" spans="2:9">
      <c r="B1151" s="40"/>
      <c r="C1151" s="40"/>
      <c r="D1151" s="40"/>
      <c r="E1151" s="40"/>
      <c r="F1151" s="40"/>
      <c r="G1151" s="40"/>
      <c r="H1151" s="40"/>
      <c r="I1151" s="40"/>
    </row>
    <row r="1152" spans="2:9">
      <c r="B1152" s="40"/>
      <c r="C1152" s="40"/>
      <c r="D1152" s="40"/>
      <c r="E1152" s="40"/>
      <c r="F1152" s="40"/>
      <c r="G1152" s="40"/>
      <c r="H1152" s="40"/>
      <c r="I1152" s="40"/>
    </row>
    <row r="1153" spans="2:9">
      <c r="B1153" s="40"/>
      <c r="C1153" s="40"/>
      <c r="D1153" s="40"/>
      <c r="E1153" s="40"/>
      <c r="F1153" s="40"/>
      <c r="G1153" s="40"/>
      <c r="H1153" s="40"/>
      <c r="I1153" s="40"/>
    </row>
    <row r="1154" spans="2:9">
      <c r="B1154" s="40"/>
      <c r="C1154" s="40"/>
      <c r="D1154" s="40"/>
      <c r="E1154" s="40"/>
      <c r="F1154" s="40"/>
      <c r="G1154" s="40"/>
      <c r="H1154" s="40"/>
      <c r="I1154" s="40"/>
    </row>
    <row r="1155" spans="2:9">
      <c r="B1155" s="40"/>
      <c r="C1155" s="40"/>
      <c r="D1155" s="40"/>
      <c r="E1155" s="40"/>
      <c r="F1155" s="40"/>
      <c r="G1155" s="40"/>
      <c r="H1155" s="40"/>
      <c r="I1155" s="40"/>
    </row>
    <row r="1156" spans="2:9">
      <c r="B1156" s="40"/>
      <c r="C1156" s="40"/>
      <c r="D1156" s="40"/>
      <c r="E1156" s="40"/>
      <c r="F1156" s="40"/>
      <c r="G1156" s="40"/>
      <c r="H1156" s="40"/>
      <c r="I1156" s="40"/>
    </row>
    <row r="1223" spans="2:9">
      <c r="B1223" s="40"/>
      <c r="C1223" s="40"/>
      <c r="D1223" s="40"/>
      <c r="E1223" s="40"/>
      <c r="F1223" s="40"/>
      <c r="G1223" s="40"/>
      <c r="H1223" s="40"/>
      <c r="I1223" s="40"/>
    </row>
    <row r="1224" spans="2:9">
      <c r="B1224" s="40"/>
      <c r="C1224" s="40"/>
      <c r="D1224" s="40"/>
      <c r="E1224" s="40"/>
      <c r="F1224" s="40"/>
      <c r="G1224" s="40"/>
      <c r="H1224" s="40"/>
      <c r="I1224" s="40"/>
    </row>
    <row r="1225" spans="2:9">
      <c r="B1225" s="40"/>
      <c r="C1225" s="40"/>
      <c r="D1225" s="40"/>
      <c r="E1225" s="40"/>
      <c r="F1225" s="40"/>
      <c r="G1225" s="40"/>
      <c r="H1225" s="40"/>
      <c r="I1225" s="40"/>
    </row>
    <row r="1226" spans="2:9">
      <c r="B1226" s="40"/>
      <c r="C1226" s="40"/>
      <c r="D1226" s="40"/>
      <c r="E1226" s="40"/>
      <c r="F1226" s="40"/>
      <c r="G1226" s="40"/>
      <c r="H1226" s="40"/>
      <c r="I1226" s="40"/>
    </row>
    <row r="1227" spans="2:9">
      <c r="B1227" s="40"/>
      <c r="C1227" s="40"/>
      <c r="D1227" s="40"/>
      <c r="E1227" s="40"/>
      <c r="F1227" s="40"/>
      <c r="G1227" s="40"/>
      <c r="H1227" s="40"/>
      <c r="I1227" s="40"/>
    </row>
    <row r="1228" spans="2:9">
      <c r="B1228" s="40"/>
      <c r="C1228" s="40"/>
      <c r="D1228" s="40"/>
      <c r="E1228" s="40"/>
      <c r="F1228" s="40"/>
      <c r="G1228" s="40"/>
      <c r="H1228" s="40"/>
      <c r="I1228" s="40"/>
    </row>
    <row r="1229" spans="2:9">
      <c r="B1229" s="40"/>
      <c r="C1229" s="40"/>
      <c r="D1229" s="40"/>
      <c r="E1229" s="40"/>
      <c r="F1229" s="40"/>
      <c r="G1229" s="40"/>
      <c r="H1229" s="40"/>
      <c r="I1229" s="40"/>
    </row>
    <row r="1230" spans="2:9">
      <c r="B1230" s="40"/>
      <c r="C1230" s="40"/>
      <c r="D1230" s="40"/>
      <c r="E1230" s="40"/>
      <c r="F1230" s="40"/>
      <c r="G1230" s="40"/>
      <c r="H1230" s="40"/>
      <c r="I1230" s="40"/>
    </row>
    <row r="1231" spans="2:9">
      <c r="B1231" s="40"/>
      <c r="C1231" s="40"/>
      <c r="D1231" s="40"/>
      <c r="E1231" s="40"/>
      <c r="F1231" s="40"/>
      <c r="G1231" s="40"/>
      <c r="H1231" s="40"/>
      <c r="I1231" s="40"/>
    </row>
    <row r="1306" spans="2:9">
      <c r="B1306" s="49"/>
      <c r="C1306" s="49"/>
      <c r="D1306" s="50"/>
      <c r="E1306" s="49"/>
      <c r="F1306" s="49"/>
      <c r="G1306" s="50"/>
      <c r="H1306" s="50"/>
      <c r="I1306" s="49"/>
    </row>
    <row r="1307" spans="2:9">
      <c r="B1307" s="49"/>
      <c r="C1307" s="49"/>
      <c r="D1307" s="50"/>
      <c r="E1307" s="49"/>
      <c r="F1307" s="49"/>
      <c r="G1307" s="50"/>
      <c r="H1307" s="50"/>
      <c r="I1307" s="49"/>
    </row>
    <row r="1367" spans="2:9">
      <c r="B1367" s="49"/>
      <c r="C1367" s="49"/>
      <c r="D1367" s="50"/>
      <c r="E1367" s="49"/>
      <c r="F1367" s="49"/>
      <c r="G1367" s="50"/>
      <c r="H1367" s="50"/>
      <c r="I1367" s="49"/>
    </row>
    <row r="1368" spans="2:9">
      <c r="B1368" s="49"/>
      <c r="C1368" s="49"/>
      <c r="D1368" s="50"/>
      <c r="E1368" s="49"/>
      <c r="F1368" s="49"/>
      <c r="G1368" s="50"/>
      <c r="H1368" s="50"/>
      <c r="I1368" s="49"/>
    </row>
    <row r="1369" spans="2:9">
      <c r="B1369" s="49"/>
      <c r="C1369" s="49"/>
      <c r="D1369" s="50"/>
      <c r="E1369" s="49"/>
      <c r="F1369" s="49"/>
      <c r="G1369" s="50"/>
      <c r="H1369" s="50"/>
      <c r="I1369" s="49"/>
    </row>
    <row r="1370" spans="2:9">
      <c r="B1370" s="49"/>
      <c r="C1370" s="49"/>
      <c r="D1370" s="50"/>
      <c r="E1370" s="49"/>
      <c r="F1370" s="49"/>
      <c r="G1370" s="50"/>
      <c r="H1370" s="50"/>
      <c r="I1370" s="49"/>
    </row>
    <row r="1371" spans="2:9">
      <c r="B1371" s="49"/>
      <c r="C1371" s="49"/>
      <c r="D1371" s="50"/>
      <c r="E1371" s="49"/>
      <c r="F1371" s="49"/>
      <c r="G1371" s="50"/>
      <c r="H1371" s="50"/>
      <c r="I1371" s="49"/>
    </row>
    <row r="1372" spans="2:9">
      <c r="B1372" s="49"/>
      <c r="C1372" s="49"/>
      <c r="D1372" s="50"/>
      <c r="E1372" s="49"/>
      <c r="F1372" s="49"/>
      <c r="G1372" s="50"/>
      <c r="H1372" s="50"/>
      <c r="I1372" s="49"/>
    </row>
    <row r="1373" spans="2:9">
      <c r="B1373" s="49"/>
      <c r="C1373" s="49"/>
      <c r="D1373" s="50"/>
      <c r="E1373" s="49"/>
      <c r="F1373" s="49"/>
      <c r="G1373" s="50"/>
      <c r="H1373" s="50"/>
      <c r="I1373" s="49"/>
    </row>
    <row r="1374" spans="2:9">
      <c r="B1374" s="49"/>
      <c r="C1374" s="49"/>
      <c r="D1374" s="50"/>
      <c r="E1374" s="49"/>
      <c r="F1374" s="49"/>
      <c r="G1374" s="50"/>
      <c r="H1374" s="50"/>
      <c r="I1374" s="49"/>
    </row>
    <row r="1375" spans="2:9">
      <c r="B1375" s="49"/>
      <c r="C1375" s="49"/>
      <c r="D1375" s="50"/>
      <c r="E1375" s="49"/>
      <c r="F1375" s="49"/>
      <c r="G1375" s="50"/>
      <c r="H1375" s="50"/>
      <c r="I1375" s="49"/>
    </row>
    <row r="1376" spans="2:9">
      <c r="B1376" s="49"/>
      <c r="C1376" s="49"/>
      <c r="D1376" s="50"/>
      <c r="E1376" s="49"/>
      <c r="F1376" s="49"/>
      <c r="G1376" s="50"/>
      <c r="H1376" s="50"/>
      <c r="I1376" s="49"/>
    </row>
    <row r="1377" spans="2:9">
      <c r="B1377" s="49"/>
      <c r="C1377" s="49"/>
      <c r="D1377" s="50"/>
      <c r="E1377" s="49"/>
      <c r="F1377" s="49"/>
      <c r="G1377" s="50"/>
      <c r="H1377" s="50"/>
      <c r="I1377" s="49"/>
    </row>
    <row r="1378" spans="2:9">
      <c r="B1378" s="49"/>
      <c r="C1378" s="49"/>
      <c r="D1378" s="50"/>
      <c r="E1378" s="49"/>
      <c r="F1378" s="49"/>
      <c r="G1378" s="50"/>
      <c r="H1378" s="50"/>
      <c r="I1378" s="49"/>
    </row>
    <row r="1379" spans="2:9">
      <c r="B1379" s="49"/>
      <c r="C1379" s="49"/>
      <c r="D1379" s="50"/>
      <c r="E1379" s="49"/>
      <c r="F1379" s="49"/>
      <c r="G1379" s="50"/>
      <c r="H1379" s="50"/>
      <c r="I1379" s="49"/>
    </row>
    <row r="1420" spans="1:9">
      <c r="A1420" s="44"/>
      <c r="B1420" s="46"/>
      <c r="C1420" s="46"/>
      <c r="D1420" s="46"/>
      <c r="E1420" s="45"/>
      <c r="F1420" s="46"/>
      <c r="G1420" s="46"/>
      <c r="H1420" s="46"/>
      <c r="I1420" s="46"/>
    </row>
    <row r="1421" spans="1:9">
      <c r="A1421" s="44"/>
      <c r="B1421" s="46"/>
      <c r="C1421" s="46"/>
      <c r="D1421" s="46"/>
      <c r="E1421" s="45"/>
      <c r="F1421" s="46"/>
      <c r="G1421" s="46"/>
      <c r="H1421" s="46"/>
      <c r="I1421" s="46"/>
    </row>
    <row r="1422" spans="1:9">
      <c r="B1422" s="49"/>
      <c r="C1422" s="49"/>
      <c r="D1422" s="50"/>
      <c r="E1422" s="49"/>
      <c r="F1422" s="49"/>
      <c r="G1422" s="50"/>
      <c r="H1422" s="50"/>
      <c r="I1422" s="49"/>
    </row>
    <row r="1423" spans="1:9">
      <c r="B1423" s="49"/>
      <c r="C1423" s="49"/>
      <c r="D1423" s="50"/>
      <c r="E1423" s="49"/>
      <c r="F1423" s="49"/>
      <c r="G1423" s="50"/>
      <c r="H1423" s="50"/>
      <c r="I1423" s="49"/>
    </row>
    <row r="1424" spans="1:9">
      <c r="B1424" s="49"/>
      <c r="C1424" s="49"/>
      <c r="D1424" s="50"/>
      <c r="E1424" s="49"/>
      <c r="F1424" s="49"/>
      <c r="G1424" s="50"/>
      <c r="H1424" s="50"/>
      <c r="I1424" s="49"/>
    </row>
    <row r="1425" spans="2:9">
      <c r="B1425" s="49"/>
      <c r="C1425" s="49"/>
      <c r="D1425" s="50"/>
      <c r="E1425" s="49"/>
      <c r="F1425" s="49"/>
      <c r="G1425" s="50"/>
      <c r="H1425" s="50"/>
      <c r="I1425" s="49"/>
    </row>
    <row r="1444" spans="2:9">
      <c r="B1444" s="49"/>
      <c r="C1444" s="49"/>
      <c r="D1444" s="50"/>
      <c r="E1444" s="49"/>
      <c r="F1444" s="49"/>
      <c r="G1444" s="50"/>
      <c r="H1444" s="50"/>
      <c r="I1444" s="49"/>
    </row>
    <row r="1445" spans="2:9">
      <c r="B1445" s="49"/>
      <c r="C1445" s="49"/>
      <c r="D1445" s="50"/>
      <c r="E1445" s="49"/>
      <c r="F1445" s="49"/>
      <c r="G1445" s="50"/>
      <c r="H1445" s="50"/>
      <c r="I1445" s="49"/>
    </row>
    <row r="1446" spans="2:9">
      <c r="B1446" s="49"/>
      <c r="C1446" s="49"/>
      <c r="D1446" s="50"/>
      <c r="E1446" s="49"/>
      <c r="F1446" s="49"/>
      <c r="G1446" s="50"/>
      <c r="H1446" s="50"/>
      <c r="I1446" s="49"/>
    </row>
    <row r="1447" spans="2:9">
      <c r="B1447" s="49"/>
      <c r="C1447" s="49"/>
      <c r="D1447" s="50"/>
      <c r="E1447" s="49"/>
      <c r="F1447" s="49"/>
      <c r="G1447" s="50"/>
      <c r="H1447" s="50"/>
      <c r="I1447" s="49"/>
    </row>
    <row r="1448" spans="2:9">
      <c r="B1448" s="49"/>
      <c r="C1448" s="49"/>
      <c r="D1448" s="50"/>
      <c r="E1448" s="49"/>
      <c r="F1448" s="49"/>
      <c r="G1448" s="50"/>
      <c r="H1448" s="50"/>
      <c r="I1448" s="49"/>
    </row>
    <row r="1449" spans="2:9">
      <c r="B1449" s="49"/>
      <c r="C1449" s="49"/>
      <c r="D1449" s="50"/>
      <c r="E1449" s="49"/>
      <c r="F1449" s="49"/>
      <c r="G1449" s="50"/>
      <c r="H1449" s="50"/>
      <c r="I1449" s="49"/>
    </row>
    <row r="1552" spans="2:9">
      <c r="B1552" s="49"/>
      <c r="C1552" s="49"/>
      <c r="D1552" s="50"/>
      <c r="E1552" s="49"/>
      <c r="F1552" s="49"/>
      <c r="G1552" s="50"/>
      <c r="H1552" s="50"/>
      <c r="I1552" s="49"/>
    </row>
    <row r="1553" spans="2:9">
      <c r="B1553" s="49"/>
      <c r="C1553" s="49"/>
      <c r="D1553" s="50"/>
      <c r="E1553" s="49"/>
      <c r="F1553" s="49"/>
      <c r="G1553" s="50"/>
      <c r="H1553" s="50"/>
      <c r="I1553" s="49"/>
    </row>
    <row r="1554" spans="2:9">
      <c r="B1554" s="49"/>
      <c r="C1554" s="49"/>
      <c r="D1554" s="50"/>
      <c r="E1554" s="49"/>
      <c r="F1554" s="49"/>
      <c r="G1554" s="50"/>
      <c r="H1554" s="50"/>
      <c r="I1554" s="49"/>
    </row>
    <row r="1584" spans="2:9">
      <c r="B1584" s="49"/>
      <c r="C1584" s="49"/>
      <c r="D1584" s="50"/>
      <c r="E1584" s="49"/>
      <c r="F1584" s="49"/>
      <c r="G1584" s="50"/>
      <c r="H1584" s="50"/>
      <c r="I1584" s="49"/>
    </row>
    <row r="1585" spans="2:9">
      <c r="B1585" s="49"/>
      <c r="C1585" s="49"/>
      <c r="D1585" s="50"/>
      <c r="E1585" s="49"/>
      <c r="F1585" s="49"/>
      <c r="G1585" s="50"/>
      <c r="H1585" s="50"/>
      <c r="I1585" s="49"/>
    </row>
    <row r="1586" spans="2:9">
      <c r="B1586" s="49"/>
      <c r="C1586" s="49"/>
      <c r="D1586" s="50"/>
      <c r="E1586" s="49"/>
      <c r="F1586" s="49"/>
      <c r="G1586" s="50"/>
      <c r="H1586" s="50"/>
      <c r="I1586" s="49"/>
    </row>
    <row r="1587" spans="2:9">
      <c r="B1587" s="49"/>
      <c r="C1587" s="49"/>
      <c r="D1587" s="50"/>
      <c r="E1587" s="49"/>
      <c r="F1587" s="49"/>
      <c r="G1587" s="50"/>
      <c r="H1587" s="50"/>
      <c r="I1587" s="49"/>
    </row>
    <row r="1588" spans="2:9">
      <c r="B1588" s="49"/>
      <c r="C1588" s="49"/>
      <c r="D1588" s="50"/>
      <c r="E1588" s="49"/>
      <c r="F1588" s="49"/>
      <c r="G1588" s="50"/>
      <c r="H1588" s="50"/>
      <c r="I1588" s="49"/>
    </row>
    <row r="1589" spans="2:9">
      <c r="B1589" s="49"/>
      <c r="C1589" s="49"/>
      <c r="D1589" s="50"/>
      <c r="E1589" s="49"/>
      <c r="F1589" s="49"/>
      <c r="G1589" s="50"/>
      <c r="H1589" s="50"/>
      <c r="I1589" s="49"/>
    </row>
    <row r="1590" spans="2:9">
      <c r="B1590" s="49"/>
      <c r="C1590" s="49"/>
      <c r="D1590" s="50"/>
      <c r="E1590" s="49"/>
      <c r="F1590" s="49"/>
      <c r="G1590" s="50"/>
      <c r="H1590" s="50"/>
      <c r="I1590" s="49"/>
    </row>
    <row r="1591" spans="2:9">
      <c r="B1591" s="49"/>
      <c r="C1591" s="49"/>
      <c r="D1591" s="50"/>
      <c r="E1591" s="49"/>
      <c r="F1591" s="49"/>
      <c r="G1591" s="50"/>
      <c r="H1591" s="50"/>
      <c r="I1591" s="49"/>
    </row>
    <row r="1592" spans="2:9">
      <c r="B1592" s="49"/>
      <c r="C1592" s="49"/>
      <c r="D1592" s="50"/>
      <c r="E1592" s="49"/>
      <c r="F1592" s="49"/>
      <c r="G1592" s="50"/>
      <c r="H1592" s="50"/>
      <c r="I1592" s="49"/>
    </row>
    <row r="1593" spans="2:9">
      <c r="B1593" s="49"/>
      <c r="C1593" s="49"/>
      <c r="D1593" s="50"/>
      <c r="E1593" s="49"/>
      <c r="F1593" s="49"/>
      <c r="G1593" s="50"/>
      <c r="H1593" s="50"/>
      <c r="I1593" s="49"/>
    </row>
    <row r="1594" spans="2:9">
      <c r="B1594" s="49"/>
      <c r="C1594" s="49"/>
      <c r="D1594" s="50"/>
      <c r="E1594" s="49"/>
      <c r="F1594" s="49"/>
      <c r="G1594" s="50"/>
      <c r="H1594" s="50"/>
      <c r="I1594" s="49"/>
    </row>
    <row r="1595" spans="2:9">
      <c r="B1595" s="49"/>
      <c r="C1595" s="49"/>
      <c r="D1595" s="50"/>
      <c r="E1595" s="49"/>
      <c r="F1595" s="49"/>
      <c r="G1595" s="50"/>
      <c r="H1595" s="50"/>
      <c r="I1595" s="49"/>
    </row>
    <row r="1624" spans="2:9">
      <c r="B1624" s="49"/>
      <c r="C1624" s="49"/>
      <c r="D1624" s="50"/>
      <c r="E1624" s="49"/>
      <c r="F1624" s="49"/>
      <c r="G1624" s="50"/>
      <c r="H1624" s="50"/>
      <c r="I1624" s="49"/>
    </row>
    <row r="1625" spans="2:9">
      <c r="B1625" s="40"/>
      <c r="C1625" s="40"/>
      <c r="D1625" s="40"/>
      <c r="E1625" s="40"/>
      <c r="F1625" s="40"/>
      <c r="G1625" s="40"/>
      <c r="H1625" s="40"/>
      <c r="I1625" s="40"/>
    </row>
    <row r="1626" spans="2:9">
      <c r="B1626" s="40"/>
      <c r="C1626" s="40"/>
      <c r="D1626" s="40"/>
      <c r="E1626" s="40"/>
      <c r="F1626" s="40"/>
      <c r="G1626" s="40"/>
      <c r="H1626" s="40"/>
      <c r="I1626" s="40"/>
    </row>
    <row r="1627" spans="2:9">
      <c r="B1627" s="40"/>
      <c r="C1627" s="40"/>
      <c r="D1627" s="40"/>
      <c r="E1627" s="40"/>
      <c r="F1627" s="40"/>
      <c r="G1627" s="40"/>
      <c r="H1627" s="40"/>
      <c r="I1627" s="40"/>
    </row>
    <row r="1628" spans="2:9">
      <c r="B1628" s="40"/>
      <c r="C1628" s="40"/>
      <c r="D1628" s="40"/>
      <c r="E1628" s="40"/>
      <c r="F1628" s="40"/>
      <c r="G1628" s="40"/>
      <c r="H1628" s="40"/>
      <c r="I1628" s="40"/>
    </row>
    <row r="1629" spans="2:9">
      <c r="B1629" s="40"/>
      <c r="C1629" s="40"/>
      <c r="D1629" s="40"/>
      <c r="E1629" s="40"/>
      <c r="F1629" s="40"/>
      <c r="G1629" s="40"/>
      <c r="H1629" s="40"/>
      <c r="I1629" s="40"/>
    </row>
    <row r="1630" spans="2:9">
      <c r="B1630" s="40"/>
      <c r="C1630" s="40"/>
      <c r="D1630" s="40"/>
      <c r="E1630" s="40"/>
      <c r="F1630" s="40"/>
      <c r="G1630" s="40"/>
      <c r="H1630" s="40"/>
      <c r="I1630" s="40"/>
    </row>
    <row r="1631" spans="2:9">
      <c r="B1631" s="40"/>
      <c r="C1631" s="40"/>
      <c r="D1631" s="40"/>
      <c r="E1631" s="40"/>
      <c r="F1631" s="40"/>
      <c r="G1631" s="40"/>
      <c r="H1631" s="40"/>
      <c r="I1631" s="40"/>
    </row>
    <row r="1632" spans="2:9">
      <c r="B1632" s="40"/>
      <c r="C1632" s="40"/>
      <c r="D1632" s="40"/>
      <c r="E1632" s="40"/>
      <c r="F1632" s="40"/>
      <c r="G1632" s="40"/>
      <c r="H1632" s="40"/>
      <c r="I1632" s="40"/>
    </row>
    <row r="1633" spans="2:9">
      <c r="B1633" s="40"/>
      <c r="C1633" s="40"/>
      <c r="D1633" s="40"/>
      <c r="E1633" s="40"/>
      <c r="F1633" s="40"/>
      <c r="G1633" s="40"/>
      <c r="H1633" s="40"/>
      <c r="I1633" s="40"/>
    </row>
    <row r="1634" spans="2:9">
      <c r="B1634" s="40"/>
      <c r="C1634" s="40"/>
      <c r="D1634" s="40"/>
      <c r="E1634" s="40"/>
      <c r="F1634" s="40"/>
      <c r="G1634" s="40"/>
      <c r="H1634" s="40"/>
      <c r="I1634" s="40"/>
    </row>
    <row r="1635" spans="2:9">
      <c r="B1635" s="40"/>
      <c r="C1635" s="40"/>
      <c r="D1635" s="40"/>
      <c r="E1635" s="40"/>
      <c r="F1635" s="40"/>
      <c r="G1635" s="40"/>
      <c r="H1635" s="40"/>
      <c r="I1635" s="40"/>
    </row>
    <row r="1636" spans="2:9">
      <c r="B1636" s="40"/>
      <c r="C1636" s="40"/>
      <c r="D1636" s="40"/>
      <c r="E1636" s="40"/>
      <c r="F1636" s="40"/>
      <c r="G1636" s="40"/>
      <c r="H1636" s="40"/>
      <c r="I1636" s="40"/>
    </row>
    <row r="1637" spans="2:9">
      <c r="B1637" s="40"/>
      <c r="C1637" s="40"/>
      <c r="D1637" s="40"/>
      <c r="E1637" s="40"/>
      <c r="F1637" s="40"/>
      <c r="G1637" s="40"/>
      <c r="H1637" s="40"/>
      <c r="I1637" s="40"/>
    </row>
    <row r="1638" spans="2:9">
      <c r="B1638" s="40"/>
      <c r="C1638" s="40"/>
      <c r="D1638" s="40"/>
      <c r="E1638" s="40"/>
      <c r="F1638" s="40"/>
      <c r="G1638" s="40"/>
      <c r="H1638" s="40"/>
      <c r="I1638" s="40"/>
    </row>
    <row r="1639" spans="2:9">
      <c r="B1639" s="40"/>
      <c r="C1639" s="40"/>
      <c r="D1639" s="40"/>
      <c r="E1639" s="40"/>
      <c r="F1639" s="40"/>
      <c r="G1639" s="40"/>
      <c r="H1639" s="40"/>
      <c r="I1639" s="40"/>
    </row>
    <row r="1640" spans="2:9">
      <c r="B1640" s="40"/>
      <c r="C1640" s="40"/>
      <c r="D1640" s="40"/>
      <c r="E1640" s="40"/>
      <c r="F1640" s="40"/>
      <c r="G1640" s="40"/>
      <c r="H1640" s="40"/>
      <c r="I1640" s="40"/>
    </row>
    <row r="1641" spans="2:9">
      <c r="B1641" s="40"/>
      <c r="C1641" s="40"/>
      <c r="D1641" s="40"/>
      <c r="E1641" s="40"/>
      <c r="F1641" s="40"/>
      <c r="G1641" s="40"/>
      <c r="H1641" s="40"/>
      <c r="I1641" s="40"/>
    </row>
    <row r="1642" spans="2:9">
      <c r="B1642" s="40"/>
      <c r="C1642" s="40"/>
      <c r="D1642" s="40"/>
      <c r="E1642" s="40"/>
      <c r="F1642" s="40"/>
      <c r="G1642" s="40"/>
      <c r="H1642" s="40"/>
      <c r="I1642" s="40"/>
    </row>
    <row r="1643" spans="2:9">
      <c r="B1643" s="40"/>
      <c r="C1643" s="40"/>
      <c r="D1643" s="40"/>
      <c r="E1643" s="40"/>
      <c r="F1643" s="40"/>
      <c r="G1643" s="40"/>
      <c r="H1643" s="40"/>
      <c r="I1643" s="40"/>
    </row>
    <row r="1644" spans="2:9">
      <c r="B1644" s="40"/>
      <c r="C1644" s="40"/>
      <c r="D1644" s="40"/>
      <c r="E1644" s="40"/>
      <c r="F1644" s="40"/>
      <c r="G1644" s="40"/>
      <c r="H1644" s="40"/>
      <c r="I1644" s="40"/>
    </row>
    <row r="1645" spans="2:9">
      <c r="B1645" s="40"/>
      <c r="C1645" s="40"/>
      <c r="D1645" s="40"/>
      <c r="E1645" s="40"/>
      <c r="F1645" s="40"/>
      <c r="G1645" s="40"/>
      <c r="H1645" s="40"/>
      <c r="I1645" s="40"/>
    </row>
    <row r="1646" spans="2:9">
      <c r="B1646" s="40"/>
      <c r="C1646" s="40"/>
      <c r="D1646" s="40"/>
      <c r="E1646" s="40"/>
      <c r="F1646" s="40"/>
      <c r="G1646" s="40"/>
      <c r="H1646" s="40"/>
      <c r="I1646" s="40"/>
    </row>
    <row r="1647" spans="2:9">
      <c r="B1647" s="40"/>
      <c r="C1647" s="40"/>
      <c r="D1647" s="40"/>
      <c r="E1647" s="40"/>
      <c r="F1647" s="40"/>
      <c r="G1647" s="40"/>
      <c r="H1647" s="40"/>
      <c r="I1647" s="40"/>
    </row>
    <row r="1648" spans="2:9">
      <c r="B1648" s="40"/>
      <c r="C1648" s="40"/>
      <c r="D1648" s="40"/>
      <c r="E1648" s="40"/>
      <c r="F1648" s="40"/>
      <c r="G1648" s="40"/>
      <c r="H1648" s="40"/>
      <c r="I1648" s="40"/>
    </row>
    <row r="1649" spans="2:9">
      <c r="B1649" s="40"/>
      <c r="C1649" s="40"/>
      <c r="D1649" s="40"/>
      <c r="E1649" s="40"/>
      <c r="F1649" s="40"/>
      <c r="G1649" s="40"/>
      <c r="H1649" s="40"/>
      <c r="I1649" s="40"/>
    </row>
    <row r="1650" spans="2:9">
      <c r="B1650" s="40"/>
      <c r="C1650" s="40"/>
      <c r="D1650" s="40"/>
      <c r="E1650" s="40"/>
      <c r="F1650" s="40"/>
      <c r="G1650" s="40"/>
      <c r="H1650" s="40"/>
      <c r="I1650" s="40"/>
    </row>
    <row r="1651" spans="2:9">
      <c r="B1651" s="40"/>
      <c r="C1651" s="40"/>
      <c r="D1651" s="40"/>
      <c r="E1651" s="40"/>
      <c r="F1651" s="40"/>
      <c r="G1651" s="40"/>
      <c r="H1651" s="40"/>
      <c r="I1651" s="40"/>
    </row>
    <row r="1652" spans="2:9">
      <c r="B1652" s="40"/>
      <c r="C1652" s="40"/>
      <c r="D1652" s="40"/>
      <c r="E1652" s="40"/>
      <c r="F1652" s="40"/>
      <c r="G1652" s="40"/>
      <c r="H1652" s="40"/>
      <c r="I1652" s="40"/>
    </row>
    <row r="1653" spans="2:9">
      <c r="B1653" s="40"/>
      <c r="C1653" s="40"/>
      <c r="D1653" s="40"/>
      <c r="E1653" s="40"/>
      <c r="F1653" s="40"/>
      <c r="G1653" s="40"/>
      <c r="H1653" s="40"/>
      <c r="I1653" s="40"/>
    </row>
    <row r="1654" spans="2:9">
      <c r="B1654" s="40"/>
      <c r="C1654" s="40"/>
      <c r="D1654" s="40"/>
      <c r="E1654" s="40"/>
      <c r="F1654" s="40"/>
      <c r="G1654" s="40"/>
      <c r="H1654" s="40"/>
      <c r="I1654" s="40"/>
    </row>
    <row r="1655" spans="2:9">
      <c r="B1655" s="40"/>
      <c r="C1655" s="40"/>
      <c r="D1655" s="40"/>
      <c r="E1655" s="40"/>
      <c r="F1655" s="40"/>
      <c r="G1655" s="40"/>
      <c r="H1655" s="40"/>
      <c r="I1655" s="40"/>
    </row>
    <row r="1656" spans="2:9">
      <c r="B1656" s="40"/>
      <c r="C1656" s="40"/>
      <c r="D1656" s="40"/>
      <c r="E1656" s="40"/>
      <c r="F1656" s="40"/>
      <c r="G1656" s="40"/>
      <c r="H1656" s="40"/>
      <c r="I1656" s="40"/>
    </row>
    <row r="1657" spans="2:9">
      <c r="B1657" s="40"/>
      <c r="C1657" s="40"/>
      <c r="D1657" s="40"/>
      <c r="E1657" s="40"/>
      <c r="F1657" s="40"/>
      <c r="G1657" s="40"/>
      <c r="H1657" s="40"/>
      <c r="I1657" s="40"/>
    </row>
    <row r="1658" spans="2:9">
      <c r="B1658" s="40"/>
      <c r="C1658" s="40"/>
      <c r="D1658" s="40"/>
      <c r="E1658" s="40"/>
      <c r="F1658" s="40"/>
      <c r="G1658" s="40"/>
      <c r="H1658" s="40"/>
      <c r="I1658" s="40"/>
    </row>
    <row r="1659" spans="2:9">
      <c r="B1659" s="40"/>
      <c r="C1659" s="40"/>
      <c r="D1659" s="40"/>
      <c r="E1659" s="40"/>
      <c r="F1659" s="40"/>
      <c r="G1659" s="40"/>
      <c r="H1659" s="40"/>
      <c r="I1659" s="40"/>
    </row>
    <row r="1660" spans="2:9">
      <c r="B1660" s="40"/>
      <c r="C1660" s="40"/>
      <c r="D1660" s="40"/>
      <c r="E1660" s="40"/>
      <c r="F1660" s="40"/>
      <c r="G1660" s="40"/>
      <c r="H1660" s="40"/>
      <c r="I1660" s="40"/>
    </row>
    <row r="1661" spans="2:9">
      <c r="B1661" s="40"/>
      <c r="C1661" s="40"/>
      <c r="D1661" s="40"/>
      <c r="E1661" s="40"/>
      <c r="F1661" s="40"/>
      <c r="G1661" s="40"/>
      <c r="H1661" s="40"/>
      <c r="I1661" s="40"/>
    </row>
    <row r="1662" spans="2:9">
      <c r="B1662" s="40"/>
      <c r="C1662" s="40"/>
      <c r="D1662" s="40"/>
      <c r="E1662" s="40"/>
      <c r="F1662" s="40"/>
      <c r="G1662" s="40"/>
      <c r="H1662" s="40"/>
      <c r="I1662" s="40"/>
    </row>
    <row r="1663" spans="2:9">
      <c r="B1663" s="40"/>
      <c r="C1663" s="40"/>
      <c r="D1663" s="40"/>
      <c r="E1663" s="40"/>
      <c r="F1663" s="40"/>
      <c r="G1663" s="40"/>
      <c r="H1663" s="40"/>
      <c r="I1663" s="40"/>
    </row>
    <row r="1664" spans="2:9">
      <c r="B1664" s="40"/>
      <c r="C1664" s="40"/>
      <c r="D1664" s="40"/>
      <c r="E1664" s="40"/>
      <c r="F1664" s="40"/>
      <c r="G1664" s="40"/>
      <c r="H1664" s="40"/>
      <c r="I1664" s="40"/>
    </row>
    <row r="1665" spans="2:9">
      <c r="B1665" s="40"/>
      <c r="C1665" s="40"/>
      <c r="D1665" s="40"/>
      <c r="E1665" s="40"/>
      <c r="F1665" s="40"/>
      <c r="G1665" s="40"/>
      <c r="H1665" s="40"/>
      <c r="I1665" s="40"/>
    </row>
    <row r="1666" spans="2:9">
      <c r="B1666" s="40"/>
      <c r="C1666" s="40"/>
      <c r="D1666" s="40"/>
      <c r="E1666" s="40"/>
      <c r="F1666" s="40"/>
      <c r="G1666" s="40"/>
      <c r="H1666" s="40"/>
      <c r="I1666" s="40"/>
    </row>
    <row r="1667" spans="2:9">
      <c r="B1667" s="40"/>
      <c r="C1667" s="40"/>
      <c r="D1667" s="40"/>
      <c r="E1667" s="40"/>
      <c r="F1667" s="40"/>
      <c r="G1667" s="40"/>
      <c r="H1667" s="40"/>
      <c r="I1667" s="40"/>
    </row>
    <row r="1668" spans="2:9">
      <c r="B1668" s="40"/>
      <c r="C1668" s="40"/>
      <c r="D1668" s="40"/>
      <c r="E1668" s="40"/>
      <c r="F1668" s="40"/>
      <c r="G1668" s="40"/>
      <c r="H1668" s="40"/>
      <c r="I1668" s="40"/>
    </row>
    <row r="1669" spans="2:9">
      <c r="B1669" s="40"/>
      <c r="C1669" s="40"/>
      <c r="D1669" s="40"/>
      <c r="E1669" s="40"/>
      <c r="F1669" s="40"/>
      <c r="G1669" s="40"/>
      <c r="H1669" s="40"/>
      <c r="I1669" s="40"/>
    </row>
    <row r="1670" spans="2:9">
      <c r="B1670" s="40"/>
      <c r="C1670" s="40"/>
      <c r="D1670" s="40"/>
      <c r="E1670" s="40"/>
      <c r="F1670" s="40"/>
      <c r="G1670" s="40"/>
      <c r="H1670" s="40"/>
      <c r="I1670" s="40"/>
    </row>
    <row r="1671" spans="2:9">
      <c r="B1671" s="40"/>
      <c r="C1671" s="40"/>
      <c r="D1671" s="40"/>
      <c r="E1671" s="40"/>
      <c r="F1671" s="40"/>
      <c r="G1671" s="40"/>
      <c r="H1671" s="40"/>
      <c r="I1671" s="40"/>
    </row>
    <row r="1781" spans="1:9">
      <c r="A1781" s="44"/>
      <c r="B1781" s="45"/>
      <c r="C1781" s="45"/>
      <c r="D1781" s="46"/>
      <c r="E1781" s="45"/>
      <c r="F1781" s="45"/>
      <c r="G1781" s="46"/>
      <c r="H1781" s="46"/>
      <c r="I1781" s="45"/>
    </row>
    <row r="1782" spans="1:9">
      <c r="A1782" s="44"/>
      <c r="B1782" s="45"/>
      <c r="C1782" s="45"/>
      <c r="D1782" s="46"/>
      <c r="E1782" s="45"/>
      <c r="F1782" s="45"/>
      <c r="G1782" s="46"/>
      <c r="H1782" s="46"/>
      <c r="I1782" s="45"/>
    </row>
    <row r="1783" spans="1:9">
      <c r="A1783" s="44"/>
      <c r="B1783" s="45"/>
      <c r="C1783" s="45"/>
      <c r="D1783" s="46"/>
      <c r="E1783" s="45"/>
      <c r="F1783" s="45"/>
      <c r="G1783" s="46"/>
      <c r="H1783" s="46"/>
      <c r="I1783" s="45"/>
    </row>
    <row r="1784" spans="1:9">
      <c r="A1784" s="44"/>
      <c r="B1784" s="45"/>
      <c r="C1784" s="45"/>
      <c r="D1784" s="46"/>
      <c r="E1784" s="45"/>
      <c r="F1784" s="45"/>
      <c r="G1784" s="46"/>
      <c r="H1784" s="46"/>
      <c r="I1784" s="45"/>
    </row>
    <row r="1785" spans="1:9">
      <c r="A1785" s="44"/>
      <c r="B1785" s="45"/>
      <c r="C1785" s="45"/>
      <c r="D1785" s="46"/>
      <c r="E1785" s="45"/>
      <c r="F1785" s="45"/>
      <c r="G1785" s="46"/>
      <c r="H1785" s="46"/>
      <c r="I1785" s="45"/>
    </row>
    <row r="1786" spans="1:9">
      <c r="A1786" s="44"/>
      <c r="B1786" s="45"/>
      <c r="C1786" s="45"/>
      <c r="D1786" s="46"/>
      <c r="E1786" s="45"/>
      <c r="F1786" s="45"/>
      <c r="G1786" s="46"/>
      <c r="H1786" s="46"/>
      <c r="I1786" s="45"/>
    </row>
    <row r="1787" spans="1:9">
      <c r="A1787" s="44"/>
      <c r="B1787" s="45"/>
      <c r="C1787" s="45"/>
      <c r="D1787" s="46"/>
      <c r="E1787" s="45"/>
      <c r="F1787" s="45"/>
      <c r="G1787" s="46"/>
      <c r="H1787" s="46"/>
      <c r="I1787" s="45"/>
    </row>
    <row r="1788" spans="1:9">
      <c r="A1788" s="44"/>
      <c r="B1788" s="45"/>
      <c r="C1788" s="45"/>
      <c r="D1788" s="46"/>
      <c r="E1788" s="45"/>
      <c r="F1788" s="45"/>
      <c r="G1788" s="46"/>
      <c r="H1788" s="46"/>
      <c r="I1788" s="45"/>
    </row>
    <row r="1789" spans="1:9">
      <c r="A1789" s="44"/>
      <c r="B1789" s="45"/>
      <c r="C1789" s="45"/>
      <c r="D1789" s="46"/>
      <c r="E1789" s="45"/>
      <c r="F1789" s="45"/>
      <c r="G1789" s="46"/>
      <c r="H1789" s="46"/>
      <c r="I1789" s="45"/>
    </row>
    <row r="1790" spans="1:9">
      <c r="A1790" s="44"/>
      <c r="B1790" s="45"/>
      <c r="C1790" s="45"/>
      <c r="D1790" s="46"/>
      <c r="E1790" s="45"/>
      <c r="F1790" s="45"/>
      <c r="G1790" s="46"/>
      <c r="H1790" s="46"/>
      <c r="I1790" s="45"/>
    </row>
    <row r="1791" spans="1:9">
      <c r="A1791" s="44"/>
      <c r="B1791" s="45"/>
      <c r="C1791" s="45"/>
      <c r="D1791" s="46"/>
      <c r="E1791" s="45"/>
      <c r="F1791" s="45"/>
      <c r="G1791" s="46"/>
      <c r="H1791" s="46"/>
      <c r="I1791" s="45"/>
    </row>
    <row r="1792" spans="1:9">
      <c r="A1792" s="44"/>
      <c r="B1792" s="45"/>
      <c r="C1792" s="45"/>
      <c r="D1792" s="46"/>
      <c r="E1792" s="45"/>
      <c r="F1792" s="45"/>
      <c r="G1792" s="46"/>
      <c r="H1792" s="46"/>
      <c r="I1792" s="45"/>
    </row>
    <row r="1793" spans="1:9">
      <c r="A1793" s="44"/>
      <c r="B1793" s="45"/>
      <c r="C1793" s="45"/>
      <c r="D1793" s="46"/>
      <c r="E1793" s="45"/>
      <c r="F1793" s="45"/>
      <c r="G1793" s="46"/>
      <c r="H1793" s="46"/>
      <c r="I1793" s="45"/>
    </row>
    <row r="1794" spans="1:9">
      <c r="A1794" s="44"/>
      <c r="B1794" s="45"/>
      <c r="C1794" s="45"/>
      <c r="D1794" s="46"/>
      <c r="E1794" s="45"/>
      <c r="F1794" s="45"/>
      <c r="G1794" s="46"/>
      <c r="H1794" s="46"/>
      <c r="I1794" s="45"/>
    </row>
    <row r="1795" spans="1:9">
      <c r="A1795" s="44"/>
      <c r="B1795" s="45"/>
      <c r="C1795" s="45"/>
      <c r="D1795" s="46"/>
      <c r="E1795" s="45"/>
      <c r="F1795" s="45"/>
      <c r="G1795" s="46"/>
      <c r="H1795" s="46"/>
      <c r="I1795" s="45"/>
    </row>
    <row r="1796" spans="1:9">
      <c r="A1796" s="44"/>
      <c r="B1796" s="45"/>
      <c r="C1796" s="45"/>
      <c r="D1796" s="46"/>
      <c r="E1796" s="45"/>
      <c r="F1796" s="45"/>
      <c r="G1796" s="46"/>
      <c r="H1796" s="46"/>
      <c r="I1796" s="45"/>
    </row>
    <row r="1797" spans="1:9">
      <c r="A1797" s="44"/>
      <c r="B1797" s="45"/>
      <c r="C1797" s="45"/>
      <c r="D1797" s="46"/>
      <c r="E1797" s="45"/>
      <c r="F1797" s="45"/>
      <c r="G1797" s="46"/>
      <c r="H1797" s="46"/>
      <c r="I1797" s="45"/>
    </row>
    <row r="1798" spans="1:9">
      <c r="A1798" s="44"/>
      <c r="B1798" s="45"/>
      <c r="C1798" s="45"/>
      <c r="D1798" s="46"/>
      <c r="E1798" s="45"/>
      <c r="F1798" s="45"/>
      <c r="G1798" s="46"/>
      <c r="H1798" s="46"/>
      <c r="I1798" s="45"/>
    </row>
    <row r="1799" spans="1:9">
      <c r="A1799" s="44"/>
      <c r="B1799" s="45"/>
      <c r="C1799" s="45"/>
      <c r="D1799" s="46"/>
      <c r="E1799" s="45"/>
      <c r="F1799" s="45"/>
      <c r="G1799" s="46"/>
      <c r="H1799" s="46"/>
      <c r="I1799" s="45"/>
    </row>
    <row r="1800" spans="1:9">
      <c r="A1800" s="44"/>
      <c r="B1800" s="45"/>
      <c r="C1800" s="45"/>
      <c r="D1800" s="46"/>
      <c r="E1800" s="45"/>
      <c r="F1800" s="45"/>
      <c r="G1800" s="46"/>
      <c r="H1800" s="46"/>
      <c r="I1800" s="45"/>
    </row>
    <row r="1801" spans="1:9">
      <c r="A1801" s="44"/>
      <c r="B1801" s="45"/>
      <c r="C1801" s="45"/>
      <c r="D1801" s="46"/>
      <c r="E1801" s="45"/>
      <c r="F1801" s="45"/>
      <c r="G1801" s="46"/>
      <c r="H1801" s="46"/>
      <c r="I1801" s="45"/>
    </row>
    <row r="1802" spans="1:9">
      <c r="A1802" s="44"/>
      <c r="B1802" s="45"/>
      <c r="C1802" s="45"/>
      <c r="D1802" s="46"/>
      <c r="E1802" s="45"/>
      <c r="F1802" s="45"/>
      <c r="G1802" s="46"/>
      <c r="H1802" s="46"/>
      <c r="I1802" s="45"/>
    </row>
    <row r="1803" spans="1:9">
      <c r="A1803" s="44"/>
      <c r="B1803" s="45"/>
      <c r="C1803" s="45"/>
      <c r="D1803" s="46"/>
      <c r="E1803" s="45"/>
      <c r="F1803" s="45"/>
      <c r="G1803" s="46"/>
      <c r="H1803" s="46"/>
      <c r="I1803" s="45"/>
    </row>
    <row r="1804" spans="1:9">
      <c r="A1804" s="44"/>
      <c r="B1804" s="45"/>
      <c r="C1804" s="45"/>
      <c r="D1804" s="46"/>
      <c r="E1804" s="45"/>
      <c r="F1804" s="45"/>
      <c r="G1804" s="46"/>
      <c r="H1804" s="46"/>
      <c r="I1804" s="45"/>
    </row>
    <row r="1805" spans="1:9">
      <c r="A1805" s="44"/>
      <c r="B1805" s="45"/>
      <c r="C1805" s="45"/>
      <c r="D1805" s="46"/>
      <c r="E1805" s="45"/>
      <c r="F1805" s="45"/>
      <c r="G1805" s="46"/>
      <c r="H1805" s="46"/>
      <c r="I1805" s="45"/>
    </row>
    <row r="1806" spans="1:9">
      <c r="A1806" s="44"/>
      <c r="B1806" s="45"/>
      <c r="C1806" s="45"/>
      <c r="D1806" s="46"/>
      <c r="E1806" s="45"/>
      <c r="F1806" s="45"/>
      <c r="G1806" s="46"/>
      <c r="H1806" s="46"/>
      <c r="I1806" s="45"/>
    </row>
    <row r="1807" spans="1:9">
      <c r="A1807" s="44"/>
      <c r="B1807" s="45"/>
      <c r="C1807" s="45"/>
      <c r="D1807" s="46"/>
      <c r="E1807" s="45"/>
      <c r="F1807" s="45"/>
      <c r="G1807" s="46"/>
      <c r="H1807" s="46"/>
      <c r="I1807" s="45"/>
    </row>
    <row r="1808" spans="1:9">
      <c r="A1808" s="44"/>
      <c r="B1808" s="45"/>
      <c r="C1808" s="45"/>
      <c r="D1808" s="46"/>
      <c r="E1808" s="45"/>
      <c r="F1808" s="45"/>
      <c r="G1808" s="46"/>
      <c r="H1808" s="46"/>
      <c r="I1808" s="45"/>
    </row>
    <row r="1809" spans="1:9">
      <c r="A1809" s="44"/>
      <c r="B1809" s="45"/>
      <c r="C1809" s="45"/>
      <c r="D1809" s="46"/>
      <c r="E1809" s="45"/>
      <c r="F1809" s="45"/>
      <c r="G1809" s="46"/>
      <c r="H1809" s="46"/>
      <c r="I1809" s="45"/>
    </row>
    <row r="1810" spans="1:9">
      <c r="A1810" s="44"/>
      <c r="B1810" s="45"/>
      <c r="C1810" s="45"/>
      <c r="D1810" s="46"/>
      <c r="E1810" s="45"/>
      <c r="F1810" s="45"/>
      <c r="G1810" s="46"/>
      <c r="H1810" s="46"/>
      <c r="I1810" s="45"/>
    </row>
    <row r="1811" spans="1:9">
      <c r="A1811" s="44"/>
      <c r="B1811" s="45"/>
      <c r="C1811" s="45"/>
      <c r="D1811" s="46"/>
      <c r="E1811" s="45"/>
      <c r="F1811" s="45"/>
      <c r="G1811" s="46"/>
      <c r="H1811" s="46"/>
      <c r="I1811" s="45"/>
    </row>
    <row r="1812" spans="1:9">
      <c r="A1812" s="44"/>
      <c r="B1812" s="45"/>
      <c r="C1812" s="45"/>
      <c r="D1812" s="46"/>
      <c r="E1812" s="45"/>
      <c r="F1812" s="45"/>
      <c r="G1812" s="46"/>
      <c r="H1812" s="46"/>
      <c r="I1812" s="45"/>
    </row>
    <row r="1813" spans="1:9">
      <c r="A1813" s="44"/>
      <c r="B1813" s="45"/>
      <c r="C1813" s="45"/>
      <c r="D1813" s="46"/>
      <c r="E1813" s="45"/>
      <c r="F1813" s="45"/>
      <c r="G1813" s="46"/>
      <c r="H1813" s="46"/>
      <c r="I1813" s="45"/>
    </row>
    <row r="1814" spans="1:9">
      <c r="A1814" s="44"/>
      <c r="B1814" s="45"/>
      <c r="C1814" s="45"/>
      <c r="D1814" s="46"/>
      <c r="E1814" s="45"/>
      <c r="F1814" s="45"/>
      <c r="G1814" s="46"/>
      <c r="H1814" s="46"/>
      <c r="I1814" s="45"/>
    </row>
    <row r="1815" spans="1:9">
      <c r="A1815" s="44"/>
      <c r="B1815" s="45"/>
      <c r="C1815" s="45"/>
      <c r="D1815" s="46"/>
      <c r="E1815" s="45"/>
      <c r="F1815" s="45"/>
      <c r="G1815" s="46"/>
      <c r="H1815" s="46"/>
      <c r="I1815" s="45"/>
    </row>
    <row r="1816" spans="1:9">
      <c r="A1816" s="44"/>
      <c r="B1816" s="45"/>
      <c r="C1816" s="45"/>
      <c r="D1816" s="46"/>
      <c r="E1816" s="45"/>
      <c r="F1816" s="45"/>
      <c r="G1816" s="46"/>
      <c r="H1816" s="46"/>
      <c r="I1816" s="45"/>
    </row>
    <row r="1817" spans="1:9">
      <c r="A1817" s="44"/>
      <c r="B1817" s="45"/>
      <c r="C1817" s="45"/>
      <c r="D1817" s="46"/>
      <c r="E1817" s="45"/>
      <c r="F1817" s="45"/>
      <c r="G1817" s="46"/>
      <c r="H1817" s="46"/>
      <c r="I1817" s="45"/>
    </row>
    <row r="1818" spans="1:9">
      <c r="A1818" s="44"/>
      <c r="B1818" s="45"/>
      <c r="C1818" s="45"/>
      <c r="D1818" s="46"/>
      <c r="E1818" s="45"/>
      <c r="F1818" s="45"/>
      <c r="G1818" s="46"/>
      <c r="H1818" s="46"/>
      <c r="I1818" s="45"/>
    </row>
    <row r="1819" spans="1:9">
      <c r="A1819" s="44"/>
      <c r="B1819" s="45"/>
      <c r="C1819" s="45"/>
      <c r="D1819" s="46"/>
      <c r="E1819" s="45"/>
      <c r="F1819" s="45"/>
      <c r="G1819" s="46"/>
      <c r="H1819" s="46"/>
      <c r="I1819" s="45"/>
    </row>
    <row r="1820" spans="1:9">
      <c r="A1820" s="44"/>
      <c r="B1820" s="45"/>
      <c r="C1820" s="45"/>
      <c r="D1820" s="46"/>
      <c r="E1820" s="45"/>
      <c r="F1820" s="45"/>
      <c r="G1820" s="46"/>
      <c r="H1820" s="46"/>
      <c r="I1820" s="45"/>
    </row>
    <row r="1930" spans="2:9">
      <c r="B1930" s="40"/>
      <c r="C1930" s="40"/>
      <c r="D1930" s="40"/>
      <c r="E1930" s="40"/>
      <c r="F1930" s="40"/>
      <c r="G1930" s="40"/>
      <c r="H1930" s="40"/>
      <c r="I1930" s="40"/>
    </row>
    <row r="1931" spans="2:9">
      <c r="B1931" s="40"/>
      <c r="C1931" s="40"/>
      <c r="D1931" s="40"/>
      <c r="E1931" s="40"/>
      <c r="F1931" s="40"/>
      <c r="G1931" s="40"/>
      <c r="H1931" s="40"/>
      <c r="I1931" s="40"/>
    </row>
    <row r="1932" spans="2:9">
      <c r="B1932" s="40"/>
      <c r="C1932" s="40"/>
      <c r="D1932" s="40"/>
      <c r="E1932" s="40"/>
      <c r="F1932" s="40"/>
      <c r="G1932" s="40"/>
      <c r="H1932" s="40"/>
      <c r="I1932" s="40"/>
    </row>
    <row r="1933" spans="2:9">
      <c r="B1933" s="40"/>
      <c r="C1933" s="40"/>
      <c r="D1933" s="40"/>
      <c r="E1933" s="40"/>
      <c r="F1933" s="40"/>
      <c r="G1933" s="40"/>
      <c r="H1933" s="40"/>
      <c r="I1933" s="40"/>
    </row>
    <row r="1934" spans="2:9">
      <c r="B1934" s="40"/>
      <c r="C1934" s="40"/>
      <c r="D1934" s="40"/>
      <c r="E1934" s="40"/>
      <c r="F1934" s="40"/>
      <c r="G1934" s="40"/>
      <c r="H1934" s="40"/>
      <c r="I1934" s="40"/>
    </row>
    <row r="1935" spans="2:9">
      <c r="B1935" s="40"/>
      <c r="C1935" s="40"/>
      <c r="D1935" s="40"/>
      <c r="E1935" s="40"/>
      <c r="F1935" s="40"/>
      <c r="G1935" s="40"/>
      <c r="H1935" s="40"/>
      <c r="I1935" s="40"/>
    </row>
    <row r="1936" spans="2:9">
      <c r="B1936" s="40"/>
      <c r="C1936" s="40"/>
      <c r="D1936" s="40"/>
      <c r="E1936" s="40"/>
      <c r="F1936" s="40"/>
      <c r="G1936" s="40"/>
      <c r="H1936" s="40"/>
      <c r="I1936" s="40"/>
    </row>
    <row r="1937" spans="2:9">
      <c r="B1937" s="40"/>
      <c r="C1937" s="40"/>
      <c r="D1937" s="40"/>
      <c r="E1937" s="40"/>
      <c r="F1937" s="40"/>
      <c r="G1937" s="40"/>
      <c r="H1937" s="40"/>
      <c r="I1937" s="40"/>
    </row>
    <row r="1938" spans="2:9">
      <c r="B1938" s="40"/>
      <c r="C1938" s="40"/>
      <c r="D1938" s="40"/>
      <c r="E1938" s="40"/>
      <c r="F1938" s="40"/>
      <c r="G1938" s="40"/>
      <c r="H1938" s="40"/>
      <c r="I1938" s="40"/>
    </row>
    <row r="1939" spans="2:9">
      <c r="B1939" s="40"/>
      <c r="C1939" s="40"/>
      <c r="D1939" s="40"/>
      <c r="E1939" s="40"/>
      <c r="F1939" s="40"/>
      <c r="G1939" s="40"/>
      <c r="H1939" s="40"/>
      <c r="I1939" s="40"/>
    </row>
    <row r="1940" spans="2:9">
      <c r="B1940" s="40"/>
      <c r="C1940" s="40"/>
      <c r="D1940" s="40"/>
      <c r="E1940" s="40"/>
      <c r="F1940" s="40"/>
      <c r="G1940" s="40"/>
      <c r="H1940" s="40"/>
      <c r="I1940" s="40"/>
    </row>
    <row r="1941" spans="2:9">
      <c r="B1941" s="40"/>
      <c r="C1941" s="40"/>
      <c r="D1941" s="40"/>
      <c r="E1941" s="40"/>
      <c r="F1941" s="40"/>
      <c r="G1941" s="40"/>
      <c r="H1941" s="40"/>
      <c r="I1941" s="40"/>
    </row>
    <row r="1942" spans="2:9">
      <c r="B1942" s="40"/>
      <c r="C1942" s="40"/>
      <c r="D1942" s="40"/>
      <c r="E1942" s="40"/>
      <c r="F1942" s="40"/>
      <c r="G1942" s="40"/>
      <c r="H1942" s="40"/>
      <c r="I1942" s="40"/>
    </row>
    <row r="1943" spans="2:9">
      <c r="B1943" s="40"/>
      <c r="C1943" s="40"/>
      <c r="D1943" s="40"/>
      <c r="E1943" s="40"/>
      <c r="F1943" s="40"/>
      <c r="G1943" s="40"/>
      <c r="H1943" s="40"/>
      <c r="I1943" s="40"/>
    </row>
    <row r="1944" spans="2:9">
      <c r="B1944" s="40"/>
      <c r="C1944" s="40"/>
      <c r="D1944" s="40"/>
      <c r="E1944" s="40"/>
      <c r="F1944" s="40"/>
      <c r="G1944" s="40"/>
      <c r="H1944" s="40"/>
      <c r="I1944" s="40"/>
    </row>
    <row r="1945" spans="2:9">
      <c r="B1945" s="40"/>
      <c r="C1945" s="40"/>
      <c r="D1945" s="40"/>
      <c r="E1945" s="40"/>
      <c r="F1945" s="40"/>
      <c r="G1945" s="40"/>
      <c r="H1945" s="40"/>
      <c r="I1945" s="40"/>
    </row>
    <row r="1946" spans="2:9">
      <c r="B1946" s="40"/>
      <c r="C1946" s="40"/>
      <c r="D1946" s="40"/>
      <c r="E1946" s="40"/>
      <c r="F1946" s="40"/>
      <c r="G1946" s="40"/>
      <c r="H1946" s="40"/>
      <c r="I1946" s="40"/>
    </row>
    <row r="1947" spans="2:9">
      <c r="B1947" s="40"/>
      <c r="C1947" s="40"/>
      <c r="D1947" s="40"/>
      <c r="E1947" s="40"/>
      <c r="F1947" s="40"/>
      <c r="G1947" s="40"/>
      <c r="H1947" s="40"/>
      <c r="I1947" s="40"/>
    </row>
    <row r="1948" spans="2:9">
      <c r="B1948" s="40"/>
      <c r="C1948" s="40"/>
      <c r="D1948" s="40"/>
      <c r="E1948" s="40"/>
      <c r="F1948" s="40"/>
      <c r="G1948" s="40"/>
      <c r="H1948" s="40"/>
      <c r="I1948" s="40"/>
    </row>
    <row r="1949" spans="2:9">
      <c r="B1949" s="40"/>
      <c r="C1949" s="40"/>
      <c r="D1949" s="40"/>
      <c r="E1949" s="40"/>
      <c r="F1949" s="40"/>
      <c r="G1949" s="40"/>
      <c r="H1949" s="40"/>
      <c r="I1949" s="40"/>
    </row>
    <row r="1950" spans="2:9">
      <c r="B1950" s="40"/>
      <c r="C1950" s="40"/>
      <c r="D1950" s="40"/>
      <c r="E1950" s="40"/>
      <c r="F1950" s="40"/>
      <c r="G1950" s="40"/>
      <c r="H1950" s="40"/>
      <c r="I1950" s="40"/>
    </row>
    <row r="1951" spans="2:9">
      <c r="B1951" s="40"/>
      <c r="C1951" s="40"/>
      <c r="D1951" s="40"/>
      <c r="E1951" s="40"/>
      <c r="F1951" s="40"/>
      <c r="G1951" s="40"/>
      <c r="H1951" s="40"/>
      <c r="I1951" s="40"/>
    </row>
    <row r="1952" spans="2:9">
      <c r="B1952" s="40"/>
      <c r="C1952" s="40"/>
      <c r="D1952" s="40"/>
      <c r="E1952" s="40"/>
      <c r="F1952" s="40"/>
      <c r="G1952" s="40"/>
      <c r="H1952" s="40"/>
      <c r="I1952" s="40"/>
    </row>
    <row r="1953" spans="2:9">
      <c r="B1953" s="40"/>
      <c r="C1953" s="40"/>
      <c r="D1953" s="40"/>
      <c r="E1953" s="40"/>
      <c r="F1953" s="40"/>
      <c r="G1953" s="40"/>
      <c r="H1953" s="40"/>
      <c r="I1953" s="40"/>
    </row>
    <row r="1954" spans="2:9">
      <c r="B1954" s="40"/>
      <c r="C1954" s="40"/>
      <c r="D1954" s="40"/>
      <c r="E1954" s="40"/>
      <c r="F1954" s="40"/>
      <c r="G1954" s="40"/>
      <c r="H1954" s="40"/>
      <c r="I1954" s="40"/>
    </row>
    <row r="1955" spans="2:9">
      <c r="B1955" s="40"/>
      <c r="C1955" s="40"/>
      <c r="D1955" s="40"/>
      <c r="E1955" s="40"/>
      <c r="F1955" s="40"/>
      <c r="G1955" s="40"/>
      <c r="H1955" s="40"/>
      <c r="I1955" s="40"/>
    </row>
    <row r="1956" spans="2:9">
      <c r="B1956" s="40"/>
      <c r="C1956" s="40"/>
      <c r="D1956" s="40"/>
      <c r="E1956" s="40"/>
      <c r="F1956" s="40"/>
      <c r="G1956" s="40"/>
      <c r="H1956" s="40"/>
      <c r="I1956" s="40"/>
    </row>
    <row r="1957" spans="2:9">
      <c r="B1957" s="40"/>
      <c r="C1957" s="40"/>
      <c r="D1957" s="40"/>
      <c r="E1957" s="40"/>
      <c r="F1957" s="40"/>
      <c r="G1957" s="40"/>
      <c r="H1957" s="40"/>
      <c r="I1957" s="40"/>
    </row>
    <row r="1958" spans="2:9">
      <c r="B1958" s="40"/>
      <c r="C1958" s="40"/>
      <c r="D1958" s="40"/>
      <c r="E1958" s="40"/>
      <c r="F1958" s="40"/>
      <c r="G1958" s="40"/>
      <c r="H1958" s="40"/>
      <c r="I1958" s="40"/>
    </row>
    <row r="1959" spans="2:9">
      <c r="B1959" s="40"/>
      <c r="C1959" s="40"/>
      <c r="D1959" s="40"/>
      <c r="E1959" s="40"/>
      <c r="F1959" s="40"/>
      <c r="G1959" s="40"/>
      <c r="H1959" s="40"/>
      <c r="I1959" s="40"/>
    </row>
    <row r="1960" spans="2:9">
      <c r="B1960" s="40"/>
      <c r="C1960" s="40"/>
      <c r="D1960" s="40"/>
      <c r="E1960" s="40"/>
      <c r="F1960" s="40"/>
      <c r="G1960" s="40"/>
      <c r="H1960" s="40"/>
      <c r="I1960" s="40"/>
    </row>
    <row r="1961" spans="2:9">
      <c r="B1961" s="40"/>
      <c r="C1961" s="40"/>
      <c r="D1961" s="40"/>
      <c r="E1961" s="40"/>
      <c r="F1961" s="40"/>
      <c r="G1961" s="40"/>
      <c r="H1961" s="40"/>
      <c r="I1961" s="40"/>
    </row>
    <row r="1962" spans="2:9">
      <c r="B1962" s="40"/>
      <c r="C1962" s="40"/>
      <c r="D1962" s="40"/>
      <c r="E1962" s="40"/>
      <c r="F1962" s="40"/>
      <c r="G1962" s="40"/>
      <c r="H1962" s="40"/>
      <c r="I1962" s="40"/>
    </row>
    <row r="1963" spans="2:9">
      <c r="B1963" s="40"/>
      <c r="C1963" s="40"/>
      <c r="D1963" s="40"/>
      <c r="E1963" s="40"/>
      <c r="F1963" s="40"/>
      <c r="G1963" s="40"/>
      <c r="H1963" s="40"/>
      <c r="I1963" s="40"/>
    </row>
    <row r="1964" spans="2:9">
      <c r="B1964" s="40"/>
      <c r="C1964" s="40"/>
      <c r="D1964" s="40"/>
      <c r="E1964" s="40"/>
      <c r="F1964" s="40"/>
      <c r="G1964" s="40"/>
      <c r="H1964" s="40"/>
      <c r="I1964" s="40"/>
    </row>
    <row r="1965" spans="2:9">
      <c r="B1965" s="40"/>
      <c r="C1965" s="40"/>
      <c r="D1965" s="40"/>
      <c r="E1965" s="40"/>
      <c r="F1965" s="40"/>
      <c r="G1965" s="40"/>
      <c r="H1965" s="40"/>
      <c r="I1965" s="40"/>
    </row>
    <row r="1966" spans="2:9">
      <c r="B1966" s="40"/>
      <c r="C1966" s="40"/>
      <c r="D1966" s="40"/>
      <c r="E1966" s="40"/>
      <c r="F1966" s="40"/>
      <c r="G1966" s="40"/>
      <c r="H1966" s="40"/>
      <c r="I1966" s="40"/>
    </row>
    <row r="1967" spans="2:9">
      <c r="B1967" s="40"/>
      <c r="C1967" s="40"/>
      <c r="D1967" s="40"/>
      <c r="E1967" s="40"/>
      <c r="F1967" s="40"/>
      <c r="G1967" s="40"/>
      <c r="H1967" s="40"/>
      <c r="I1967" s="40"/>
    </row>
    <row r="1968" spans="2:9">
      <c r="B1968" s="40"/>
      <c r="C1968" s="40"/>
      <c r="D1968" s="40"/>
      <c r="E1968" s="40"/>
      <c r="F1968" s="40"/>
      <c r="G1968" s="40"/>
      <c r="H1968" s="40"/>
      <c r="I1968" s="40"/>
    </row>
    <row r="1969" spans="2:9">
      <c r="B1969" s="40"/>
      <c r="C1969" s="40"/>
      <c r="D1969" s="40"/>
      <c r="E1969" s="40"/>
      <c r="F1969" s="40"/>
      <c r="G1969" s="40"/>
      <c r="H1969" s="40"/>
      <c r="I1969" s="40"/>
    </row>
    <row r="1970" spans="2:9">
      <c r="B1970" s="40"/>
      <c r="C1970" s="40"/>
      <c r="D1970" s="40"/>
      <c r="E1970" s="40"/>
      <c r="F1970" s="40"/>
      <c r="G1970" s="40"/>
      <c r="H1970" s="40"/>
      <c r="I1970" s="40"/>
    </row>
    <row r="2075" spans="2:9">
      <c r="B2075" s="40"/>
      <c r="C2075" s="40"/>
      <c r="D2075" s="40"/>
      <c r="E2075" s="40"/>
      <c r="F2075" s="40"/>
      <c r="G2075" s="40"/>
      <c r="H2075" s="40"/>
      <c r="I2075" s="40"/>
    </row>
    <row r="2076" spans="2:9">
      <c r="B2076" s="40"/>
      <c r="C2076" s="40"/>
      <c r="D2076" s="40"/>
      <c r="E2076" s="40"/>
      <c r="F2076" s="40"/>
      <c r="G2076" s="40"/>
      <c r="H2076" s="40"/>
      <c r="I2076" s="40"/>
    </row>
    <row r="2174" spans="2:9">
      <c r="B2174" s="40"/>
      <c r="C2174" s="40"/>
      <c r="D2174" s="40"/>
      <c r="E2174" s="40"/>
      <c r="F2174" s="40"/>
      <c r="G2174" s="40"/>
      <c r="H2174" s="40"/>
      <c r="I2174" s="40"/>
    </row>
    <row r="2175" spans="2:9">
      <c r="B2175" s="40"/>
      <c r="C2175" s="40"/>
      <c r="D2175" s="40"/>
      <c r="E2175" s="40"/>
      <c r="F2175" s="40"/>
      <c r="G2175" s="40"/>
      <c r="H2175" s="40"/>
      <c r="I2175" s="40"/>
    </row>
    <row r="2176" spans="2:9">
      <c r="B2176" s="40"/>
      <c r="C2176" s="40"/>
      <c r="D2176" s="40"/>
      <c r="E2176" s="40"/>
      <c r="F2176" s="40"/>
      <c r="G2176" s="40"/>
      <c r="H2176" s="40"/>
      <c r="I2176" s="40"/>
    </row>
    <row r="2177" spans="2:9">
      <c r="B2177" s="40"/>
      <c r="C2177" s="40"/>
      <c r="D2177" s="40"/>
      <c r="E2177" s="40"/>
      <c r="F2177" s="40"/>
      <c r="G2177" s="40"/>
      <c r="H2177" s="40"/>
      <c r="I2177" s="40"/>
    </row>
    <row r="2178" spans="2:9">
      <c r="B2178" s="40"/>
      <c r="C2178" s="40"/>
      <c r="D2178" s="40"/>
      <c r="E2178" s="40"/>
      <c r="F2178" s="40"/>
      <c r="G2178" s="40"/>
      <c r="H2178" s="40"/>
      <c r="I2178" s="40"/>
    </row>
    <row r="2179" spans="2:9">
      <c r="B2179" s="40"/>
      <c r="C2179" s="40"/>
      <c r="D2179" s="40"/>
      <c r="E2179" s="40"/>
      <c r="F2179" s="40"/>
      <c r="G2179" s="40"/>
      <c r="H2179" s="40"/>
      <c r="I2179" s="40"/>
    </row>
    <row r="2180" spans="2:9">
      <c r="B2180" s="40"/>
      <c r="C2180" s="40"/>
      <c r="D2180" s="40"/>
      <c r="E2180" s="40"/>
      <c r="F2180" s="40"/>
      <c r="G2180" s="40"/>
      <c r="H2180" s="40"/>
      <c r="I2180" s="40"/>
    </row>
    <row r="2181" spans="2:9">
      <c r="B2181" s="40"/>
      <c r="C2181" s="40"/>
      <c r="D2181" s="40"/>
      <c r="E2181" s="40"/>
      <c r="F2181" s="40"/>
      <c r="G2181" s="40"/>
      <c r="H2181" s="40"/>
      <c r="I2181" s="40"/>
    </row>
    <row r="2182" spans="2:9">
      <c r="B2182" s="40"/>
      <c r="C2182" s="40"/>
      <c r="D2182" s="40"/>
      <c r="E2182" s="40"/>
      <c r="F2182" s="40"/>
      <c r="G2182" s="40"/>
      <c r="H2182" s="40"/>
      <c r="I2182" s="40"/>
    </row>
    <row r="2183" spans="2:9">
      <c r="B2183" s="40"/>
      <c r="C2183" s="40"/>
      <c r="D2183" s="40"/>
      <c r="E2183" s="40"/>
      <c r="F2183" s="40"/>
      <c r="G2183" s="40"/>
      <c r="H2183" s="40"/>
      <c r="I2183" s="40"/>
    </row>
    <row r="2184" spans="2:9">
      <c r="B2184" s="40"/>
      <c r="C2184" s="40"/>
      <c r="D2184" s="40"/>
      <c r="E2184" s="40"/>
      <c r="F2184" s="40"/>
      <c r="G2184" s="40"/>
      <c r="H2184" s="40"/>
      <c r="I2184" s="40"/>
    </row>
    <row r="2185" spans="2:9">
      <c r="B2185" s="40"/>
      <c r="C2185" s="40"/>
      <c r="D2185" s="40"/>
      <c r="E2185" s="40"/>
      <c r="F2185" s="40"/>
      <c r="G2185" s="40"/>
      <c r="H2185" s="40"/>
      <c r="I2185" s="40"/>
    </row>
    <row r="2186" spans="2:9">
      <c r="B2186" s="40"/>
      <c r="C2186" s="40"/>
      <c r="D2186" s="40"/>
      <c r="E2186" s="40"/>
      <c r="F2186" s="40"/>
      <c r="G2186" s="40"/>
      <c r="H2186" s="40"/>
      <c r="I2186" s="40"/>
    </row>
    <row r="2187" spans="2:9">
      <c r="B2187" s="40"/>
      <c r="C2187" s="40"/>
      <c r="D2187" s="40"/>
      <c r="E2187" s="40"/>
      <c r="F2187" s="40"/>
      <c r="G2187" s="40"/>
      <c r="H2187" s="40"/>
      <c r="I2187" s="40"/>
    </row>
    <row r="2188" spans="2:9">
      <c r="B2188" s="40"/>
      <c r="C2188" s="40"/>
      <c r="D2188" s="40"/>
      <c r="E2188" s="40"/>
      <c r="F2188" s="40"/>
      <c r="G2188" s="40"/>
      <c r="H2188" s="40"/>
      <c r="I2188" s="40"/>
    </row>
    <row r="2189" spans="2:9">
      <c r="B2189" s="40"/>
      <c r="C2189" s="40"/>
      <c r="D2189" s="40"/>
      <c r="E2189" s="40"/>
      <c r="F2189" s="40"/>
      <c r="G2189" s="40"/>
      <c r="H2189" s="40"/>
      <c r="I2189" s="40"/>
    </row>
    <row r="2190" spans="2:9">
      <c r="B2190" s="40"/>
      <c r="C2190" s="40"/>
      <c r="D2190" s="40"/>
      <c r="E2190" s="40"/>
      <c r="F2190" s="40"/>
      <c r="G2190" s="40"/>
      <c r="H2190" s="40"/>
      <c r="I2190" s="40"/>
    </row>
    <row r="2191" spans="2:9">
      <c r="B2191" s="40"/>
      <c r="C2191" s="40"/>
      <c r="D2191" s="40"/>
      <c r="E2191" s="40"/>
      <c r="F2191" s="40"/>
      <c r="G2191" s="40"/>
      <c r="H2191" s="40"/>
      <c r="I2191" s="40"/>
    </row>
    <row r="2192" spans="2:9">
      <c r="B2192" s="40"/>
      <c r="C2192" s="40"/>
      <c r="D2192" s="40"/>
      <c r="E2192" s="40"/>
      <c r="F2192" s="40"/>
      <c r="G2192" s="40"/>
      <c r="H2192" s="40"/>
      <c r="I2192" s="40"/>
    </row>
    <row r="2193" spans="2:9">
      <c r="B2193" s="40"/>
      <c r="C2193" s="40"/>
      <c r="D2193" s="40"/>
      <c r="E2193" s="40"/>
      <c r="F2193" s="40"/>
      <c r="G2193" s="40"/>
      <c r="H2193" s="40"/>
      <c r="I2193" s="40"/>
    </row>
    <row r="2194" spans="2:9">
      <c r="B2194" s="40"/>
      <c r="C2194" s="40"/>
      <c r="D2194" s="40"/>
      <c r="E2194" s="40"/>
      <c r="F2194" s="40"/>
      <c r="G2194" s="40"/>
      <c r="H2194" s="40"/>
      <c r="I2194" s="40"/>
    </row>
    <row r="2195" spans="2:9">
      <c r="B2195" s="40"/>
      <c r="C2195" s="40"/>
      <c r="D2195" s="40"/>
      <c r="E2195" s="40"/>
      <c r="F2195" s="40"/>
      <c r="G2195" s="40"/>
      <c r="H2195" s="40"/>
      <c r="I2195" s="40"/>
    </row>
    <row r="2196" spans="2:9">
      <c r="B2196" s="40"/>
      <c r="C2196" s="40"/>
      <c r="D2196" s="40"/>
      <c r="E2196" s="40"/>
      <c r="F2196" s="40"/>
      <c r="G2196" s="40"/>
      <c r="H2196" s="40"/>
      <c r="I2196" s="40"/>
    </row>
    <row r="2244" spans="2:9">
      <c r="B2244" s="40"/>
      <c r="C2244" s="40"/>
      <c r="D2244" s="40"/>
      <c r="E2244" s="40"/>
      <c r="F2244" s="40"/>
      <c r="G2244" s="40"/>
      <c r="H2244" s="40"/>
      <c r="I2244" s="40"/>
    </row>
    <row r="2245" spans="2:9">
      <c r="B2245" s="40"/>
      <c r="C2245" s="40"/>
      <c r="D2245" s="40"/>
      <c r="E2245" s="40"/>
      <c r="F2245" s="40"/>
      <c r="G2245" s="40"/>
      <c r="H2245" s="40"/>
      <c r="I2245" s="40"/>
    </row>
    <row r="2246" spans="2:9">
      <c r="B2246" s="40"/>
      <c r="C2246" s="40"/>
      <c r="D2246" s="40"/>
      <c r="E2246" s="40"/>
      <c r="F2246" s="40"/>
      <c r="G2246" s="40"/>
      <c r="H2246" s="40"/>
      <c r="I2246" s="40"/>
    </row>
    <row r="2247" spans="2:9">
      <c r="B2247" s="40"/>
      <c r="C2247" s="40"/>
      <c r="D2247" s="40"/>
      <c r="E2247" s="40"/>
      <c r="F2247" s="40"/>
      <c r="G2247" s="40"/>
      <c r="H2247" s="40"/>
      <c r="I2247" s="40"/>
    </row>
    <row r="2248" spans="2:9">
      <c r="B2248" s="40"/>
      <c r="C2248" s="40"/>
      <c r="D2248" s="40"/>
      <c r="E2248" s="40"/>
      <c r="F2248" s="40"/>
      <c r="G2248" s="40"/>
      <c r="H2248" s="40"/>
      <c r="I2248" s="40"/>
    </row>
    <row r="2249" spans="2:9">
      <c r="B2249" s="40"/>
      <c r="C2249" s="40"/>
      <c r="D2249" s="40"/>
      <c r="E2249" s="40"/>
      <c r="F2249" s="40"/>
      <c r="G2249" s="40"/>
      <c r="H2249" s="40"/>
      <c r="I2249" s="40"/>
    </row>
    <row r="2250" spans="2:9">
      <c r="B2250" s="40"/>
      <c r="C2250" s="40"/>
      <c r="D2250" s="40"/>
      <c r="E2250" s="40"/>
      <c r="F2250" s="40"/>
      <c r="G2250" s="40"/>
      <c r="H2250" s="40"/>
      <c r="I2250" s="40"/>
    </row>
    <row r="2251" spans="2:9">
      <c r="B2251" s="40"/>
      <c r="C2251" s="40"/>
      <c r="D2251" s="40"/>
      <c r="E2251" s="40"/>
      <c r="F2251" s="40"/>
      <c r="G2251" s="40"/>
      <c r="H2251" s="40"/>
      <c r="I2251" s="40"/>
    </row>
    <row r="2252" spans="2:9">
      <c r="B2252" s="40"/>
      <c r="C2252" s="40"/>
      <c r="D2252" s="40"/>
      <c r="E2252" s="40"/>
      <c r="F2252" s="40"/>
      <c r="G2252" s="40"/>
      <c r="H2252" s="40"/>
      <c r="I2252" s="40"/>
    </row>
    <row r="2253" spans="2:9">
      <c r="B2253" s="40"/>
      <c r="C2253" s="40"/>
      <c r="D2253" s="40"/>
      <c r="E2253" s="40"/>
      <c r="F2253" s="40"/>
      <c r="G2253" s="40"/>
      <c r="H2253" s="40"/>
      <c r="I2253" s="40"/>
    </row>
    <row r="2254" spans="2:9">
      <c r="B2254" s="40"/>
      <c r="C2254" s="40"/>
      <c r="D2254" s="40"/>
      <c r="E2254" s="40"/>
      <c r="F2254" s="40"/>
      <c r="G2254" s="40"/>
      <c r="H2254" s="40"/>
      <c r="I2254" s="40"/>
    </row>
    <row r="2255" spans="2:9">
      <c r="B2255" s="40"/>
      <c r="C2255" s="40"/>
      <c r="D2255" s="40"/>
      <c r="E2255" s="40"/>
      <c r="F2255" s="40"/>
      <c r="G2255" s="40"/>
      <c r="H2255" s="40"/>
      <c r="I2255" s="40"/>
    </row>
    <row r="2256" spans="2:9">
      <c r="B2256" s="40"/>
      <c r="C2256" s="40"/>
      <c r="D2256" s="40"/>
      <c r="E2256" s="40"/>
      <c r="F2256" s="40"/>
      <c r="G2256" s="40"/>
      <c r="H2256" s="40"/>
      <c r="I2256" s="40"/>
    </row>
    <row r="2257" spans="2:9">
      <c r="B2257" s="40"/>
      <c r="C2257" s="40"/>
      <c r="D2257" s="40"/>
      <c r="E2257" s="40"/>
      <c r="F2257" s="40"/>
      <c r="G2257" s="40"/>
      <c r="H2257" s="40"/>
      <c r="I2257" s="40"/>
    </row>
    <row r="2258" spans="2:9">
      <c r="B2258" s="40"/>
      <c r="C2258" s="40"/>
      <c r="D2258" s="40"/>
      <c r="E2258" s="40"/>
      <c r="F2258" s="40"/>
      <c r="G2258" s="40"/>
      <c r="H2258" s="40"/>
      <c r="I2258" s="40"/>
    </row>
    <row r="2259" spans="2:9">
      <c r="B2259" s="40"/>
      <c r="C2259" s="40"/>
      <c r="D2259" s="40"/>
      <c r="E2259" s="40"/>
      <c r="F2259" s="40"/>
      <c r="G2259" s="40"/>
      <c r="H2259" s="40"/>
      <c r="I2259" s="40"/>
    </row>
    <row r="2260" spans="2:9">
      <c r="B2260" s="40"/>
      <c r="C2260" s="40"/>
      <c r="D2260" s="40"/>
      <c r="E2260" s="40"/>
      <c r="F2260" s="40"/>
      <c r="G2260" s="40"/>
      <c r="H2260" s="40"/>
      <c r="I2260" s="40"/>
    </row>
    <row r="2261" spans="2:9">
      <c r="B2261" s="40"/>
      <c r="C2261" s="40"/>
      <c r="D2261" s="40"/>
      <c r="E2261" s="40"/>
      <c r="F2261" s="40"/>
      <c r="G2261" s="40"/>
      <c r="H2261" s="40"/>
      <c r="I2261" s="40"/>
    </row>
    <row r="2262" spans="2:9">
      <c r="B2262" s="40"/>
      <c r="C2262" s="40"/>
      <c r="D2262" s="40"/>
      <c r="E2262" s="40"/>
      <c r="F2262" s="40"/>
      <c r="G2262" s="40"/>
      <c r="H2262" s="40"/>
      <c r="I2262" s="40"/>
    </row>
    <row r="2263" spans="2:9">
      <c r="B2263" s="40"/>
      <c r="C2263" s="40"/>
      <c r="D2263" s="40"/>
      <c r="E2263" s="40"/>
      <c r="F2263" s="40"/>
      <c r="G2263" s="40"/>
      <c r="H2263" s="40"/>
      <c r="I2263" s="40"/>
    </row>
    <row r="2264" spans="2:9">
      <c r="B2264" s="40"/>
      <c r="C2264" s="40"/>
      <c r="D2264" s="40"/>
      <c r="E2264" s="40"/>
      <c r="F2264" s="40"/>
      <c r="G2264" s="40"/>
      <c r="H2264" s="40"/>
      <c r="I2264" s="40"/>
    </row>
    <row r="2265" spans="2:9">
      <c r="B2265" s="40"/>
      <c r="C2265" s="40"/>
      <c r="D2265" s="40"/>
      <c r="E2265" s="40"/>
      <c r="F2265" s="40"/>
      <c r="G2265" s="40"/>
      <c r="H2265" s="40"/>
      <c r="I2265" s="40"/>
    </row>
    <row r="2266" spans="2:9">
      <c r="B2266" s="40"/>
      <c r="C2266" s="40"/>
      <c r="D2266" s="40"/>
      <c r="E2266" s="40"/>
      <c r="F2266" s="40"/>
      <c r="G2266" s="40"/>
      <c r="H2266" s="40"/>
      <c r="I2266" s="40"/>
    </row>
    <row r="2267" spans="2:9">
      <c r="B2267" s="40"/>
      <c r="C2267" s="40"/>
      <c r="D2267" s="40"/>
      <c r="E2267" s="40"/>
      <c r="F2267" s="40"/>
      <c r="G2267" s="40"/>
      <c r="H2267" s="40"/>
      <c r="I2267" s="40"/>
    </row>
    <row r="2268" spans="2:9">
      <c r="B2268" s="40"/>
      <c r="C2268" s="40"/>
      <c r="D2268" s="40"/>
      <c r="E2268" s="40"/>
      <c r="F2268" s="40"/>
      <c r="G2268" s="40"/>
      <c r="H2268" s="40"/>
      <c r="I2268" s="40"/>
    </row>
    <row r="2269" spans="2:9">
      <c r="B2269" s="40"/>
      <c r="C2269" s="40"/>
      <c r="D2269" s="40"/>
      <c r="E2269" s="40"/>
      <c r="F2269" s="40"/>
      <c r="G2269" s="40"/>
      <c r="H2269" s="40"/>
      <c r="I2269" s="40"/>
    </row>
    <row r="2270" spans="2:9">
      <c r="B2270" s="40"/>
      <c r="C2270" s="40"/>
      <c r="D2270" s="40"/>
      <c r="E2270" s="40"/>
      <c r="F2270" s="40"/>
      <c r="G2270" s="40"/>
      <c r="H2270" s="40"/>
      <c r="I2270" s="40"/>
    </row>
    <row r="2271" spans="2:9">
      <c r="B2271" s="40"/>
      <c r="C2271" s="40"/>
      <c r="D2271" s="40"/>
      <c r="E2271" s="40"/>
      <c r="F2271" s="40"/>
      <c r="G2271" s="40"/>
      <c r="H2271" s="40"/>
      <c r="I2271" s="40"/>
    </row>
    <row r="2272" spans="2:9">
      <c r="B2272" s="40"/>
      <c r="C2272" s="40"/>
      <c r="D2272" s="40"/>
      <c r="E2272" s="40"/>
      <c r="F2272" s="40"/>
      <c r="G2272" s="40"/>
      <c r="H2272" s="40"/>
      <c r="I2272" s="40"/>
    </row>
    <row r="2377" spans="2:9">
      <c r="B2377" s="40"/>
      <c r="C2377" s="40"/>
      <c r="D2377" s="40"/>
      <c r="E2377" s="40"/>
      <c r="F2377" s="40"/>
      <c r="G2377" s="40"/>
      <c r="H2377" s="40"/>
      <c r="I2377" s="40"/>
    </row>
    <row r="2378" spans="2:9">
      <c r="B2378" s="40"/>
      <c r="C2378" s="40"/>
      <c r="D2378" s="40"/>
      <c r="E2378" s="40"/>
      <c r="F2378" s="40"/>
      <c r="G2378" s="40"/>
      <c r="H2378" s="40"/>
      <c r="I2378" s="40"/>
    </row>
    <row r="2379" spans="2:9">
      <c r="B2379" s="40"/>
      <c r="C2379" s="40"/>
      <c r="D2379" s="40"/>
      <c r="E2379" s="40"/>
      <c r="F2379" s="40"/>
      <c r="G2379" s="40"/>
      <c r="H2379" s="40"/>
      <c r="I2379" s="40"/>
    </row>
    <row r="2478" spans="2:9">
      <c r="B2478" s="40"/>
      <c r="C2478" s="40"/>
      <c r="D2478" s="40"/>
      <c r="E2478" s="40"/>
      <c r="F2478" s="40"/>
      <c r="G2478" s="40"/>
      <c r="H2478" s="40"/>
      <c r="I2478" s="40"/>
    </row>
    <row r="2479" spans="2:9">
      <c r="B2479" s="40"/>
      <c r="C2479" s="40"/>
      <c r="D2479" s="40"/>
      <c r="E2479" s="40"/>
      <c r="F2479" s="40"/>
      <c r="G2479" s="40"/>
      <c r="H2479" s="40"/>
      <c r="I2479" s="40"/>
    </row>
    <row r="2480" spans="2:9">
      <c r="B2480" s="40"/>
      <c r="C2480" s="40"/>
      <c r="D2480" s="40"/>
      <c r="E2480" s="40"/>
      <c r="F2480" s="40"/>
      <c r="G2480" s="40"/>
      <c r="H2480" s="40"/>
      <c r="I2480" s="40"/>
    </row>
    <row r="2481" spans="1:9">
      <c r="B2481" s="40"/>
      <c r="C2481" s="40"/>
      <c r="D2481" s="40"/>
      <c r="E2481" s="40"/>
      <c r="F2481" s="40"/>
      <c r="G2481" s="40"/>
      <c r="H2481" s="40"/>
      <c r="I2481" s="40"/>
    </row>
    <row r="2482" spans="1:9">
      <c r="B2482" s="40"/>
      <c r="C2482" s="40"/>
      <c r="D2482" s="40"/>
      <c r="E2482" s="40"/>
      <c r="F2482" s="40"/>
      <c r="G2482" s="40"/>
      <c r="H2482" s="40"/>
      <c r="I2482" s="40"/>
    </row>
    <row r="2483" spans="1:9">
      <c r="B2483" s="40"/>
      <c r="C2483" s="40"/>
      <c r="D2483" s="40"/>
      <c r="E2483" s="40"/>
      <c r="F2483" s="40"/>
      <c r="G2483" s="40"/>
      <c r="H2483" s="40"/>
      <c r="I2483" s="40"/>
    </row>
    <row r="2484" spans="1:9">
      <c r="B2484" s="40"/>
      <c r="C2484" s="40"/>
      <c r="D2484" s="40"/>
      <c r="E2484" s="40"/>
      <c r="F2484" s="40"/>
      <c r="G2484" s="40"/>
      <c r="H2484" s="40"/>
      <c r="I2484" s="40"/>
    </row>
    <row r="2485" spans="1:9">
      <c r="B2485" s="40"/>
      <c r="C2485" s="40"/>
      <c r="D2485" s="40"/>
      <c r="E2485" s="40"/>
      <c r="F2485" s="40"/>
      <c r="G2485" s="40"/>
      <c r="H2485" s="40"/>
      <c r="I2485" s="40"/>
    </row>
    <row r="2486" spans="1:9">
      <c r="B2486" s="40"/>
      <c r="C2486" s="40"/>
      <c r="D2486" s="40"/>
      <c r="E2486" s="40"/>
      <c r="F2486" s="40"/>
      <c r="G2486" s="40"/>
      <c r="H2486" s="40"/>
      <c r="I2486" s="40"/>
    </row>
    <row r="2487" spans="1:9">
      <c r="B2487" s="40"/>
      <c r="C2487" s="40"/>
      <c r="D2487" s="40"/>
      <c r="E2487" s="40"/>
      <c r="F2487" s="40"/>
      <c r="G2487" s="40"/>
      <c r="H2487" s="40"/>
      <c r="I2487" s="40"/>
    </row>
    <row r="2488" spans="1:9">
      <c r="B2488" s="40"/>
      <c r="C2488" s="40"/>
      <c r="D2488" s="40"/>
      <c r="E2488" s="40"/>
      <c r="F2488" s="40"/>
      <c r="G2488" s="40"/>
      <c r="H2488" s="40"/>
      <c r="I2488" s="40"/>
    </row>
    <row r="2489" spans="1:9">
      <c r="B2489" s="40"/>
      <c r="C2489" s="40"/>
      <c r="D2489" s="40"/>
      <c r="E2489" s="40"/>
      <c r="F2489" s="40"/>
      <c r="G2489" s="40"/>
      <c r="H2489" s="40"/>
      <c r="I2489" s="40"/>
    </row>
    <row r="2490" spans="1:9">
      <c r="B2490" s="40"/>
      <c r="C2490" s="40"/>
      <c r="D2490" s="40"/>
      <c r="E2490" s="40"/>
      <c r="F2490" s="40"/>
      <c r="G2490" s="40"/>
      <c r="H2490" s="40"/>
      <c r="I2490" s="40"/>
    </row>
    <row r="2491" spans="1:9">
      <c r="B2491" s="40"/>
      <c r="C2491" s="40"/>
      <c r="D2491" s="40"/>
      <c r="E2491" s="40"/>
      <c r="F2491" s="40"/>
      <c r="G2491" s="40"/>
      <c r="H2491" s="40"/>
      <c r="I2491" s="40"/>
    </row>
    <row r="2492" spans="1:9">
      <c r="B2492" s="40"/>
      <c r="C2492" s="40"/>
      <c r="D2492" s="40"/>
      <c r="E2492" s="40"/>
      <c r="F2492" s="40"/>
      <c r="G2492" s="40"/>
      <c r="H2492" s="40"/>
      <c r="I2492" s="40"/>
    </row>
    <row r="2493" spans="1:9">
      <c r="B2493" s="40"/>
      <c r="C2493" s="40"/>
      <c r="D2493" s="40"/>
      <c r="E2493" s="40"/>
      <c r="F2493" s="40"/>
      <c r="G2493" s="40"/>
      <c r="H2493" s="40"/>
      <c r="I2493" s="40"/>
    </row>
    <row r="2494" spans="1:9">
      <c r="B2494" s="40"/>
      <c r="C2494" s="40"/>
      <c r="D2494" s="40"/>
      <c r="E2494" s="40"/>
      <c r="F2494" s="40"/>
      <c r="G2494" s="40"/>
      <c r="H2494" s="40"/>
      <c r="I2494" s="40"/>
    </row>
    <row r="2495" spans="1:9">
      <c r="A2495" s="44"/>
      <c r="B2495" s="54"/>
      <c r="C2495" s="54"/>
      <c r="D2495" s="54"/>
      <c r="E2495" s="54"/>
      <c r="F2495" s="54"/>
      <c r="G2495" s="54"/>
      <c r="H2495" s="54"/>
      <c r="I2495" s="54"/>
    </row>
    <row r="2496" spans="1:9">
      <c r="A2496" s="44"/>
      <c r="B2496" s="54"/>
      <c r="C2496" s="54"/>
      <c r="D2496" s="54"/>
      <c r="E2496" s="54"/>
      <c r="F2496" s="54"/>
      <c r="G2496" s="54"/>
      <c r="H2496" s="54"/>
      <c r="I2496" s="54"/>
    </row>
    <row r="2497" spans="1:9">
      <c r="A2497" s="44"/>
      <c r="B2497" s="54"/>
      <c r="C2497" s="54"/>
      <c r="D2497" s="54"/>
      <c r="E2497" s="54"/>
      <c r="F2497" s="54"/>
      <c r="G2497" s="54"/>
      <c r="H2497" s="54"/>
      <c r="I2497" s="54"/>
    </row>
    <row r="2498" spans="1:9">
      <c r="A2498" s="44"/>
      <c r="B2498" s="54"/>
      <c r="C2498" s="54"/>
      <c r="D2498" s="54"/>
      <c r="E2498" s="54"/>
      <c r="F2498" s="54"/>
      <c r="G2498" s="54"/>
      <c r="H2498" s="54"/>
      <c r="I2498" s="54"/>
    </row>
    <row r="2569" spans="1:9">
      <c r="B2569" s="40"/>
      <c r="C2569" s="40"/>
      <c r="D2569" s="40"/>
      <c r="E2569" s="40"/>
      <c r="F2569" s="40"/>
      <c r="G2569" s="40"/>
      <c r="H2569" s="40"/>
      <c r="I2569" s="40"/>
    </row>
    <row r="2570" spans="1:9">
      <c r="B2570" s="40"/>
      <c r="C2570" s="40"/>
      <c r="D2570" s="40"/>
      <c r="E2570" s="40"/>
      <c r="F2570" s="40"/>
      <c r="G2570" s="40"/>
      <c r="H2570" s="40"/>
      <c r="I2570" s="40"/>
    </row>
    <row r="2571" spans="1:9">
      <c r="B2571" s="40"/>
      <c r="C2571" s="40"/>
      <c r="D2571" s="40"/>
      <c r="E2571" s="40"/>
      <c r="F2571" s="40"/>
      <c r="G2571" s="40"/>
      <c r="H2571" s="40"/>
      <c r="I2571" s="40"/>
    </row>
    <row r="2572" spans="1:9">
      <c r="A2572" s="44"/>
      <c r="B2572" s="54"/>
      <c r="C2572" s="54"/>
      <c r="D2572" s="54"/>
      <c r="E2572" s="54"/>
      <c r="F2572" s="54"/>
      <c r="G2572" s="54"/>
      <c r="H2572" s="54"/>
      <c r="I2572" s="54"/>
    </row>
    <row r="2573" spans="1:9">
      <c r="A2573" s="44"/>
      <c r="B2573" s="54"/>
      <c r="C2573" s="54"/>
      <c r="D2573" s="54"/>
      <c r="E2573" s="54"/>
      <c r="F2573" s="54"/>
      <c r="G2573" s="54"/>
      <c r="H2573" s="54"/>
      <c r="I2573" s="54"/>
    </row>
    <row r="2647" spans="1:9">
      <c r="A2647" s="44"/>
      <c r="B2647" s="54"/>
      <c r="C2647" s="54"/>
      <c r="D2647" s="54"/>
      <c r="E2647" s="54"/>
      <c r="F2647" s="54"/>
      <c r="G2647" s="54"/>
      <c r="H2647" s="54"/>
      <c r="I2647" s="54"/>
    </row>
    <row r="2648" spans="1:9">
      <c r="A2648" s="44"/>
      <c r="B2648" s="54"/>
      <c r="C2648" s="54"/>
      <c r="D2648" s="54"/>
      <c r="E2648" s="54"/>
      <c r="F2648" s="54"/>
      <c r="G2648" s="54"/>
      <c r="H2648" s="54"/>
      <c r="I2648" s="54"/>
    </row>
    <row r="2749" spans="2:9">
      <c r="B2749" s="40"/>
      <c r="C2749" s="40"/>
      <c r="D2749" s="40"/>
      <c r="E2749" s="40"/>
      <c r="F2749" s="40"/>
      <c r="G2749" s="40"/>
      <c r="H2749" s="40"/>
      <c r="I2749" s="40"/>
    </row>
    <row r="2750" spans="2:9">
      <c r="B2750" s="40"/>
      <c r="C2750" s="40"/>
      <c r="D2750" s="40"/>
      <c r="E2750" s="40"/>
      <c r="F2750" s="40"/>
      <c r="G2750" s="40"/>
      <c r="H2750" s="40"/>
      <c r="I2750" s="40"/>
    </row>
    <row r="2751" spans="2:9">
      <c r="B2751" s="40"/>
      <c r="C2751" s="40"/>
      <c r="D2751" s="40"/>
      <c r="E2751" s="40"/>
      <c r="F2751" s="40"/>
      <c r="G2751" s="40"/>
      <c r="H2751" s="40"/>
      <c r="I2751" s="40"/>
    </row>
    <row r="2831" spans="2:9">
      <c r="B2831" s="40"/>
      <c r="C2831" s="40"/>
      <c r="D2831" s="40"/>
      <c r="E2831" s="40"/>
      <c r="F2831" s="40"/>
      <c r="G2831" s="40"/>
      <c r="H2831" s="40"/>
      <c r="I2831" s="40"/>
    </row>
    <row r="2832" spans="2:9">
      <c r="B2832" s="40"/>
      <c r="C2832" s="40"/>
      <c r="D2832" s="40"/>
      <c r="E2832" s="40"/>
      <c r="F2832" s="40"/>
      <c r="G2832" s="40"/>
      <c r="H2832" s="40"/>
      <c r="I2832" s="40"/>
    </row>
    <row r="2833" spans="2:9">
      <c r="B2833" s="40"/>
      <c r="C2833" s="40"/>
      <c r="D2833" s="40"/>
      <c r="E2833" s="40"/>
      <c r="F2833" s="40"/>
      <c r="G2833" s="40"/>
      <c r="H2833" s="40"/>
      <c r="I2833" s="40"/>
    </row>
    <row r="2897" spans="2:9">
      <c r="B2897" s="40"/>
      <c r="C2897" s="40"/>
      <c r="D2897" s="40"/>
      <c r="E2897" s="40"/>
      <c r="F2897" s="40"/>
      <c r="G2897" s="40"/>
      <c r="H2897" s="40"/>
      <c r="I2897" s="40"/>
    </row>
    <row r="2898" spans="2:9">
      <c r="B2898" s="40"/>
      <c r="C2898" s="40"/>
      <c r="D2898" s="40"/>
      <c r="E2898" s="40"/>
      <c r="F2898" s="40"/>
      <c r="G2898" s="40"/>
      <c r="H2898" s="40"/>
      <c r="I2898" s="40"/>
    </row>
    <row r="2899" spans="2:9">
      <c r="B2899" s="40"/>
      <c r="C2899" s="40"/>
      <c r="D2899" s="40"/>
      <c r="E2899" s="40"/>
      <c r="F2899" s="40"/>
      <c r="G2899" s="40"/>
      <c r="H2899" s="40"/>
      <c r="I2899" s="40"/>
    </row>
    <row r="2995" spans="2:9">
      <c r="B2995" s="40"/>
      <c r="C2995" s="40"/>
      <c r="D2995" s="40"/>
      <c r="E2995" s="40"/>
      <c r="F2995" s="40"/>
      <c r="G2995" s="40"/>
      <c r="H2995" s="40"/>
      <c r="I2995" s="40"/>
    </row>
    <row r="2996" spans="2:9">
      <c r="B2996" s="40"/>
      <c r="C2996" s="40"/>
      <c r="D2996" s="40"/>
      <c r="E2996" s="40"/>
      <c r="F2996" s="40"/>
      <c r="G2996" s="40"/>
      <c r="H2996" s="40"/>
      <c r="I2996" s="40"/>
    </row>
    <row r="2997" spans="2:9">
      <c r="B2997" s="40"/>
      <c r="C2997" s="40"/>
      <c r="D2997" s="40"/>
      <c r="E2997" s="40"/>
      <c r="F2997" s="40"/>
      <c r="G2997" s="40"/>
      <c r="H2997" s="40"/>
      <c r="I2997" s="40"/>
    </row>
    <row r="2998" spans="2:9">
      <c r="B2998" s="40"/>
      <c r="C2998" s="40"/>
      <c r="D2998" s="40"/>
      <c r="E2998" s="40"/>
      <c r="F2998" s="40"/>
      <c r="G2998" s="40"/>
      <c r="H2998" s="40"/>
      <c r="I2998" s="40"/>
    </row>
    <row r="2999" spans="2:9">
      <c r="B2999" s="40"/>
      <c r="C2999" s="40"/>
      <c r="D2999" s="40"/>
      <c r="E2999" s="40"/>
      <c r="F2999" s="40"/>
      <c r="G2999" s="40"/>
      <c r="H2999" s="40"/>
      <c r="I2999" s="40"/>
    </row>
    <row r="3000" spans="2:9">
      <c r="B3000" s="40"/>
      <c r="C3000" s="40"/>
      <c r="D3000" s="40"/>
      <c r="E3000" s="40"/>
      <c r="F3000" s="40"/>
      <c r="G3000" s="40"/>
      <c r="H3000" s="40"/>
      <c r="I3000" s="40"/>
    </row>
    <row r="3001" spans="2:9">
      <c r="B3001" s="40"/>
      <c r="C3001" s="40"/>
      <c r="D3001" s="40"/>
      <c r="E3001" s="40"/>
      <c r="F3001" s="40"/>
      <c r="G3001" s="40"/>
      <c r="H3001" s="40"/>
      <c r="I3001" s="40"/>
    </row>
    <row r="3002" spans="2:9">
      <c r="B3002" s="40"/>
      <c r="C3002" s="40"/>
      <c r="D3002" s="40"/>
      <c r="E3002" s="40"/>
      <c r="F3002" s="40"/>
      <c r="G3002" s="40"/>
      <c r="H3002" s="40"/>
      <c r="I3002" s="40"/>
    </row>
    <row r="3003" spans="2:9">
      <c r="B3003" s="40"/>
      <c r="C3003" s="40"/>
      <c r="D3003" s="40"/>
      <c r="E3003" s="40"/>
      <c r="F3003" s="40"/>
      <c r="G3003" s="40"/>
      <c r="H3003" s="40"/>
      <c r="I3003" s="40"/>
    </row>
    <row r="3004" spans="2:9">
      <c r="B3004" s="40"/>
      <c r="C3004" s="40"/>
      <c r="D3004" s="40"/>
      <c r="E3004" s="40"/>
      <c r="F3004" s="40"/>
      <c r="G3004" s="40"/>
      <c r="H3004" s="40"/>
      <c r="I3004" s="40"/>
    </row>
    <row r="3005" spans="2:9">
      <c r="B3005" s="40"/>
      <c r="C3005" s="40"/>
      <c r="D3005" s="40"/>
      <c r="E3005" s="40"/>
      <c r="F3005" s="40"/>
      <c r="G3005" s="40"/>
      <c r="H3005" s="40"/>
      <c r="I3005" s="40"/>
    </row>
    <row r="3006" spans="2:9">
      <c r="B3006" s="40"/>
      <c r="C3006" s="40"/>
      <c r="D3006" s="40"/>
      <c r="E3006" s="40"/>
      <c r="F3006" s="40"/>
      <c r="G3006" s="40"/>
      <c r="H3006" s="40"/>
      <c r="I3006" s="40"/>
    </row>
    <row r="3007" spans="2:9">
      <c r="B3007" s="40"/>
      <c r="C3007" s="40"/>
      <c r="D3007" s="40"/>
      <c r="E3007" s="40"/>
      <c r="F3007" s="40"/>
      <c r="G3007" s="40"/>
      <c r="H3007" s="40"/>
      <c r="I3007" s="40"/>
    </row>
    <row r="3008" spans="2:9">
      <c r="B3008" s="40"/>
      <c r="C3008" s="40"/>
      <c r="D3008" s="40"/>
      <c r="E3008" s="40"/>
      <c r="F3008" s="40"/>
      <c r="G3008" s="40"/>
      <c r="H3008" s="40"/>
      <c r="I3008" s="40"/>
    </row>
    <row r="3009" spans="1:9">
      <c r="B3009" s="40"/>
      <c r="C3009" s="40"/>
      <c r="D3009" s="40"/>
      <c r="E3009" s="40"/>
      <c r="F3009" s="40"/>
      <c r="G3009" s="40"/>
      <c r="H3009" s="40"/>
      <c r="I3009" s="40"/>
    </row>
    <row r="3010" spans="1:9">
      <c r="B3010" s="40"/>
      <c r="C3010" s="40"/>
      <c r="D3010" s="40"/>
      <c r="E3010" s="40"/>
      <c r="F3010" s="40"/>
      <c r="G3010" s="40"/>
      <c r="H3010" s="40"/>
      <c r="I3010" s="40"/>
    </row>
    <row r="3011" spans="1:9">
      <c r="B3011" s="40"/>
      <c r="C3011" s="40"/>
      <c r="D3011" s="40"/>
      <c r="E3011" s="40"/>
      <c r="F3011" s="40"/>
      <c r="G3011" s="40"/>
      <c r="H3011" s="40"/>
      <c r="I3011" s="40"/>
    </row>
    <row r="3012" spans="1:9">
      <c r="B3012" s="40"/>
      <c r="C3012" s="40"/>
      <c r="D3012" s="40"/>
      <c r="E3012" s="40"/>
      <c r="F3012" s="40"/>
      <c r="G3012" s="40"/>
      <c r="H3012" s="40"/>
      <c r="I3012" s="40"/>
    </row>
    <row r="3013" spans="1:9">
      <c r="B3013" s="40"/>
      <c r="C3013" s="40"/>
      <c r="D3013" s="40"/>
      <c r="E3013" s="40"/>
      <c r="F3013" s="40"/>
      <c r="G3013" s="40"/>
      <c r="H3013" s="40"/>
      <c r="I3013" s="40"/>
    </row>
    <row r="3014" spans="1:9">
      <c r="B3014" s="40"/>
      <c r="C3014" s="40"/>
      <c r="D3014" s="40"/>
      <c r="E3014" s="40"/>
      <c r="F3014" s="40"/>
      <c r="G3014" s="40"/>
      <c r="H3014" s="40"/>
      <c r="I3014" s="40"/>
    </row>
    <row r="3015" spans="1:9">
      <c r="B3015" s="40"/>
      <c r="C3015" s="40"/>
      <c r="D3015" s="40"/>
      <c r="E3015" s="40"/>
      <c r="F3015" s="40"/>
      <c r="G3015" s="40"/>
      <c r="H3015" s="40"/>
      <c r="I3015" s="40"/>
    </row>
    <row r="3016" spans="1:9">
      <c r="A3016" s="44"/>
      <c r="B3016" s="54"/>
      <c r="C3016" s="54"/>
      <c r="D3016" s="54"/>
      <c r="E3016" s="54"/>
      <c r="F3016" s="54"/>
      <c r="G3016" s="54"/>
      <c r="H3016" s="54"/>
      <c r="I3016" s="54"/>
    </row>
    <row r="3017" spans="1:9">
      <c r="A3017" s="44"/>
      <c r="B3017" s="54"/>
      <c r="C3017" s="54"/>
      <c r="D3017" s="54"/>
      <c r="E3017" s="54"/>
      <c r="F3017" s="54"/>
      <c r="G3017" s="54"/>
      <c r="H3017" s="54"/>
      <c r="I3017" s="54"/>
    </row>
    <row r="3018" spans="1:9" ht="14.25">
      <c r="A3018" s="109" t="s">
        <v>203</v>
      </c>
      <c r="B3018" s="109"/>
      <c r="C3018" s="109"/>
      <c r="D3018" s="109"/>
      <c r="E3018" s="109"/>
      <c r="F3018" s="109"/>
      <c r="G3018" s="109"/>
      <c r="H3018" s="109"/>
      <c r="I3018" s="109"/>
    </row>
    <row r="3019" spans="1:9">
      <c r="A3019" s="111" t="s">
        <v>191</v>
      </c>
      <c r="B3019" s="111"/>
      <c r="C3019" s="111"/>
      <c r="D3019" s="111"/>
      <c r="E3019" s="111"/>
      <c r="F3019" s="111"/>
      <c r="G3019" s="111"/>
      <c r="H3019" s="111"/>
      <c r="I3019" s="111"/>
    </row>
    <row r="3020" spans="1:9">
      <c r="B3020" s="49"/>
      <c r="C3020" s="49"/>
      <c r="D3020" s="50"/>
      <c r="E3020" s="49"/>
      <c r="F3020" s="49"/>
      <c r="G3020" s="50"/>
      <c r="H3020" s="50"/>
      <c r="I3020" s="49"/>
    </row>
    <row r="3021" spans="1:9" customFormat="1" ht="15">
      <c r="A3021" s="114" t="s">
        <v>60</v>
      </c>
      <c r="B3021" s="126" t="s">
        <v>188</v>
      </c>
      <c r="C3021" s="126"/>
      <c r="D3021" s="126"/>
      <c r="E3021" s="126"/>
      <c r="F3021" s="126"/>
      <c r="G3021" s="126"/>
      <c r="H3021" s="126"/>
      <c r="I3021" s="126"/>
    </row>
    <row r="3022" spans="1:9" customFormat="1" ht="15">
      <c r="A3022" s="115"/>
      <c r="B3022" s="126">
        <v>2023</v>
      </c>
      <c r="C3022" s="126"/>
      <c r="D3022" s="126"/>
      <c r="E3022" s="126">
        <v>2024</v>
      </c>
      <c r="F3022" s="126"/>
      <c r="G3022" s="126"/>
      <c r="H3022" s="126" t="s">
        <v>62</v>
      </c>
      <c r="I3022" s="126"/>
    </row>
    <row r="3023" spans="1:9" customFormat="1" ht="15">
      <c r="A3023" s="115"/>
      <c r="B3023" s="118" t="s">
        <v>189</v>
      </c>
      <c r="C3023" s="30" t="s">
        <v>64</v>
      </c>
      <c r="D3023" s="124" t="s">
        <v>65</v>
      </c>
      <c r="E3023" s="118" t="s">
        <v>189</v>
      </c>
      <c r="F3023" s="31" t="s">
        <v>64</v>
      </c>
      <c r="G3023" s="124" t="s">
        <v>65</v>
      </c>
      <c r="H3023" s="126" t="s">
        <v>66</v>
      </c>
      <c r="I3023" s="126"/>
    </row>
    <row r="3024" spans="1:9" customFormat="1" ht="15">
      <c r="A3024" s="115"/>
      <c r="B3024" s="119"/>
      <c r="C3024" s="29" t="s">
        <v>68</v>
      </c>
      <c r="D3024" s="125"/>
      <c r="E3024" s="119"/>
      <c r="F3024" s="29" t="s">
        <v>68</v>
      </c>
      <c r="G3024" s="125"/>
      <c r="H3024" s="29" t="s">
        <v>69</v>
      </c>
      <c r="I3024" s="30" t="s">
        <v>70</v>
      </c>
    </row>
    <row r="3025" spans="1:9" customFormat="1" ht="28.5" customHeight="1">
      <c r="A3025" s="32"/>
      <c r="B3025" s="120"/>
      <c r="C3025" s="34"/>
      <c r="D3025" s="34"/>
      <c r="E3025" s="120"/>
      <c r="F3025" s="34"/>
      <c r="G3025" s="35"/>
      <c r="H3025" s="34"/>
      <c r="I3025" s="34"/>
    </row>
    <row r="3026" spans="1:9" customFormat="1" ht="15">
      <c r="A3026" s="37"/>
      <c r="B3026" s="33">
        <v>1</v>
      </c>
      <c r="C3026" s="24">
        <v>2</v>
      </c>
      <c r="D3026" s="34">
        <v>3</v>
      </c>
      <c r="E3026" s="34">
        <v>4</v>
      </c>
      <c r="F3026" s="34">
        <v>5</v>
      </c>
      <c r="G3026" s="35">
        <v>6</v>
      </c>
      <c r="H3026" s="34">
        <v>7</v>
      </c>
      <c r="I3026" s="38">
        <v>8</v>
      </c>
    </row>
    <row r="3027" spans="1:9" customFormat="1" ht="15">
      <c r="A3027" s="39"/>
      <c r="B3027" s="27"/>
      <c r="C3027" s="27"/>
      <c r="D3027" s="27"/>
      <c r="E3027" s="27"/>
      <c r="F3027" s="27"/>
      <c r="G3027" s="27"/>
      <c r="H3027" s="27"/>
      <c r="I3027" s="27"/>
    </row>
    <row r="3028" spans="1:9" s="48" customFormat="1">
      <c r="A3028" s="41" t="s">
        <v>72</v>
      </c>
      <c r="B3028" s="42">
        <v>784.3</v>
      </c>
      <c r="C3028" s="43">
        <v>3515.7</v>
      </c>
      <c r="D3028" s="43">
        <v>44.8</v>
      </c>
      <c r="E3028" s="42">
        <v>804.3</v>
      </c>
      <c r="F3028" s="43">
        <v>3146</v>
      </c>
      <c r="G3028" s="43">
        <v>39.1</v>
      </c>
      <c r="H3028" s="53">
        <f t="shared" ref="H3028" si="0">F3028/C3028*100</f>
        <v>89.484313223540127</v>
      </c>
      <c r="I3028" s="53">
        <f t="shared" ref="I3028" si="1">F3028-C3028</f>
        <v>-369.69999999999982</v>
      </c>
    </row>
    <row r="3029" spans="1:9" s="48" customFormat="1">
      <c r="A3029" s="41"/>
      <c r="B3029" s="42"/>
      <c r="C3029" s="43"/>
      <c r="D3029" s="43"/>
      <c r="E3029" s="42"/>
      <c r="F3029" s="43"/>
      <c r="G3029" s="43"/>
      <c r="H3029" s="53"/>
      <c r="I3029" s="53"/>
    </row>
    <row r="3030" spans="1:9" s="48" customFormat="1">
      <c r="A3030" s="41" t="s">
        <v>73</v>
      </c>
      <c r="B3030" s="42">
        <v>78</v>
      </c>
      <c r="C3030" s="43">
        <v>362.4</v>
      </c>
      <c r="D3030" s="43">
        <v>46.5</v>
      </c>
      <c r="E3030" s="42">
        <v>79.900000000000006</v>
      </c>
      <c r="F3030" s="43">
        <v>370.9</v>
      </c>
      <c r="G3030" s="43">
        <v>46.4</v>
      </c>
      <c r="H3030" s="53">
        <f t="shared" ref="H3030:H3088" si="2">F3030/C3030*100</f>
        <v>102.34547461368652</v>
      </c>
      <c r="I3030" s="53">
        <f t="shared" ref="I3030:I3088" si="3">F3030-C3030</f>
        <v>8.5</v>
      </c>
    </row>
    <row r="3031" spans="1:9">
      <c r="A3031" s="44" t="s">
        <v>74</v>
      </c>
      <c r="B3031" s="45">
        <v>9</v>
      </c>
      <c r="C3031" s="46">
        <v>49.6</v>
      </c>
      <c r="D3031" s="46">
        <v>55.1</v>
      </c>
      <c r="E3031" s="45">
        <v>6</v>
      </c>
      <c r="F3031" s="46">
        <v>23</v>
      </c>
      <c r="G3031" s="46">
        <v>38.299999999999997</v>
      </c>
      <c r="H3031" s="19">
        <f t="shared" si="2"/>
        <v>46.37096774193548</v>
      </c>
      <c r="I3031" s="19">
        <f t="shared" si="3"/>
        <v>-26.6</v>
      </c>
    </row>
    <row r="3032" spans="1:9">
      <c r="A3032" s="44" t="s">
        <v>75</v>
      </c>
      <c r="B3032" s="45">
        <v>32</v>
      </c>
      <c r="C3032" s="46">
        <v>160.80000000000001</v>
      </c>
      <c r="D3032" s="46">
        <v>50.3</v>
      </c>
      <c r="E3032" s="45">
        <v>36.4</v>
      </c>
      <c r="F3032" s="46">
        <v>135.4</v>
      </c>
      <c r="G3032" s="46">
        <v>37.200000000000003</v>
      </c>
      <c r="H3032" s="19">
        <f t="shared" si="2"/>
        <v>84.203980099502488</v>
      </c>
      <c r="I3032" s="19">
        <f t="shared" si="3"/>
        <v>-25.400000000000006</v>
      </c>
    </row>
    <row r="3033" spans="1:9">
      <c r="A3033" s="44" t="s">
        <v>76</v>
      </c>
      <c r="B3033" s="45">
        <v>29</v>
      </c>
      <c r="C3033" s="46">
        <v>96</v>
      </c>
      <c r="D3033" s="46">
        <v>33.1</v>
      </c>
      <c r="E3033" s="45">
        <v>29.5</v>
      </c>
      <c r="F3033" s="46">
        <v>172.1</v>
      </c>
      <c r="G3033" s="46">
        <v>58.3</v>
      </c>
      <c r="H3033" s="19">
        <f t="shared" si="2"/>
        <v>179.27083333333334</v>
      </c>
      <c r="I3033" s="19">
        <f t="shared" si="3"/>
        <v>76.099999999999994</v>
      </c>
    </row>
    <row r="3034" spans="1:9">
      <c r="A3034" s="44" t="s">
        <v>77</v>
      </c>
      <c r="B3034" s="45">
        <v>8</v>
      </c>
      <c r="C3034" s="46">
        <v>21</v>
      </c>
      <c r="D3034" s="46">
        <v>26.3</v>
      </c>
      <c r="E3034" s="45">
        <v>8</v>
      </c>
      <c r="F3034" s="46">
        <v>48</v>
      </c>
      <c r="G3034" s="46">
        <v>60</v>
      </c>
      <c r="H3034" s="19">
        <f t="shared" si="2"/>
        <v>228.57142857142856</v>
      </c>
      <c r="I3034" s="19">
        <f t="shared" si="3"/>
        <v>27</v>
      </c>
    </row>
    <row r="3035" spans="1:9">
      <c r="A3035" s="44" t="s">
        <v>79</v>
      </c>
      <c r="B3035" s="45">
        <v>8</v>
      </c>
      <c r="C3035" s="46">
        <v>56</v>
      </c>
      <c r="D3035" s="46">
        <v>70</v>
      </c>
      <c r="E3035" s="45">
        <v>8</v>
      </c>
      <c r="F3035" s="46">
        <v>40.4</v>
      </c>
      <c r="G3035" s="46">
        <v>50.5</v>
      </c>
      <c r="H3035" s="19">
        <f t="shared" si="2"/>
        <v>72.142857142857139</v>
      </c>
      <c r="I3035" s="19">
        <f t="shared" si="3"/>
        <v>-15.600000000000001</v>
      </c>
    </row>
    <row r="3036" spans="1:9">
      <c r="A3036" s="44"/>
      <c r="B3036" s="45"/>
      <c r="C3036" s="46"/>
      <c r="D3036" s="46"/>
      <c r="E3036" s="45"/>
      <c r="F3036" s="46"/>
      <c r="G3036" s="46"/>
      <c r="H3036" s="53"/>
      <c r="I3036" s="53"/>
    </row>
    <row r="3037" spans="1:9" s="48" customFormat="1" ht="25.5">
      <c r="A3037" s="41" t="s">
        <v>80</v>
      </c>
      <c r="B3037" s="42">
        <v>296</v>
      </c>
      <c r="C3037" s="43">
        <v>1610.4</v>
      </c>
      <c r="D3037" s="43">
        <v>54.4</v>
      </c>
      <c r="E3037" s="42">
        <v>317.64</v>
      </c>
      <c r="F3037" s="43">
        <v>1619.5</v>
      </c>
      <c r="G3037" s="43">
        <v>51</v>
      </c>
      <c r="H3037" s="53">
        <f t="shared" si="2"/>
        <v>100.56507699950323</v>
      </c>
      <c r="I3037" s="53">
        <f t="shared" si="3"/>
        <v>9.0999999999999091</v>
      </c>
    </row>
    <row r="3038" spans="1:9">
      <c r="A3038" s="44" t="s">
        <v>81</v>
      </c>
      <c r="B3038" s="45">
        <v>31</v>
      </c>
      <c r="C3038" s="46">
        <v>83.7</v>
      </c>
      <c r="D3038" s="46">
        <v>27</v>
      </c>
      <c r="E3038" s="45">
        <v>33.54</v>
      </c>
      <c r="F3038" s="46">
        <v>53</v>
      </c>
      <c r="G3038" s="46">
        <v>15.8</v>
      </c>
      <c r="H3038" s="19">
        <f t="shared" si="2"/>
        <v>63.321385902031061</v>
      </c>
      <c r="I3038" s="19">
        <f t="shared" si="3"/>
        <v>-30.700000000000003</v>
      </c>
    </row>
    <row r="3039" spans="1:9">
      <c r="A3039" s="44" t="s">
        <v>82</v>
      </c>
      <c r="B3039" s="45">
        <v>3</v>
      </c>
      <c r="C3039" s="46">
        <v>8.5</v>
      </c>
      <c r="D3039" s="46">
        <v>28.3</v>
      </c>
      <c r="E3039" s="45">
        <v>3</v>
      </c>
      <c r="F3039" s="46">
        <v>3</v>
      </c>
      <c r="G3039" s="46">
        <v>10</v>
      </c>
      <c r="H3039" s="19">
        <f t="shared" si="2"/>
        <v>35.294117647058826</v>
      </c>
      <c r="I3039" s="19">
        <f t="shared" si="3"/>
        <v>-5.5</v>
      </c>
    </row>
    <row r="3040" spans="1:9">
      <c r="A3040" s="44" t="s">
        <v>83</v>
      </c>
      <c r="B3040" s="45">
        <v>40</v>
      </c>
      <c r="C3040" s="46">
        <v>105</v>
      </c>
      <c r="D3040" s="46">
        <v>26.3</v>
      </c>
      <c r="E3040" s="45">
        <v>36.96</v>
      </c>
      <c r="F3040" s="46">
        <v>77.5</v>
      </c>
      <c r="G3040" s="46">
        <v>21</v>
      </c>
      <c r="H3040" s="19">
        <f t="shared" si="2"/>
        <v>73.80952380952381</v>
      </c>
      <c r="I3040" s="19">
        <f t="shared" si="3"/>
        <v>-27.5</v>
      </c>
    </row>
    <row r="3041" spans="1:9">
      <c r="A3041" s="44" t="s">
        <v>84</v>
      </c>
      <c r="B3041" s="45">
        <v>75</v>
      </c>
      <c r="C3041" s="46">
        <v>336.2</v>
      </c>
      <c r="D3041" s="46">
        <v>44.8</v>
      </c>
      <c r="E3041" s="45">
        <v>75</v>
      </c>
      <c r="F3041" s="46">
        <v>658.6</v>
      </c>
      <c r="G3041" s="46">
        <v>87.8</v>
      </c>
      <c r="H3041" s="19">
        <f t="shared" si="2"/>
        <v>195.89530041641879</v>
      </c>
      <c r="I3041" s="19">
        <f t="shared" si="3"/>
        <v>322.40000000000003</v>
      </c>
    </row>
    <row r="3042" spans="1:9">
      <c r="A3042" s="44" t="s">
        <v>85</v>
      </c>
      <c r="B3042" s="45">
        <v>47</v>
      </c>
      <c r="C3042" s="46">
        <v>205.2</v>
      </c>
      <c r="D3042" s="46">
        <v>43.7</v>
      </c>
      <c r="E3042" s="45">
        <v>48</v>
      </c>
      <c r="F3042" s="46">
        <v>185.5</v>
      </c>
      <c r="G3042" s="46">
        <v>38.6</v>
      </c>
      <c r="H3042" s="19">
        <f t="shared" si="2"/>
        <v>90.399610136452253</v>
      </c>
      <c r="I3042" s="19">
        <f t="shared" si="3"/>
        <v>-19.699999999999989</v>
      </c>
    </row>
    <row r="3043" spans="1:9">
      <c r="A3043" s="44" t="s">
        <v>86</v>
      </c>
      <c r="B3043" s="45">
        <v>3</v>
      </c>
      <c r="C3043" s="46">
        <v>8</v>
      </c>
      <c r="D3043" s="46">
        <v>26.7</v>
      </c>
      <c r="E3043" s="45">
        <v>3</v>
      </c>
      <c r="F3043" s="46">
        <v>8</v>
      </c>
      <c r="G3043" s="46">
        <v>26.7</v>
      </c>
      <c r="H3043" s="19">
        <f t="shared" si="2"/>
        <v>100</v>
      </c>
      <c r="I3043" s="19">
        <f t="shared" si="3"/>
        <v>0</v>
      </c>
    </row>
    <row r="3044" spans="1:9">
      <c r="A3044" s="44" t="s">
        <v>87</v>
      </c>
      <c r="B3044" s="45">
        <v>68</v>
      </c>
      <c r="C3044" s="46">
        <v>813.3</v>
      </c>
      <c r="D3044" s="46">
        <v>119.6</v>
      </c>
      <c r="E3044" s="45">
        <v>82.8</v>
      </c>
      <c r="F3044" s="46">
        <v>560</v>
      </c>
      <c r="G3044" s="46">
        <v>67.599999999999994</v>
      </c>
      <c r="H3044" s="19">
        <f t="shared" si="2"/>
        <v>68.85528095413747</v>
      </c>
      <c r="I3044" s="19">
        <f t="shared" si="3"/>
        <v>-253.29999999999995</v>
      </c>
    </row>
    <row r="3045" spans="1:9">
      <c r="A3045" s="44" t="s">
        <v>88</v>
      </c>
      <c r="B3045" s="45">
        <v>10</v>
      </c>
      <c r="C3045" s="46">
        <v>225.2</v>
      </c>
      <c r="D3045" s="46">
        <v>225.2</v>
      </c>
      <c r="E3045" s="45">
        <v>10</v>
      </c>
      <c r="F3045" s="46">
        <v>20</v>
      </c>
      <c r="G3045" s="46">
        <v>20</v>
      </c>
      <c r="H3045" s="19">
        <f t="shared" si="2"/>
        <v>8.8809946714031973</v>
      </c>
      <c r="I3045" s="19">
        <f t="shared" si="3"/>
        <v>-205.2</v>
      </c>
    </row>
    <row r="3046" spans="1:9">
      <c r="A3046" s="44" t="s">
        <v>89</v>
      </c>
      <c r="B3046" s="45">
        <v>2</v>
      </c>
      <c r="C3046" s="46" t="s">
        <v>94</v>
      </c>
      <c r="D3046" s="46" t="s">
        <v>94</v>
      </c>
      <c r="E3046" s="45">
        <v>2</v>
      </c>
      <c r="F3046" s="46" t="s">
        <v>94</v>
      </c>
      <c r="G3046" s="46" t="s">
        <v>94</v>
      </c>
      <c r="H3046" s="46" t="s">
        <v>94</v>
      </c>
      <c r="I3046" s="46" t="s">
        <v>94</v>
      </c>
    </row>
    <row r="3047" spans="1:9">
      <c r="A3047" s="44" t="s">
        <v>90</v>
      </c>
      <c r="B3047" s="45">
        <v>22</v>
      </c>
      <c r="C3047" s="46">
        <v>51</v>
      </c>
      <c r="D3047" s="46">
        <v>23.2</v>
      </c>
      <c r="E3047" s="45">
        <v>26.5</v>
      </c>
      <c r="F3047" s="46">
        <v>63</v>
      </c>
      <c r="G3047" s="46">
        <v>23.8</v>
      </c>
      <c r="H3047" s="19">
        <f t="shared" si="2"/>
        <v>123.52941176470588</v>
      </c>
      <c r="I3047" s="19">
        <f t="shared" si="3"/>
        <v>12</v>
      </c>
    </row>
    <row r="3048" spans="1:9">
      <c r="A3048" s="44" t="s">
        <v>92</v>
      </c>
      <c r="B3048" s="45">
        <v>5</v>
      </c>
      <c r="C3048" s="46">
        <v>5</v>
      </c>
      <c r="D3048" s="46">
        <v>10</v>
      </c>
      <c r="E3048" s="45">
        <v>6.34</v>
      </c>
      <c r="F3048" s="46">
        <v>9</v>
      </c>
      <c r="G3048" s="46">
        <v>14.2</v>
      </c>
      <c r="H3048" s="19">
        <f t="shared" si="2"/>
        <v>180</v>
      </c>
      <c r="I3048" s="19">
        <f t="shared" si="3"/>
        <v>4</v>
      </c>
    </row>
    <row r="3049" spans="1:9">
      <c r="A3049" s="44" t="s">
        <v>93</v>
      </c>
      <c r="B3049" s="45">
        <v>3</v>
      </c>
      <c r="C3049" s="46">
        <v>10.5</v>
      </c>
      <c r="D3049" s="46">
        <v>35</v>
      </c>
      <c r="E3049" s="45">
        <v>3.5</v>
      </c>
      <c r="F3049" s="46">
        <v>12.5</v>
      </c>
      <c r="G3049" s="46">
        <v>35.700000000000003</v>
      </c>
      <c r="H3049" s="19">
        <f t="shared" si="2"/>
        <v>119.04761904761905</v>
      </c>
      <c r="I3049" s="19">
        <f t="shared" si="3"/>
        <v>2</v>
      </c>
    </row>
    <row r="3050" spans="1:9">
      <c r="A3050" s="44" t="s">
        <v>95</v>
      </c>
      <c r="B3050" s="45">
        <v>1</v>
      </c>
      <c r="C3050" s="46">
        <v>0.1</v>
      </c>
      <c r="D3050" s="46">
        <v>1</v>
      </c>
      <c r="E3050" s="45">
        <v>1</v>
      </c>
      <c r="F3050" s="46">
        <v>0.1</v>
      </c>
      <c r="G3050" s="46">
        <v>1</v>
      </c>
      <c r="H3050" s="19">
        <f t="shared" si="2"/>
        <v>100</v>
      </c>
      <c r="I3050" s="19">
        <f t="shared" si="3"/>
        <v>0</v>
      </c>
    </row>
    <row r="3051" spans="1:9">
      <c r="A3051" s="44" t="s">
        <v>163</v>
      </c>
      <c r="B3051" s="45">
        <v>2</v>
      </c>
      <c r="C3051" s="46">
        <v>0.4</v>
      </c>
      <c r="D3051" s="46">
        <v>2</v>
      </c>
      <c r="E3051" s="45">
        <v>2</v>
      </c>
      <c r="F3051" s="46">
        <v>0.4</v>
      </c>
      <c r="G3051" s="46">
        <v>2</v>
      </c>
      <c r="H3051" s="19">
        <f t="shared" si="2"/>
        <v>100</v>
      </c>
      <c r="I3051" s="19">
        <f t="shared" si="3"/>
        <v>0</v>
      </c>
    </row>
    <row r="3052" spans="1:9">
      <c r="A3052" s="44"/>
      <c r="B3052" s="45"/>
      <c r="C3052" s="46"/>
      <c r="D3052" s="46"/>
      <c r="E3052" s="45"/>
      <c r="F3052" s="46"/>
      <c r="G3052" s="46"/>
      <c r="H3052" s="53"/>
      <c r="I3052" s="53"/>
    </row>
    <row r="3053" spans="1:9" s="48" customFormat="1">
      <c r="A3053" s="41" t="s">
        <v>96</v>
      </c>
      <c r="B3053" s="42">
        <v>25</v>
      </c>
      <c r="C3053" s="43">
        <v>91.7</v>
      </c>
      <c r="D3053" s="43">
        <v>36.700000000000003</v>
      </c>
      <c r="E3053" s="42">
        <v>26</v>
      </c>
      <c r="F3053" s="43">
        <v>105.8</v>
      </c>
      <c r="G3053" s="43">
        <v>40.700000000000003</v>
      </c>
      <c r="H3053" s="53">
        <f t="shared" si="2"/>
        <v>115.3762268266085</v>
      </c>
      <c r="I3053" s="53">
        <f t="shared" si="3"/>
        <v>14.099999999999994</v>
      </c>
    </row>
    <row r="3054" spans="1:9">
      <c r="A3054" s="44" t="s">
        <v>98</v>
      </c>
      <c r="B3054" s="45">
        <v>3</v>
      </c>
      <c r="C3054" s="46">
        <v>1.5</v>
      </c>
      <c r="D3054" s="46">
        <v>5</v>
      </c>
      <c r="E3054" s="45">
        <v>3</v>
      </c>
      <c r="F3054" s="46">
        <v>1.5</v>
      </c>
      <c r="G3054" s="46">
        <v>5</v>
      </c>
      <c r="H3054" s="19">
        <f t="shared" si="2"/>
        <v>100</v>
      </c>
      <c r="I3054" s="19">
        <f t="shared" si="3"/>
        <v>0</v>
      </c>
    </row>
    <row r="3055" spans="1:9">
      <c r="A3055" s="44" t="s">
        <v>99</v>
      </c>
      <c r="B3055" s="45">
        <v>14</v>
      </c>
      <c r="C3055" s="46">
        <v>80.900000000000006</v>
      </c>
      <c r="D3055" s="46">
        <v>57.8</v>
      </c>
      <c r="E3055" s="45">
        <v>14</v>
      </c>
      <c r="F3055" s="46">
        <v>83.1</v>
      </c>
      <c r="G3055" s="46">
        <v>59.4</v>
      </c>
      <c r="H3055" s="19">
        <f t="shared" si="2"/>
        <v>102.71940667490729</v>
      </c>
      <c r="I3055" s="19">
        <f t="shared" si="3"/>
        <v>2.1999999999999886</v>
      </c>
    </row>
    <row r="3056" spans="1:9">
      <c r="A3056" s="44" t="s">
        <v>100</v>
      </c>
      <c r="B3056" s="45">
        <v>3</v>
      </c>
      <c r="C3056" s="46">
        <v>18</v>
      </c>
      <c r="D3056" s="46">
        <v>60</v>
      </c>
      <c r="E3056" s="45">
        <v>3</v>
      </c>
      <c r="F3056" s="46">
        <v>19</v>
      </c>
      <c r="G3056" s="46">
        <v>63.3</v>
      </c>
      <c r="H3056" s="19">
        <f t="shared" si="2"/>
        <v>105.55555555555556</v>
      </c>
      <c r="I3056" s="19">
        <f t="shared" si="3"/>
        <v>1</v>
      </c>
    </row>
    <row r="3057" spans="1:9">
      <c r="A3057" s="44" t="s">
        <v>101</v>
      </c>
      <c r="B3057" s="45" t="s">
        <v>94</v>
      </c>
      <c r="C3057" s="46" t="s">
        <v>94</v>
      </c>
      <c r="D3057" s="46" t="s">
        <v>94</v>
      </c>
      <c r="E3057" s="45">
        <v>1</v>
      </c>
      <c r="F3057" s="46">
        <v>2.2000000000000002</v>
      </c>
      <c r="G3057" s="46">
        <v>22</v>
      </c>
      <c r="H3057" s="46" t="s">
        <v>94</v>
      </c>
      <c r="I3057" s="46" t="s">
        <v>94</v>
      </c>
    </row>
    <row r="3058" spans="1:9">
      <c r="A3058" s="44" t="s">
        <v>103</v>
      </c>
      <c r="B3058" s="45">
        <v>7</v>
      </c>
      <c r="C3058" s="46">
        <v>8.8000000000000007</v>
      </c>
      <c r="D3058" s="46">
        <v>12.6</v>
      </c>
      <c r="E3058" s="45">
        <v>7</v>
      </c>
      <c r="F3058" s="46">
        <v>14</v>
      </c>
      <c r="G3058" s="46">
        <v>20</v>
      </c>
      <c r="H3058" s="19">
        <f t="shared" si="2"/>
        <v>159.09090909090909</v>
      </c>
      <c r="I3058" s="19">
        <f t="shared" si="3"/>
        <v>5.1999999999999993</v>
      </c>
    </row>
    <row r="3059" spans="1:9">
      <c r="A3059" s="44" t="s">
        <v>104</v>
      </c>
      <c r="B3059" s="45">
        <v>1</v>
      </c>
      <c r="C3059" s="46">
        <v>0.5</v>
      </c>
      <c r="D3059" s="46">
        <v>5</v>
      </c>
      <c r="E3059" s="45">
        <v>1</v>
      </c>
      <c r="F3059" s="46">
        <v>5</v>
      </c>
      <c r="G3059" s="46">
        <v>50</v>
      </c>
      <c r="H3059" s="19">
        <f t="shared" si="2"/>
        <v>1000</v>
      </c>
      <c r="I3059" s="19">
        <f t="shared" si="3"/>
        <v>4.5</v>
      </c>
    </row>
    <row r="3060" spans="1:9">
      <c r="A3060" s="44"/>
      <c r="B3060" s="45"/>
      <c r="C3060" s="46"/>
      <c r="D3060" s="46"/>
      <c r="E3060" s="45"/>
      <c r="F3060" s="46"/>
      <c r="G3060" s="46"/>
      <c r="H3060" s="53"/>
      <c r="I3060" s="53"/>
    </row>
    <row r="3061" spans="1:9" s="48" customFormat="1">
      <c r="A3061" s="41" t="s">
        <v>112</v>
      </c>
      <c r="B3061" s="42">
        <v>158</v>
      </c>
      <c r="C3061" s="43">
        <v>956</v>
      </c>
      <c r="D3061" s="43">
        <v>60.5</v>
      </c>
      <c r="E3061" s="42">
        <v>170.3</v>
      </c>
      <c r="F3061" s="43">
        <v>855.8</v>
      </c>
      <c r="G3061" s="43">
        <v>50.2</v>
      </c>
      <c r="H3061" s="53">
        <f t="shared" si="2"/>
        <v>89.51882845188284</v>
      </c>
      <c r="I3061" s="53">
        <f t="shared" si="3"/>
        <v>-100.20000000000005</v>
      </c>
    </row>
    <row r="3062" spans="1:9">
      <c r="A3062" s="44" t="s">
        <v>113</v>
      </c>
      <c r="B3062" s="45">
        <v>3</v>
      </c>
      <c r="C3062" s="46">
        <v>7.2</v>
      </c>
      <c r="D3062" s="46">
        <v>24</v>
      </c>
      <c r="E3062" s="45">
        <v>3</v>
      </c>
      <c r="F3062" s="46">
        <v>7.2</v>
      </c>
      <c r="G3062" s="46">
        <v>24</v>
      </c>
      <c r="H3062" s="19">
        <f t="shared" si="2"/>
        <v>100</v>
      </c>
      <c r="I3062" s="19">
        <f t="shared" si="3"/>
        <v>0</v>
      </c>
    </row>
    <row r="3063" spans="1:9">
      <c r="A3063" s="44" t="s">
        <v>114</v>
      </c>
      <c r="B3063" s="45">
        <v>29</v>
      </c>
      <c r="C3063" s="46">
        <v>349.5</v>
      </c>
      <c r="D3063" s="46">
        <v>120.5</v>
      </c>
      <c r="E3063" s="45">
        <v>22.6</v>
      </c>
      <c r="F3063" s="46">
        <v>205.1</v>
      </c>
      <c r="G3063" s="46">
        <v>90.8</v>
      </c>
      <c r="H3063" s="19">
        <f t="shared" si="2"/>
        <v>58.683834048640918</v>
      </c>
      <c r="I3063" s="19">
        <f t="shared" si="3"/>
        <v>-144.4</v>
      </c>
    </row>
    <row r="3064" spans="1:9">
      <c r="A3064" s="44" t="s">
        <v>115</v>
      </c>
      <c r="B3064" s="45">
        <v>6</v>
      </c>
      <c r="C3064" s="46">
        <v>8.1</v>
      </c>
      <c r="D3064" s="46">
        <v>13.5</v>
      </c>
      <c r="E3064" s="45">
        <v>11.9</v>
      </c>
      <c r="F3064" s="46">
        <v>19.5</v>
      </c>
      <c r="G3064" s="46">
        <v>16.399999999999999</v>
      </c>
      <c r="H3064" s="19">
        <f t="shared" si="2"/>
        <v>240.74074074074073</v>
      </c>
      <c r="I3064" s="19">
        <f t="shared" si="3"/>
        <v>11.4</v>
      </c>
    </row>
    <row r="3065" spans="1:9">
      <c r="A3065" s="44" t="s">
        <v>116</v>
      </c>
      <c r="B3065" s="45">
        <v>41</v>
      </c>
      <c r="C3065" s="46">
        <v>244.5</v>
      </c>
      <c r="D3065" s="46">
        <v>59.6</v>
      </c>
      <c r="E3065" s="45">
        <v>45.2</v>
      </c>
      <c r="F3065" s="46">
        <v>194.7</v>
      </c>
      <c r="G3065" s="46">
        <v>43.1</v>
      </c>
      <c r="H3065" s="19">
        <f t="shared" si="2"/>
        <v>79.631901840490798</v>
      </c>
      <c r="I3065" s="19">
        <f t="shared" si="3"/>
        <v>-49.800000000000011</v>
      </c>
    </row>
    <row r="3066" spans="1:9">
      <c r="A3066" s="44" t="s">
        <v>118</v>
      </c>
      <c r="B3066" s="45">
        <v>47</v>
      </c>
      <c r="C3066" s="46">
        <v>104.2</v>
      </c>
      <c r="D3066" s="46">
        <v>22.2</v>
      </c>
      <c r="E3066" s="45">
        <v>48.4</v>
      </c>
      <c r="F3066" s="46">
        <v>173.5</v>
      </c>
      <c r="G3066" s="46">
        <v>35.799999999999997</v>
      </c>
      <c r="H3066" s="19">
        <f t="shared" si="2"/>
        <v>166.50671785028791</v>
      </c>
      <c r="I3066" s="19">
        <f t="shared" si="3"/>
        <v>69.3</v>
      </c>
    </row>
    <row r="3067" spans="1:9">
      <c r="A3067" s="44" t="s">
        <v>168</v>
      </c>
      <c r="B3067" s="45">
        <v>2</v>
      </c>
      <c r="C3067" s="46">
        <v>10.4</v>
      </c>
      <c r="D3067" s="46">
        <v>52</v>
      </c>
      <c r="E3067" s="45">
        <v>2</v>
      </c>
      <c r="F3067" s="46">
        <v>10.6</v>
      </c>
      <c r="G3067" s="46">
        <v>53</v>
      </c>
      <c r="H3067" s="19">
        <f t="shared" si="2"/>
        <v>101.92307692307692</v>
      </c>
      <c r="I3067" s="19">
        <f t="shared" si="3"/>
        <v>0.19999999999999929</v>
      </c>
    </row>
    <row r="3068" spans="1:9">
      <c r="A3068" s="44" t="s">
        <v>119</v>
      </c>
      <c r="B3068" s="45">
        <v>32</v>
      </c>
      <c r="C3068" s="46">
        <v>242.5</v>
      </c>
      <c r="D3068" s="46">
        <v>75.8</v>
      </c>
      <c r="E3068" s="45">
        <v>39.200000000000003</v>
      </c>
      <c r="F3068" s="46">
        <v>255.8</v>
      </c>
      <c r="G3068" s="46">
        <v>65.3</v>
      </c>
      <c r="H3068" s="19">
        <f t="shared" si="2"/>
        <v>105.48453608247424</v>
      </c>
      <c r="I3068" s="19">
        <f t="shared" si="3"/>
        <v>13.300000000000011</v>
      </c>
    </row>
    <row r="3069" spans="1:9">
      <c r="A3069" s="44" t="s">
        <v>164</v>
      </c>
      <c r="B3069" s="45">
        <v>1</v>
      </c>
      <c r="C3069" s="46">
        <v>15</v>
      </c>
      <c r="D3069" s="46">
        <v>150</v>
      </c>
      <c r="E3069" s="45">
        <v>1</v>
      </c>
      <c r="F3069" s="46">
        <v>15</v>
      </c>
      <c r="G3069" s="46">
        <v>150</v>
      </c>
      <c r="H3069" s="19">
        <f t="shared" si="2"/>
        <v>100</v>
      </c>
      <c r="I3069" s="19">
        <f t="shared" si="3"/>
        <v>0</v>
      </c>
    </row>
    <row r="3070" spans="1:9">
      <c r="A3070" s="44"/>
      <c r="B3070" s="45"/>
      <c r="C3070" s="46"/>
      <c r="D3070" s="46"/>
      <c r="E3070" s="45"/>
      <c r="F3070" s="46"/>
      <c r="G3070" s="46"/>
      <c r="H3070" s="53"/>
      <c r="I3070" s="53"/>
    </row>
    <row r="3071" spans="1:9" s="48" customFormat="1">
      <c r="A3071" s="41" t="s">
        <v>121</v>
      </c>
      <c r="B3071" s="42">
        <v>8</v>
      </c>
      <c r="C3071" s="43">
        <v>59.7</v>
      </c>
      <c r="D3071" s="43">
        <v>74.599999999999994</v>
      </c>
      <c r="E3071" s="42">
        <v>8</v>
      </c>
      <c r="F3071" s="43">
        <v>59.9</v>
      </c>
      <c r="G3071" s="43">
        <v>74.900000000000006</v>
      </c>
      <c r="H3071" s="53">
        <f t="shared" si="2"/>
        <v>100.33500837520937</v>
      </c>
      <c r="I3071" s="53">
        <f t="shared" si="3"/>
        <v>0.19999999999999574</v>
      </c>
    </row>
    <row r="3072" spans="1:9">
      <c r="A3072" s="44" t="s">
        <v>123</v>
      </c>
      <c r="B3072" s="45">
        <v>2</v>
      </c>
      <c r="C3072" s="46">
        <v>16.8</v>
      </c>
      <c r="D3072" s="46">
        <v>84</v>
      </c>
      <c r="E3072" s="45">
        <v>2</v>
      </c>
      <c r="F3072" s="46">
        <v>16.8</v>
      </c>
      <c r="G3072" s="46">
        <v>84</v>
      </c>
      <c r="H3072" s="19">
        <f t="shared" si="2"/>
        <v>100</v>
      </c>
      <c r="I3072" s="19">
        <f t="shared" si="3"/>
        <v>0</v>
      </c>
    </row>
    <row r="3073" spans="1:9">
      <c r="A3073" s="44" t="s">
        <v>124</v>
      </c>
      <c r="B3073" s="45">
        <v>3</v>
      </c>
      <c r="C3073" s="46">
        <v>23</v>
      </c>
      <c r="D3073" s="46">
        <v>76.7</v>
      </c>
      <c r="E3073" s="45">
        <v>3</v>
      </c>
      <c r="F3073" s="46">
        <v>23</v>
      </c>
      <c r="G3073" s="46">
        <v>76.7</v>
      </c>
      <c r="H3073" s="19">
        <f t="shared" si="2"/>
        <v>100</v>
      </c>
      <c r="I3073" s="19">
        <f t="shared" si="3"/>
        <v>0</v>
      </c>
    </row>
    <row r="3074" spans="1:9">
      <c r="A3074" s="44" t="s">
        <v>125</v>
      </c>
      <c r="B3074" s="45">
        <v>1</v>
      </c>
      <c r="C3074" s="46">
        <v>7.4</v>
      </c>
      <c r="D3074" s="46">
        <v>74</v>
      </c>
      <c r="E3074" s="45">
        <v>1</v>
      </c>
      <c r="F3074" s="46">
        <v>7.5</v>
      </c>
      <c r="G3074" s="46">
        <v>75</v>
      </c>
      <c r="H3074" s="19">
        <f t="shared" si="2"/>
        <v>101.35135135135134</v>
      </c>
      <c r="I3074" s="19">
        <f t="shared" si="3"/>
        <v>9.9999999999999645E-2</v>
      </c>
    </row>
    <row r="3075" spans="1:9">
      <c r="A3075" s="44" t="s">
        <v>126</v>
      </c>
      <c r="B3075" s="45">
        <v>2</v>
      </c>
      <c r="C3075" s="46">
        <v>12.5</v>
      </c>
      <c r="D3075" s="46">
        <v>62.5</v>
      </c>
      <c r="E3075" s="45">
        <v>2</v>
      </c>
      <c r="F3075" s="46">
        <v>12.6</v>
      </c>
      <c r="G3075" s="46">
        <v>63</v>
      </c>
      <c r="H3075" s="19">
        <f t="shared" si="2"/>
        <v>100.8</v>
      </c>
      <c r="I3075" s="19">
        <f t="shared" si="3"/>
        <v>9.9999999999999645E-2</v>
      </c>
    </row>
    <row r="3076" spans="1:9">
      <c r="A3076" s="44"/>
      <c r="B3076" s="45"/>
      <c r="C3076" s="46"/>
      <c r="D3076" s="46"/>
      <c r="E3076" s="45"/>
      <c r="F3076" s="46"/>
      <c r="G3076" s="46"/>
      <c r="H3076" s="53"/>
      <c r="I3076" s="53"/>
    </row>
    <row r="3077" spans="1:9" s="48" customFormat="1">
      <c r="A3077" s="41" t="s">
        <v>127</v>
      </c>
      <c r="B3077" s="42">
        <v>112.3</v>
      </c>
      <c r="C3077" s="43">
        <v>359.2</v>
      </c>
      <c r="D3077" s="43">
        <v>32</v>
      </c>
      <c r="E3077" s="42">
        <v>111.3</v>
      </c>
      <c r="F3077" s="43">
        <v>80.400000000000006</v>
      </c>
      <c r="G3077" s="43">
        <v>7.2</v>
      </c>
      <c r="H3077" s="53">
        <f t="shared" si="2"/>
        <v>22.383073496659243</v>
      </c>
      <c r="I3077" s="53">
        <f t="shared" si="3"/>
        <v>-278.79999999999995</v>
      </c>
    </row>
    <row r="3078" spans="1:9">
      <c r="A3078" s="44" t="s">
        <v>128</v>
      </c>
      <c r="B3078" s="45">
        <v>10</v>
      </c>
      <c r="C3078" s="46">
        <v>15.6</v>
      </c>
      <c r="D3078" s="46">
        <v>15.6</v>
      </c>
      <c r="E3078" s="45">
        <v>10</v>
      </c>
      <c r="F3078" s="46">
        <v>12.6</v>
      </c>
      <c r="G3078" s="46">
        <v>12.6</v>
      </c>
      <c r="H3078" s="19">
        <f t="shared" si="2"/>
        <v>80.769230769230774</v>
      </c>
      <c r="I3078" s="19">
        <f t="shared" si="3"/>
        <v>-3</v>
      </c>
    </row>
    <row r="3079" spans="1:9">
      <c r="A3079" s="44" t="s">
        <v>129</v>
      </c>
      <c r="B3079" s="45">
        <v>3</v>
      </c>
      <c r="C3079" s="46">
        <v>11.5</v>
      </c>
      <c r="D3079" s="46">
        <v>38.299999999999997</v>
      </c>
      <c r="E3079" s="45">
        <v>2</v>
      </c>
      <c r="F3079" s="46">
        <v>12</v>
      </c>
      <c r="G3079" s="46">
        <v>60</v>
      </c>
      <c r="H3079" s="19">
        <f t="shared" si="2"/>
        <v>104.34782608695652</v>
      </c>
      <c r="I3079" s="19">
        <f t="shared" si="3"/>
        <v>0.5</v>
      </c>
    </row>
    <row r="3080" spans="1:9">
      <c r="A3080" s="44" t="s">
        <v>130</v>
      </c>
      <c r="B3080" s="45">
        <v>16</v>
      </c>
      <c r="C3080" s="46">
        <v>4.5999999999999996</v>
      </c>
      <c r="D3080" s="46">
        <v>2.9</v>
      </c>
      <c r="E3080" s="45">
        <v>16</v>
      </c>
      <c r="F3080" s="46">
        <v>4.8</v>
      </c>
      <c r="G3080" s="46">
        <v>3</v>
      </c>
      <c r="H3080" s="19">
        <f t="shared" si="2"/>
        <v>104.34782608695652</v>
      </c>
      <c r="I3080" s="19">
        <f t="shared" si="3"/>
        <v>0.20000000000000018</v>
      </c>
    </row>
    <row r="3081" spans="1:9">
      <c r="A3081" s="44" t="s">
        <v>131</v>
      </c>
      <c r="B3081" s="45">
        <v>5</v>
      </c>
      <c r="C3081" s="46">
        <v>72.599999999999994</v>
      </c>
      <c r="D3081" s="46">
        <v>145.19999999999999</v>
      </c>
      <c r="E3081" s="45">
        <v>5</v>
      </c>
      <c r="F3081" s="46">
        <v>20.5</v>
      </c>
      <c r="G3081" s="46">
        <v>41</v>
      </c>
      <c r="H3081" s="19">
        <f t="shared" si="2"/>
        <v>28.236914600550968</v>
      </c>
      <c r="I3081" s="19">
        <f t="shared" si="3"/>
        <v>-52.099999999999994</v>
      </c>
    </row>
    <row r="3082" spans="1:9">
      <c r="A3082" s="44" t="s">
        <v>132</v>
      </c>
      <c r="B3082" s="45">
        <v>6</v>
      </c>
      <c r="C3082" s="46">
        <v>11.4</v>
      </c>
      <c r="D3082" s="46">
        <v>19</v>
      </c>
      <c r="E3082" s="45">
        <v>6</v>
      </c>
      <c r="F3082" s="46">
        <v>6.5</v>
      </c>
      <c r="G3082" s="46">
        <v>10.8</v>
      </c>
      <c r="H3082" s="19">
        <f t="shared" si="2"/>
        <v>57.017543859649123</v>
      </c>
      <c r="I3082" s="19">
        <f t="shared" si="3"/>
        <v>-4.9000000000000004</v>
      </c>
    </row>
    <row r="3083" spans="1:9">
      <c r="A3083" s="44" t="s">
        <v>133</v>
      </c>
      <c r="B3083" s="45">
        <v>3</v>
      </c>
      <c r="C3083" s="46">
        <v>12</v>
      </c>
      <c r="D3083" s="46">
        <v>40</v>
      </c>
      <c r="E3083" s="45">
        <v>3</v>
      </c>
      <c r="F3083" s="46">
        <v>12</v>
      </c>
      <c r="G3083" s="46">
        <v>40</v>
      </c>
      <c r="H3083" s="19">
        <f t="shared" si="2"/>
        <v>100</v>
      </c>
      <c r="I3083" s="19">
        <f t="shared" si="3"/>
        <v>0</v>
      </c>
    </row>
    <row r="3084" spans="1:9">
      <c r="A3084" s="44" t="s">
        <v>135</v>
      </c>
      <c r="B3084" s="45">
        <v>33.299999999999997</v>
      </c>
      <c r="C3084" s="46">
        <v>169.5</v>
      </c>
      <c r="D3084" s="46">
        <v>50.9</v>
      </c>
      <c r="E3084" s="45">
        <v>33.299999999999997</v>
      </c>
      <c r="F3084" s="46" t="s">
        <v>94</v>
      </c>
      <c r="G3084" s="46" t="s">
        <v>94</v>
      </c>
      <c r="H3084" s="46" t="s">
        <v>94</v>
      </c>
      <c r="I3084" s="46" t="s">
        <v>94</v>
      </c>
    </row>
    <row r="3085" spans="1:9">
      <c r="A3085" s="44" t="s">
        <v>136</v>
      </c>
      <c r="B3085" s="45">
        <v>10</v>
      </c>
      <c r="C3085" s="46">
        <v>3.2</v>
      </c>
      <c r="D3085" s="46">
        <v>3.2</v>
      </c>
      <c r="E3085" s="45">
        <v>10</v>
      </c>
      <c r="F3085" s="46" t="s">
        <v>94</v>
      </c>
      <c r="G3085" s="46" t="s">
        <v>94</v>
      </c>
      <c r="H3085" s="46" t="s">
        <v>94</v>
      </c>
      <c r="I3085" s="46" t="s">
        <v>94</v>
      </c>
    </row>
    <row r="3086" spans="1:9">
      <c r="A3086" s="44" t="s">
        <v>165</v>
      </c>
      <c r="B3086" s="45">
        <v>11</v>
      </c>
      <c r="C3086" s="46">
        <v>0.8</v>
      </c>
      <c r="D3086" s="46">
        <v>0.7</v>
      </c>
      <c r="E3086" s="45">
        <v>11</v>
      </c>
      <c r="F3086" s="46" t="s">
        <v>94</v>
      </c>
      <c r="G3086" s="46" t="s">
        <v>94</v>
      </c>
      <c r="H3086" s="46" t="s">
        <v>94</v>
      </c>
      <c r="I3086" s="46" t="s">
        <v>94</v>
      </c>
    </row>
    <row r="3087" spans="1:9">
      <c r="A3087" s="44" t="s">
        <v>137</v>
      </c>
      <c r="B3087" s="45">
        <v>7</v>
      </c>
      <c r="C3087" s="46">
        <v>46</v>
      </c>
      <c r="D3087" s="46">
        <v>65.7</v>
      </c>
      <c r="E3087" s="45">
        <v>7</v>
      </c>
      <c r="F3087" s="46" t="s">
        <v>94</v>
      </c>
      <c r="G3087" s="46" t="s">
        <v>94</v>
      </c>
      <c r="H3087" s="46" t="s">
        <v>94</v>
      </c>
      <c r="I3087" s="46" t="s">
        <v>94</v>
      </c>
    </row>
    <row r="3088" spans="1:9">
      <c r="A3088" s="44" t="s">
        <v>166</v>
      </c>
      <c r="B3088" s="45">
        <v>8</v>
      </c>
      <c r="C3088" s="46">
        <v>12</v>
      </c>
      <c r="D3088" s="46">
        <v>15</v>
      </c>
      <c r="E3088" s="45">
        <v>8</v>
      </c>
      <c r="F3088" s="46">
        <v>12</v>
      </c>
      <c r="G3088" s="46">
        <v>15</v>
      </c>
      <c r="H3088" s="19">
        <f t="shared" si="2"/>
        <v>100</v>
      </c>
      <c r="I3088" s="19">
        <f t="shared" si="3"/>
        <v>0</v>
      </c>
    </row>
    <row r="3089" spans="1:9">
      <c r="A3089" s="44"/>
      <c r="B3089" s="54"/>
      <c r="C3089" s="54"/>
      <c r="D3089" s="54"/>
      <c r="E3089" s="54"/>
      <c r="F3089" s="54"/>
      <c r="G3089" s="54"/>
      <c r="H3089" s="17"/>
      <c r="I3089" s="17"/>
    </row>
    <row r="3090" spans="1:9">
      <c r="A3090" s="44"/>
      <c r="B3090" s="54"/>
      <c r="C3090" s="54"/>
      <c r="D3090" s="54"/>
      <c r="E3090" s="54"/>
      <c r="F3090" s="54"/>
      <c r="G3090" s="54"/>
      <c r="H3090" s="17"/>
      <c r="I3090" s="17"/>
    </row>
    <row r="3091" spans="1:9">
      <c r="A3091" s="44"/>
      <c r="B3091" s="54"/>
      <c r="C3091" s="54"/>
      <c r="D3091" s="54"/>
      <c r="E3091" s="54"/>
      <c r="F3091" s="54"/>
      <c r="G3091" s="54"/>
      <c r="H3091" s="17"/>
      <c r="I3091" s="17"/>
    </row>
    <row r="3092" spans="1:9">
      <c r="A3092" s="44"/>
      <c r="B3092" s="54"/>
      <c r="C3092" s="54"/>
      <c r="D3092" s="54"/>
      <c r="E3092" s="54"/>
      <c r="F3092" s="54"/>
      <c r="G3092" s="54"/>
      <c r="H3092" s="54"/>
      <c r="I3092" s="54"/>
    </row>
    <row r="3093" spans="1:9" ht="14.25">
      <c r="A3093" s="109" t="s">
        <v>203</v>
      </c>
      <c r="B3093" s="109"/>
      <c r="C3093" s="109"/>
      <c r="D3093" s="109"/>
      <c r="E3093" s="109"/>
      <c r="F3093" s="109"/>
      <c r="G3093" s="109"/>
      <c r="H3093" s="109"/>
      <c r="I3093" s="109"/>
    </row>
    <row r="3094" spans="1:9">
      <c r="A3094" s="111" t="s">
        <v>191</v>
      </c>
      <c r="B3094" s="111"/>
      <c r="C3094" s="111"/>
      <c r="D3094" s="111"/>
      <c r="E3094" s="111"/>
      <c r="F3094" s="111"/>
      <c r="G3094" s="111"/>
      <c r="H3094" s="111"/>
      <c r="I3094" s="111"/>
    </row>
    <row r="3095" spans="1:9">
      <c r="B3095" s="49"/>
      <c r="C3095" s="49"/>
      <c r="D3095" s="50"/>
      <c r="E3095" s="49"/>
      <c r="F3095" s="49"/>
      <c r="G3095" s="50"/>
      <c r="H3095" s="50"/>
      <c r="I3095" s="49"/>
    </row>
    <row r="3096" spans="1:9" customFormat="1" ht="15">
      <c r="A3096" s="114" t="s">
        <v>60</v>
      </c>
      <c r="B3096" s="126" t="s">
        <v>188</v>
      </c>
      <c r="C3096" s="126"/>
      <c r="D3096" s="126"/>
      <c r="E3096" s="126"/>
      <c r="F3096" s="126"/>
      <c r="G3096" s="126"/>
      <c r="H3096" s="126"/>
      <c r="I3096" s="126"/>
    </row>
    <row r="3097" spans="1:9" customFormat="1" ht="15">
      <c r="A3097" s="115"/>
      <c r="B3097" s="126">
        <v>2023</v>
      </c>
      <c r="C3097" s="126"/>
      <c r="D3097" s="126"/>
      <c r="E3097" s="126">
        <v>2024</v>
      </c>
      <c r="F3097" s="126"/>
      <c r="G3097" s="126"/>
      <c r="H3097" s="126" t="s">
        <v>62</v>
      </c>
      <c r="I3097" s="126"/>
    </row>
    <row r="3098" spans="1:9" customFormat="1" ht="15">
      <c r="A3098" s="115"/>
      <c r="B3098" s="118" t="s">
        <v>189</v>
      </c>
      <c r="C3098" s="30" t="s">
        <v>64</v>
      </c>
      <c r="D3098" s="124" t="s">
        <v>65</v>
      </c>
      <c r="E3098" s="118" t="s">
        <v>189</v>
      </c>
      <c r="F3098" s="31" t="s">
        <v>64</v>
      </c>
      <c r="G3098" s="124" t="s">
        <v>65</v>
      </c>
      <c r="H3098" s="126" t="s">
        <v>66</v>
      </c>
      <c r="I3098" s="126"/>
    </row>
    <row r="3099" spans="1:9" customFormat="1" ht="15">
      <c r="A3099" s="115"/>
      <c r="B3099" s="119"/>
      <c r="C3099" s="29" t="s">
        <v>68</v>
      </c>
      <c r="D3099" s="125"/>
      <c r="E3099" s="119"/>
      <c r="F3099" s="29" t="s">
        <v>68</v>
      </c>
      <c r="G3099" s="125"/>
      <c r="H3099" s="29" t="s">
        <v>69</v>
      </c>
      <c r="I3099" s="30" t="s">
        <v>70</v>
      </c>
    </row>
    <row r="3100" spans="1:9" customFormat="1" ht="15">
      <c r="A3100" s="32"/>
      <c r="B3100" s="120"/>
      <c r="C3100" s="34"/>
      <c r="D3100" s="34"/>
      <c r="E3100" s="120"/>
      <c r="F3100" s="34"/>
      <c r="G3100" s="35"/>
      <c r="H3100" s="34"/>
      <c r="I3100" s="34"/>
    </row>
    <row r="3101" spans="1:9" customFormat="1" ht="15">
      <c r="A3101" s="37"/>
      <c r="B3101" s="33">
        <v>1</v>
      </c>
      <c r="C3101" s="24">
        <v>2</v>
      </c>
      <c r="D3101" s="34">
        <v>3</v>
      </c>
      <c r="E3101" s="34">
        <v>4</v>
      </c>
      <c r="F3101" s="34">
        <v>5</v>
      </c>
      <c r="G3101" s="35">
        <v>6</v>
      </c>
      <c r="H3101" s="34">
        <v>7</v>
      </c>
      <c r="I3101" s="38">
        <v>8</v>
      </c>
    </row>
    <row r="3102" spans="1:9" customFormat="1" ht="15">
      <c r="A3102" s="39"/>
      <c r="B3102" s="27"/>
      <c r="C3102" s="27"/>
      <c r="D3102" s="27"/>
      <c r="E3102" s="27"/>
      <c r="F3102" s="27"/>
      <c r="G3102" s="27"/>
      <c r="H3102" s="27"/>
      <c r="I3102" s="27"/>
    </row>
    <row r="3103" spans="1:9" s="48" customFormat="1">
      <c r="A3103" s="41" t="s">
        <v>138</v>
      </c>
      <c r="B3103" s="42">
        <v>67</v>
      </c>
      <c r="C3103" s="43">
        <v>29.1</v>
      </c>
      <c r="D3103" s="43">
        <v>4.3</v>
      </c>
      <c r="E3103" s="42">
        <v>50</v>
      </c>
      <c r="F3103" s="43">
        <v>3.5</v>
      </c>
      <c r="G3103" s="43">
        <v>0.7</v>
      </c>
      <c r="H3103" s="53">
        <f t="shared" ref="H3103" si="4">F3103/C3103*100</f>
        <v>12.027491408934706</v>
      </c>
      <c r="I3103" s="53">
        <f t="shared" ref="I3103" si="5">F3103-C3103</f>
        <v>-25.6</v>
      </c>
    </row>
    <row r="3104" spans="1:9" s="48" customFormat="1">
      <c r="A3104" s="41"/>
      <c r="B3104" s="42"/>
      <c r="C3104" s="43"/>
      <c r="D3104" s="43"/>
      <c r="E3104" s="42"/>
      <c r="F3104" s="43"/>
      <c r="G3104" s="43"/>
      <c r="H3104" s="53"/>
      <c r="I3104" s="53"/>
    </row>
    <row r="3105" spans="1:9" s="48" customFormat="1">
      <c r="A3105" s="41" t="s">
        <v>139</v>
      </c>
      <c r="B3105" s="42">
        <v>40</v>
      </c>
      <c r="C3105" s="43">
        <v>47.2</v>
      </c>
      <c r="D3105" s="43">
        <v>11.8</v>
      </c>
      <c r="E3105" s="42">
        <v>41.16</v>
      </c>
      <c r="F3105" s="43">
        <v>50.2</v>
      </c>
      <c r="G3105" s="43">
        <v>12.2</v>
      </c>
      <c r="H3105" s="53">
        <f t="shared" ref="H3105" si="6">F3105/C3105*100</f>
        <v>106.35593220338984</v>
      </c>
      <c r="I3105" s="53">
        <f t="shared" ref="I3105" si="7">F3105-C3105</f>
        <v>3</v>
      </c>
    </row>
    <row r="3106" spans="1:9">
      <c r="B3106" s="40"/>
      <c r="C3106" s="40"/>
      <c r="D3106" s="40"/>
      <c r="E3106" s="40"/>
      <c r="F3106" s="40"/>
      <c r="G3106" s="40"/>
      <c r="H3106" s="40"/>
      <c r="I3106" s="40"/>
    </row>
    <row r="3107" spans="1:9">
      <c r="B3107" s="40"/>
      <c r="C3107" s="40"/>
      <c r="D3107" s="40"/>
      <c r="E3107" s="40"/>
      <c r="F3107" s="40"/>
      <c r="G3107" s="40"/>
      <c r="H3107" s="40"/>
      <c r="I3107" s="40"/>
    </row>
    <row r="3108" spans="1:9">
      <c r="B3108" s="40"/>
      <c r="C3108" s="40"/>
      <c r="D3108" s="40"/>
      <c r="E3108" s="40"/>
      <c r="F3108" s="40"/>
      <c r="G3108" s="40"/>
      <c r="H3108" s="40"/>
      <c r="I3108" s="40"/>
    </row>
    <row r="3109" spans="1:9">
      <c r="B3109" s="40"/>
      <c r="C3109" s="40"/>
      <c r="D3109" s="40"/>
      <c r="E3109" s="40"/>
      <c r="F3109" s="40"/>
      <c r="G3109" s="40"/>
      <c r="H3109" s="40"/>
      <c r="I3109" s="40"/>
    </row>
    <row r="3110" spans="1:9" ht="14.25">
      <c r="A3110" s="109" t="s">
        <v>204</v>
      </c>
      <c r="B3110" s="109"/>
      <c r="C3110" s="109"/>
      <c r="D3110" s="109"/>
      <c r="E3110" s="109"/>
      <c r="F3110" s="109"/>
      <c r="G3110" s="109"/>
      <c r="H3110" s="109"/>
      <c r="I3110" s="109"/>
    </row>
    <row r="3111" spans="1:9">
      <c r="A3111" s="111" t="s">
        <v>191</v>
      </c>
      <c r="B3111" s="111"/>
      <c r="C3111" s="111"/>
      <c r="D3111" s="111"/>
      <c r="E3111" s="111"/>
      <c r="F3111" s="111"/>
      <c r="G3111" s="111"/>
      <c r="H3111" s="111"/>
      <c r="I3111" s="111"/>
    </row>
    <row r="3112" spans="1:9">
      <c r="B3112" s="49"/>
      <c r="C3112" s="49"/>
      <c r="D3112" s="50"/>
      <c r="E3112" s="49"/>
      <c r="F3112" s="49"/>
      <c r="G3112" s="50"/>
      <c r="H3112" s="50"/>
      <c r="I3112" s="49"/>
    </row>
    <row r="3113" spans="1:9" customFormat="1" ht="15">
      <c r="A3113" s="114" t="s">
        <v>60</v>
      </c>
      <c r="B3113" s="126" t="s">
        <v>188</v>
      </c>
      <c r="C3113" s="126"/>
      <c r="D3113" s="126"/>
      <c r="E3113" s="126"/>
      <c r="F3113" s="126"/>
      <c r="G3113" s="126"/>
      <c r="H3113" s="126"/>
      <c r="I3113" s="126"/>
    </row>
    <row r="3114" spans="1:9" customFormat="1" ht="15">
      <c r="A3114" s="115"/>
      <c r="B3114" s="126">
        <v>2023</v>
      </c>
      <c r="C3114" s="126"/>
      <c r="D3114" s="126"/>
      <c r="E3114" s="126">
        <v>2024</v>
      </c>
      <c r="F3114" s="126"/>
      <c r="G3114" s="126"/>
      <c r="H3114" s="126" t="s">
        <v>62</v>
      </c>
      <c r="I3114" s="126"/>
    </row>
    <row r="3115" spans="1:9" customFormat="1" ht="15">
      <c r="A3115" s="115"/>
      <c r="B3115" s="118" t="s">
        <v>189</v>
      </c>
      <c r="C3115" s="30" t="s">
        <v>64</v>
      </c>
      <c r="D3115" s="124" t="s">
        <v>65</v>
      </c>
      <c r="E3115" s="118" t="s">
        <v>189</v>
      </c>
      <c r="F3115" s="31" t="s">
        <v>64</v>
      </c>
      <c r="G3115" s="124" t="s">
        <v>65</v>
      </c>
      <c r="H3115" s="126" t="s">
        <v>66</v>
      </c>
      <c r="I3115" s="126"/>
    </row>
    <row r="3116" spans="1:9" customFormat="1" ht="15">
      <c r="A3116" s="115"/>
      <c r="B3116" s="119"/>
      <c r="C3116" s="29" t="s">
        <v>68</v>
      </c>
      <c r="D3116" s="125"/>
      <c r="E3116" s="119"/>
      <c r="F3116" s="29" t="s">
        <v>68</v>
      </c>
      <c r="G3116" s="125"/>
      <c r="H3116" s="29" t="s">
        <v>69</v>
      </c>
      <c r="I3116" s="30" t="s">
        <v>70</v>
      </c>
    </row>
    <row r="3117" spans="1:9" customFormat="1" ht="15">
      <c r="A3117" s="32"/>
      <c r="B3117" s="120"/>
      <c r="C3117" s="34"/>
      <c r="D3117" s="34"/>
      <c r="E3117" s="120"/>
      <c r="F3117" s="34"/>
      <c r="G3117" s="35"/>
      <c r="H3117" s="34"/>
      <c r="I3117" s="34"/>
    </row>
    <row r="3118" spans="1:9" customFormat="1" ht="15">
      <c r="A3118" s="37"/>
      <c r="B3118" s="33">
        <v>1</v>
      </c>
      <c r="C3118" s="24">
        <v>2</v>
      </c>
      <c r="D3118" s="34">
        <v>3</v>
      </c>
      <c r="E3118" s="34">
        <v>4</v>
      </c>
      <c r="F3118" s="34">
        <v>5</v>
      </c>
      <c r="G3118" s="35">
        <v>6</v>
      </c>
      <c r="H3118" s="34">
        <v>7</v>
      </c>
      <c r="I3118" s="38">
        <v>8</v>
      </c>
    </row>
    <row r="3119" spans="1:9" customFormat="1" ht="15">
      <c r="A3119" s="39"/>
      <c r="B3119" s="27"/>
      <c r="C3119" s="27"/>
      <c r="D3119" s="27"/>
      <c r="E3119" s="27"/>
      <c r="F3119" s="27"/>
      <c r="G3119" s="27"/>
      <c r="H3119" s="27"/>
      <c r="I3119" s="27"/>
    </row>
    <row r="3120" spans="1:9" s="48" customFormat="1">
      <c r="A3120" s="41" t="s">
        <v>72</v>
      </c>
      <c r="B3120" s="42">
        <v>115</v>
      </c>
      <c r="C3120" s="43">
        <v>560.9</v>
      </c>
      <c r="D3120" s="43">
        <v>48.8</v>
      </c>
      <c r="E3120" s="42">
        <v>261.95</v>
      </c>
      <c r="F3120" s="43">
        <v>992.1</v>
      </c>
      <c r="G3120" s="43">
        <v>37.9</v>
      </c>
      <c r="H3120" s="53">
        <f t="shared" ref="H3120" si="8">F3120/C3120*100</f>
        <v>176.87644856480657</v>
      </c>
      <c r="I3120" s="53">
        <f t="shared" ref="I3120" si="9">F3120-C3120</f>
        <v>431.20000000000005</v>
      </c>
    </row>
    <row r="3121" spans="1:9" s="48" customFormat="1">
      <c r="A3121" s="41"/>
      <c r="B3121" s="42"/>
      <c r="C3121" s="43"/>
      <c r="D3121" s="43"/>
      <c r="E3121" s="42"/>
      <c r="F3121" s="43"/>
      <c r="G3121" s="43"/>
      <c r="H3121" s="53"/>
      <c r="I3121" s="53"/>
    </row>
    <row r="3122" spans="1:9" s="48" customFormat="1">
      <c r="A3122" s="41" t="s">
        <v>73</v>
      </c>
      <c r="B3122" s="42">
        <v>31</v>
      </c>
      <c r="C3122" s="43">
        <v>97.9</v>
      </c>
      <c r="D3122" s="43">
        <v>31.6</v>
      </c>
      <c r="E3122" s="42">
        <v>85.53</v>
      </c>
      <c r="F3122" s="43">
        <v>198.5</v>
      </c>
      <c r="G3122" s="43">
        <v>23.2</v>
      </c>
      <c r="H3122" s="53">
        <f t="shared" ref="H3122:H3143" si="10">F3122/C3122*100</f>
        <v>202.7579162410623</v>
      </c>
      <c r="I3122" s="53">
        <f t="shared" ref="I3122:I3143" si="11">F3122-C3122</f>
        <v>100.6</v>
      </c>
    </row>
    <row r="3123" spans="1:9">
      <c r="A3123" s="44" t="s">
        <v>74</v>
      </c>
      <c r="B3123" s="45">
        <v>8</v>
      </c>
      <c r="C3123" s="46">
        <v>27.4</v>
      </c>
      <c r="D3123" s="46">
        <v>34.299999999999997</v>
      </c>
      <c r="E3123" s="45">
        <v>8</v>
      </c>
      <c r="F3123" s="46">
        <v>23.3</v>
      </c>
      <c r="G3123" s="46">
        <v>29.1</v>
      </c>
      <c r="H3123" s="19">
        <f t="shared" si="10"/>
        <v>85.03649635036497</v>
      </c>
      <c r="I3123" s="19">
        <f t="shared" si="11"/>
        <v>-4.0999999999999979</v>
      </c>
    </row>
    <row r="3124" spans="1:9">
      <c r="A3124" s="44" t="s">
        <v>76</v>
      </c>
      <c r="B3124" s="45">
        <v>23</v>
      </c>
      <c r="C3124" s="46">
        <v>70.5</v>
      </c>
      <c r="D3124" s="46">
        <v>30.7</v>
      </c>
      <c r="E3124" s="45">
        <v>77.53</v>
      </c>
      <c r="F3124" s="46">
        <v>175.2</v>
      </c>
      <c r="G3124" s="46">
        <v>22.6</v>
      </c>
      <c r="H3124" s="19">
        <f t="shared" si="10"/>
        <v>248.51063829787233</v>
      </c>
      <c r="I3124" s="19">
        <f t="shared" si="11"/>
        <v>104.69999999999999</v>
      </c>
    </row>
    <row r="3125" spans="1:9">
      <c r="A3125" s="44"/>
      <c r="B3125" s="45"/>
      <c r="C3125" s="46"/>
      <c r="D3125" s="46"/>
      <c r="E3125" s="45"/>
      <c r="F3125" s="46"/>
      <c r="G3125" s="46"/>
      <c r="H3125" s="53"/>
      <c r="I3125" s="53"/>
    </row>
    <row r="3126" spans="1:9" s="48" customFormat="1" ht="25.5">
      <c r="A3126" s="41" t="s">
        <v>80</v>
      </c>
      <c r="B3126" s="42">
        <v>27</v>
      </c>
      <c r="C3126" s="43">
        <v>42</v>
      </c>
      <c r="D3126" s="43">
        <v>15.6</v>
      </c>
      <c r="E3126" s="42">
        <v>107.33</v>
      </c>
      <c r="F3126" s="43">
        <v>280.89999999999998</v>
      </c>
      <c r="G3126" s="43">
        <v>26.2</v>
      </c>
      <c r="H3126" s="53">
        <f t="shared" si="10"/>
        <v>668.80952380952374</v>
      </c>
      <c r="I3126" s="53">
        <f t="shared" si="11"/>
        <v>238.89999999999998</v>
      </c>
    </row>
    <row r="3127" spans="1:9">
      <c r="A3127" s="44" t="s">
        <v>81</v>
      </c>
      <c r="B3127" s="45">
        <v>7</v>
      </c>
      <c r="C3127" s="46">
        <v>7.3</v>
      </c>
      <c r="D3127" s="46">
        <v>10.4</v>
      </c>
      <c r="E3127" s="45">
        <v>9.18</v>
      </c>
      <c r="F3127" s="46">
        <v>3.6</v>
      </c>
      <c r="G3127" s="46">
        <v>3.9</v>
      </c>
      <c r="H3127" s="19">
        <f t="shared" si="10"/>
        <v>49.31506849315069</v>
      </c>
      <c r="I3127" s="19">
        <f t="shared" si="11"/>
        <v>-3.6999999999999997</v>
      </c>
    </row>
    <row r="3128" spans="1:9">
      <c r="A3128" s="44" t="s">
        <v>83</v>
      </c>
      <c r="B3128" s="45">
        <v>4</v>
      </c>
      <c r="C3128" s="46">
        <v>12.8</v>
      </c>
      <c r="D3128" s="46">
        <v>32</v>
      </c>
      <c r="E3128" s="45">
        <v>15.45</v>
      </c>
      <c r="F3128" s="46">
        <v>50.6</v>
      </c>
      <c r="G3128" s="46">
        <v>32.799999999999997</v>
      </c>
      <c r="H3128" s="19">
        <f t="shared" si="10"/>
        <v>395.3125</v>
      </c>
      <c r="I3128" s="19">
        <f t="shared" si="11"/>
        <v>37.799999999999997</v>
      </c>
    </row>
    <row r="3129" spans="1:9">
      <c r="A3129" s="44" t="s">
        <v>84</v>
      </c>
      <c r="B3129" s="45">
        <v>2</v>
      </c>
      <c r="C3129" s="46">
        <v>7</v>
      </c>
      <c r="D3129" s="46">
        <v>35</v>
      </c>
      <c r="E3129" s="45">
        <v>2</v>
      </c>
      <c r="F3129" s="46">
        <v>7</v>
      </c>
      <c r="G3129" s="46">
        <v>35</v>
      </c>
      <c r="H3129" s="19">
        <f t="shared" si="10"/>
        <v>100</v>
      </c>
      <c r="I3129" s="19">
        <f t="shared" si="11"/>
        <v>0</v>
      </c>
    </row>
    <row r="3130" spans="1:9">
      <c r="A3130" s="44" t="s">
        <v>85</v>
      </c>
      <c r="B3130" s="45">
        <v>2</v>
      </c>
      <c r="C3130" s="46">
        <v>4</v>
      </c>
      <c r="D3130" s="46">
        <v>20</v>
      </c>
      <c r="E3130" s="45">
        <v>17</v>
      </c>
      <c r="F3130" s="46">
        <v>109.3</v>
      </c>
      <c r="G3130" s="46">
        <v>64.3</v>
      </c>
      <c r="H3130" s="19">
        <f t="shared" si="10"/>
        <v>2732.5</v>
      </c>
      <c r="I3130" s="19">
        <f t="shared" si="11"/>
        <v>105.3</v>
      </c>
    </row>
    <row r="3131" spans="1:9">
      <c r="A3131" s="44" t="s">
        <v>87</v>
      </c>
      <c r="B3131" s="45">
        <v>3</v>
      </c>
      <c r="C3131" s="46">
        <v>7.1</v>
      </c>
      <c r="D3131" s="46">
        <v>23.7</v>
      </c>
      <c r="E3131" s="45">
        <v>45.5</v>
      </c>
      <c r="F3131" s="46">
        <v>94</v>
      </c>
      <c r="G3131" s="46">
        <v>20.7</v>
      </c>
      <c r="H3131" s="19">
        <f t="shared" si="10"/>
        <v>1323.943661971831</v>
      </c>
      <c r="I3131" s="19">
        <f t="shared" si="11"/>
        <v>86.9</v>
      </c>
    </row>
    <row r="3132" spans="1:9">
      <c r="A3132" s="44" t="s">
        <v>92</v>
      </c>
      <c r="B3132" s="45">
        <v>3</v>
      </c>
      <c r="C3132" s="46">
        <v>2.9</v>
      </c>
      <c r="D3132" s="46">
        <v>9.6999999999999993</v>
      </c>
      <c r="E3132" s="45">
        <v>12.2</v>
      </c>
      <c r="F3132" s="46">
        <v>15.5</v>
      </c>
      <c r="G3132" s="46">
        <v>12.7</v>
      </c>
      <c r="H3132" s="19">
        <f t="shared" si="10"/>
        <v>534.48275862068965</v>
      </c>
      <c r="I3132" s="19">
        <f t="shared" si="11"/>
        <v>12.6</v>
      </c>
    </row>
    <row r="3133" spans="1:9">
      <c r="A3133" s="44" t="s">
        <v>163</v>
      </c>
      <c r="B3133" s="45">
        <v>6</v>
      </c>
      <c r="C3133" s="46">
        <v>0.9</v>
      </c>
      <c r="D3133" s="46">
        <v>1.5</v>
      </c>
      <c r="E3133" s="45">
        <v>6</v>
      </c>
      <c r="F3133" s="46">
        <v>0.9</v>
      </c>
      <c r="G3133" s="46">
        <v>1.5</v>
      </c>
      <c r="H3133" s="19">
        <f t="shared" si="10"/>
        <v>100</v>
      </c>
      <c r="I3133" s="19">
        <f t="shared" si="11"/>
        <v>0</v>
      </c>
    </row>
    <row r="3134" spans="1:9">
      <c r="A3134" s="44"/>
      <c r="B3134" s="45"/>
      <c r="C3134" s="46"/>
      <c r="D3134" s="46"/>
      <c r="E3134" s="45"/>
      <c r="F3134" s="46"/>
      <c r="G3134" s="46"/>
      <c r="H3134" s="53"/>
      <c r="I3134" s="53"/>
    </row>
    <row r="3135" spans="1:9" s="48" customFormat="1">
      <c r="A3135" s="41" t="s">
        <v>112</v>
      </c>
      <c r="B3135" s="42">
        <v>55</v>
      </c>
      <c r="C3135" s="43">
        <v>412.9</v>
      </c>
      <c r="D3135" s="43">
        <v>75.099999999999994</v>
      </c>
      <c r="E3135" s="42">
        <v>63.2</v>
      </c>
      <c r="F3135" s="43">
        <v>489</v>
      </c>
      <c r="G3135" s="43">
        <v>77.400000000000006</v>
      </c>
      <c r="H3135" s="53">
        <f t="shared" si="10"/>
        <v>118.43061273916203</v>
      </c>
      <c r="I3135" s="53">
        <f t="shared" si="11"/>
        <v>76.100000000000023</v>
      </c>
    </row>
    <row r="3136" spans="1:9">
      <c r="A3136" s="44" t="s">
        <v>113</v>
      </c>
      <c r="B3136" s="45" t="s">
        <v>94</v>
      </c>
      <c r="C3136" s="46" t="s">
        <v>94</v>
      </c>
      <c r="D3136" s="46" t="s">
        <v>94</v>
      </c>
      <c r="E3136" s="45">
        <v>0.1</v>
      </c>
      <c r="F3136" s="46">
        <v>0.2</v>
      </c>
      <c r="G3136" s="46">
        <v>20</v>
      </c>
      <c r="H3136" s="46" t="s">
        <v>94</v>
      </c>
      <c r="I3136" s="46" t="s">
        <v>94</v>
      </c>
    </row>
    <row r="3137" spans="1:9">
      <c r="A3137" s="44" t="s">
        <v>114</v>
      </c>
      <c r="B3137" s="45">
        <v>41</v>
      </c>
      <c r="C3137" s="46">
        <v>343.1</v>
      </c>
      <c r="D3137" s="46">
        <v>83.7</v>
      </c>
      <c r="E3137" s="45">
        <v>43</v>
      </c>
      <c r="F3137" s="46">
        <v>426.6</v>
      </c>
      <c r="G3137" s="46">
        <v>99.2</v>
      </c>
      <c r="H3137" s="19">
        <f t="shared" si="10"/>
        <v>124.33692800932673</v>
      </c>
      <c r="I3137" s="19">
        <f t="shared" si="11"/>
        <v>83.5</v>
      </c>
    </row>
    <row r="3138" spans="1:9">
      <c r="A3138" s="44" t="s">
        <v>115</v>
      </c>
      <c r="B3138" s="45" t="s">
        <v>94</v>
      </c>
      <c r="C3138" s="46" t="s">
        <v>94</v>
      </c>
      <c r="D3138" s="46" t="s">
        <v>94</v>
      </c>
      <c r="E3138" s="45">
        <v>5.9</v>
      </c>
      <c r="F3138" s="46">
        <v>8.9</v>
      </c>
      <c r="G3138" s="46">
        <v>15.1</v>
      </c>
      <c r="H3138" s="46" t="s">
        <v>94</v>
      </c>
      <c r="I3138" s="46" t="s">
        <v>94</v>
      </c>
    </row>
    <row r="3139" spans="1:9">
      <c r="A3139" s="44" t="s">
        <v>116</v>
      </c>
      <c r="B3139" s="45">
        <v>12</v>
      </c>
      <c r="C3139" s="46">
        <v>69.8</v>
      </c>
      <c r="D3139" s="46">
        <v>58.2</v>
      </c>
      <c r="E3139" s="45">
        <v>12</v>
      </c>
      <c r="F3139" s="46">
        <v>49.4</v>
      </c>
      <c r="G3139" s="46">
        <v>41.2</v>
      </c>
      <c r="H3139" s="19">
        <f t="shared" si="10"/>
        <v>70.773638968481379</v>
      </c>
      <c r="I3139" s="19">
        <f t="shared" si="11"/>
        <v>-20.399999999999999</v>
      </c>
    </row>
    <row r="3140" spans="1:9">
      <c r="A3140" s="44" t="s">
        <v>118</v>
      </c>
      <c r="B3140" s="45" t="s">
        <v>94</v>
      </c>
      <c r="C3140" s="46" t="s">
        <v>94</v>
      </c>
      <c r="D3140" s="46" t="s">
        <v>94</v>
      </c>
      <c r="E3140" s="45">
        <v>0.2</v>
      </c>
      <c r="F3140" s="46">
        <v>3.9</v>
      </c>
      <c r="G3140" s="46">
        <v>195</v>
      </c>
      <c r="H3140" s="46" t="s">
        <v>94</v>
      </c>
      <c r="I3140" s="46" t="s">
        <v>94</v>
      </c>
    </row>
    <row r="3141" spans="1:9">
      <c r="A3141" s="44" t="s">
        <v>119</v>
      </c>
      <c r="B3141" s="45">
        <v>2</v>
      </c>
      <c r="C3141" s="46" t="s">
        <v>94</v>
      </c>
      <c r="D3141" s="46" t="s">
        <v>94</v>
      </c>
      <c r="E3141" s="45">
        <v>2</v>
      </c>
      <c r="F3141" s="46" t="s">
        <v>94</v>
      </c>
      <c r="G3141" s="46" t="s">
        <v>94</v>
      </c>
      <c r="H3141" s="46" t="s">
        <v>94</v>
      </c>
      <c r="I3141" s="46" t="s">
        <v>94</v>
      </c>
    </row>
    <row r="3142" spans="1:9">
      <c r="A3142" s="44"/>
      <c r="B3142" s="45"/>
      <c r="C3142" s="46"/>
      <c r="D3142" s="46"/>
      <c r="E3142" s="45"/>
      <c r="F3142" s="46"/>
      <c r="G3142" s="46"/>
      <c r="H3142" s="53"/>
      <c r="I3142" s="53"/>
    </row>
    <row r="3143" spans="1:9" s="48" customFormat="1">
      <c r="A3143" s="41" t="s">
        <v>139</v>
      </c>
      <c r="B3143" s="42">
        <v>2</v>
      </c>
      <c r="C3143" s="43">
        <v>8.1</v>
      </c>
      <c r="D3143" s="43">
        <v>40.5</v>
      </c>
      <c r="E3143" s="42">
        <v>5.89</v>
      </c>
      <c r="F3143" s="43">
        <v>23.7</v>
      </c>
      <c r="G3143" s="43">
        <v>40.200000000000003</v>
      </c>
      <c r="H3143" s="53">
        <f t="shared" si="10"/>
        <v>292.59259259259261</v>
      </c>
      <c r="I3143" s="53">
        <f t="shared" si="11"/>
        <v>15.6</v>
      </c>
    </row>
    <row r="3144" spans="1:9">
      <c r="B3144" s="49"/>
      <c r="C3144" s="40"/>
      <c r="D3144" s="40"/>
      <c r="E3144" s="40"/>
      <c r="F3144" s="40"/>
      <c r="G3144" s="40"/>
      <c r="H3144" s="40"/>
      <c r="I3144" s="40"/>
    </row>
    <row r="3145" spans="1:9">
      <c r="B3145" s="40"/>
      <c r="C3145" s="40"/>
      <c r="D3145" s="40"/>
      <c r="E3145" s="40"/>
      <c r="F3145" s="40"/>
      <c r="G3145" s="40"/>
      <c r="H3145" s="40"/>
      <c r="I3145" s="40"/>
    </row>
    <row r="3146" spans="1:9">
      <c r="B3146" s="40"/>
      <c r="C3146" s="40"/>
      <c r="D3146" s="40"/>
      <c r="E3146" s="40"/>
      <c r="F3146" s="40"/>
      <c r="G3146" s="40"/>
      <c r="H3146" s="40"/>
      <c r="I3146" s="40"/>
    </row>
    <row r="3147" spans="1:9">
      <c r="B3147" s="40"/>
      <c r="C3147" s="40"/>
      <c r="D3147" s="40"/>
      <c r="E3147" s="40"/>
      <c r="F3147" s="40"/>
      <c r="G3147" s="40"/>
      <c r="H3147" s="40"/>
      <c r="I3147" s="40"/>
    </row>
    <row r="3148" spans="1:9">
      <c r="B3148" s="40"/>
      <c r="C3148" s="40"/>
      <c r="D3148" s="40"/>
      <c r="E3148" s="40"/>
      <c r="F3148" s="40"/>
      <c r="G3148" s="40"/>
      <c r="H3148" s="40"/>
      <c r="I3148" s="40"/>
    </row>
    <row r="3149" spans="1:9">
      <c r="B3149" s="40"/>
      <c r="C3149" s="40"/>
      <c r="D3149" s="40"/>
      <c r="E3149" s="40"/>
      <c r="F3149" s="40"/>
      <c r="G3149" s="40"/>
      <c r="H3149" s="40"/>
      <c r="I3149" s="40"/>
    </row>
    <row r="3150" spans="1:9">
      <c r="B3150" s="40"/>
      <c r="C3150" s="40"/>
      <c r="D3150" s="40"/>
      <c r="E3150" s="40"/>
      <c r="F3150" s="40"/>
      <c r="G3150" s="40"/>
      <c r="H3150" s="40"/>
      <c r="I3150" s="40"/>
    </row>
    <row r="3151" spans="1:9">
      <c r="B3151" s="40"/>
      <c r="C3151" s="40"/>
      <c r="D3151" s="40"/>
      <c r="E3151" s="40"/>
      <c r="F3151" s="40"/>
      <c r="G3151" s="40"/>
      <c r="H3151" s="40"/>
      <c r="I3151" s="40"/>
    </row>
    <row r="3152" spans="1:9">
      <c r="B3152" s="40"/>
      <c r="C3152" s="40"/>
      <c r="D3152" s="40"/>
      <c r="E3152" s="40"/>
      <c r="F3152" s="40"/>
      <c r="G3152" s="40"/>
      <c r="H3152" s="40"/>
      <c r="I3152" s="40"/>
    </row>
    <row r="3153" spans="1:9">
      <c r="B3153" s="40"/>
      <c r="C3153" s="40"/>
      <c r="D3153" s="40"/>
      <c r="E3153" s="40"/>
      <c r="F3153" s="40"/>
      <c r="G3153" s="40"/>
      <c r="H3153" s="40"/>
      <c r="I3153" s="40"/>
    </row>
    <row r="3154" spans="1:9">
      <c r="B3154" s="40"/>
      <c r="C3154" s="40"/>
      <c r="D3154" s="40"/>
      <c r="E3154" s="40"/>
      <c r="F3154" s="40"/>
      <c r="G3154" s="40"/>
      <c r="H3154" s="40"/>
      <c r="I3154" s="40"/>
    </row>
    <row r="3155" spans="1:9">
      <c r="B3155" s="40"/>
      <c r="C3155" s="40"/>
      <c r="D3155" s="40"/>
      <c r="E3155" s="40"/>
      <c r="F3155" s="40"/>
      <c r="G3155" s="40"/>
      <c r="H3155" s="40"/>
      <c r="I3155" s="40"/>
    </row>
    <row r="3156" spans="1:9">
      <c r="B3156" s="40"/>
      <c r="C3156" s="40"/>
      <c r="D3156" s="40"/>
      <c r="E3156" s="40"/>
      <c r="F3156" s="40"/>
      <c r="G3156" s="40"/>
      <c r="H3156" s="40"/>
      <c r="I3156" s="40"/>
    </row>
    <row r="3157" spans="1:9">
      <c r="B3157" s="40"/>
      <c r="C3157" s="40"/>
      <c r="D3157" s="40"/>
      <c r="E3157" s="40"/>
      <c r="F3157" s="40"/>
      <c r="G3157" s="40"/>
      <c r="H3157" s="40"/>
      <c r="I3157" s="40"/>
    </row>
    <row r="3158" spans="1:9">
      <c r="B3158" s="40"/>
      <c r="C3158" s="40"/>
      <c r="D3158" s="40"/>
      <c r="E3158" s="40"/>
      <c r="F3158" s="40"/>
      <c r="G3158" s="40"/>
      <c r="H3158" s="40"/>
      <c r="I3158" s="40"/>
    </row>
    <row r="3159" spans="1:9">
      <c r="B3159" s="40"/>
      <c r="C3159" s="40"/>
      <c r="D3159" s="40"/>
      <c r="E3159" s="40"/>
      <c r="F3159" s="40"/>
      <c r="G3159" s="40"/>
      <c r="H3159" s="40"/>
      <c r="I3159" s="40"/>
    </row>
    <row r="3160" spans="1:9">
      <c r="B3160" s="40"/>
      <c r="C3160" s="40"/>
      <c r="D3160" s="40"/>
      <c r="E3160" s="40"/>
      <c r="F3160" s="40"/>
      <c r="G3160" s="40"/>
      <c r="H3160" s="40"/>
      <c r="I3160" s="40"/>
    </row>
    <row r="3161" spans="1:9">
      <c r="B3161" s="40"/>
      <c r="C3161" s="40"/>
      <c r="D3161" s="40"/>
      <c r="E3161" s="40"/>
      <c r="F3161" s="40"/>
      <c r="G3161" s="40"/>
      <c r="H3161" s="40"/>
      <c r="I3161" s="40"/>
    </row>
    <row r="3162" spans="1:9">
      <c r="B3162" s="40"/>
      <c r="C3162" s="40"/>
      <c r="D3162" s="40"/>
      <c r="E3162" s="40"/>
      <c r="F3162" s="40"/>
      <c r="G3162" s="40"/>
      <c r="H3162" s="40"/>
      <c r="I3162" s="40"/>
    </row>
    <row r="3163" spans="1:9">
      <c r="B3163" s="40"/>
      <c r="C3163" s="40"/>
      <c r="D3163" s="40"/>
      <c r="E3163" s="40"/>
      <c r="F3163" s="40"/>
      <c r="G3163" s="40"/>
      <c r="H3163" s="40"/>
      <c r="I3163" s="40"/>
    </row>
    <row r="3164" spans="1:9">
      <c r="B3164" s="40"/>
      <c r="C3164" s="40"/>
      <c r="D3164" s="40"/>
      <c r="E3164" s="40"/>
      <c r="F3164" s="40"/>
      <c r="G3164" s="40"/>
      <c r="H3164" s="40"/>
      <c r="I3164" s="40"/>
    </row>
    <row r="3165" spans="1:9">
      <c r="B3165" s="40"/>
      <c r="C3165" s="40"/>
      <c r="D3165" s="40"/>
      <c r="E3165" s="40"/>
      <c r="F3165" s="40"/>
      <c r="G3165" s="40"/>
      <c r="H3165" s="40"/>
      <c r="I3165" s="40"/>
    </row>
    <row r="3166" spans="1:9" ht="14.25">
      <c r="A3166" s="109" t="s">
        <v>205</v>
      </c>
      <c r="B3166" s="109"/>
      <c r="C3166" s="109"/>
      <c r="D3166" s="109"/>
      <c r="E3166" s="109"/>
      <c r="F3166" s="109"/>
      <c r="G3166" s="109"/>
      <c r="H3166" s="109"/>
      <c r="I3166" s="109"/>
    </row>
    <row r="3167" spans="1:9">
      <c r="A3167" s="111" t="s">
        <v>191</v>
      </c>
      <c r="B3167" s="111"/>
      <c r="C3167" s="111"/>
      <c r="D3167" s="111"/>
      <c r="E3167" s="111"/>
      <c r="F3167" s="111"/>
      <c r="G3167" s="111"/>
      <c r="H3167" s="111"/>
      <c r="I3167" s="111"/>
    </row>
    <row r="3168" spans="1:9">
      <c r="B3168" s="49"/>
      <c r="C3168" s="49"/>
      <c r="D3168" s="50"/>
      <c r="E3168" s="49"/>
      <c r="F3168" s="49"/>
      <c r="G3168" s="50"/>
      <c r="H3168" s="50"/>
      <c r="I3168" s="49"/>
    </row>
    <row r="3169" spans="1:9" customFormat="1" ht="15">
      <c r="A3169" s="114" t="s">
        <v>60</v>
      </c>
      <c r="B3169" s="126" t="s">
        <v>188</v>
      </c>
      <c r="C3169" s="126"/>
      <c r="D3169" s="126"/>
      <c r="E3169" s="126"/>
      <c r="F3169" s="126"/>
      <c r="G3169" s="126"/>
      <c r="H3169" s="126"/>
      <c r="I3169" s="126"/>
    </row>
    <row r="3170" spans="1:9" customFormat="1" ht="15">
      <c r="A3170" s="115"/>
      <c r="B3170" s="126">
        <v>2023</v>
      </c>
      <c r="C3170" s="126"/>
      <c r="D3170" s="126"/>
      <c r="E3170" s="126">
        <v>2024</v>
      </c>
      <c r="F3170" s="126"/>
      <c r="G3170" s="126"/>
      <c r="H3170" s="126" t="s">
        <v>62</v>
      </c>
      <c r="I3170" s="126"/>
    </row>
    <row r="3171" spans="1:9" customFormat="1" ht="15">
      <c r="A3171" s="115"/>
      <c r="B3171" s="118" t="s">
        <v>189</v>
      </c>
      <c r="C3171" s="30" t="s">
        <v>64</v>
      </c>
      <c r="D3171" s="124" t="s">
        <v>65</v>
      </c>
      <c r="E3171" s="118" t="s">
        <v>189</v>
      </c>
      <c r="F3171" s="31" t="s">
        <v>64</v>
      </c>
      <c r="G3171" s="124" t="s">
        <v>65</v>
      </c>
      <c r="H3171" s="126" t="s">
        <v>66</v>
      </c>
      <c r="I3171" s="126"/>
    </row>
    <row r="3172" spans="1:9" customFormat="1" ht="15">
      <c r="A3172" s="115"/>
      <c r="B3172" s="119"/>
      <c r="C3172" s="29" t="s">
        <v>68</v>
      </c>
      <c r="D3172" s="125"/>
      <c r="E3172" s="119"/>
      <c r="F3172" s="29" t="s">
        <v>68</v>
      </c>
      <c r="G3172" s="125"/>
      <c r="H3172" s="29" t="s">
        <v>69</v>
      </c>
      <c r="I3172" s="30" t="s">
        <v>70</v>
      </c>
    </row>
    <row r="3173" spans="1:9" customFormat="1" ht="15">
      <c r="A3173" s="32"/>
      <c r="B3173" s="120"/>
      <c r="C3173" s="34"/>
      <c r="D3173" s="34"/>
      <c r="E3173" s="120"/>
      <c r="F3173" s="34"/>
      <c r="G3173" s="35"/>
      <c r="H3173" s="34"/>
      <c r="I3173" s="34"/>
    </row>
    <row r="3174" spans="1:9" customFormat="1" ht="15">
      <c r="A3174" s="37"/>
      <c r="B3174" s="33">
        <v>1</v>
      </c>
      <c r="C3174" s="24">
        <v>2</v>
      </c>
      <c r="D3174" s="34">
        <v>3</v>
      </c>
      <c r="E3174" s="34">
        <v>4</v>
      </c>
      <c r="F3174" s="34">
        <v>5</v>
      </c>
      <c r="G3174" s="35">
        <v>6</v>
      </c>
      <c r="H3174" s="34">
        <v>7</v>
      </c>
      <c r="I3174" s="38">
        <v>8</v>
      </c>
    </row>
    <row r="3175" spans="1:9" customFormat="1" ht="15">
      <c r="A3175" s="39"/>
      <c r="B3175" s="27"/>
      <c r="C3175" s="27"/>
      <c r="D3175" s="27"/>
      <c r="E3175" s="27"/>
      <c r="F3175" s="27"/>
      <c r="G3175" s="27"/>
      <c r="H3175" s="27"/>
      <c r="I3175" s="27"/>
    </row>
    <row r="3176" spans="1:9" s="48" customFormat="1">
      <c r="A3176" s="41" t="s">
        <v>72</v>
      </c>
      <c r="B3176" s="42">
        <v>4</v>
      </c>
      <c r="C3176" s="43">
        <v>6.7</v>
      </c>
      <c r="D3176" s="43">
        <v>16.8</v>
      </c>
      <c r="E3176" s="42">
        <v>8.18</v>
      </c>
      <c r="F3176" s="43">
        <v>40.5</v>
      </c>
      <c r="G3176" s="43">
        <v>49.5</v>
      </c>
      <c r="H3176" s="53">
        <f t="shared" ref="H3176" si="12">F3176/C3176*100</f>
        <v>604.47761194029852</v>
      </c>
      <c r="I3176" s="53">
        <f t="shared" ref="I3176" si="13">F3176-C3176</f>
        <v>33.799999999999997</v>
      </c>
    </row>
    <row r="3177" spans="1:9" s="48" customFormat="1">
      <c r="A3177" s="41"/>
      <c r="B3177" s="42"/>
      <c r="C3177" s="43"/>
      <c r="D3177" s="43"/>
      <c r="E3177" s="42"/>
      <c r="F3177" s="43"/>
      <c r="G3177" s="43"/>
      <c r="H3177" s="53"/>
      <c r="I3177" s="53"/>
    </row>
    <row r="3178" spans="1:9" s="48" customFormat="1">
      <c r="A3178" s="41" t="s">
        <v>73</v>
      </c>
      <c r="B3178" s="42">
        <v>2</v>
      </c>
      <c r="C3178" s="43">
        <v>6.5</v>
      </c>
      <c r="D3178" s="43">
        <v>32.5</v>
      </c>
      <c r="E3178" s="42">
        <v>4</v>
      </c>
      <c r="F3178" s="43">
        <v>25.5</v>
      </c>
      <c r="G3178" s="43">
        <v>63.8</v>
      </c>
      <c r="H3178" s="53">
        <f t="shared" ref="H3178:H3184" si="14">F3178/C3178*100</f>
        <v>392.30769230769226</v>
      </c>
      <c r="I3178" s="53">
        <f t="shared" ref="I3178:I3184" si="15">F3178-C3178</f>
        <v>19</v>
      </c>
    </row>
    <row r="3179" spans="1:9">
      <c r="A3179" s="44" t="s">
        <v>76</v>
      </c>
      <c r="B3179" s="45">
        <v>2</v>
      </c>
      <c r="C3179" s="46">
        <v>6.5</v>
      </c>
      <c r="D3179" s="46">
        <v>32.5</v>
      </c>
      <c r="E3179" s="45">
        <v>4</v>
      </c>
      <c r="F3179" s="46">
        <v>25.5</v>
      </c>
      <c r="G3179" s="46">
        <v>63.8</v>
      </c>
      <c r="H3179" s="19">
        <f t="shared" si="14"/>
        <v>392.30769230769226</v>
      </c>
      <c r="I3179" s="19">
        <f t="shared" si="15"/>
        <v>19</v>
      </c>
    </row>
    <row r="3180" spans="1:9">
      <c r="A3180" s="44"/>
      <c r="B3180" s="45"/>
      <c r="C3180" s="46"/>
      <c r="D3180" s="46"/>
      <c r="E3180" s="45"/>
      <c r="F3180" s="46"/>
      <c r="G3180" s="46"/>
      <c r="H3180" s="53"/>
      <c r="I3180" s="53"/>
    </row>
    <row r="3181" spans="1:9" s="48" customFormat="1" ht="25.5">
      <c r="A3181" s="41" t="s">
        <v>80</v>
      </c>
      <c r="B3181" s="42">
        <v>2</v>
      </c>
      <c r="C3181" s="43">
        <v>0.2</v>
      </c>
      <c r="D3181" s="43">
        <v>1</v>
      </c>
      <c r="E3181" s="42">
        <v>3.18</v>
      </c>
      <c r="F3181" s="43">
        <v>10</v>
      </c>
      <c r="G3181" s="43">
        <v>31.4</v>
      </c>
      <c r="H3181" s="53">
        <f t="shared" si="14"/>
        <v>5000</v>
      </c>
      <c r="I3181" s="53">
        <f t="shared" si="15"/>
        <v>9.8000000000000007</v>
      </c>
    </row>
    <row r="3182" spans="1:9">
      <c r="A3182" s="44" t="s">
        <v>81</v>
      </c>
      <c r="B3182" s="45" t="s">
        <v>94</v>
      </c>
      <c r="C3182" s="46" t="s">
        <v>94</v>
      </c>
      <c r="D3182" s="46" t="s">
        <v>94</v>
      </c>
      <c r="E3182" s="45">
        <v>0.18</v>
      </c>
      <c r="F3182" s="46" t="s">
        <v>94</v>
      </c>
      <c r="G3182" s="46" t="s">
        <v>94</v>
      </c>
      <c r="H3182" s="46" t="s">
        <v>94</v>
      </c>
      <c r="I3182" s="46" t="s">
        <v>94</v>
      </c>
    </row>
    <row r="3183" spans="1:9">
      <c r="A3183" s="44" t="s">
        <v>87</v>
      </c>
      <c r="B3183" s="45" t="s">
        <v>94</v>
      </c>
      <c r="C3183" s="46" t="s">
        <v>94</v>
      </c>
      <c r="D3183" s="46" t="s">
        <v>94</v>
      </c>
      <c r="E3183" s="45">
        <v>1</v>
      </c>
      <c r="F3183" s="46">
        <v>4</v>
      </c>
      <c r="G3183" s="46">
        <v>40</v>
      </c>
      <c r="H3183" s="46" t="s">
        <v>94</v>
      </c>
      <c r="I3183" s="46" t="s">
        <v>94</v>
      </c>
    </row>
    <row r="3184" spans="1:9">
      <c r="A3184" s="44" t="s">
        <v>92</v>
      </c>
      <c r="B3184" s="45">
        <v>2</v>
      </c>
      <c r="C3184" s="46">
        <v>0.2</v>
      </c>
      <c r="D3184" s="46">
        <v>1</v>
      </c>
      <c r="E3184" s="45">
        <v>2</v>
      </c>
      <c r="F3184" s="46">
        <v>6</v>
      </c>
      <c r="G3184" s="46">
        <v>30</v>
      </c>
      <c r="H3184" s="19">
        <f t="shared" si="14"/>
        <v>3000</v>
      </c>
      <c r="I3184" s="19">
        <f t="shared" si="15"/>
        <v>5.8</v>
      </c>
    </row>
    <row r="3185" spans="1:9">
      <c r="A3185" s="44"/>
      <c r="B3185" s="46"/>
      <c r="C3185" s="46"/>
      <c r="D3185" s="46"/>
      <c r="E3185" s="45"/>
      <c r="F3185" s="46"/>
      <c r="G3185" s="46"/>
      <c r="I3185" s="19"/>
    </row>
    <row r="3186" spans="1:9" s="48" customFormat="1">
      <c r="A3186" s="41" t="s">
        <v>112</v>
      </c>
      <c r="B3186" s="43" t="s">
        <v>94</v>
      </c>
      <c r="C3186" s="43" t="s">
        <v>94</v>
      </c>
      <c r="D3186" s="43" t="s">
        <v>94</v>
      </c>
      <c r="E3186" s="42">
        <v>1</v>
      </c>
      <c r="F3186" s="43">
        <v>5</v>
      </c>
      <c r="G3186" s="43">
        <v>50</v>
      </c>
      <c r="H3186" s="46" t="s">
        <v>94</v>
      </c>
      <c r="I3186" s="46" t="s">
        <v>94</v>
      </c>
    </row>
    <row r="3187" spans="1:9">
      <c r="A3187" s="44" t="s">
        <v>116</v>
      </c>
      <c r="B3187" s="46" t="s">
        <v>94</v>
      </c>
      <c r="C3187" s="46" t="s">
        <v>94</v>
      </c>
      <c r="D3187" s="46" t="s">
        <v>94</v>
      </c>
      <c r="E3187" s="45">
        <v>1</v>
      </c>
      <c r="F3187" s="46">
        <v>5</v>
      </c>
      <c r="G3187" s="46">
        <v>50</v>
      </c>
      <c r="H3187" s="46" t="s">
        <v>94</v>
      </c>
      <c r="I3187" s="46" t="s">
        <v>94</v>
      </c>
    </row>
    <row r="3188" spans="1:9">
      <c r="B3188" s="40"/>
      <c r="C3188" s="40"/>
      <c r="D3188" s="40"/>
      <c r="E3188" s="40"/>
      <c r="F3188" s="40"/>
      <c r="G3188" s="40"/>
      <c r="H3188" s="40"/>
      <c r="I3188" s="40"/>
    </row>
    <row r="3189" spans="1:9">
      <c r="B3189" s="40"/>
      <c r="C3189" s="40"/>
      <c r="D3189" s="40"/>
      <c r="E3189" s="40"/>
      <c r="F3189" s="40"/>
      <c r="G3189" s="40"/>
      <c r="H3189" s="40"/>
      <c r="I3189" s="40"/>
    </row>
    <row r="3190" spans="1:9">
      <c r="B3190" s="40"/>
      <c r="C3190" s="40"/>
      <c r="D3190" s="40"/>
      <c r="E3190" s="40"/>
      <c r="F3190" s="40"/>
      <c r="G3190" s="40"/>
      <c r="H3190" s="40"/>
      <c r="I3190" s="40"/>
    </row>
    <row r="3191" spans="1:9">
      <c r="B3191" s="40"/>
      <c r="C3191" s="40"/>
      <c r="D3191" s="40"/>
      <c r="E3191" s="40"/>
      <c r="F3191" s="40"/>
      <c r="G3191" s="40"/>
      <c r="H3191" s="40"/>
      <c r="I3191" s="40"/>
    </row>
    <row r="3192" spans="1:9" ht="14.25">
      <c r="A3192" s="109" t="s">
        <v>206</v>
      </c>
      <c r="B3192" s="109"/>
      <c r="C3192" s="109"/>
      <c r="D3192" s="109"/>
      <c r="E3192" s="109"/>
      <c r="F3192" s="109"/>
      <c r="G3192" s="109"/>
      <c r="H3192" s="109"/>
      <c r="I3192" s="109"/>
    </row>
    <row r="3193" spans="1:9">
      <c r="A3193" s="111" t="s">
        <v>191</v>
      </c>
      <c r="B3193" s="111"/>
      <c r="C3193" s="111"/>
      <c r="D3193" s="111"/>
      <c r="E3193" s="111"/>
      <c r="F3193" s="111"/>
      <c r="G3193" s="111"/>
      <c r="H3193" s="111"/>
      <c r="I3193" s="111"/>
    </row>
    <row r="3194" spans="1:9">
      <c r="B3194" s="49"/>
      <c r="C3194" s="49"/>
      <c r="D3194" s="50"/>
      <c r="E3194" s="49"/>
      <c r="F3194" s="49"/>
      <c r="G3194" s="50"/>
      <c r="H3194" s="50"/>
      <c r="I3194" s="49"/>
    </row>
    <row r="3195" spans="1:9" customFormat="1" ht="15">
      <c r="A3195" s="114" t="s">
        <v>60</v>
      </c>
      <c r="B3195" s="126" t="s">
        <v>188</v>
      </c>
      <c r="C3195" s="126"/>
      <c r="D3195" s="126"/>
      <c r="E3195" s="126"/>
      <c r="F3195" s="126"/>
      <c r="G3195" s="126"/>
      <c r="H3195" s="126"/>
      <c r="I3195" s="126"/>
    </row>
    <row r="3196" spans="1:9" customFormat="1" ht="15">
      <c r="A3196" s="115"/>
      <c r="B3196" s="126">
        <v>2023</v>
      </c>
      <c r="C3196" s="126"/>
      <c r="D3196" s="126"/>
      <c r="E3196" s="126">
        <v>2024</v>
      </c>
      <c r="F3196" s="126"/>
      <c r="G3196" s="126"/>
      <c r="H3196" s="126" t="s">
        <v>62</v>
      </c>
      <c r="I3196" s="126"/>
    </row>
    <row r="3197" spans="1:9" customFormat="1" ht="15">
      <c r="A3197" s="115"/>
      <c r="B3197" s="118" t="s">
        <v>189</v>
      </c>
      <c r="C3197" s="30" t="s">
        <v>64</v>
      </c>
      <c r="D3197" s="124" t="s">
        <v>65</v>
      </c>
      <c r="E3197" s="118" t="s">
        <v>189</v>
      </c>
      <c r="F3197" s="31" t="s">
        <v>64</v>
      </c>
      <c r="G3197" s="124" t="s">
        <v>65</v>
      </c>
      <c r="H3197" s="126" t="s">
        <v>66</v>
      </c>
      <c r="I3197" s="126"/>
    </row>
    <row r="3198" spans="1:9" customFormat="1" ht="15">
      <c r="A3198" s="115"/>
      <c r="B3198" s="119"/>
      <c r="C3198" s="29" t="s">
        <v>68</v>
      </c>
      <c r="D3198" s="125"/>
      <c r="E3198" s="119"/>
      <c r="F3198" s="29" t="s">
        <v>68</v>
      </c>
      <c r="G3198" s="125"/>
      <c r="H3198" s="29" t="s">
        <v>69</v>
      </c>
      <c r="I3198" s="30" t="s">
        <v>70</v>
      </c>
    </row>
    <row r="3199" spans="1:9" customFormat="1" ht="15">
      <c r="A3199" s="32"/>
      <c r="B3199" s="120"/>
      <c r="C3199" s="34"/>
      <c r="D3199" s="34"/>
      <c r="E3199" s="120"/>
      <c r="F3199" s="34"/>
      <c r="G3199" s="35"/>
      <c r="H3199" s="34"/>
      <c r="I3199" s="34"/>
    </row>
    <row r="3200" spans="1:9" customFormat="1" ht="15">
      <c r="A3200" s="37"/>
      <c r="B3200" s="33">
        <v>1</v>
      </c>
      <c r="C3200" s="24">
        <v>2</v>
      </c>
      <c r="D3200" s="34">
        <v>3</v>
      </c>
      <c r="E3200" s="34">
        <v>4</v>
      </c>
      <c r="F3200" s="34">
        <v>5</v>
      </c>
      <c r="G3200" s="35">
        <v>6</v>
      </c>
      <c r="H3200" s="34">
        <v>7</v>
      </c>
      <c r="I3200" s="38">
        <v>8</v>
      </c>
    </row>
    <row r="3201" spans="1:9" customFormat="1" ht="15">
      <c r="A3201" s="39"/>
      <c r="B3201" s="27"/>
      <c r="C3201" s="27"/>
      <c r="D3201" s="27"/>
      <c r="E3201" s="27"/>
      <c r="F3201" s="27"/>
      <c r="G3201" s="27"/>
      <c r="H3201" s="27"/>
      <c r="I3201" s="27"/>
    </row>
    <row r="3202" spans="1:9" s="48" customFormat="1">
      <c r="A3202" s="41" t="s">
        <v>72</v>
      </c>
      <c r="B3202" s="42">
        <v>2</v>
      </c>
      <c r="C3202" s="43" t="s">
        <v>94</v>
      </c>
      <c r="D3202" s="43" t="s">
        <v>94</v>
      </c>
      <c r="E3202" s="42">
        <v>3</v>
      </c>
      <c r="F3202" s="55" t="s">
        <v>94</v>
      </c>
      <c r="G3202" s="55" t="s">
        <v>94</v>
      </c>
      <c r="H3202" s="54" t="s">
        <v>94</v>
      </c>
      <c r="I3202" s="54" t="s">
        <v>94</v>
      </c>
    </row>
    <row r="3203" spans="1:9" s="48" customFormat="1">
      <c r="A3203" s="41"/>
      <c r="B3203" s="42"/>
      <c r="C3203" s="43"/>
      <c r="D3203" s="43"/>
      <c r="E3203" s="42"/>
      <c r="F3203" s="55"/>
      <c r="G3203" s="55"/>
    </row>
    <row r="3204" spans="1:9" s="48" customFormat="1">
      <c r="A3204" s="41" t="s">
        <v>112</v>
      </c>
      <c r="B3204" s="42">
        <v>2</v>
      </c>
      <c r="C3204" s="43" t="s">
        <v>94</v>
      </c>
      <c r="D3204" s="43" t="s">
        <v>94</v>
      </c>
      <c r="E3204" s="42">
        <v>2</v>
      </c>
      <c r="F3204" s="55" t="s">
        <v>94</v>
      </c>
      <c r="G3204" s="55" t="s">
        <v>94</v>
      </c>
      <c r="H3204" s="54" t="s">
        <v>94</v>
      </c>
      <c r="I3204" s="54" t="s">
        <v>94</v>
      </c>
    </row>
    <row r="3205" spans="1:9">
      <c r="A3205" s="44" t="s">
        <v>119</v>
      </c>
      <c r="B3205" s="45">
        <v>2</v>
      </c>
      <c r="C3205" s="46" t="s">
        <v>94</v>
      </c>
      <c r="D3205" s="46" t="s">
        <v>94</v>
      </c>
      <c r="E3205" s="45">
        <v>2</v>
      </c>
      <c r="F3205" s="54" t="s">
        <v>94</v>
      </c>
      <c r="G3205" s="54" t="s">
        <v>94</v>
      </c>
      <c r="H3205" s="54" t="s">
        <v>94</v>
      </c>
      <c r="I3205" s="54" t="s">
        <v>94</v>
      </c>
    </row>
    <row r="3206" spans="1:9">
      <c r="A3206" s="44"/>
      <c r="B3206" s="46"/>
      <c r="C3206" s="46"/>
      <c r="D3206" s="46"/>
      <c r="E3206" s="45"/>
      <c r="F3206" s="54"/>
      <c r="G3206" s="54"/>
      <c r="H3206" s="17"/>
      <c r="I3206" s="17"/>
    </row>
    <row r="3207" spans="1:9" s="48" customFormat="1">
      <c r="A3207" s="41" t="s">
        <v>127</v>
      </c>
      <c r="B3207" s="43" t="s">
        <v>94</v>
      </c>
      <c r="C3207" s="43" t="s">
        <v>94</v>
      </c>
      <c r="D3207" s="43" t="s">
        <v>94</v>
      </c>
      <c r="E3207" s="42">
        <v>1</v>
      </c>
      <c r="F3207" s="55" t="s">
        <v>94</v>
      </c>
      <c r="G3207" s="55" t="s">
        <v>94</v>
      </c>
      <c r="H3207" s="54" t="s">
        <v>94</v>
      </c>
      <c r="I3207" s="54" t="s">
        <v>94</v>
      </c>
    </row>
    <row r="3208" spans="1:9">
      <c r="A3208" s="44" t="s">
        <v>165</v>
      </c>
      <c r="B3208" s="46" t="s">
        <v>94</v>
      </c>
      <c r="C3208" s="46" t="s">
        <v>94</v>
      </c>
      <c r="D3208" s="46" t="s">
        <v>94</v>
      </c>
      <c r="E3208" s="45">
        <v>1</v>
      </c>
      <c r="F3208" s="54" t="s">
        <v>94</v>
      </c>
      <c r="G3208" s="54" t="s">
        <v>94</v>
      </c>
      <c r="H3208" s="54" t="s">
        <v>94</v>
      </c>
      <c r="I3208" s="54" t="s">
        <v>94</v>
      </c>
    </row>
    <row r="3209" spans="1:9">
      <c r="B3209" s="40"/>
      <c r="C3209" s="40"/>
      <c r="D3209" s="40"/>
      <c r="E3209" s="40"/>
      <c r="F3209" s="40"/>
      <c r="G3209" s="40"/>
      <c r="H3209" s="40"/>
      <c r="I3209" s="40"/>
    </row>
    <row r="3210" spans="1:9">
      <c r="B3210" s="40"/>
      <c r="C3210" s="40"/>
      <c r="D3210" s="40"/>
      <c r="E3210" s="40"/>
      <c r="F3210" s="40"/>
      <c r="G3210" s="40"/>
      <c r="H3210" s="40"/>
      <c r="I3210" s="40"/>
    </row>
    <row r="3211" spans="1:9">
      <c r="B3211" s="40"/>
      <c r="C3211" s="40"/>
      <c r="D3211" s="40"/>
      <c r="E3211" s="40"/>
      <c r="F3211" s="40"/>
      <c r="G3211" s="40"/>
      <c r="H3211" s="40"/>
      <c r="I3211" s="40"/>
    </row>
    <row r="3212" spans="1:9">
      <c r="B3212" s="40"/>
      <c r="C3212" s="40"/>
      <c r="D3212" s="40"/>
      <c r="E3212" s="40"/>
      <c r="F3212" s="40"/>
      <c r="G3212" s="40"/>
      <c r="H3212" s="40"/>
      <c r="I3212" s="40"/>
    </row>
    <row r="3213" spans="1:9">
      <c r="B3213" s="40"/>
      <c r="C3213" s="40"/>
      <c r="D3213" s="40"/>
      <c r="E3213" s="40"/>
      <c r="F3213" s="40"/>
      <c r="G3213" s="40"/>
      <c r="H3213" s="40"/>
      <c r="I3213" s="40"/>
    </row>
    <row r="3214" spans="1:9">
      <c r="B3214" s="40"/>
      <c r="C3214" s="40"/>
      <c r="D3214" s="40"/>
      <c r="E3214" s="40"/>
      <c r="F3214" s="40"/>
      <c r="G3214" s="40"/>
      <c r="H3214" s="40"/>
      <c r="I3214" s="40"/>
    </row>
    <row r="3215" spans="1:9">
      <c r="B3215" s="40"/>
      <c r="C3215" s="40"/>
      <c r="D3215" s="40"/>
      <c r="E3215" s="40"/>
      <c r="F3215" s="40"/>
      <c r="G3215" s="40"/>
      <c r="H3215" s="40"/>
      <c r="I3215" s="40"/>
    </row>
    <row r="3216" spans="1:9">
      <c r="B3216" s="40"/>
      <c r="C3216" s="40"/>
      <c r="D3216" s="40"/>
      <c r="E3216" s="40"/>
      <c r="F3216" s="40"/>
      <c r="G3216" s="40"/>
      <c r="H3216" s="40"/>
      <c r="I3216" s="40"/>
    </row>
    <row r="3217" spans="2:9">
      <c r="B3217" s="40"/>
      <c r="C3217" s="40"/>
      <c r="D3217" s="40"/>
      <c r="E3217" s="40"/>
      <c r="F3217" s="40"/>
      <c r="G3217" s="40"/>
      <c r="H3217" s="40"/>
      <c r="I3217" s="40"/>
    </row>
    <row r="3218" spans="2:9">
      <c r="B3218" s="40"/>
      <c r="C3218" s="40"/>
      <c r="D3218" s="40"/>
      <c r="E3218" s="40"/>
      <c r="F3218" s="40"/>
      <c r="G3218" s="40"/>
      <c r="H3218" s="40"/>
      <c r="I3218" s="40"/>
    </row>
    <row r="3219" spans="2:9">
      <c r="B3219" s="40"/>
      <c r="C3219" s="40"/>
      <c r="D3219" s="40"/>
      <c r="E3219" s="40"/>
      <c r="F3219" s="40"/>
      <c r="G3219" s="40"/>
      <c r="H3219" s="40"/>
      <c r="I3219" s="40"/>
    </row>
    <row r="3220" spans="2:9">
      <c r="B3220" s="40"/>
      <c r="C3220" s="40"/>
      <c r="D3220" s="40"/>
      <c r="E3220" s="40"/>
      <c r="F3220" s="40"/>
      <c r="G3220" s="40"/>
      <c r="H3220" s="40"/>
      <c r="I3220" s="40"/>
    </row>
    <row r="3221" spans="2:9">
      <c r="B3221" s="40"/>
      <c r="C3221" s="40"/>
      <c r="D3221" s="40"/>
      <c r="E3221" s="40"/>
      <c r="F3221" s="40"/>
      <c r="G3221" s="40"/>
      <c r="H3221" s="40"/>
      <c r="I3221" s="40"/>
    </row>
    <row r="3222" spans="2:9">
      <c r="B3222" s="40"/>
      <c r="C3222" s="40"/>
      <c r="D3222" s="40"/>
      <c r="E3222" s="40"/>
      <c r="F3222" s="40"/>
      <c r="G3222" s="40"/>
      <c r="H3222" s="40"/>
      <c r="I3222" s="40"/>
    </row>
    <row r="3223" spans="2:9">
      <c r="B3223" s="40"/>
      <c r="C3223" s="40"/>
      <c r="D3223" s="40"/>
      <c r="E3223" s="40"/>
      <c r="F3223" s="40"/>
      <c r="G3223" s="40"/>
      <c r="H3223" s="40"/>
      <c r="I3223" s="40"/>
    </row>
    <row r="3224" spans="2:9">
      <c r="B3224" s="40"/>
      <c r="C3224" s="40"/>
      <c r="D3224" s="40"/>
      <c r="E3224" s="40"/>
      <c r="F3224" s="40"/>
      <c r="G3224" s="40"/>
      <c r="H3224" s="40"/>
      <c r="I3224" s="40"/>
    </row>
    <row r="3225" spans="2:9">
      <c r="B3225" s="40"/>
      <c r="C3225" s="40"/>
      <c r="D3225" s="40"/>
      <c r="E3225" s="40"/>
      <c r="F3225" s="40"/>
      <c r="G3225" s="40"/>
      <c r="H3225" s="40"/>
      <c r="I3225" s="40"/>
    </row>
    <row r="3226" spans="2:9">
      <c r="B3226" s="40"/>
      <c r="C3226" s="40"/>
      <c r="D3226" s="40"/>
      <c r="E3226" s="40"/>
      <c r="F3226" s="40"/>
      <c r="G3226" s="40"/>
      <c r="H3226" s="40"/>
      <c r="I3226" s="40"/>
    </row>
    <row r="3227" spans="2:9">
      <c r="B3227" s="40"/>
      <c r="C3227" s="40"/>
      <c r="D3227" s="40"/>
      <c r="E3227" s="40"/>
      <c r="F3227" s="40"/>
      <c r="G3227" s="40"/>
      <c r="H3227" s="40"/>
      <c r="I3227" s="40"/>
    </row>
    <row r="3228" spans="2:9">
      <c r="B3228" s="40"/>
      <c r="C3228" s="40"/>
      <c r="D3228" s="40"/>
      <c r="E3228" s="40"/>
      <c r="F3228" s="40"/>
      <c r="G3228" s="40"/>
      <c r="H3228" s="40"/>
      <c r="I3228" s="40"/>
    </row>
    <row r="3229" spans="2:9">
      <c r="B3229" s="40"/>
      <c r="C3229" s="40"/>
      <c r="D3229" s="40"/>
      <c r="E3229" s="40"/>
      <c r="F3229" s="40"/>
      <c r="G3229" s="40"/>
      <c r="H3229" s="40"/>
      <c r="I3229" s="40"/>
    </row>
    <row r="3230" spans="2:9">
      <c r="B3230" s="40"/>
      <c r="C3230" s="40"/>
      <c r="D3230" s="40"/>
      <c r="E3230" s="40"/>
      <c r="F3230" s="40"/>
      <c r="G3230" s="40"/>
      <c r="H3230" s="40"/>
      <c r="I3230" s="40"/>
    </row>
    <row r="3231" spans="2:9">
      <c r="B3231" s="40"/>
      <c r="C3231" s="40"/>
      <c r="D3231" s="40"/>
      <c r="E3231" s="40"/>
      <c r="F3231" s="40"/>
      <c r="G3231" s="40"/>
      <c r="H3231" s="40"/>
      <c r="I3231" s="40"/>
    </row>
    <row r="3232" spans="2:9">
      <c r="B3232" s="40"/>
      <c r="C3232" s="40"/>
      <c r="D3232" s="40"/>
      <c r="E3232" s="40"/>
      <c r="F3232" s="40"/>
      <c r="G3232" s="40"/>
      <c r="H3232" s="40"/>
      <c r="I3232" s="40"/>
    </row>
    <row r="3233" spans="1:9">
      <c r="B3233" s="40"/>
      <c r="C3233" s="40"/>
      <c r="D3233" s="40"/>
      <c r="E3233" s="40"/>
      <c r="F3233" s="40"/>
      <c r="G3233" s="40"/>
      <c r="H3233" s="40"/>
      <c r="I3233" s="40"/>
    </row>
    <row r="3234" spans="1:9">
      <c r="B3234" s="40"/>
      <c r="C3234" s="40"/>
      <c r="D3234" s="40"/>
      <c r="E3234" s="40"/>
      <c r="F3234" s="40"/>
      <c r="G3234" s="40"/>
      <c r="H3234" s="40"/>
      <c r="I3234" s="40"/>
    </row>
    <row r="3235" spans="1:9">
      <c r="B3235" s="40"/>
      <c r="C3235" s="40"/>
      <c r="D3235" s="40"/>
      <c r="E3235" s="40"/>
      <c r="F3235" s="40"/>
      <c r="G3235" s="40"/>
      <c r="H3235" s="40"/>
      <c r="I3235" s="40"/>
    </row>
    <row r="3236" spans="1:9">
      <c r="B3236" s="40"/>
      <c r="C3236" s="40"/>
      <c r="D3236" s="40"/>
      <c r="E3236" s="40"/>
      <c r="F3236" s="40"/>
      <c r="G3236" s="40"/>
      <c r="H3236" s="40"/>
      <c r="I3236" s="40"/>
    </row>
    <row r="3237" spans="1:9">
      <c r="B3237" s="40"/>
      <c r="C3237" s="40"/>
      <c r="D3237" s="40"/>
      <c r="E3237" s="40"/>
      <c r="F3237" s="40"/>
      <c r="G3237" s="40"/>
      <c r="H3237" s="40"/>
      <c r="I3237" s="40"/>
    </row>
    <row r="3238" spans="1:9">
      <c r="B3238" s="40"/>
      <c r="C3238" s="40"/>
      <c r="D3238" s="40"/>
      <c r="E3238" s="40"/>
      <c r="F3238" s="40"/>
      <c r="G3238" s="40"/>
      <c r="H3238" s="40"/>
      <c r="I3238" s="40"/>
    </row>
    <row r="3239" spans="1:9" ht="14.25">
      <c r="A3239" s="109" t="s">
        <v>207</v>
      </c>
      <c r="B3239" s="109"/>
      <c r="C3239" s="109"/>
      <c r="D3239" s="109"/>
      <c r="E3239" s="109"/>
      <c r="F3239" s="109"/>
      <c r="G3239" s="109"/>
      <c r="H3239" s="109"/>
      <c r="I3239" s="109"/>
    </row>
    <row r="3240" spans="1:9">
      <c r="A3240" s="111" t="s">
        <v>191</v>
      </c>
      <c r="B3240" s="111"/>
      <c r="C3240" s="111"/>
      <c r="D3240" s="111"/>
      <c r="E3240" s="111"/>
      <c r="F3240" s="111"/>
      <c r="G3240" s="111"/>
      <c r="H3240" s="111"/>
      <c r="I3240" s="111"/>
    </row>
    <row r="3241" spans="1:9">
      <c r="B3241" s="49"/>
      <c r="C3241" s="49"/>
      <c r="D3241" s="50"/>
      <c r="E3241" s="49"/>
      <c r="F3241" s="49"/>
      <c r="G3241" s="50"/>
      <c r="H3241" s="50"/>
      <c r="I3241" s="49"/>
    </row>
    <row r="3242" spans="1:9" customFormat="1" ht="15">
      <c r="A3242" s="114" t="s">
        <v>60</v>
      </c>
      <c r="B3242" s="126" t="s">
        <v>188</v>
      </c>
      <c r="C3242" s="126"/>
      <c r="D3242" s="126"/>
      <c r="E3242" s="126"/>
      <c r="F3242" s="126"/>
      <c r="G3242" s="126"/>
      <c r="H3242" s="126"/>
      <c r="I3242" s="126"/>
    </row>
    <row r="3243" spans="1:9" customFormat="1" ht="15">
      <c r="A3243" s="115"/>
      <c r="B3243" s="126">
        <v>2023</v>
      </c>
      <c r="C3243" s="126"/>
      <c r="D3243" s="126"/>
      <c r="E3243" s="126">
        <v>2024</v>
      </c>
      <c r="F3243" s="126"/>
      <c r="G3243" s="126"/>
      <c r="H3243" s="126" t="s">
        <v>62</v>
      </c>
      <c r="I3243" s="126"/>
    </row>
    <row r="3244" spans="1:9" customFormat="1" ht="15">
      <c r="A3244" s="115"/>
      <c r="B3244" s="118" t="s">
        <v>189</v>
      </c>
      <c r="C3244" s="30" t="s">
        <v>64</v>
      </c>
      <c r="D3244" s="124" t="s">
        <v>65</v>
      </c>
      <c r="E3244" s="118" t="s">
        <v>189</v>
      </c>
      <c r="F3244" s="31" t="s">
        <v>64</v>
      </c>
      <c r="G3244" s="124" t="s">
        <v>65</v>
      </c>
      <c r="H3244" s="126" t="s">
        <v>66</v>
      </c>
      <c r="I3244" s="126"/>
    </row>
    <row r="3245" spans="1:9" customFormat="1" ht="15">
      <c r="A3245" s="115"/>
      <c r="B3245" s="119"/>
      <c r="C3245" s="29" t="s">
        <v>68</v>
      </c>
      <c r="D3245" s="125"/>
      <c r="E3245" s="119"/>
      <c r="F3245" s="29" t="s">
        <v>68</v>
      </c>
      <c r="G3245" s="125"/>
      <c r="H3245" s="29" t="s">
        <v>69</v>
      </c>
      <c r="I3245" s="30" t="s">
        <v>70</v>
      </c>
    </row>
    <row r="3246" spans="1:9" customFormat="1" ht="15">
      <c r="A3246" s="32"/>
      <c r="B3246" s="120"/>
      <c r="C3246" s="34"/>
      <c r="D3246" s="34"/>
      <c r="E3246" s="120"/>
      <c r="F3246" s="34"/>
      <c r="G3246" s="35"/>
      <c r="H3246" s="34"/>
      <c r="I3246" s="34"/>
    </row>
    <row r="3247" spans="1:9" customFormat="1" ht="15">
      <c r="A3247" s="37"/>
      <c r="B3247" s="33">
        <v>1</v>
      </c>
      <c r="C3247" s="24">
        <v>2</v>
      </c>
      <c r="D3247" s="34">
        <v>3</v>
      </c>
      <c r="E3247" s="34">
        <v>4</v>
      </c>
      <c r="F3247" s="34">
        <v>5</v>
      </c>
      <c r="G3247" s="35">
        <v>6</v>
      </c>
      <c r="H3247" s="34">
        <v>7</v>
      </c>
      <c r="I3247" s="38">
        <v>8</v>
      </c>
    </row>
    <row r="3248" spans="1:9" customFormat="1" ht="15">
      <c r="A3248" s="39"/>
      <c r="B3248" s="27"/>
      <c r="C3248" s="27"/>
      <c r="D3248" s="27"/>
      <c r="E3248" s="27"/>
      <c r="F3248" s="27"/>
      <c r="G3248" s="27"/>
      <c r="H3248" s="27"/>
      <c r="I3248" s="27"/>
    </row>
    <row r="3249" spans="1:9" s="48" customFormat="1">
      <c r="A3249" s="41" t="s">
        <v>72</v>
      </c>
      <c r="B3249" s="42">
        <v>801</v>
      </c>
      <c r="C3249" s="43">
        <v>3929.8</v>
      </c>
      <c r="D3249" s="43">
        <v>49.1</v>
      </c>
      <c r="E3249" s="42">
        <v>1058.29</v>
      </c>
      <c r="F3249" s="43">
        <v>4839.1000000000004</v>
      </c>
      <c r="G3249" s="43">
        <v>45.7</v>
      </c>
      <c r="H3249" s="53">
        <f t="shared" ref="H3249" si="16">F3249/C3249*100</f>
        <v>123.13858211613824</v>
      </c>
      <c r="I3249" s="53">
        <f t="shared" ref="I3249" si="17">F3249-C3249</f>
        <v>909.30000000000018</v>
      </c>
    </row>
    <row r="3250" spans="1:9" s="48" customFormat="1">
      <c r="A3250" s="41"/>
      <c r="B3250" s="42"/>
      <c r="C3250" s="43"/>
      <c r="D3250" s="43"/>
      <c r="E3250" s="42"/>
      <c r="F3250" s="43"/>
      <c r="G3250" s="43"/>
      <c r="H3250" s="53"/>
      <c r="I3250" s="53"/>
    </row>
    <row r="3251" spans="1:9" s="48" customFormat="1">
      <c r="A3251" s="41" t="s">
        <v>73</v>
      </c>
      <c r="B3251" s="42">
        <v>347</v>
      </c>
      <c r="C3251" s="43">
        <v>1887.9</v>
      </c>
      <c r="D3251" s="43">
        <v>54.4</v>
      </c>
      <c r="E3251" s="42">
        <v>602.13</v>
      </c>
      <c r="F3251" s="43">
        <v>2077.1</v>
      </c>
      <c r="G3251" s="43">
        <v>34.5</v>
      </c>
      <c r="H3251" s="53">
        <f t="shared" ref="H3251:H3276" si="18">F3251/C3251*100</f>
        <v>110.02171725197307</v>
      </c>
      <c r="I3251" s="53">
        <f t="shared" ref="I3251:I3276" si="19">F3251-C3251</f>
        <v>189.19999999999982</v>
      </c>
    </row>
    <row r="3252" spans="1:9">
      <c r="A3252" s="44" t="s">
        <v>74</v>
      </c>
      <c r="B3252" s="45">
        <v>11</v>
      </c>
      <c r="C3252" s="46">
        <v>44.9</v>
      </c>
      <c r="D3252" s="46">
        <v>40.799999999999997</v>
      </c>
      <c r="E3252" s="45">
        <v>7</v>
      </c>
      <c r="F3252" s="46">
        <v>28.1</v>
      </c>
      <c r="G3252" s="46">
        <v>40.1</v>
      </c>
      <c r="H3252" s="19">
        <f t="shared" si="18"/>
        <v>62.583518930957695</v>
      </c>
      <c r="I3252" s="19">
        <f t="shared" si="19"/>
        <v>-16.799999999999997</v>
      </c>
    </row>
    <row r="3253" spans="1:9">
      <c r="A3253" s="44" t="s">
        <v>75</v>
      </c>
      <c r="B3253" s="45">
        <v>139</v>
      </c>
      <c r="C3253" s="46">
        <v>1075</v>
      </c>
      <c r="D3253" s="46">
        <v>77.3</v>
      </c>
      <c r="E3253" s="45">
        <v>463.62</v>
      </c>
      <c r="F3253" s="46">
        <v>1692.8</v>
      </c>
      <c r="G3253" s="46">
        <v>36.5</v>
      </c>
      <c r="H3253" s="19">
        <f t="shared" si="18"/>
        <v>157.46976744186045</v>
      </c>
      <c r="I3253" s="19">
        <f t="shared" si="19"/>
        <v>617.79999999999995</v>
      </c>
    </row>
    <row r="3254" spans="1:9">
      <c r="A3254" s="44" t="s">
        <v>76</v>
      </c>
      <c r="B3254" s="45">
        <v>184</v>
      </c>
      <c r="C3254" s="46">
        <v>717</v>
      </c>
      <c r="D3254" s="46">
        <v>39</v>
      </c>
      <c r="E3254" s="45">
        <v>120.51</v>
      </c>
      <c r="F3254" s="46">
        <v>324.5</v>
      </c>
      <c r="G3254" s="46">
        <v>26.9</v>
      </c>
      <c r="H3254" s="19">
        <f t="shared" si="18"/>
        <v>45.258019525801949</v>
      </c>
      <c r="I3254" s="19">
        <f t="shared" si="19"/>
        <v>-392.5</v>
      </c>
    </row>
    <row r="3255" spans="1:9">
      <c r="A3255" s="44" t="s">
        <v>79</v>
      </c>
      <c r="B3255" s="45">
        <v>13</v>
      </c>
      <c r="C3255" s="46">
        <v>51</v>
      </c>
      <c r="D3255" s="46">
        <v>39.200000000000003</v>
      </c>
      <c r="E3255" s="45">
        <v>11</v>
      </c>
      <c r="F3255" s="46">
        <v>31.7</v>
      </c>
      <c r="G3255" s="46">
        <v>28.8</v>
      </c>
      <c r="H3255" s="19">
        <f t="shared" si="18"/>
        <v>62.156862745098039</v>
      </c>
      <c r="I3255" s="19">
        <f t="shared" si="19"/>
        <v>-19.3</v>
      </c>
    </row>
    <row r="3256" spans="1:9">
      <c r="A3256" s="44"/>
      <c r="B3256" s="45"/>
      <c r="C3256" s="46"/>
      <c r="D3256" s="46"/>
      <c r="E3256" s="45"/>
      <c r="F3256" s="46"/>
      <c r="G3256" s="46"/>
      <c r="H3256" s="53"/>
      <c r="I3256" s="53"/>
    </row>
    <row r="3257" spans="1:9" s="48" customFormat="1" ht="25.5">
      <c r="A3257" s="41" t="s">
        <v>80</v>
      </c>
      <c r="B3257" s="42">
        <v>146</v>
      </c>
      <c r="C3257" s="43">
        <v>785.4</v>
      </c>
      <c r="D3257" s="43">
        <v>53.8</v>
      </c>
      <c r="E3257" s="42">
        <v>152.94</v>
      </c>
      <c r="F3257" s="43">
        <v>1157.8</v>
      </c>
      <c r="G3257" s="43">
        <v>75.7</v>
      </c>
      <c r="H3257" s="53">
        <f t="shared" si="18"/>
        <v>147.41532976827094</v>
      </c>
      <c r="I3257" s="53">
        <f t="shared" si="19"/>
        <v>372.4</v>
      </c>
    </row>
    <row r="3258" spans="1:9">
      <c r="A3258" s="44" t="s">
        <v>81</v>
      </c>
      <c r="B3258" s="45">
        <v>10</v>
      </c>
      <c r="C3258" s="46" t="s">
        <v>94</v>
      </c>
      <c r="D3258" s="46" t="s">
        <v>94</v>
      </c>
      <c r="E3258" s="45">
        <v>11.94</v>
      </c>
      <c r="F3258" s="46">
        <v>0.5</v>
      </c>
      <c r="G3258" s="46">
        <v>0.4</v>
      </c>
      <c r="H3258" s="46" t="s">
        <v>94</v>
      </c>
      <c r="I3258" s="46" t="s">
        <v>94</v>
      </c>
    </row>
    <row r="3259" spans="1:9">
      <c r="A3259" s="44" t="s">
        <v>83</v>
      </c>
      <c r="B3259" s="45">
        <v>5</v>
      </c>
      <c r="C3259" s="46">
        <v>39.200000000000003</v>
      </c>
      <c r="D3259" s="46">
        <v>78.400000000000006</v>
      </c>
      <c r="E3259" s="45">
        <v>5.75</v>
      </c>
      <c r="F3259" s="46">
        <v>45.1</v>
      </c>
      <c r="G3259" s="46">
        <v>78.5</v>
      </c>
      <c r="H3259" s="19">
        <f t="shared" si="18"/>
        <v>115.05102040816327</v>
      </c>
      <c r="I3259" s="19">
        <f t="shared" si="19"/>
        <v>5.8999999999999986</v>
      </c>
    </row>
    <row r="3260" spans="1:9">
      <c r="A3260" s="44" t="s">
        <v>84</v>
      </c>
      <c r="B3260" s="45">
        <v>31</v>
      </c>
      <c r="C3260" s="46">
        <v>177.3</v>
      </c>
      <c r="D3260" s="46">
        <v>57.2</v>
      </c>
      <c r="E3260" s="45">
        <v>31</v>
      </c>
      <c r="F3260" s="46">
        <v>242.9</v>
      </c>
      <c r="G3260" s="46">
        <v>78.3</v>
      </c>
      <c r="H3260" s="19">
        <f t="shared" si="18"/>
        <v>136.99943598420757</v>
      </c>
      <c r="I3260" s="19">
        <f t="shared" si="19"/>
        <v>65.599999999999994</v>
      </c>
    </row>
    <row r="3261" spans="1:9">
      <c r="A3261" s="44" t="s">
        <v>85</v>
      </c>
      <c r="B3261" s="45">
        <v>35</v>
      </c>
      <c r="C3261" s="46">
        <v>293.2</v>
      </c>
      <c r="D3261" s="46">
        <v>83.8</v>
      </c>
      <c r="E3261" s="45">
        <v>39</v>
      </c>
      <c r="F3261" s="46">
        <v>313.89999999999998</v>
      </c>
      <c r="G3261" s="46">
        <v>80.5</v>
      </c>
      <c r="H3261" s="19">
        <f t="shared" si="18"/>
        <v>107.06002728512959</v>
      </c>
      <c r="I3261" s="19">
        <f t="shared" si="19"/>
        <v>20.699999999999989</v>
      </c>
    </row>
    <row r="3262" spans="1:9">
      <c r="A3262" s="44" t="s">
        <v>86</v>
      </c>
      <c r="B3262" s="45">
        <v>3</v>
      </c>
      <c r="C3262" s="46">
        <v>25.5</v>
      </c>
      <c r="D3262" s="46">
        <v>85</v>
      </c>
      <c r="E3262" s="45">
        <v>3</v>
      </c>
      <c r="F3262" s="46">
        <v>25.5</v>
      </c>
      <c r="G3262" s="46">
        <v>85</v>
      </c>
      <c r="H3262" s="19">
        <f t="shared" si="18"/>
        <v>100</v>
      </c>
      <c r="I3262" s="19">
        <f t="shared" si="19"/>
        <v>0</v>
      </c>
    </row>
    <row r="3263" spans="1:9">
      <c r="A3263" s="44" t="s">
        <v>87</v>
      </c>
      <c r="B3263" s="45">
        <v>49</v>
      </c>
      <c r="C3263" s="46">
        <v>264.60000000000002</v>
      </c>
      <c r="D3263" s="46">
        <v>54</v>
      </c>
      <c r="E3263" s="45">
        <v>49</v>
      </c>
      <c r="F3263" s="46">
        <v>534</v>
      </c>
      <c r="G3263" s="46">
        <v>109</v>
      </c>
      <c r="H3263" s="19">
        <f t="shared" si="18"/>
        <v>201.81405895691609</v>
      </c>
      <c r="I3263" s="19">
        <f t="shared" si="19"/>
        <v>269.39999999999998</v>
      </c>
    </row>
    <row r="3264" spans="1:9">
      <c r="A3264" s="44" t="s">
        <v>88</v>
      </c>
      <c r="B3264" s="45">
        <v>3</v>
      </c>
      <c r="C3264" s="46">
        <v>1.8</v>
      </c>
      <c r="D3264" s="46">
        <v>6</v>
      </c>
      <c r="E3264" s="45">
        <v>3</v>
      </c>
      <c r="F3264" s="46">
        <v>15</v>
      </c>
      <c r="G3264" s="46">
        <v>50</v>
      </c>
      <c r="H3264" s="19">
        <f t="shared" si="18"/>
        <v>833.33333333333337</v>
      </c>
      <c r="I3264" s="19">
        <f t="shared" si="19"/>
        <v>13.2</v>
      </c>
    </row>
    <row r="3265" spans="1:9">
      <c r="A3265" s="44" t="s">
        <v>90</v>
      </c>
      <c r="B3265" s="45">
        <v>1</v>
      </c>
      <c r="C3265" s="46">
        <v>2</v>
      </c>
      <c r="D3265" s="46">
        <v>20</v>
      </c>
      <c r="E3265" s="45">
        <v>1</v>
      </c>
      <c r="F3265" s="46">
        <v>2</v>
      </c>
      <c r="G3265" s="46">
        <v>20</v>
      </c>
      <c r="H3265" s="19">
        <f t="shared" si="18"/>
        <v>100</v>
      </c>
      <c r="I3265" s="19">
        <f t="shared" si="19"/>
        <v>0</v>
      </c>
    </row>
    <row r="3266" spans="1:9">
      <c r="A3266" s="44" t="s">
        <v>92</v>
      </c>
      <c r="B3266" s="45">
        <v>3</v>
      </c>
      <c r="C3266" s="46">
        <v>7.8</v>
      </c>
      <c r="D3266" s="46">
        <v>26</v>
      </c>
      <c r="E3266" s="45">
        <v>3</v>
      </c>
      <c r="F3266" s="46">
        <v>18</v>
      </c>
      <c r="G3266" s="46">
        <v>60</v>
      </c>
      <c r="H3266" s="19">
        <f t="shared" si="18"/>
        <v>230.7692307692308</v>
      </c>
      <c r="I3266" s="19">
        <f t="shared" si="19"/>
        <v>10.199999999999999</v>
      </c>
    </row>
    <row r="3267" spans="1:9">
      <c r="A3267" s="44" t="s">
        <v>93</v>
      </c>
      <c r="B3267" s="45" t="s">
        <v>94</v>
      </c>
      <c r="C3267" s="46" t="s">
        <v>94</v>
      </c>
      <c r="D3267" s="46" t="s">
        <v>94</v>
      </c>
      <c r="E3267" s="45">
        <v>0.25</v>
      </c>
      <c r="F3267" s="46" t="s">
        <v>94</v>
      </c>
      <c r="G3267" s="46">
        <v>1.2</v>
      </c>
      <c r="H3267" s="46" t="s">
        <v>94</v>
      </c>
      <c r="I3267" s="46" t="s">
        <v>94</v>
      </c>
    </row>
    <row r="3268" spans="1:9">
      <c r="A3268" s="44" t="s">
        <v>163</v>
      </c>
      <c r="B3268" s="45">
        <v>12</v>
      </c>
      <c r="C3268" s="46">
        <v>1.3</v>
      </c>
      <c r="D3268" s="46">
        <v>1.1000000000000001</v>
      </c>
      <c r="E3268" s="45">
        <v>12</v>
      </c>
      <c r="F3268" s="46">
        <v>1.3</v>
      </c>
      <c r="G3268" s="46">
        <v>1.1000000000000001</v>
      </c>
      <c r="H3268" s="19">
        <f t="shared" si="18"/>
        <v>100</v>
      </c>
      <c r="I3268" s="19">
        <f t="shared" si="19"/>
        <v>0</v>
      </c>
    </row>
    <row r="3269" spans="1:9">
      <c r="A3269" s="44"/>
      <c r="B3269" s="45"/>
      <c r="C3269" s="46"/>
      <c r="D3269" s="46"/>
      <c r="E3269" s="45"/>
      <c r="F3269" s="46"/>
      <c r="G3269" s="46"/>
      <c r="H3269" s="53"/>
      <c r="I3269" s="53"/>
    </row>
    <row r="3270" spans="1:9" s="48" customFormat="1">
      <c r="A3270" s="41" t="s">
        <v>112</v>
      </c>
      <c r="B3270" s="42">
        <v>304</v>
      </c>
      <c r="C3270" s="43">
        <v>1239.8</v>
      </c>
      <c r="D3270" s="43">
        <v>40.799999999999997</v>
      </c>
      <c r="E3270" s="42">
        <v>291.10000000000002</v>
      </c>
      <c r="F3270" s="43">
        <v>1556.8</v>
      </c>
      <c r="G3270" s="43">
        <v>53.5</v>
      </c>
      <c r="H3270" s="53">
        <f t="shared" si="18"/>
        <v>125.56864010324247</v>
      </c>
      <c r="I3270" s="53">
        <f t="shared" si="19"/>
        <v>317</v>
      </c>
    </row>
    <row r="3271" spans="1:9">
      <c r="A3271" s="44" t="s">
        <v>114</v>
      </c>
      <c r="B3271" s="45">
        <v>263</v>
      </c>
      <c r="C3271" s="46">
        <v>902.9</v>
      </c>
      <c r="D3271" s="46">
        <v>34.299999999999997</v>
      </c>
      <c r="E3271" s="45">
        <v>248.5</v>
      </c>
      <c r="F3271" s="46">
        <v>1269.8</v>
      </c>
      <c r="G3271" s="46">
        <v>51.1</v>
      </c>
      <c r="H3271" s="19">
        <f t="shared" si="18"/>
        <v>140.63572931664638</v>
      </c>
      <c r="I3271" s="19">
        <f t="shared" si="19"/>
        <v>366.9</v>
      </c>
    </row>
    <row r="3272" spans="1:9">
      <c r="A3272" s="44" t="s">
        <v>116</v>
      </c>
      <c r="B3272" s="45">
        <v>41</v>
      </c>
      <c r="C3272" s="46">
        <v>336.9</v>
      </c>
      <c r="D3272" s="46">
        <v>82.2</v>
      </c>
      <c r="E3272" s="45">
        <v>42</v>
      </c>
      <c r="F3272" s="46">
        <v>281.10000000000002</v>
      </c>
      <c r="G3272" s="46">
        <v>66.900000000000006</v>
      </c>
      <c r="H3272" s="19">
        <f t="shared" si="18"/>
        <v>83.437221727515592</v>
      </c>
      <c r="I3272" s="19">
        <f t="shared" si="19"/>
        <v>-55.799999999999955</v>
      </c>
    </row>
    <row r="3273" spans="1:9">
      <c r="A3273" s="44" t="s">
        <v>117</v>
      </c>
      <c r="B3273" s="45">
        <v>1</v>
      </c>
      <c r="C3273" s="46">
        <v>6.7</v>
      </c>
      <c r="D3273" s="46">
        <v>67</v>
      </c>
      <c r="E3273" s="45">
        <v>1</v>
      </c>
      <c r="F3273" s="46">
        <v>18</v>
      </c>
      <c r="G3273" s="46">
        <v>180</v>
      </c>
      <c r="H3273" s="19">
        <f t="shared" si="18"/>
        <v>268.65671641791045</v>
      </c>
      <c r="I3273" s="19">
        <f t="shared" si="19"/>
        <v>11.3</v>
      </c>
    </row>
    <row r="3274" spans="1:9">
      <c r="A3274" s="44" t="s">
        <v>119</v>
      </c>
      <c r="B3274" s="45" t="s">
        <v>94</v>
      </c>
      <c r="C3274" s="46" t="s">
        <v>94</v>
      </c>
      <c r="D3274" s="46" t="s">
        <v>94</v>
      </c>
      <c r="E3274" s="45">
        <v>0.6</v>
      </c>
      <c r="F3274" s="46">
        <v>5.9</v>
      </c>
      <c r="G3274" s="46">
        <v>98.3</v>
      </c>
      <c r="H3274" s="46" t="s">
        <v>94</v>
      </c>
      <c r="I3274" s="46" t="s">
        <v>94</v>
      </c>
    </row>
    <row r="3275" spans="1:9">
      <c r="A3275" s="44"/>
      <c r="B3275" s="45"/>
      <c r="C3275" s="46"/>
      <c r="D3275" s="46"/>
      <c r="E3275" s="45"/>
      <c r="F3275" s="46"/>
      <c r="G3275" s="46"/>
      <c r="H3275" s="53"/>
      <c r="I3275" s="53"/>
    </row>
    <row r="3276" spans="1:9" s="48" customFormat="1">
      <c r="A3276" s="41" t="s">
        <v>139</v>
      </c>
      <c r="B3276" s="42">
        <v>4</v>
      </c>
      <c r="C3276" s="43">
        <v>16.7</v>
      </c>
      <c r="D3276" s="43">
        <v>41.8</v>
      </c>
      <c r="E3276" s="42">
        <v>12.12</v>
      </c>
      <c r="F3276" s="43">
        <v>47.5</v>
      </c>
      <c r="G3276" s="43">
        <v>39.200000000000003</v>
      </c>
      <c r="H3276" s="53">
        <f t="shared" si="18"/>
        <v>284.43113772455092</v>
      </c>
      <c r="I3276" s="53">
        <f t="shared" si="19"/>
        <v>30.8</v>
      </c>
    </row>
    <row r="3277" spans="1:9">
      <c r="B3277" s="40"/>
      <c r="C3277" s="40"/>
      <c r="D3277" s="40"/>
      <c r="E3277" s="40"/>
      <c r="F3277" s="40"/>
      <c r="G3277" s="40"/>
      <c r="H3277" s="40"/>
      <c r="I3277" s="40"/>
    </row>
    <row r="3278" spans="1:9">
      <c r="B3278" s="40"/>
      <c r="C3278" s="40"/>
      <c r="D3278" s="40"/>
      <c r="E3278" s="40"/>
      <c r="F3278" s="40"/>
      <c r="G3278" s="40"/>
      <c r="H3278" s="40"/>
      <c r="I3278" s="40"/>
    </row>
    <row r="3279" spans="1:9" ht="14.25">
      <c r="A3279" s="109" t="s">
        <v>208</v>
      </c>
      <c r="B3279" s="109"/>
      <c r="C3279" s="109"/>
      <c r="D3279" s="109"/>
      <c r="E3279" s="109"/>
      <c r="F3279" s="109"/>
      <c r="G3279" s="109"/>
      <c r="H3279" s="109"/>
      <c r="I3279" s="109"/>
    </row>
    <row r="3280" spans="1:9">
      <c r="A3280" s="111" t="s">
        <v>191</v>
      </c>
      <c r="B3280" s="111"/>
      <c r="C3280" s="111"/>
      <c r="D3280" s="111"/>
      <c r="E3280" s="111"/>
      <c r="F3280" s="111"/>
      <c r="G3280" s="111"/>
      <c r="H3280" s="111"/>
      <c r="I3280" s="111"/>
    </row>
    <row r="3281" spans="1:9">
      <c r="B3281" s="49"/>
      <c r="C3281" s="49"/>
      <c r="D3281" s="50"/>
      <c r="E3281" s="49"/>
      <c r="F3281" s="49"/>
      <c r="G3281" s="50"/>
      <c r="H3281" s="50"/>
      <c r="I3281" s="49"/>
    </row>
    <row r="3282" spans="1:9" customFormat="1" ht="15">
      <c r="A3282" s="114" t="s">
        <v>60</v>
      </c>
      <c r="B3282" s="126" t="s">
        <v>188</v>
      </c>
      <c r="C3282" s="126"/>
      <c r="D3282" s="126"/>
      <c r="E3282" s="126"/>
      <c r="F3282" s="126"/>
      <c r="G3282" s="126"/>
      <c r="H3282" s="126"/>
      <c r="I3282" s="126"/>
    </row>
    <row r="3283" spans="1:9" customFormat="1" ht="15">
      <c r="A3283" s="115"/>
      <c r="B3283" s="126">
        <v>2023</v>
      </c>
      <c r="C3283" s="126"/>
      <c r="D3283" s="126"/>
      <c r="E3283" s="126">
        <v>2024</v>
      </c>
      <c r="F3283" s="126"/>
      <c r="G3283" s="126"/>
      <c r="H3283" s="126" t="s">
        <v>62</v>
      </c>
      <c r="I3283" s="126"/>
    </row>
    <row r="3284" spans="1:9" customFormat="1" ht="15">
      <c r="A3284" s="115"/>
      <c r="B3284" s="118" t="s">
        <v>189</v>
      </c>
      <c r="C3284" s="30" t="s">
        <v>64</v>
      </c>
      <c r="D3284" s="124" t="s">
        <v>65</v>
      </c>
      <c r="E3284" s="118" t="s">
        <v>189</v>
      </c>
      <c r="F3284" s="31" t="s">
        <v>64</v>
      </c>
      <c r="G3284" s="124" t="s">
        <v>65</v>
      </c>
      <c r="H3284" s="126" t="s">
        <v>66</v>
      </c>
      <c r="I3284" s="126"/>
    </row>
    <row r="3285" spans="1:9" customFormat="1" ht="15">
      <c r="A3285" s="115"/>
      <c r="B3285" s="119"/>
      <c r="C3285" s="29" t="s">
        <v>68</v>
      </c>
      <c r="D3285" s="125"/>
      <c r="E3285" s="119"/>
      <c r="F3285" s="29" t="s">
        <v>68</v>
      </c>
      <c r="G3285" s="125"/>
      <c r="H3285" s="29" t="s">
        <v>69</v>
      </c>
      <c r="I3285" s="30" t="s">
        <v>70</v>
      </c>
    </row>
    <row r="3286" spans="1:9" customFormat="1" ht="15">
      <c r="A3286" s="32"/>
      <c r="B3286" s="120"/>
      <c r="C3286" s="34"/>
      <c r="D3286" s="34"/>
      <c r="E3286" s="120"/>
      <c r="F3286" s="34"/>
      <c r="G3286" s="35"/>
      <c r="H3286" s="34"/>
      <c r="I3286" s="34"/>
    </row>
    <row r="3287" spans="1:9" customFormat="1" ht="15">
      <c r="A3287" s="37"/>
      <c r="B3287" s="33">
        <v>1</v>
      </c>
      <c r="C3287" s="24">
        <v>2</v>
      </c>
      <c r="D3287" s="34">
        <v>3</v>
      </c>
      <c r="E3287" s="34">
        <v>4</v>
      </c>
      <c r="F3287" s="34">
        <v>5</v>
      </c>
      <c r="G3287" s="35">
        <v>6</v>
      </c>
      <c r="H3287" s="34">
        <v>7</v>
      </c>
      <c r="I3287" s="38">
        <v>8</v>
      </c>
    </row>
    <row r="3288" spans="1:9" customFormat="1" ht="15">
      <c r="A3288" s="39"/>
      <c r="B3288" s="27"/>
      <c r="C3288" s="27"/>
      <c r="D3288" s="27"/>
      <c r="E3288" s="27"/>
      <c r="F3288" s="27"/>
      <c r="G3288" s="27"/>
      <c r="H3288" s="27"/>
      <c r="I3288" s="27"/>
    </row>
    <row r="3289" spans="1:9" s="48" customFormat="1">
      <c r="A3289" s="41" t="s">
        <v>72</v>
      </c>
      <c r="B3289" s="42">
        <v>46</v>
      </c>
      <c r="C3289" s="43">
        <v>172.5</v>
      </c>
      <c r="D3289" s="43">
        <v>37.5</v>
      </c>
      <c r="E3289" s="42">
        <v>81.42</v>
      </c>
      <c r="F3289" s="43">
        <v>542.4</v>
      </c>
      <c r="G3289" s="43">
        <v>66.599999999999994</v>
      </c>
      <c r="H3289" s="53">
        <f t="shared" ref="H3289" si="20">F3289/C3289*100</f>
        <v>314.43478260869563</v>
      </c>
      <c r="I3289" s="53">
        <f t="shared" ref="I3289" si="21">F3289-C3289</f>
        <v>369.9</v>
      </c>
    </row>
    <row r="3290" spans="1:9" s="48" customFormat="1">
      <c r="A3290" s="41"/>
      <c r="B3290" s="42"/>
      <c r="C3290" s="43"/>
      <c r="D3290" s="43"/>
      <c r="E3290" s="42"/>
      <c r="F3290" s="43"/>
      <c r="G3290" s="43"/>
      <c r="H3290" s="53"/>
      <c r="I3290" s="53"/>
    </row>
    <row r="3291" spans="1:9" s="48" customFormat="1">
      <c r="A3291" s="41" t="s">
        <v>73</v>
      </c>
      <c r="B3291" s="42">
        <v>4</v>
      </c>
      <c r="C3291" s="43">
        <v>11</v>
      </c>
      <c r="D3291" s="43">
        <v>27.5</v>
      </c>
      <c r="E3291" s="42">
        <v>28.77</v>
      </c>
      <c r="F3291" s="43">
        <v>59.3</v>
      </c>
      <c r="G3291" s="43">
        <v>20.6</v>
      </c>
      <c r="H3291" s="53">
        <f t="shared" ref="H3291:H3308" si="22">F3291/C3291*100</f>
        <v>539.09090909090901</v>
      </c>
      <c r="I3291" s="53">
        <f t="shared" ref="I3291:I3308" si="23">F3291-C3291</f>
        <v>48.3</v>
      </c>
    </row>
    <row r="3292" spans="1:9">
      <c r="A3292" s="44" t="s">
        <v>75</v>
      </c>
      <c r="B3292" s="45" t="s">
        <v>94</v>
      </c>
      <c r="C3292" s="46" t="s">
        <v>94</v>
      </c>
      <c r="D3292" s="46" t="s">
        <v>94</v>
      </c>
      <c r="E3292" s="45">
        <v>18.399999999999999</v>
      </c>
      <c r="F3292" s="46">
        <v>31.6</v>
      </c>
      <c r="G3292" s="46">
        <v>17.2</v>
      </c>
      <c r="H3292" s="46" t="s">
        <v>94</v>
      </c>
      <c r="I3292" s="46" t="s">
        <v>94</v>
      </c>
    </row>
    <row r="3293" spans="1:9">
      <c r="A3293" s="44" t="s">
        <v>76</v>
      </c>
      <c r="B3293" s="45">
        <v>2</v>
      </c>
      <c r="C3293" s="46">
        <v>7</v>
      </c>
      <c r="D3293" s="46">
        <v>35</v>
      </c>
      <c r="E3293" s="45">
        <v>8.3699999999999992</v>
      </c>
      <c r="F3293" s="46">
        <v>23.5</v>
      </c>
      <c r="G3293" s="46">
        <v>28.1</v>
      </c>
      <c r="H3293" s="19">
        <f t="shared" si="22"/>
        <v>335.71428571428572</v>
      </c>
      <c r="I3293" s="19">
        <f t="shared" si="23"/>
        <v>16.5</v>
      </c>
    </row>
    <row r="3294" spans="1:9">
      <c r="A3294" s="44" t="s">
        <v>79</v>
      </c>
      <c r="B3294" s="45">
        <v>2</v>
      </c>
      <c r="C3294" s="46">
        <v>4</v>
      </c>
      <c r="D3294" s="46">
        <v>20</v>
      </c>
      <c r="E3294" s="45">
        <v>2</v>
      </c>
      <c r="F3294" s="46">
        <v>4.2</v>
      </c>
      <c r="G3294" s="46">
        <v>21</v>
      </c>
      <c r="H3294" s="19">
        <f t="shared" si="22"/>
        <v>105</v>
      </c>
      <c r="I3294" s="19">
        <f t="shared" si="23"/>
        <v>0.20000000000000018</v>
      </c>
    </row>
    <row r="3295" spans="1:9">
      <c r="A3295" s="44"/>
      <c r="B3295" s="45"/>
      <c r="C3295" s="46"/>
      <c r="D3295" s="46"/>
      <c r="E3295" s="45"/>
      <c r="F3295" s="46"/>
      <c r="G3295" s="46"/>
      <c r="H3295" s="53"/>
      <c r="I3295" s="53"/>
    </row>
    <row r="3296" spans="1:9" s="48" customFormat="1" ht="25.5">
      <c r="A3296" s="41" t="s">
        <v>80</v>
      </c>
      <c r="B3296" s="42">
        <v>8</v>
      </c>
      <c r="C3296" s="43">
        <v>20.100000000000001</v>
      </c>
      <c r="D3296" s="43">
        <v>25.1</v>
      </c>
      <c r="E3296" s="42">
        <v>8.5500000000000007</v>
      </c>
      <c r="F3296" s="43">
        <v>285.7</v>
      </c>
      <c r="G3296" s="43">
        <v>334.2</v>
      </c>
      <c r="H3296" s="53">
        <f t="shared" si="22"/>
        <v>1421.3930348258705</v>
      </c>
      <c r="I3296" s="53">
        <f t="shared" si="23"/>
        <v>265.59999999999997</v>
      </c>
    </row>
    <row r="3297" spans="1:9">
      <c r="A3297" s="44" t="s">
        <v>81</v>
      </c>
      <c r="B3297" s="45">
        <v>1</v>
      </c>
      <c r="C3297" s="46" t="s">
        <v>94</v>
      </c>
      <c r="D3297" s="46" t="s">
        <v>94</v>
      </c>
      <c r="E3297" s="45">
        <v>1.55</v>
      </c>
      <c r="F3297" s="46" t="s">
        <v>94</v>
      </c>
      <c r="G3297" s="46" t="s">
        <v>94</v>
      </c>
      <c r="H3297" s="46" t="s">
        <v>94</v>
      </c>
      <c r="I3297" s="46" t="s">
        <v>94</v>
      </c>
    </row>
    <row r="3298" spans="1:9">
      <c r="A3298" s="44" t="s">
        <v>84</v>
      </c>
      <c r="B3298" s="45">
        <v>1</v>
      </c>
      <c r="C3298" s="46">
        <v>3.5</v>
      </c>
      <c r="D3298" s="46">
        <v>35</v>
      </c>
      <c r="E3298" s="45">
        <v>1</v>
      </c>
      <c r="F3298" s="46">
        <v>3.5</v>
      </c>
      <c r="G3298" s="46">
        <v>35</v>
      </c>
      <c r="H3298" s="19">
        <f t="shared" si="22"/>
        <v>100</v>
      </c>
      <c r="I3298" s="19">
        <f t="shared" si="23"/>
        <v>0</v>
      </c>
    </row>
    <row r="3299" spans="1:9">
      <c r="A3299" s="44" t="s">
        <v>87</v>
      </c>
      <c r="B3299" s="45">
        <v>2</v>
      </c>
      <c r="C3299" s="46">
        <v>9</v>
      </c>
      <c r="D3299" s="46">
        <v>45</v>
      </c>
      <c r="E3299" s="45">
        <v>2</v>
      </c>
      <c r="F3299" s="46">
        <v>270</v>
      </c>
      <c r="G3299" s="46">
        <v>1350</v>
      </c>
      <c r="H3299" s="19">
        <f t="shared" si="22"/>
        <v>3000</v>
      </c>
      <c r="I3299" s="19">
        <f t="shared" si="23"/>
        <v>261</v>
      </c>
    </row>
    <row r="3300" spans="1:9">
      <c r="A3300" s="44" t="s">
        <v>92</v>
      </c>
      <c r="B3300" s="45">
        <v>2</v>
      </c>
      <c r="C3300" s="46">
        <v>7.4</v>
      </c>
      <c r="D3300" s="46">
        <v>37</v>
      </c>
      <c r="E3300" s="45">
        <v>2</v>
      </c>
      <c r="F3300" s="46">
        <v>12</v>
      </c>
      <c r="G3300" s="46">
        <v>60</v>
      </c>
      <c r="H3300" s="19">
        <f t="shared" si="22"/>
        <v>162.16216216216216</v>
      </c>
      <c r="I3300" s="19">
        <f t="shared" si="23"/>
        <v>4.5999999999999996</v>
      </c>
    </row>
    <row r="3301" spans="1:9">
      <c r="A3301" s="44" t="s">
        <v>163</v>
      </c>
      <c r="B3301" s="45">
        <v>2</v>
      </c>
      <c r="C3301" s="46">
        <v>0.2</v>
      </c>
      <c r="D3301" s="46">
        <v>1</v>
      </c>
      <c r="E3301" s="45">
        <v>2</v>
      </c>
      <c r="F3301" s="46">
        <v>0.2</v>
      </c>
      <c r="G3301" s="46">
        <v>1</v>
      </c>
      <c r="H3301" s="19">
        <f t="shared" si="22"/>
        <v>100</v>
      </c>
      <c r="I3301" s="19">
        <f t="shared" si="23"/>
        <v>0</v>
      </c>
    </row>
    <row r="3302" spans="1:9">
      <c r="A3302" s="44"/>
      <c r="B3302" s="45"/>
      <c r="C3302" s="46"/>
      <c r="D3302" s="46"/>
      <c r="E3302" s="45"/>
      <c r="F3302" s="46"/>
      <c r="G3302" s="46"/>
      <c r="H3302" s="53"/>
      <c r="I3302" s="53"/>
    </row>
    <row r="3303" spans="1:9" s="48" customFormat="1">
      <c r="A3303" s="41" t="s">
        <v>112</v>
      </c>
      <c r="B3303" s="42">
        <v>32</v>
      </c>
      <c r="C3303" s="43">
        <v>129.69999999999999</v>
      </c>
      <c r="D3303" s="43">
        <v>40.5</v>
      </c>
      <c r="E3303" s="42">
        <v>41</v>
      </c>
      <c r="F3303" s="43">
        <v>179.6</v>
      </c>
      <c r="G3303" s="43">
        <v>43.8</v>
      </c>
      <c r="H3303" s="53">
        <f t="shared" si="22"/>
        <v>138.47340015420201</v>
      </c>
      <c r="I3303" s="53">
        <f t="shared" si="23"/>
        <v>49.900000000000006</v>
      </c>
    </row>
    <row r="3304" spans="1:9">
      <c r="A3304" s="44" t="s">
        <v>114</v>
      </c>
      <c r="B3304" s="45">
        <v>21</v>
      </c>
      <c r="C3304" s="46">
        <v>62.2</v>
      </c>
      <c r="D3304" s="46">
        <v>29.6</v>
      </c>
      <c r="E3304" s="45">
        <v>30</v>
      </c>
      <c r="F3304" s="46">
        <v>117.6</v>
      </c>
      <c r="G3304" s="46">
        <v>39.200000000000003</v>
      </c>
      <c r="H3304" s="19">
        <f t="shared" si="22"/>
        <v>189.06752411575559</v>
      </c>
      <c r="I3304" s="19">
        <f t="shared" si="23"/>
        <v>55.399999999999991</v>
      </c>
    </row>
    <row r="3305" spans="1:9">
      <c r="A3305" s="44" t="s">
        <v>116</v>
      </c>
      <c r="B3305" s="45">
        <v>11</v>
      </c>
      <c r="C3305" s="46">
        <v>67.5</v>
      </c>
      <c r="D3305" s="46">
        <v>61.4</v>
      </c>
      <c r="E3305" s="45">
        <v>11</v>
      </c>
      <c r="F3305" s="46">
        <v>62</v>
      </c>
      <c r="G3305" s="46">
        <v>56.4</v>
      </c>
      <c r="H3305" s="19">
        <f t="shared" si="22"/>
        <v>91.851851851851848</v>
      </c>
      <c r="I3305" s="19">
        <f t="shared" si="23"/>
        <v>-5.5</v>
      </c>
    </row>
    <row r="3306" spans="1:9">
      <c r="A3306" s="44" t="s">
        <v>117</v>
      </c>
      <c r="B3306" s="45">
        <v>1</v>
      </c>
      <c r="C3306" s="46">
        <v>6.7</v>
      </c>
      <c r="D3306" s="46">
        <v>67</v>
      </c>
      <c r="E3306" s="45">
        <v>1</v>
      </c>
      <c r="F3306" s="46">
        <v>18</v>
      </c>
      <c r="G3306" s="46">
        <v>180</v>
      </c>
      <c r="H3306" s="19">
        <f t="shared" si="22"/>
        <v>268.65671641791045</v>
      </c>
      <c r="I3306" s="19">
        <f t="shared" si="23"/>
        <v>11.3</v>
      </c>
    </row>
    <row r="3307" spans="1:9">
      <c r="A3307" s="44"/>
      <c r="B3307" s="45"/>
      <c r="C3307" s="46"/>
      <c r="D3307" s="46"/>
      <c r="E3307" s="45"/>
      <c r="F3307" s="46"/>
      <c r="G3307" s="46"/>
      <c r="H3307" s="53"/>
      <c r="I3307" s="53"/>
    </row>
    <row r="3308" spans="1:9" s="48" customFormat="1">
      <c r="A3308" s="41" t="s">
        <v>139</v>
      </c>
      <c r="B3308" s="42">
        <v>2</v>
      </c>
      <c r="C3308" s="43">
        <v>11.7</v>
      </c>
      <c r="D3308" s="43">
        <v>58.5</v>
      </c>
      <c r="E3308" s="42">
        <v>3.1</v>
      </c>
      <c r="F3308" s="43">
        <v>17.8</v>
      </c>
      <c r="G3308" s="43">
        <v>57.4</v>
      </c>
      <c r="H3308" s="53">
        <f t="shared" si="22"/>
        <v>152.13675213675216</v>
      </c>
      <c r="I3308" s="53">
        <f t="shared" si="23"/>
        <v>6.1000000000000014</v>
      </c>
    </row>
    <row r="3309" spans="1:9">
      <c r="B3309" s="40"/>
      <c r="C3309" s="40"/>
      <c r="D3309" s="40"/>
      <c r="E3309" s="40"/>
      <c r="F3309" s="40"/>
      <c r="G3309" s="40"/>
      <c r="H3309" s="40"/>
      <c r="I3309" s="40"/>
    </row>
    <row r="3310" spans="1:9">
      <c r="B3310" s="40"/>
      <c r="C3310" s="40"/>
      <c r="D3310" s="40"/>
      <c r="E3310" s="40"/>
      <c r="F3310" s="40"/>
      <c r="G3310" s="40"/>
      <c r="H3310" s="40"/>
      <c r="I3310" s="40"/>
    </row>
    <row r="3311" spans="1:9">
      <c r="B3311" s="40"/>
      <c r="C3311" s="40"/>
      <c r="D3311" s="40"/>
      <c r="E3311" s="40"/>
      <c r="F3311" s="40"/>
      <c r="G3311" s="40"/>
      <c r="H3311" s="40"/>
      <c r="I3311" s="40"/>
    </row>
    <row r="3312" spans="1:9" ht="14.25">
      <c r="A3312" s="109" t="s">
        <v>209</v>
      </c>
      <c r="B3312" s="109"/>
      <c r="C3312" s="109"/>
      <c r="D3312" s="109"/>
      <c r="E3312" s="109"/>
      <c r="F3312" s="109"/>
      <c r="G3312" s="109"/>
      <c r="H3312" s="109"/>
      <c r="I3312" s="109"/>
    </row>
    <row r="3313" spans="1:9">
      <c r="A3313" s="111" t="s">
        <v>191</v>
      </c>
      <c r="B3313" s="111"/>
      <c r="C3313" s="111"/>
      <c r="D3313" s="111"/>
      <c r="E3313" s="111"/>
      <c r="F3313" s="111"/>
      <c r="G3313" s="111"/>
      <c r="H3313" s="111"/>
      <c r="I3313" s="111"/>
    </row>
    <row r="3314" spans="1:9">
      <c r="B3314" s="49"/>
      <c r="C3314" s="49"/>
      <c r="D3314" s="50"/>
      <c r="E3314" s="49"/>
      <c r="F3314" s="49"/>
      <c r="G3314" s="50"/>
      <c r="H3314" s="50"/>
      <c r="I3314" s="49"/>
    </row>
    <row r="3315" spans="1:9" customFormat="1" ht="15">
      <c r="A3315" s="114" t="s">
        <v>60</v>
      </c>
      <c r="B3315" s="126" t="s">
        <v>188</v>
      </c>
      <c r="C3315" s="126"/>
      <c r="D3315" s="126"/>
      <c r="E3315" s="126"/>
      <c r="F3315" s="126"/>
      <c r="G3315" s="126"/>
      <c r="H3315" s="126"/>
      <c r="I3315" s="126"/>
    </row>
    <row r="3316" spans="1:9" customFormat="1" ht="15">
      <c r="A3316" s="115"/>
      <c r="B3316" s="126">
        <v>2023</v>
      </c>
      <c r="C3316" s="126"/>
      <c r="D3316" s="126"/>
      <c r="E3316" s="126">
        <v>2024</v>
      </c>
      <c r="F3316" s="126"/>
      <c r="G3316" s="126"/>
      <c r="H3316" s="126" t="s">
        <v>62</v>
      </c>
      <c r="I3316" s="126"/>
    </row>
    <row r="3317" spans="1:9" customFormat="1" ht="15">
      <c r="A3317" s="115"/>
      <c r="B3317" s="118" t="s">
        <v>189</v>
      </c>
      <c r="C3317" s="30" t="s">
        <v>64</v>
      </c>
      <c r="D3317" s="124" t="s">
        <v>65</v>
      </c>
      <c r="E3317" s="118" t="s">
        <v>189</v>
      </c>
      <c r="F3317" s="31" t="s">
        <v>64</v>
      </c>
      <c r="G3317" s="124" t="s">
        <v>65</v>
      </c>
      <c r="H3317" s="126" t="s">
        <v>66</v>
      </c>
      <c r="I3317" s="126"/>
    </row>
    <row r="3318" spans="1:9" customFormat="1" ht="15">
      <c r="A3318" s="115"/>
      <c r="B3318" s="119"/>
      <c r="C3318" s="29" t="s">
        <v>68</v>
      </c>
      <c r="D3318" s="125"/>
      <c r="E3318" s="119"/>
      <c r="F3318" s="29" t="s">
        <v>68</v>
      </c>
      <c r="G3318" s="125"/>
      <c r="H3318" s="29" t="s">
        <v>69</v>
      </c>
      <c r="I3318" s="30" t="s">
        <v>70</v>
      </c>
    </row>
    <row r="3319" spans="1:9" customFormat="1" ht="15">
      <c r="A3319" s="32"/>
      <c r="B3319" s="120"/>
      <c r="C3319" s="34"/>
      <c r="D3319" s="34"/>
      <c r="E3319" s="120"/>
      <c r="F3319" s="34"/>
      <c r="G3319" s="35"/>
      <c r="H3319" s="34"/>
      <c r="I3319" s="34"/>
    </row>
    <row r="3320" spans="1:9" customFormat="1" ht="15">
      <c r="A3320" s="37"/>
      <c r="B3320" s="33">
        <v>1</v>
      </c>
      <c r="C3320" s="24">
        <v>2</v>
      </c>
      <c r="D3320" s="34">
        <v>3</v>
      </c>
      <c r="E3320" s="34">
        <v>4</v>
      </c>
      <c r="F3320" s="34">
        <v>5</v>
      </c>
      <c r="G3320" s="35">
        <v>6</v>
      </c>
      <c r="H3320" s="34">
        <v>7</v>
      </c>
      <c r="I3320" s="38">
        <v>8</v>
      </c>
    </row>
    <row r="3321" spans="1:9" customFormat="1" ht="15">
      <c r="A3321" s="39"/>
      <c r="B3321" s="27"/>
      <c r="C3321" s="27"/>
      <c r="D3321" s="27"/>
      <c r="E3321" s="27"/>
      <c r="F3321" s="27"/>
      <c r="G3321" s="27"/>
      <c r="H3321" s="27"/>
      <c r="I3321" s="27"/>
    </row>
    <row r="3322" spans="1:9" s="48" customFormat="1">
      <c r="A3322" s="41" t="s">
        <v>72</v>
      </c>
      <c r="B3322" s="42">
        <v>505.5</v>
      </c>
      <c r="C3322" s="43">
        <v>2909.6</v>
      </c>
      <c r="D3322" s="43">
        <v>57.6</v>
      </c>
      <c r="E3322" s="42">
        <v>690.89</v>
      </c>
      <c r="F3322" s="43">
        <v>3346.9</v>
      </c>
      <c r="G3322" s="43">
        <v>48.4</v>
      </c>
      <c r="H3322" s="53">
        <f t="shared" ref="H3322" si="24">F3322/C3322*100</f>
        <v>115.02955732746769</v>
      </c>
      <c r="I3322" s="53">
        <f t="shared" ref="I3322" si="25">F3322-C3322</f>
        <v>437.30000000000018</v>
      </c>
    </row>
    <row r="3323" spans="1:9" s="48" customFormat="1">
      <c r="A3323" s="41"/>
      <c r="B3323" s="42"/>
      <c r="C3323" s="43"/>
      <c r="D3323" s="43"/>
      <c r="E3323" s="42"/>
      <c r="F3323" s="43"/>
      <c r="G3323" s="43"/>
      <c r="H3323" s="53"/>
      <c r="I3323" s="53"/>
    </row>
    <row r="3324" spans="1:9" s="48" customFormat="1">
      <c r="A3324" s="41" t="s">
        <v>73</v>
      </c>
      <c r="B3324" s="42">
        <v>287</v>
      </c>
      <c r="C3324" s="43">
        <v>1683</v>
      </c>
      <c r="D3324" s="43">
        <v>58.6</v>
      </c>
      <c r="E3324" s="42">
        <v>412.95</v>
      </c>
      <c r="F3324" s="43">
        <v>1685.5</v>
      </c>
      <c r="G3324" s="43">
        <v>40.799999999999997</v>
      </c>
      <c r="H3324" s="53">
        <f t="shared" ref="H3324:H3345" si="26">F3324/C3324*100</f>
        <v>100.14854426619134</v>
      </c>
      <c r="I3324" s="53">
        <f t="shared" ref="I3324:I3345" si="27">F3324-C3324</f>
        <v>2.5</v>
      </c>
    </row>
    <row r="3325" spans="1:9">
      <c r="A3325" s="44" t="s">
        <v>74</v>
      </c>
      <c r="B3325" s="45">
        <v>2</v>
      </c>
      <c r="C3325" s="46">
        <v>12</v>
      </c>
      <c r="D3325" s="46">
        <v>60</v>
      </c>
      <c r="E3325" s="45">
        <v>2</v>
      </c>
      <c r="F3325" s="46">
        <v>11.6</v>
      </c>
      <c r="G3325" s="46">
        <v>58</v>
      </c>
      <c r="H3325" s="19">
        <f t="shared" si="26"/>
        <v>96.666666666666671</v>
      </c>
      <c r="I3325" s="19">
        <f t="shared" si="27"/>
        <v>-0.40000000000000036</v>
      </c>
    </row>
    <row r="3326" spans="1:9">
      <c r="A3326" s="44" t="s">
        <v>75</v>
      </c>
      <c r="B3326" s="45">
        <v>139</v>
      </c>
      <c r="C3326" s="46">
        <v>1075</v>
      </c>
      <c r="D3326" s="46">
        <v>77.3</v>
      </c>
      <c r="E3326" s="45">
        <v>343.81</v>
      </c>
      <c r="F3326" s="46">
        <v>1475.6</v>
      </c>
      <c r="G3326" s="46">
        <v>42.9</v>
      </c>
      <c r="H3326" s="19">
        <f t="shared" si="26"/>
        <v>137.26511627906976</v>
      </c>
      <c r="I3326" s="19">
        <f t="shared" si="27"/>
        <v>400.59999999999991</v>
      </c>
    </row>
    <row r="3327" spans="1:9">
      <c r="A3327" s="44" t="s">
        <v>76</v>
      </c>
      <c r="B3327" s="45">
        <v>137</v>
      </c>
      <c r="C3327" s="46">
        <v>552</v>
      </c>
      <c r="D3327" s="46">
        <v>40.299999999999997</v>
      </c>
      <c r="E3327" s="45">
        <v>60.14</v>
      </c>
      <c r="F3327" s="46">
        <v>174</v>
      </c>
      <c r="G3327" s="46">
        <v>28.9</v>
      </c>
      <c r="H3327" s="19">
        <f t="shared" si="26"/>
        <v>31.521739130434785</v>
      </c>
      <c r="I3327" s="19">
        <f t="shared" si="27"/>
        <v>-378</v>
      </c>
    </row>
    <row r="3328" spans="1:9">
      <c r="A3328" s="44" t="s">
        <v>79</v>
      </c>
      <c r="B3328" s="45">
        <v>9</v>
      </c>
      <c r="C3328" s="46">
        <v>44</v>
      </c>
      <c r="D3328" s="46">
        <v>48.9</v>
      </c>
      <c r="E3328" s="45">
        <v>7</v>
      </c>
      <c r="F3328" s="46">
        <v>24.3</v>
      </c>
      <c r="G3328" s="46">
        <v>34.700000000000003</v>
      </c>
      <c r="H3328" s="19">
        <f t="shared" si="26"/>
        <v>55.227272727272727</v>
      </c>
      <c r="I3328" s="19">
        <f t="shared" si="27"/>
        <v>-19.7</v>
      </c>
    </row>
    <row r="3329" spans="1:9">
      <c r="A3329" s="44"/>
      <c r="B3329" s="45"/>
      <c r="C3329" s="46"/>
      <c r="D3329" s="46"/>
      <c r="E3329" s="45"/>
      <c r="F3329" s="46"/>
      <c r="G3329" s="46"/>
      <c r="H3329" s="53"/>
      <c r="I3329" s="53"/>
    </row>
    <row r="3330" spans="1:9" s="48" customFormat="1" ht="25.5">
      <c r="A3330" s="41" t="s">
        <v>80</v>
      </c>
      <c r="B3330" s="42">
        <v>71</v>
      </c>
      <c r="C3330" s="43">
        <v>453.8</v>
      </c>
      <c r="D3330" s="43">
        <v>63.9</v>
      </c>
      <c r="E3330" s="42">
        <v>75.64</v>
      </c>
      <c r="F3330" s="43">
        <v>562.29999999999995</v>
      </c>
      <c r="G3330" s="43">
        <v>74.3</v>
      </c>
      <c r="H3330" s="53">
        <f t="shared" si="26"/>
        <v>123.90921110621417</v>
      </c>
      <c r="I3330" s="53">
        <f t="shared" si="27"/>
        <v>108.49999999999994</v>
      </c>
    </row>
    <row r="3331" spans="1:9">
      <c r="A3331" s="44" t="s">
        <v>81</v>
      </c>
      <c r="B3331" s="45">
        <v>2</v>
      </c>
      <c r="C3331" s="46" t="s">
        <v>94</v>
      </c>
      <c r="D3331" s="46" t="s">
        <v>94</v>
      </c>
      <c r="E3331" s="45">
        <v>2.54</v>
      </c>
      <c r="F3331" s="46" t="s">
        <v>94</v>
      </c>
      <c r="G3331" s="46" t="s">
        <v>94</v>
      </c>
      <c r="H3331" s="46" t="s">
        <v>94</v>
      </c>
      <c r="I3331" s="46" t="s">
        <v>94</v>
      </c>
    </row>
    <row r="3332" spans="1:9">
      <c r="A3332" s="44" t="s">
        <v>83</v>
      </c>
      <c r="B3332" s="45">
        <v>2</v>
      </c>
      <c r="C3332" s="46">
        <v>15.4</v>
      </c>
      <c r="D3332" s="46">
        <v>77</v>
      </c>
      <c r="E3332" s="45">
        <v>2</v>
      </c>
      <c r="F3332" s="46">
        <v>15.4</v>
      </c>
      <c r="G3332" s="46">
        <v>77</v>
      </c>
      <c r="H3332" s="19">
        <f t="shared" si="26"/>
        <v>100</v>
      </c>
      <c r="I3332" s="19">
        <f t="shared" si="27"/>
        <v>0</v>
      </c>
    </row>
    <row r="3333" spans="1:9">
      <c r="A3333" s="44" t="s">
        <v>84</v>
      </c>
      <c r="B3333" s="45">
        <v>28</v>
      </c>
      <c r="C3333" s="46">
        <v>167.8</v>
      </c>
      <c r="D3333" s="46">
        <v>59.9</v>
      </c>
      <c r="E3333" s="45">
        <v>28</v>
      </c>
      <c r="F3333" s="46">
        <v>232.9</v>
      </c>
      <c r="G3333" s="46">
        <v>83.2</v>
      </c>
      <c r="H3333" s="19">
        <f t="shared" si="26"/>
        <v>138.79618593563765</v>
      </c>
      <c r="I3333" s="19">
        <f t="shared" si="27"/>
        <v>65.099999999999994</v>
      </c>
    </row>
    <row r="3334" spans="1:9">
      <c r="A3334" s="44" t="s">
        <v>85</v>
      </c>
      <c r="B3334" s="45">
        <v>32</v>
      </c>
      <c r="C3334" s="46">
        <v>265.7</v>
      </c>
      <c r="D3334" s="46">
        <v>83</v>
      </c>
      <c r="E3334" s="45">
        <v>36</v>
      </c>
      <c r="F3334" s="46">
        <v>303.5</v>
      </c>
      <c r="G3334" s="46">
        <v>84.3</v>
      </c>
      <c r="H3334" s="19">
        <f t="shared" si="26"/>
        <v>114.22657132103878</v>
      </c>
      <c r="I3334" s="19">
        <f t="shared" si="27"/>
        <v>37.800000000000011</v>
      </c>
    </row>
    <row r="3335" spans="1:9">
      <c r="A3335" s="44" t="s">
        <v>86</v>
      </c>
      <c r="B3335" s="45">
        <v>3</v>
      </c>
      <c r="C3335" s="46">
        <v>25.5</v>
      </c>
      <c r="D3335" s="46">
        <v>85</v>
      </c>
      <c r="E3335" s="45">
        <v>3</v>
      </c>
      <c r="F3335" s="46">
        <v>25.5</v>
      </c>
      <c r="G3335" s="46">
        <v>85</v>
      </c>
      <c r="H3335" s="19">
        <f t="shared" si="26"/>
        <v>100</v>
      </c>
      <c r="I3335" s="19">
        <f t="shared" si="27"/>
        <v>0</v>
      </c>
    </row>
    <row r="3336" spans="1:9">
      <c r="A3336" s="44" t="s">
        <v>87</v>
      </c>
      <c r="B3336" s="45">
        <v>1</v>
      </c>
      <c r="C3336" s="46">
        <v>4</v>
      </c>
      <c r="D3336" s="46">
        <v>40</v>
      </c>
      <c r="E3336" s="45">
        <v>1</v>
      </c>
      <c r="F3336" s="46">
        <v>4</v>
      </c>
      <c r="G3336" s="46">
        <v>40</v>
      </c>
      <c r="H3336" s="19">
        <f t="shared" si="26"/>
        <v>100</v>
      </c>
      <c r="I3336" s="19">
        <f t="shared" si="27"/>
        <v>0</v>
      </c>
    </row>
    <row r="3337" spans="1:9">
      <c r="A3337" s="44" t="s">
        <v>92</v>
      </c>
      <c r="B3337" s="45">
        <v>1</v>
      </c>
      <c r="C3337" s="46">
        <v>0.4</v>
      </c>
      <c r="D3337" s="46">
        <v>4</v>
      </c>
      <c r="E3337" s="45">
        <v>1</v>
      </c>
      <c r="F3337" s="46">
        <v>6</v>
      </c>
      <c r="G3337" s="46">
        <v>60</v>
      </c>
      <c r="H3337" s="19">
        <f t="shared" si="26"/>
        <v>1500</v>
      </c>
      <c r="I3337" s="19">
        <f t="shared" si="27"/>
        <v>5.6</v>
      </c>
    </row>
    <row r="3338" spans="1:9">
      <c r="A3338" s="44" t="s">
        <v>93</v>
      </c>
      <c r="B3338" s="45" t="s">
        <v>94</v>
      </c>
      <c r="C3338" s="46" t="s">
        <v>94</v>
      </c>
      <c r="D3338" s="46" t="s">
        <v>94</v>
      </c>
      <c r="E3338" s="45">
        <v>0.1</v>
      </c>
      <c r="F3338" s="46" t="s">
        <v>94</v>
      </c>
      <c r="G3338" s="46">
        <v>1</v>
      </c>
      <c r="H3338" s="46" t="s">
        <v>94</v>
      </c>
      <c r="I3338" s="46" t="s">
        <v>94</v>
      </c>
    </row>
    <row r="3339" spans="1:9">
      <c r="A3339" s="44" t="s">
        <v>163</v>
      </c>
      <c r="B3339" s="45">
        <v>5</v>
      </c>
      <c r="C3339" s="46">
        <v>0.5</v>
      </c>
      <c r="D3339" s="46">
        <v>1</v>
      </c>
      <c r="E3339" s="45">
        <v>5</v>
      </c>
      <c r="F3339" s="46">
        <v>0.5</v>
      </c>
      <c r="G3339" s="46">
        <v>1</v>
      </c>
      <c r="H3339" s="19">
        <f t="shared" si="26"/>
        <v>100</v>
      </c>
      <c r="I3339" s="19">
        <f t="shared" si="27"/>
        <v>0</v>
      </c>
    </row>
    <row r="3340" spans="1:9">
      <c r="A3340" s="44"/>
      <c r="B3340" s="45"/>
      <c r="C3340" s="46"/>
      <c r="D3340" s="46"/>
      <c r="E3340" s="45"/>
      <c r="F3340" s="46"/>
      <c r="G3340" s="46"/>
      <c r="H3340" s="53"/>
      <c r="I3340" s="53"/>
    </row>
    <row r="3341" spans="1:9" s="48" customFormat="1">
      <c r="A3341" s="41" t="s">
        <v>112</v>
      </c>
      <c r="B3341" s="42">
        <v>145.5</v>
      </c>
      <c r="C3341" s="43">
        <v>767.8</v>
      </c>
      <c r="D3341" s="43">
        <v>52.8</v>
      </c>
      <c r="E3341" s="42">
        <v>200.3</v>
      </c>
      <c r="F3341" s="43">
        <v>1094.2</v>
      </c>
      <c r="G3341" s="43">
        <v>54.6</v>
      </c>
      <c r="H3341" s="53">
        <f t="shared" si="26"/>
        <v>142.51107059129984</v>
      </c>
      <c r="I3341" s="53">
        <f t="shared" si="27"/>
        <v>326.40000000000009</v>
      </c>
    </row>
    <row r="3342" spans="1:9">
      <c r="A3342" s="44" t="s">
        <v>114</v>
      </c>
      <c r="B3342" s="45">
        <v>123</v>
      </c>
      <c r="C3342" s="46">
        <v>569.29999999999995</v>
      </c>
      <c r="D3342" s="46">
        <v>46.3</v>
      </c>
      <c r="E3342" s="45">
        <v>177.8</v>
      </c>
      <c r="F3342" s="46">
        <v>934.6</v>
      </c>
      <c r="G3342" s="46">
        <v>52.6</v>
      </c>
      <c r="H3342" s="19">
        <f t="shared" si="26"/>
        <v>164.16652028807309</v>
      </c>
      <c r="I3342" s="19">
        <f t="shared" si="27"/>
        <v>365.30000000000007</v>
      </c>
    </row>
    <row r="3343" spans="1:9">
      <c r="A3343" s="44" t="s">
        <v>116</v>
      </c>
      <c r="B3343" s="45">
        <v>22.5</v>
      </c>
      <c r="C3343" s="46">
        <v>198.5</v>
      </c>
      <c r="D3343" s="46">
        <v>88.2</v>
      </c>
      <c r="E3343" s="45">
        <v>22.5</v>
      </c>
      <c r="F3343" s="46">
        <v>159.6</v>
      </c>
      <c r="G3343" s="46">
        <v>70.900000000000006</v>
      </c>
      <c r="H3343" s="19">
        <f t="shared" si="26"/>
        <v>80.40302267002518</v>
      </c>
      <c r="I3343" s="19">
        <f t="shared" si="27"/>
        <v>-38.900000000000006</v>
      </c>
    </row>
    <row r="3344" spans="1:9">
      <c r="A3344" s="44"/>
      <c r="B3344" s="45"/>
      <c r="C3344" s="46"/>
      <c r="D3344" s="46"/>
      <c r="E3344" s="45"/>
      <c r="F3344" s="46"/>
      <c r="G3344" s="46"/>
      <c r="H3344" s="53"/>
      <c r="I3344" s="53"/>
    </row>
    <row r="3345" spans="1:9" s="48" customFormat="1">
      <c r="A3345" s="41" t="s">
        <v>139</v>
      </c>
      <c r="B3345" s="42">
        <v>2</v>
      </c>
      <c r="C3345" s="43">
        <v>5</v>
      </c>
      <c r="D3345" s="43">
        <v>25</v>
      </c>
      <c r="E3345" s="42">
        <v>2</v>
      </c>
      <c r="F3345" s="43">
        <v>5</v>
      </c>
      <c r="G3345" s="43">
        <v>25</v>
      </c>
      <c r="H3345" s="53">
        <f t="shared" si="26"/>
        <v>100</v>
      </c>
      <c r="I3345" s="53">
        <f t="shared" si="27"/>
        <v>0</v>
      </c>
    </row>
    <row r="3346" spans="1:9">
      <c r="B3346" s="40"/>
      <c r="C3346" s="40"/>
      <c r="D3346" s="40"/>
      <c r="E3346" s="40"/>
      <c r="F3346" s="40"/>
      <c r="G3346" s="40"/>
      <c r="H3346" s="40"/>
      <c r="I3346" s="40"/>
    </row>
    <row r="3347" spans="1:9" ht="14.25">
      <c r="A3347" s="109" t="s">
        <v>210</v>
      </c>
      <c r="B3347" s="109"/>
      <c r="C3347" s="109"/>
      <c r="D3347" s="109"/>
      <c r="E3347" s="109"/>
      <c r="F3347" s="109"/>
      <c r="G3347" s="109"/>
      <c r="H3347" s="109"/>
      <c r="I3347" s="109"/>
    </row>
    <row r="3348" spans="1:9">
      <c r="A3348" s="111" t="s">
        <v>191</v>
      </c>
      <c r="B3348" s="111"/>
      <c r="C3348" s="111"/>
      <c r="D3348" s="111"/>
      <c r="E3348" s="111"/>
      <c r="F3348" s="111"/>
      <c r="G3348" s="111"/>
      <c r="H3348" s="111"/>
      <c r="I3348" s="111"/>
    </row>
    <row r="3349" spans="1:9">
      <c r="B3349" s="49"/>
      <c r="C3349" s="49"/>
      <c r="D3349" s="50"/>
      <c r="E3349" s="49"/>
      <c r="F3349" s="49"/>
      <c r="G3349" s="50"/>
      <c r="H3349" s="50"/>
      <c r="I3349" s="49"/>
    </row>
    <row r="3350" spans="1:9" customFormat="1" ht="15">
      <c r="A3350" s="114" t="s">
        <v>60</v>
      </c>
      <c r="B3350" s="126" t="s">
        <v>188</v>
      </c>
      <c r="C3350" s="126"/>
      <c r="D3350" s="126"/>
      <c r="E3350" s="126"/>
      <c r="F3350" s="126"/>
      <c r="G3350" s="126"/>
      <c r="H3350" s="126"/>
      <c r="I3350" s="126"/>
    </row>
    <row r="3351" spans="1:9" customFormat="1" ht="15">
      <c r="A3351" s="115"/>
      <c r="B3351" s="126">
        <v>2023</v>
      </c>
      <c r="C3351" s="126"/>
      <c r="D3351" s="126"/>
      <c r="E3351" s="126">
        <v>2024</v>
      </c>
      <c r="F3351" s="126"/>
      <c r="G3351" s="126"/>
      <c r="H3351" s="126" t="s">
        <v>62</v>
      </c>
      <c r="I3351" s="126"/>
    </row>
    <row r="3352" spans="1:9" customFormat="1" ht="15">
      <c r="A3352" s="115"/>
      <c r="B3352" s="118" t="s">
        <v>189</v>
      </c>
      <c r="C3352" s="30" t="s">
        <v>64</v>
      </c>
      <c r="D3352" s="124" t="s">
        <v>65</v>
      </c>
      <c r="E3352" s="118" t="s">
        <v>189</v>
      </c>
      <c r="F3352" s="31" t="s">
        <v>64</v>
      </c>
      <c r="G3352" s="124" t="s">
        <v>65</v>
      </c>
      <c r="H3352" s="126" t="s">
        <v>66</v>
      </c>
      <c r="I3352" s="126"/>
    </row>
    <row r="3353" spans="1:9" customFormat="1" ht="15">
      <c r="A3353" s="115"/>
      <c r="B3353" s="119"/>
      <c r="C3353" s="29" t="s">
        <v>68</v>
      </c>
      <c r="D3353" s="125"/>
      <c r="E3353" s="119"/>
      <c r="F3353" s="29" t="s">
        <v>68</v>
      </c>
      <c r="G3353" s="125"/>
      <c r="H3353" s="29" t="s">
        <v>69</v>
      </c>
      <c r="I3353" s="30" t="s">
        <v>70</v>
      </c>
    </row>
    <row r="3354" spans="1:9" customFormat="1" ht="15">
      <c r="A3354" s="32"/>
      <c r="B3354" s="120"/>
      <c r="C3354" s="34"/>
      <c r="D3354" s="34"/>
      <c r="E3354" s="120"/>
      <c r="F3354" s="34"/>
      <c r="G3354" s="35"/>
      <c r="H3354" s="34"/>
      <c r="I3354" s="34"/>
    </row>
    <row r="3355" spans="1:9" customFormat="1" ht="15">
      <c r="A3355" s="37"/>
      <c r="B3355" s="33">
        <v>1</v>
      </c>
      <c r="C3355" s="24">
        <v>2</v>
      </c>
      <c r="D3355" s="34">
        <v>3</v>
      </c>
      <c r="E3355" s="34">
        <v>4</v>
      </c>
      <c r="F3355" s="34">
        <v>5</v>
      </c>
      <c r="G3355" s="35">
        <v>6</v>
      </c>
      <c r="H3355" s="34">
        <v>7</v>
      </c>
      <c r="I3355" s="38">
        <v>8</v>
      </c>
    </row>
    <row r="3356" spans="1:9" customFormat="1" ht="15">
      <c r="A3356" s="39"/>
      <c r="B3356" s="27"/>
      <c r="C3356" s="27"/>
      <c r="D3356" s="27"/>
      <c r="E3356" s="27"/>
      <c r="F3356" s="27"/>
      <c r="G3356" s="27"/>
      <c r="H3356" s="27"/>
      <c r="I3356" s="27"/>
    </row>
    <row r="3357" spans="1:9" s="48" customFormat="1">
      <c r="A3357" s="41" t="s">
        <v>72</v>
      </c>
      <c r="B3357" s="42">
        <v>249.5</v>
      </c>
      <c r="C3357" s="43">
        <v>847.7</v>
      </c>
      <c r="D3357" s="43">
        <v>34</v>
      </c>
      <c r="E3357" s="42">
        <v>285.98</v>
      </c>
      <c r="F3357" s="43">
        <v>949.7</v>
      </c>
      <c r="G3357" s="43">
        <v>33.200000000000003</v>
      </c>
      <c r="H3357" s="53">
        <f t="shared" ref="H3357" si="28">F3357/C3357*100</f>
        <v>112.03255868821518</v>
      </c>
      <c r="I3357" s="53">
        <f t="shared" ref="I3357" si="29">F3357-C3357</f>
        <v>102</v>
      </c>
    </row>
    <row r="3358" spans="1:9" s="48" customFormat="1">
      <c r="A3358" s="41"/>
      <c r="B3358" s="42"/>
      <c r="C3358" s="43"/>
      <c r="D3358" s="43"/>
      <c r="E3358" s="42"/>
      <c r="F3358" s="43"/>
      <c r="G3358" s="43"/>
      <c r="H3358" s="53"/>
      <c r="I3358" s="53"/>
    </row>
    <row r="3359" spans="1:9" s="48" customFormat="1">
      <c r="A3359" s="41" t="s">
        <v>73</v>
      </c>
      <c r="B3359" s="42">
        <v>56</v>
      </c>
      <c r="C3359" s="43">
        <v>193.9</v>
      </c>
      <c r="D3359" s="43">
        <v>34.6</v>
      </c>
      <c r="E3359" s="42">
        <v>160.41</v>
      </c>
      <c r="F3359" s="43">
        <v>332.3</v>
      </c>
      <c r="G3359" s="43">
        <v>20.7</v>
      </c>
      <c r="H3359" s="53">
        <f t="shared" ref="H3359:H3378" si="30">F3359/C3359*100</f>
        <v>171.37699845281074</v>
      </c>
      <c r="I3359" s="53">
        <f t="shared" ref="I3359:I3378" si="31">F3359-C3359</f>
        <v>138.4</v>
      </c>
    </row>
    <row r="3360" spans="1:9">
      <c r="A3360" s="44" t="s">
        <v>74</v>
      </c>
      <c r="B3360" s="45">
        <v>9</v>
      </c>
      <c r="C3360" s="46">
        <v>32.9</v>
      </c>
      <c r="D3360" s="46">
        <v>36.6</v>
      </c>
      <c r="E3360" s="45">
        <v>5</v>
      </c>
      <c r="F3360" s="46">
        <v>16.5</v>
      </c>
      <c r="G3360" s="46">
        <v>33</v>
      </c>
      <c r="H3360" s="19">
        <f t="shared" si="30"/>
        <v>50.151975683890583</v>
      </c>
      <c r="I3360" s="19">
        <f t="shared" si="31"/>
        <v>-16.399999999999999</v>
      </c>
    </row>
    <row r="3361" spans="1:9">
      <c r="A3361" s="44" t="s">
        <v>75</v>
      </c>
      <c r="B3361" s="45" t="s">
        <v>94</v>
      </c>
      <c r="C3361" s="46" t="s">
        <v>94</v>
      </c>
      <c r="D3361" s="46" t="s">
        <v>94</v>
      </c>
      <c r="E3361" s="45">
        <v>101.41</v>
      </c>
      <c r="F3361" s="46">
        <v>185.6</v>
      </c>
      <c r="G3361" s="46">
        <v>18.3</v>
      </c>
      <c r="H3361" s="46" t="s">
        <v>94</v>
      </c>
      <c r="I3361" s="46" t="s">
        <v>94</v>
      </c>
    </row>
    <row r="3362" spans="1:9">
      <c r="A3362" s="44" t="s">
        <v>76</v>
      </c>
      <c r="B3362" s="45">
        <v>45</v>
      </c>
      <c r="C3362" s="46">
        <v>158</v>
      </c>
      <c r="D3362" s="46">
        <v>35.1</v>
      </c>
      <c r="E3362" s="45">
        <v>52</v>
      </c>
      <c r="F3362" s="46">
        <v>127</v>
      </c>
      <c r="G3362" s="46">
        <v>24.4</v>
      </c>
      <c r="H3362" s="19">
        <f t="shared" si="30"/>
        <v>80.379746835443029</v>
      </c>
      <c r="I3362" s="19">
        <f t="shared" si="31"/>
        <v>-31</v>
      </c>
    </row>
    <row r="3363" spans="1:9">
      <c r="A3363" s="44" t="s">
        <v>79</v>
      </c>
      <c r="B3363" s="45">
        <v>2</v>
      </c>
      <c r="C3363" s="46">
        <v>3</v>
      </c>
      <c r="D3363" s="46">
        <v>15</v>
      </c>
      <c r="E3363" s="45">
        <v>2</v>
      </c>
      <c r="F3363" s="46">
        <v>3.2</v>
      </c>
      <c r="G3363" s="46">
        <v>16</v>
      </c>
      <c r="H3363" s="19">
        <f t="shared" si="30"/>
        <v>106.66666666666667</v>
      </c>
      <c r="I3363" s="19">
        <f t="shared" si="31"/>
        <v>0.20000000000000018</v>
      </c>
    </row>
    <row r="3364" spans="1:9">
      <c r="A3364" s="44"/>
      <c r="B3364" s="45"/>
      <c r="C3364" s="46"/>
      <c r="D3364" s="46"/>
      <c r="E3364" s="45"/>
      <c r="F3364" s="46"/>
      <c r="G3364" s="46"/>
      <c r="H3364" s="53"/>
      <c r="I3364" s="53"/>
    </row>
    <row r="3365" spans="1:9" s="48" customFormat="1" ht="25.5">
      <c r="A3365" s="41" t="s">
        <v>80</v>
      </c>
      <c r="B3365" s="42">
        <v>67</v>
      </c>
      <c r="C3365" s="43">
        <v>311.5</v>
      </c>
      <c r="D3365" s="43">
        <v>46.5</v>
      </c>
      <c r="E3365" s="42">
        <v>68.75</v>
      </c>
      <c r="F3365" s="43">
        <v>309.8</v>
      </c>
      <c r="G3365" s="43">
        <v>45.1</v>
      </c>
      <c r="H3365" s="53">
        <f t="shared" si="30"/>
        <v>99.454253611556993</v>
      </c>
      <c r="I3365" s="53">
        <f t="shared" si="31"/>
        <v>-1.6999999999999886</v>
      </c>
    </row>
    <row r="3366" spans="1:9">
      <c r="A3366" s="44" t="s">
        <v>81</v>
      </c>
      <c r="B3366" s="45">
        <v>7</v>
      </c>
      <c r="C3366" s="46" t="s">
        <v>94</v>
      </c>
      <c r="D3366" s="46" t="s">
        <v>94</v>
      </c>
      <c r="E3366" s="45">
        <v>7.85</v>
      </c>
      <c r="F3366" s="46">
        <v>0.5</v>
      </c>
      <c r="G3366" s="46">
        <v>0.6</v>
      </c>
      <c r="H3366" s="46" t="s">
        <v>94</v>
      </c>
      <c r="I3366" s="46" t="s">
        <v>94</v>
      </c>
    </row>
    <row r="3367" spans="1:9">
      <c r="A3367" s="44" t="s">
        <v>83</v>
      </c>
      <c r="B3367" s="45">
        <v>3</v>
      </c>
      <c r="C3367" s="46">
        <v>23.8</v>
      </c>
      <c r="D3367" s="46">
        <v>79.3</v>
      </c>
      <c r="E3367" s="45">
        <v>3.75</v>
      </c>
      <c r="F3367" s="46">
        <v>29.8</v>
      </c>
      <c r="G3367" s="46">
        <v>79.3</v>
      </c>
      <c r="H3367" s="19">
        <f t="shared" si="30"/>
        <v>125.21008403361344</v>
      </c>
      <c r="I3367" s="19">
        <f t="shared" si="31"/>
        <v>6</v>
      </c>
    </row>
    <row r="3368" spans="1:9">
      <c r="A3368" s="44" t="s">
        <v>84</v>
      </c>
      <c r="B3368" s="45">
        <v>2</v>
      </c>
      <c r="C3368" s="46">
        <v>6</v>
      </c>
      <c r="D3368" s="46">
        <v>30</v>
      </c>
      <c r="E3368" s="45">
        <v>2</v>
      </c>
      <c r="F3368" s="46">
        <v>6.5</v>
      </c>
      <c r="G3368" s="46">
        <v>32.5</v>
      </c>
      <c r="H3368" s="19">
        <f t="shared" si="30"/>
        <v>108.33333333333333</v>
      </c>
      <c r="I3368" s="19">
        <f t="shared" si="31"/>
        <v>0.5</v>
      </c>
    </row>
    <row r="3369" spans="1:9">
      <c r="A3369" s="44" t="s">
        <v>85</v>
      </c>
      <c r="B3369" s="45">
        <v>3</v>
      </c>
      <c r="C3369" s="46">
        <v>27.5</v>
      </c>
      <c r="D3369" s="46">
        <v>91.7</v>
      </c>
      <c r="E3369" s="45">
        <v>3</v>
      </c>
      <c r="F3369" s="46">
        <v>10.4</v>
      </c>
      <c r="G3369" s="46">
        <v>34.700000000000003</v>
      </c>
      <c r="H3369" s="19">
        <f t="shared" si="30"/>
        <v>37.81818181818182</v>
      </c>
      <c r="I3369" s="19">
        <f t="shared" si="31"/>
        <v>-17.100000000000001</v>
      </c>
    </row>
    <row r="3370" spans="1:9">
      <c r="A3370" s="44" t="s">
        <v>87</v>
      </c>
      <c r="B3370" s="45">
        <v>46</v>
      </c>
      <c r="C3370" s="46">
        <v>251.6</v>
      </c>
      <c r="D3370" s="46">
        <v>54.7</v>
      </c>
      <c r="E3370" s="45">
        <v>46</v>
      </c>
      <c r="F3370" s="46">
        <v>260</v>
      </c>
      <c r="G3370" s="46">
        <v>56.5</v>
      </c>
      <c r="H3370" s="19">
        <f t="shared" si="30"/>
        <v>103.33863275039745</v>
      </c>
      <c r="I3370" s="19">
        <f t="shared" si="31"/>
        <v>8.4000000000000057</v>
      </c>
    </row>
    <row r="3371" spans="1:9">
      <c r="A3371" s="44" t="s">
        <v>88</v>
      </c>
      <c r="B3371" s="45">
        <v>3</v>
      </c>
      <c r="C3371" s="46">
        <v>1.8</v>
      </c>
      <c r="D3371" s="46">
        <v>6</v>
      </c>
      <c r="E3371" s="45">
        <v>3</v>
      </c>
      <c r="F3371" s="46">
        <v>15</v>
      </c>
      <c r="G3371" s="46">
        <v>50</v>
      </c>
      <c r="H3371" s="19">
        <f t="shared" si="30"/>
        <v>833.33333333333337</v>
      </c>
      <c r="I3371" s="19">
        <f t="shared" si="31"/>
        <v>13.2</v>
      </c>
    </row>
    <row r="3372" spans="1:9">
      <c r="A3372" s="44" t="s">
        <v>90</v>
      </c>
      <c r="B3372" s="45">
        <v>1</v>
      </c>
      <c r="C3372" s="46">
        <v>2</v>
      </c>
      <c r="D3372" s="46">
        <v>20</v>
      </c>
      <c r="E3372" s="45">
        <v>1</v>
      </c>
      <c r="F3372" s="46">
        <v>2</v>
      </c>
      <c r="G3372" s="46">
        <v>20</v>
      </c>
      <c r="H3372" s="19">
        <f t="shared" si="30"/>
        <v>100</v>
      </c>
      <c r="I3372" s="19">
        <f t="shared" si="31"/>
        <v>0</v>
      </c>
    </row>
    <row r="3373" spans="1:9">
      <c r="A3373" s="44" t="s">
        <v>93</v>
      </c>
      <c r="B3373" s="45" t="s">
        <v>94</v>
      </c>
      <c r="C3373" s="46" t="s">
        <v>94</v>
      </c>
      <c r="D3373" s="46" t="s">
        <v>94</v>
      </c>
      <c r="E3373" s="45">
        <v>0.15</v>
      </c>
      <c r="F3373" s="46" t="s">
        <v>94</v>
      </c>
      <c r="G3373" s="46">
        <v>1.3</v>
      </c>
      <c r="H3373" s="46" t="s">
        <v>94</v>
      </c>
      <c r="I3373" s="46" t="s">
        <v>94</v>
      </c>
    </row>
    <row r="3374" spans="1:9">
      <c r="A3374" s="44" t="s">
        <v>163</v>
      </c>
      <c r="B3374" s="45">
        <v>5</v>
      </c>
      <c r="C3374" s="46">
        <v>0.6</v>
      </c>
      <c r="D3374" s="46">
        <v>1.2</v>
      </c>
      <c r="E3374" s="45">
        <v>5</v>
      </c>
      <c r="F3374" s="46">
        <v>0.6</v>
      </c>
      <c r="G3374" s="46">
        <v>1.2</v>
      </c>
      <c r="H3374" s="19">
        <f t="shared" si="30"/>
        <v>100</v>
      </c>
      <c r="I3374" s="19">
        <f t="shared" si="31"/>
        <v>0</v>
      </c>
    </row>
    <row r="3375" spans="1:9">
      <c r="A3375" s="44"/>
      <c r="B3375" s="45"/>
      <c r="C3375" s="46"/>
      <c r="D3375" s="46"/>
      <c r="E3375" s="45"/>
      <c r="F3375" s="46"/>
      <c r="G3375" s="46"/>
      <c r="H3375" s="53"/>
      <c r="I3375" s="53"/>
    </row>
    <row r="3376" spans="1:9" s="48" customFormat="1">
      <c r="A3376" s="41" t="s">
        <v>112</v>
      </c>
      <c r="B3376" s="42">
        <v>126.5</v>
      </c>
      <c r="C3376" s="43">
        <v>342.3</v>
      </c>
      <c r="D3376" s="43">
        <v>27.1</v>
      </c>
      <c r="E3376" s="42">
        <v>49.8</v>
      </c>
      <c r="F3376" s="43">
        <v>283</v>
      </c>
      <c r="G3376" s="43">
        <v>56.8</v>
      </c>
      <c r="H3376" s="53">
        <f t="shared" si="30"/>
        <v>82.676015191352619</v>
      </c>
      <c r="I3376" s="53">
        <f t="shared" si="31"/>
        <v>-59.300000000000011</v>
      </c>
    </row>
    <row r="3377" spans="1:9">
      <c r="A3377" s="44" t="s">
        <v>114</v>
      </c>
      <c r="B3377" s="45">
        <v>119</v>
      </c>
      <c r="C3377" s="46">
        <v>271.39999999999998</v>
      </c>
      <c r="D3377" s="46">
        <v>22.8</v>
      </c>
      <c r="E3377" s="45">
        <v>40.700000000000003</v>
      </c>
      <c r="F3377" s="46">
        <v>217.6</v>
      </c>
      <c r="G3377" s="46">
        <v>53.5</v>
      </c>
      <c r="H3377" s="19">
        <f t="shared" si="30"/>
        <v>80.176860722181289</v>
      </c>
      <c r="I3377" s="19">
        <f t="shared" si="31"/>
        <v>-53.799999999999983</v>
      </c>
    </row>
    <row r="3378" spans="1:9">
      <c r="A3378" s="44" t="s">
        <v>116</v>
      </c>
      <c r="B3378" s="45">
        <v>7.5</v>
      </c>
      <c r="C3378" s="46">
        <v>70.900000000000006</v>
      </c>
      <c r="D3378" s="46">
        <v>94.5</v>
      </c>
      <c r="E3378" s="45">
        <v>8.5</v>
      </c>
      <c r="F3378" s="46">
        <v>59.5</v>
      </c>
      <c r="G3378" s="46">
        <v>70</v>
      </c>
      <c r="H3378" s="19">
        <f t="shared" si="30"/>
        <v>83.921015514809582</v>
      </c>
      <c r="I3378" s="19">
        <f t="shared" si="31"/>
        <v>-11.400000000000006</v>
      </c>
    </row>
    <row r="3379" spans="1:9">
      <c r="A3379" s="44" t="s">
        <v>119</v>
      </c>
      <c r="B3379" s="46" t="s">
        <v>94</v>
      </c>
      <c r="C3379" s="46" t="s">
        <v>94</v>
      </c>
      <c r="D3379" s="46" t="s">
        <v>94</v>
      </c>
      <c r="E3379" s="45">
        <v>0.6</v>
      </c>
      <c r="F3379" s="46">
        <v>5.9</v>
      </c>
      <c r="G3379" s="46">
        <v>98.3</v>
      </c>
      <c r="H3379" s="43" t="s">
        <v>94</v>
      </c>
      <c r="I3379" s="43" t="s">
        <v>94</v>
      </c>
    </row>
    <row r="3380" spans="1:9">
      <c r="A3380" s="44"/>
      <c r="B3380" s="46"/>
      <c r="C3380" s="46"/>
      <c r="D3380" s="46"/>
      <c r="E3380" s="45"/>
      <c r="F3380" s="46"/>
      <c r="G3380" s="46"/>
      <c r="H3380" s="53"/>
      <c r="I3380" s="53"/>
    </row>
    <row r="3381" spans="1:9" s="48" customFormat="1">
      <c r="A3381" s="41" t="s">
        <v>139</v>
      </c>
      <c r="B3381" s="43" t="s">
        <v>94</v>
      </c>
      <c r="C3381" s="43" t="s">
        <v>94</v>
      </c>
      <c r="D3381" s="43" t="s">
        <v>94</v>
      </c>
      <c r="E3381" s="42">
        <v>7.02</v>
      </c>
      <c r="F3381" s="43">
        <v>24.7</v>
      </c>
      <c r="G3381" s="43">
        <v>35.200000000000003</v>
      </c>
      <c r="H3381" s="43" t="s">
        <v>94</v>
      </c>
      <c r="I3381" s="43" t="s">
        <v>94</v>
      </c>
    </row>
    <row r="3382" spans="1:9">
      <c r="B3382" s="40"/>
      <c r="C3382" s="40"/>
      <c r="D3382" s="40"/>
      <c r="E3382" s="40"/>
      <c r="F3382" s="40"/>
      <c r="G3382" s="40"/>
      <c r="H3382" s="40"/>
      <c r="I3382" s="40"/>
    </row>
    <row r="3383" spans="1:9">
      <c r="B3383" s="40"/>
      <c r="C3383" s="40"/>
      <c r="D3383" s="40"/>
      <c r="E3383" s="40"/>
      <c r="F3383" s="40"/>
      <c r="G3383" s="40"/>
      <c r="H3383" s="40"/>
      <c r="I3383" s="40"/>
    </row>
    <row r="3384" spans="1:9">
      <c r="B3384" s="40"/>
      <c r="C3384" s="40"/>
      <c r="D3384" s="40"/>
      <c r="E3384" s="40"/>
      <c r="F3384" s="40"/>
      <c r="G3384" s="40"/>
      <c r="H3384" s="40"/>
      <c r="I3384" s="40"/>
    </row>
    <row r="3385" spans="1:9" ht="14.25">
      <c r="A3385" s="109" t="s">
        <v>211</v>
      </c>
      <c r="B3385" s="109"/>
      <c r="C3385" s="109"/>
      <c r="D3385" s="109"/>
      <c r="E3385" s="109"/>
      <c r="F3385" s="109"/>
      <c r="G3385" s="109"/>
      <c r="H3385" s="109"/>
      <c r="I3385" s="109"/>
    </row>
    <row r="3386" spans="1:9">
      <c r="A3386" s="111" t="s">
        <v>191</v>
      </c>
      <c r="B3386" s="111"/>
      <c r="C3386" s="111"/>
      <c r="D3386" s="111"/>
      <c r="E3386" s="111"/>
      <c r="F3386" s="111"/>
      <c r="G3386" s="111"/>
      <c r="H3386" s="111"/>
      <c r="I3386" s="111"/>
    </row>
    <row r="3387" spans="1:9">
      <c r="B3387" s="49"/>
      <c r="C3387" s="49"/>
      <c r="D3387" s="50"/>
      <c r="E3387" s="49"/>
      <c r="F3387" s="49"/>
      <c r="G3387" s="50"/>
      <c r="H3387" s="50"/>
      <c r="I3387" s="49"/>
    </row>
    <row r="3388" spans="1:9" customFormat="1" ht="15">
      <c r="A3388" s="114" t="s">
        <v>60</v>
      </c>
      <c r="B3388" s="126" t="s">
        <v>188</v>
      </c>
      <c r="C3388" s="126"/>
      <c r="D3388" s="126"/>
      <c r="E3388" s="126"/>
      <c r="F3388" s="126"/>
      <c r="G3388" s="126"/>
      <c r="H3388" s="126"/>
      <c r="I3388" s="126"/>
    </row>
    <row r="3389" spans="1:9" customFormat="1" ht="15">
      <c r="A3389" s="115"/>
      <c r="B3389" s="126">
        <v>2023</v>
      </c>
      <c r="C3389" s="126"/>
      <c r="D3389" s="126"/>
      <c r="E3389" s="126">
        <v>2024</v>
      </c>
      <c r="F3389" s="126"/>
      <c r="G3389" s="126"/>
      <c r="H3389" s="126" t="s">
        <v>62</v>
      </c>
      <c r="I3389" s="126"/>
    </row>
    <row r="3390" spans="1:9" customFormat="1" ht="15">
      <c r="A3390" s="115"/>
      <c r="B3390" s="118" t="s">
        <v>189</v>
      </c>
      <c r="C3390" s="30" t="s">
        <v>64</v>
      </c>
      <c r="D3390" s="124" t="s">
        <v>65</v>
      </c>
      <c r="E3390" s="118" t="s">
        <v>189</v>
      </c>
      <c r="F3390" s="31" t="s">
        <v>64</v>
      </c>
      <c r="G3390" s="124" t="s">
        <v>65</v>
      </c>
      <c r="H3390" s="126" t="s">
        <v>66</v>
      </c>
      <c r="I3390" s="126"/>
    </row>
    <row r="3391" spans="1:9" customFormat="1" ht="15">
      <c r="A3391" s="115"/>
      <c r="B3391" s="119"/>
      <c r="C3391" s="29" t="s">
        <v>68</v>
      </c>
      <c r="D3391" s="125"/>
      <c r="E3391" s="119"/>
      <c r="F3391" s="29" t="s">
        <v>68</v>
      </c>
      <c r="G3391" s="125"/>
      <c r="H3391" s="29" t="s">
        <v>69</v>
      </c>
      <c r="I3391" s="30" t="s">
        <v>70</v>
      </c>
    </row>
    <row r="3392" spans="1:9" customFormat="1" ht="15">
      <c r="A3392" s="32"/>
      <c r="B3392" s="120"/>
      <c r="C3392" s="34"/>
      <c r="D3392" s="34"/>
      <c r="E3392" s="120"/>
      <c r="F3392" s="34"/>
      <c r="G3392" s="35"/>
      <c r="H3392" s="34"/>
      <c r="I3392" s="34"/>
    </row>
    <row r="3393" spans="1:9" customFormat="1" ht="15">
      <c r="A3393" s="37"/>
      <c r="B3393" s="33">
        <v>1</v>
      </c>
      <c r="C3393" s="24">
        <v>2</v>
      </c>
      <c r="D3393" s="34">
        <v>3</v>
      </c>
      <c r="E3393" s="34">
        <v>4</v>
      </c>
      <c r="F3393" s="34">
        <v>5</v>
      </c>
      <c r="G3393" s="35">
        <v>6</v>
      </c>
      <c r="H3393" s="34">
        <v>7</v>
      </c>
      <c r="I3393" s="38">
        <v>8</v>
      </c>
    </row>
    <row r="3394" spans="1:9" customFormat="1" ht="15">
      <c r="A3394" s="39"/>
      <c r="B3394" s="27"/>
      <c r="C3394" s="27"/>
      <c r="D3394" s="27"/>
      <c r="E3394" s="27"/>
      <c r="F3394" s="27"/>
      <c r="G3394" s="27"/>
      <c r="H3394" s="27"/>
      <c r="I3394" s="27"/>
    </row>
    <row r="3395" spans="1:9" s="48" customFormat="1">
      <c r="A3395" s="41" t="s">
        <v>72</v>
      </c>
      <c r="B3395" s="42">
        <v>3034.1</v>
      </c>
      <c r="C3395" s="43">
        <v>13682.6</v>
      </c>
      <c r="D3395" s="43">
        <v>45.1</v>
      </c>
      <c r="E3395" s="42">
        <v>4094.11</v>
      </c>
      <c r="F3395" s="43">
        <v>27528.7</v>
      </c>
      <c r="G3395" s="43">
        <v>67.099999999999994</v>
      </c>
      <c r="H3395" s="53">
        <f t="shared" ref="H3395" si="32">F3395/C3395*100</f>
        <v>201.19494832853405</v>
      </c>
      <c r="I3395" s="53">
        <f t="shared" ref="I3395" si="33">F3395-C3395</f>
        <v>13846.1</v>
      </c>
    </row>
    <row r="3396" spans="1:9" s="48" customFormat="1">
      <c r="A3396" s="41"/>
      <c r="B3396" s="42"/>
      <c r="C3396" s="43"/>
      <c r="D3396" s="43"/>
      <c r="E3396" s="42"/>
      <c r="F3396" s="43"/>
      <c r="G3396" s="43"/>
      <c r="H3396" s="53"/>
      <c r="I3396" s="53"/>
    </row>
    <row r="3397" spans="1:9" s="48" customFormat="1">
      <c r="A3397" s="41" t="s">
        <v>73</v>
      </c>
      <c r="B3397" s="42">
        <v>30</v>
      </c>
      <c r="C3397" s="43">
        <v>87.6</v>
      </c>
      <c r="D3397" s="43">
        <v>29.2</v>
      </c>
      <c r="E3397" s="42">
        <v>83.2</v>
      </c>
      <c r="F3397" s="43">
        <v>525.4</v>
      </c>
      <c r="G3397" s="43">
        <v>63.1</v>
      </c>
      <c r="H3397" s="53">
        <f t="shared" ref="H3397:H3450" si="34">F3397/C3397*100</f>
        <v>599.77168949771692</v>
      </c>
      <c r="I3397" s="53">
        <f t="shared" ref="I3397:I3450" si="35">F3397-C3397</f>
        <v>437.79999999999995</v>
      </c>
    </row>
    <row r="3398" spans="1:9">
      <c r="A3398" s="44" t="s">
        <v>74</v>
      </c>
      <c r="B3398" s="45">
        <v>10</v>
      </c>
      <c r="C3398" s="46">
        <v>25</v>
      </c>
      <c r="D3398" s="46">
        <v>25</v>
      </c>
      <c r="E3398" s="45">
        <v>12</v>
      </c>
      <c r="F3398" s="46">
        <v>105</v>
      </c>
      <c r="G3398" s="46">
        <v>87.5</v>
      </c>
      <c r="H3398" s="19">
        <f t="shared" si="34"/>
        <v>420</v>
      </c>
      <c r="I3398" s="19">
        <f t="shared" si="35"/>
        <v>80</v>
      </c>
    </row>
    <row r="3399" spans="1:9">
      <c r="A3399" s="44" t="s">
        <v>75</v>
      </c>
      <c r="B3399" s="45">
        <v>15</v>
      </c>
      <c r="C3399" s="46">
        <v>46.6</v>
      </c>
      <c r="D3399" s="46">
        <v>31.1</v>
      </c>
      <c r="E3399" s="45">
        <v>64.2</v>
      </c>
      <c r="F3399" s="46">
        <v>393.5</v>
      </c>
      <c r="G3399" s="46">
        <v>61.3</v>
      </c>
      <c r="H3399" s="19">
        <f t="shared" si="34"/>
        <v>844.4206008583692</v>
      </c>
      <c r="I3399" s="19">
        <f t="shared" si="35"/>
        <v>346.9</v>
      </c>
    </row>
    <row r="3400" spans="1:9">
      <c r="A3400" s="44" t="s">
        <v>76</v>
      </c>
      <c r="B3400" s="45">
        <v>2</v>
      </c>
      <c r="C3400" s="46">
        <v>4</v>
      </c>
      <c r="D3400" s="46">
        <v>20</v>
      </c>
      <c r="E3400" s="45">
        <v>3.2</v>
      </c>
      <c r="F3400" s="46">
        <v>7</v>
      </c>
      <c r="G3400" s="46">
        <v>21.9</v>
      </c>
      <c r="H3400" s="19">
        <f t="shared" si="34"/>
        <v>175</v>
      </c>
      <c r="I3400" s="19">
        <f t="shared" si="35"/>
        <v>3</v>
      </c>
    </row>
    <row r="3401" spans="1:9">
      <c r="A3401" s="44" t="s">
        <v>77</v>
      </c>
      <c r="B3401" s="45">
        <v>1</v>
      </c>
      <c r="C3401" s="46">
        <v>2</v>
      </c>
      <c r="D3401" s="46">
        <v>20</v>
      </c>
      <c r="E3401" s="45">
        <v>1</v>
      </c>
      <c r="F3401" s="46">
        <v>3</v>
      </c>
      <c r="G3401" s="46">
        <v>30</v>
      </c>
      <c r="H3401" s="19">
        <f t="shared" si="34"/>
        <v>150</v>
      </c>
      <c r="I3401" s="19">
        <f t="shared" si="35"/>
        <v>1</v>
      </c>
    </row>
    <row r="3402" spans="1:9">
      <c r="A3402" s="44" t="s">
        <v>79</v>
      </c>
      <c r="B3402" s="45">
        <v>3</v>
      </c>
      <c r="C3402" s="46">
        <v>12</v>
      </c>
      <c r="D3402" s="46">
        <v>40</v>
      </c>
      <c r="E3402" s="45">
        <v>3.7</v>
      </c>
      <c r="F3402" s="46">
        <v>19.5</v>
      </c>
      <c r="G3402" s="46">
        <v>52.7</v>
      </c>
      <c r="H3402" s="19">
        <f t="shared" si="34"/>
        <v>162.5</v>
      </c>
      <c r="I3402" s="19">
        <f t="shared" si="35"/>
        <v>7.5</v>
      </c>
    </row>
    <row r="3403" spans="1:9">
      <c r="A3403" s="44" t="s">
        <v>162</v>
      </c>
      <c r="B3403" s="45" t="s">
        <v>94</v>
      </c>
      <c r="C3403" s="46" t="s">
        <v>94</v>
      </c>
      <c r="D3403" s="46" t="s">
        <v>94</v>
      </c>
      <c r="E3403" s="45">
        <v>0.1</v>
      </c>
      <c r="F3403" s="46">
        <v>0.4</v>
      </c>
      <c r="G3403" s="46">
        <v>40</v>
      </c>
      <c r="H3403" s="43" t="s">
        <v>94</v>
      </c>
      <c r="I3403" s="43" t="s">
        <v>94</v>
      </c>
    </row>
    <row r="3404" spans="1:9">
      <c r="A3404" s="44"/>
      <c r="B3404" s="45"/>
      <c r="C3404" s="46"/>
      <c r="D3404" s="46"/>
      <c r="E3404" s="45"/>
      <c r="F3404" s="46"/>
      <c r="G3404" s="46"/>
      <c r="H3404" s="53"/>
      <c r="I3404" s="53"/>
    </row>
    <row r="3405" spans="1:9" s="48" customFormat="1" ht="25.5">
      <c r="A3405" s="41" t="s">
        <v>80</v>
      </c>
      <c r="B3405" s="42">
        <v>63</v>
      </c>
      <c r="C3405" s="43">
        <v>106.2</v>
      </c>
      <c r="D3405" s="43">
        <v>16.899999999999999</v>
      </c>
      <c r="E3405" s="42">
        <v>123.8</v>
      </c>
      <c r="F3405" s="43">
        <v>636.70000000000005</v>
      </c>
      <c r="G3405" s="43">
        <v>51.4</v>
      </c>
      <c r="H3405" s="53">
        <f t="shared" si="34"/>
        <v>599.52919020715626</v>
      </c>
      <c r="I3405" s="53">
        <f t="shared" si="35"/>
        <v>530.5</v>
      </c>
    </row>
    <row r="3406" spans="1:9">
      <c r="A3406" s="44" t="s">
        <v>81</v>
      </c>
      <c r="B3406" s="45" t="s">
        <v>94</v>
      </c>
      <c r="C3406" s="46" t="s">
        <v>94</v>
      </c>
      <c r="D3406" s="46" t="s">
        <v>94</v>
      </c>
      <c r="E3406" s="45">
        <v>1.36</v>
      </c>
      <c r="F3406" s="46" t="s">
        <v>94</v>
      </c>
      <c r="G3406" s="46" t="s">
        <v>94</v>
      </c>
      <c r="H3406" s="43" t="s">
        <v>94</v>
      </c>
      <c r="I3406" s="43" t="s">
        <v>94</v>
      </c>
    </row>
    <row r="3407" spans="1:9">
      <c r="A3407" s="44" t="s">
        <v>82</v>
      </c>
      <c r="B3407" s="45" t="s">
        <v>94</v>
      </c>
      <c r="C3407" s="46" t="s">
        <v>94</v>
      </c>
      <c r="D3407" s="46" t="s">
        <v>94</v>
      </c>
      <c r="E3407" s="45">
        <v>0.56000000000000005</v>
      </c>
      <c r="F3407" s="46" t="s">
        <v>94</v>
      </c>
      <c r="G3407" s="46" t="s">
        <v>94</v>
      </c>
      <c r="H3407" s="43" t="s">
        <v>94</v>
      </c>
      <c r="I3407" s="43" t="s">
        <v>94</v>
      </c>
    </row>
    <row r="3408" spans="1:9">
      <c r="A3408" s="44" t="s">
        <v>83</v>
      </c>
      <c r="B3408" s="45">
        <v>1</v>
      </c>
      <c r="C3408" s="46">
        <v>2.9</v>
      </c>
      <c r="D3408" s="46">
        <v>29</v>
      </c>
      <c r="E3408" s="45">
        <v>1.96</v>
      </c>
      <c r="F3408" s="46">
        <v>6.4</v>
      </c>
      <c r="G3408" s="46">
        <v>32.5</v>
      </c>
      <c r="H3408" s="19">
        <f t="shared" si="34"/>
        <v>220.68965517241378</v>
      </c>
      <c r="I3408" s="19">
        <f t="shared" si="35"/>
        <v>3.5000000000000004</v>
      </c>
    </row>
    <row r="3409" spans="1:9">
      <c r="A3409" s="44" t="s">
        <v>84</v>
      </c>
      <c r="B3409" s="45" t="s">
        <v>94</v>
      </c>
      <c r="C3409" s="46" t="s">
        <v>94</v>
      </c>
      <c r="D3409" s="46" t="s">
        <v>94</v>
      </c>
      <c r="E3409" s="45">
        <v>7.5</v>
      </c>
      <c r="F3409" s="46">
        <v>25.9</v>
      </c>
      <c r="G3409" s="46">
        <v>34.6</v>
      </c>
      <c r="H3409" s="43" t="s">
        <v>94</v>
      </c>
      <c r="I3409" s="43" t="s">
        <v>94</v>
      </c>
    </row>
    <row r="3410" spans="1:9">
      <c r="A3410" s="44" t="s">
        <v>85</v>
      </c>
      <c r="B3410" s="45">
        <v>19</v>
      </c>
      <c r="C3410" s="46">
        <v>32</v>
      </c>
      <c r="D3410" s="46">
        <v>16.8</v>
      </c>
      <c r="E3410" s="45">
        <v>37</v>
      </c>
      <c r="F3410" s="46">
        <v>392.5</v>
      </c>
      <c r="G3410" s="46">
        <v>106.1</v>
      </c>
      <c r="H3410" s="19">
        <f t="shared" si="34"/>
        <v>1226.5625</v>
      </c>
      <c r="I3410" s="19">
        <f t="shared" si="35"/>
        <v>360.5</v>
      </c>
    </row>
    <row r="3411" spans="1:9">
      <c r="A3411" s="44" t="s">
        <v>87</v>
      </c>
      <c r="B3411" s="45">
        <v>6</v>
      </c>
      <c r="C3411" s="46">
        <v>22.5</v>
      </c>
      <c r="D3411" s="46">
        <v>37.5</v>
      </c>
      <c r="E3411" s="45">
        <v>29.1</v>
      </c>
      <c r="F3411" s="46">
        <v>94</v>
      </c>
      <c r="G3411" s="46">
        <v>32.299999999999997</v>
      </c>
      <c r="H3411" s="19">
        <f t="shared" si="34"/>
        <v>417.77777777777783</v>
      </c>
      <c r="I3411" s="19">
        <f t="shared" si="35"/>
        <v>71.5</v>
      </c>
    </row>
    <row r="3412" spans="1:9">
      <c r="A3412" s="44" t="s">
        <v>89</v>
      </c>
      <c r="B3412" s="45">
        <v>2</v>
      </c>
      <c r="C3412" s="46">
        <v>5</v>
      </c>
      <c r="D3412" s="46">
        <v>25</v>
      </c>
      <c r="E3412" s="45">
        <v>1.76</v>
      </c>
      <c r="F3412" s="46">
        <v>4.5999999999999996</v>
      </c>
      <c r="G3412" s="46">
        <v>26.1</v>
      </c>
      <c r="H3412" s="19">
        <f t="shared" si="34"/>
        <v>92</v>
      </c>
      <c r="I3412" s="19">
        <f t="shared" si="35"/>
        <v>-0.40000000000000036</v>
      </c>
    </row>
    <row r="3413" spans="1:9">
      <c r="A3413" s="44" t="s">
        <v>90</v>
      </c>
      <c r="B3413" s="45">
        <v>5</v>
      </c>
      <c r="C3413" s="46">
        <v>20</v>
      </c>
      <c r="D3413" s="46">
        <v>40</v>
      </c>
      <c r="E3413" s="45">
        <v>11.8</v>
      </c>
      <c r="F3413" s="46">
        <v>76.8</v>
      </c>
      <c r="G3413" s="46">
        <v>65.099999999999994</v>
      </c>
      <c r="H3413" s="19">
        <f t="shared" si="34"/>
        <v>384</v>
      </c>
      <c r="I3413" s="19">
        <f t="shared" si="35"/>
        <v>56.8</v>
      </c>
    </row>
    <row r="3414" spans="1:9">
      <c r="A3414" s="44" t="s">
        <v>91</v>
      </c>
      <c r="B3414" s="45">
        <v>7</v>
      </c>
      <c r="C3414" s="46">
        <v>13</v>
      </c>
      <c r="D3414" s="46">
        <v>18.600000000000001</v>
      </c>
      <c r="E3414" s="45">
        <v>7</v>
      </c>
      <c r="F3414" s="46">
        <v>13.6</v>
      </c>
      <c r="G3414" s="46">
        <v>19.399999999999999</v>
      </c>
      <c r="H3414" s="19">
        <f t="shared" si="34"/>
        <v>104.61538461538463</v>
      </c>
      <c r="I3414" s="19">
        <f t="shared" si="35"/>
        <v>0.59999999999999964</v>
      </c>
    </row>
    <row r="3415" spans="1:9">
      <c r="A3415" s="44" t="s">
        <v>92</v>
      </c>
      <c r="B3415" s="45">
        <v>2</v>
      </c>
      <c r="C3415" s="46">
        <v>9</v>
      </c>
      <c r="D3415" s="46">
        <v>45</v>
      </c>
      <c r="E3415" s="45">
        <v>4.42</v>
      </c>
      <c r="F3415" s="46">
        <v>19.899999999999999</v>
      </c>
      <c r="G3415" s="46">
        <v>45</v>
      </c>
      <c r="H3415" s="19">
        <f t="shared" si="34"/>
        <v>221.11111111111109</v>
      </c>
      <c r="I3415" s="19">
        <f t="shared" si="35"/>
        <v>10.899999999999999</v>
      </c>
    </row>
    <row r="3416" spans="1:9">
      <c r="A3416" s="44" t="s">
        <v>93</v>
      </c>
      <c r="B3416" s="45">
        <v>1</v>
      </c>
      <c r="C3416" s="46">
        <v>0.5</v>
      </c>
      <c r="D3416" s="46">
        <v>5</v>
      </c>
      <c r="E3416" s="45">
        <v>1.9</v>
      </c>
      <c r="F3416" s="46">
        <v>1.6</v>
      </c>
      <c r="G3416" s="46">
        <v>8.4</v>
      </c>
      <c r="H3416" s="19">
        <f t="shared" si="34"/>
        <v>320</v>
      </c>
      <c r="I3416" s="19">
        <f t="shared" si="35"/>
        <v>1.1000000000000001</v>
      </c>
    </row>
    <row r="3417" spans="1:9">
      <c r="A3417" s="44" t="s">
        <v>95</v>
      </c>
      <c r="B3417" s="45">
        <v>1</v>
      </c>
      <c r="C3417" s="46">
        <v>0.2</v>
      </c>
      <c r="D3417" s="46">
        <v>2</v>
      </c>
      <c r="E3417" s="45">
        <v>1</v>
      </c>
      <c r="F3417" s="46">
        <v>0.3</v>
      </c>
      <c r="G3417" s="46">
        <v>3</v>
      </c>
      <c r="H3417" s="19">
        <f t="shared" si="34"/>
        <v>149.99999999999997</v>
      </c>
      <c r="I3417" s="19">
        <f t="shared" si="35"/>
        <v>9.9999999999999978E-2</v>
      </c>
    </row>
    <row r="3418" spans="1:9">
      <c r="A3418" s="44" t="s">
        <v>163</v>
      </c>
      <c r="B3418" s="45">
        <v>19</v>
      </c>
      <c r="C3418" s="46">
        <v>1.1000000000000001</v>
      </c>
      <c r="D3418" s="46">
        <v>0.6</v>
      </c>
      <c r="E3418" s="45">
        <v>19</v>
      </c>
      <c r="F3418" s="46">
        <v>1.1000000000000001</v>
      </c>
      <c r="G3418" s="46">
        <v>0.6</v>
      </c>
      <c r="H3418" s="19">
        <f t="shared" si="34"/>
        <v>100</v>
      </c>
      <c r="I3418" s="19">
        <f t="shared" si="35"/>
        <v>0</v>
      </c>
    </row>
    <row r="3419" spans="1:9">
      <c r="A3419" s="44"/>
      <c r="B3419" s="45"/>
      <c r="C3419" s="46"/>
      <c r="D3419" s="46"/>
      <c r="E3419" s="45"/>
      <c r="F3419" s="46"/>
      <c r="G3419" s="46"/>
      <c r="H3419" s="53"/>
      <c r="I3419" s="53"/>
    </row>
    <row r="3420" spans="1:9" s="48" customFormat="1">
      <c r="A3420" s="41" t="s">
        <v>96</v>
      </c>
      <c r="B3420" s="42">
        <v>639</v>
      </c>
      <c r="C3420" s="43">
        <v>3547.6</v>
      </c>
      <c r="D3420" s="43">
        <v>55.5</v>
      </c>
      <c r="E3420" s="42">
        <v>807.77</v>
      </c>
      <c r="F3420" s="43">
        <v>6437.8</v>
      </c>
      <c r="G3420" s="43">
        <v>79.7</v>
      </c>
      <c r="H3420" s="53">
        <f t="shared" si="34"/>
        <v>181.46916225053559</v>
      </c>
      <c r="I3420" s="53">
        <f t="shared" si="35"/>
        <v>2890.2000000000003</v>
      </c>
    </row>
    <row r="3421" spans="1:9">
      <c r="A3421" s="44" t="s">
        <v>97</v>
      </c>
      <c r="B3421" s="45">
        <v>31</v>
      </c>
      <c r="C3421" s="46">
        <v>80.7</v>
      </c>
      <c r="D3421" s="46">
        <v>26</v>
      </c>
      <c r="E3421" s="45">
        <v>31</v>
      </c>
      <c r="F3421" s="46">
        <v>628.4</v>
      </c>
      <c r="G3421" s="46">
        <v>202.7</v>
      </c>
      <c r="H3421" s="19">
        <f t="shared" si="34"/>
        <v>778.6864931846344</v>
      </c>
      <c r="I3421" s="19">
        <f t="shared" si="35"/>
        <v>547.69999999999993</v>
      </c>
    </row>
    <row r="3422" spans="1:9">
      <c r="A3422" s="44" t="s">
        <v>98</v>
      </c>
      <c r="B3422" s="45">
        <v>168</v>
      </c>
      <c r="C3422" s="46">
        <v>1037.0999999999999</v>
      </c>
      <c r="D3422" s="46">
        <v>61.7</v>
      </c>
      <c r="E3422" s="45">
        <v>266.95999999999998</v>
      </c>
      <c r="F3422" s="46">
        <v>1497.1</v>
      </c>
      <c r="G3422" s="46">
        <v>56.1</v>
      </c>
      <c r="H3422" s="19">
        <f t="shared" si="34"/>
        <v>144.35444990839844</v>
      </c>
      <c r="I3422" s="19">
        <f t="shared" si="35"/>
        <v>460</v>
      </c>
    </row>
    <row r="3423" spans="1:9">
      <c r="A3423" s="44" t="s">
        <v>99</v>
      </c>
      <c r="B3423" s="45">
        <v>194</v>
      </c>
      <c r="C3423" s="46">
        <v>1445.1</v>
      </c>
      <c r="D3423" s="46">
        <v>74.5</v>
      </c>
      <c r="E3423" s="45">
        <v>234.72</v>
      </c>
      <c r="F3423" s="46">
        <v>2365.1</v>
      </c>
      <c r="G3423" s="46">
        <v>100.8</v>
      </c>
      <c r="H3423" s="19">
        <f t="shared" si="34"/>
        <v>163.66341429658848</v>
      </c>
      <c r="I3423" s="19">
        <f t="shared" si="35"/>
        <v>920</v>
      </c>
    </row>
    <row r="3424" spans="1:9">
      <c r="A3424" s="44" t="s">
        <v>100</v>
      </c>
      <c r="B3424" s="45">
        <v>106</v>
      </c>
      <c r="C3424" s="46">
        <v>687.2</v>
      </c>
      <c r="D3424" s="46">
        <v>64.8</v>
      </c>
      <c r="E3424" s="45">
        <v>116.01</v>
      </c>
      <c r="F3424" s="46">
        <v>784.5</v>
      </c>
      <c r="G3424" s="46">
        <v>67.599999999999994</v>
      </c>
      <c r="H3424" s="19">
        <f t="shared" si="34"/>
        <v>114.15890570430733</v>
      </c>
      <c r="I3424" s="19">
        <f t="shared" si="35"/>
        <v>97.299999999999955</v>
      </c>
    </row>
    <row r="3425" spans="1:9">
      <c r="A3425" s="44" t="s">
        <v>101</v>
      </c>
      <c r="B3425" s="45">
        <v>57</v>
      </c>
      <c r="C3425" s="46">
        <v>241.2</v>
      </c>
      <c r="D3425" s="46">
        <v>42.3</v>
      </c>
      <c r="E3425" s="45">
        <v>79.09</v>
      </c>
      <c r="F3425" s="46">
        <v>352</v>
      </c>
      <c r="G3425" s="46">
        <v>44.5</v>
      </c>
      <c r="H3425" s="19">
        <f t="shared" si="34"/>
        <v>145.93698175787728</v>
      </c>
      <c r="I3425" s="19">
        <f t="shared" si="35"/>
        <v>110.80000000000001</v>
      </c>
    </row>
    <row r="3426" spans="1:9">
      <c r="A3426" s="44" t="s">
        <v>102</v>
      </c>
      <c r="B3426" s="45">
        <v>76</v>
      </c>
      <c r="C3426" s="46">
        <v>519.29999999999995</v>
      </c>
      <c r="D3426" s="46">
        <v>68.3</v>
      </c>
      <c r="E3426" s="45">
        <v>76</v>
      </c>
      <c r="F3426" s="46">
        <v>1160.3</v>
      </c>
      <c r="G3426" s="46">
        <v>152.69999999999999</v>
      </c>
      <c r="H3426" s="19">
        <f t="shared" si="34"/>
        <v>223.43539379934526</v>
      </c>
      <c r="I3426" s="19">
        <f t="shared" si="35"/>
        <v>641</v>
      </c>
    </row>
    <row r="3427" spans="1:9">
      <c r="A3427" s="44" t="s">
        <v>103</v>
      </c>
      <c r="B3427" s="45">
        <v>103</v>
      </c>
      <c r="C3427" s="46">
        <v>189.1</v>
      </c>
      <c r="D3427" s="46">
        <v>18.399999999999999</v>
      </c>
      <c r="E3427" s="45">
        <v>110</v>
      </c>
      <c r="F3427" s="46">
        <v>421</v>
      </c>
      <c r="G3427" s="46">
        <v>38.299999999999997</v>
      </c>
      <c r="H3427" s="19">
        <f t="shared" si="34"/>
        <v>222.63352723426758</v>
      </c>
      <c r="I3427" s="19">
        <f t="shared" si="35"/>
        <v>231.9</v>
      </c>
    </row>
    <row r="3428" spans="1:9">
      <c r="A3428" s="44" t="s">
        <v>104</v>
      </c>
      <c r="B3428" s="45">
        <v>10</v>
      </c>
      <c r="C3428" s="46">
        <v>35.1</v>
      </c>
      <c r="D3428" s="46">
        <v>35.1</v>
      </c>
      <c r="E3428" s="45">
        <v>10</v>
      </c>
      <c r="F3428" s="46">
        <v>13.9</v>
      </c>
      <c r="G3428" s="46">
        <v>13.9</v>
      </c>
      <c r="H3428" s="19">
        <f t="shared" si="34"/>
        <v>39.6011396011396</v>
      </c>
      <c r="I3428" s="19">
        <f t="shared" si="35"/>
        <v>-21.200000000000003</v>
      </c>
    </row>
    <row r="3429" spans="1:9">
      <c r="A3429" s="44"/>
      <c r="B3429" s="45"/>
      <c r="C3429" s="46"/>
      <c r="D3429" s="46"/>
      <c r="E3429" s="45"/>
      <c r="F3429" s="46"/>
      <c r="G3429" s="46"/>
      <c r="H3429" s="53"/>
      <c r="I3429" s="53"/>
    </row>
    <row r="3430" spans="1:9" s="48" customFormat="1">
      <c r="A3430" s="41" t="s">
        <v>105</v>
      </c>
      <c r="B3430" s="42">
        <v>35.1</v>
      </c>
      <c r="C3430" s="43">
        <v>63.9</v>
      </c>
      <c r="D3430" s="43">
        <v>18.2</v>
      </c>
      <c r="E3430" s="42">
        <v>35.299999999999997</v>
      </c>
      <c r="F3430" s="43">
        <v>76.3</v>
      </c>
      <c r="G3430" s="43">
        <v>21.6</v>
      </c>
      <c r="H3430" s="53">
        <f t="shared" si="34"/>
        <v>119.40532081377151</v>
      </c>
      <c r="I3430" s="53">
        <f t="shared" si="35"/>
        <v>12.399999999999999</v>
      </c>
    </row>
    <row r="3431" spans="1:9">
      <c r="A3431" s="44" t="s">
        <v>106</v>
      </c>
      <c r="B3431" s="45">
        <v>12.1</v>
      </c>
      <c r="C3431" s="46">
        <v>11.4</v>
      </c>
      <c r="D3431" s="46">
        <v>9.4</v>
      </c>
      <c r="E3431" s="45">
        <v>12.1</v>
      </c>
      <c r="F3431" s="46">
        <v>11.5</v>
      </c>
      <c r="G3431" s="46">
        <v>9.5</v>
      </c>
      <c r="H3431" s="19">
        <f t="shared" si="34"/>
        <v>100.87719298245614</v>
      </c>
      <c r="I3431" s="19">
        <f t="shared" si="35"/>
        <v>9.9999999999999645E-2</v>
      </c>
    </row>
    <row r="3432" spans="1:9">
      <c r="A3432" s="44" t="s">
        <v>108</v>
      </c>
      <c r="B3432" s="45">
        <v>10</v>
      </c>
      <c r="C3432" s="46">
        <v>17.8</v>
      </c>
      <c r="D3432" s="46">
        <v>17.8</v>
      </c>
      <c r="E3432" s="45">
        <v>10.199999999999999</v>
      </c>
      <c r="F3432" s="46">
        <v>17.8</v>
      </c>
      <c r="G3432" s="46">
        <v>17.5</v>
      </c>
      <c r="H3432" s="19">
        <f t="shared" si="34"/>
        <v>100</v>
      </c>
      <c r="I3432" s="19">
        <f t="shared" si="35"/>
        <v>0</v>
      </c>
    </row>
    <row r="3433" spans="1:9">
      <c r="A3433" s="44" t="s">
        <v>109</v>
      </c>
      <c r="B3433" s="45">
        <v>6</v>
      </c>
      <c r="C3433" s="46">
        <v>15.9</v>
      </c>
      <c r="D3433" s="46">
        <v>26.5</v>
      </c>
      <c r="E3433" s="45">
        <v>6</v>
      </c>
      <c r="F3433" s="46">
        <v>27</v>
      </c>
      <c r="G3433" s="46">
        <v>45</v>
      </c>
      <c r="H3433" s="19">
        <f t="shared" si="34"/>
        <v>169.81132075471697</v>
      </c>
      <c r="I3433" s="19">
        <f t="shared" si="35"/>
        <v>11.1</v>
      </c>
    </row>
    <row r="3434" spans="1:9">
      <c r="A3434" s="44" t="s">
        <v>110</v>
      </c>
      <c r="B3434" s="45">
        <v>4</v>
      </c>
      <c r="C3434" s="46">
        <v>10.8</v>
      </c>
      <c r="D3434" s="46">
        <v>26.9</v>
      </c>
      <c r="E3434" s="45">
        <v>4</v>
      </c>
      <c r="F3434" s="46">
        <v>11</v>
      </c>
      <c r="G3434" s="46">
        <v>27.5</v>
      </c>
      <c r="H3434" s="19">
        <f t="shared" si="34"/>
        <v>101.85185185185183</v>
      </c>
      <c r="I3434" s="19">
        <f t="shared" si="35"/>
        <v>0.19999999999999929</v>
      </c>
    </row>
    <row r="3435" spans="1:9">
      <c r="A3435" s="44" t="s">
        <v>111</v>
      </c>
      <c r="B3435" s="45">
        <v>3</v>
      </c>
      <c r="C3435" s="46">
        <v>8</v>
      </c>
      <c r="D3435" s="46">
        <v>26.7</v>
      </c>
      <c r="E3435" s="45">
        <v>3</v>
      </c>
      <c r="F3435" s="46">
        <v>9</v>
      </c>
      <c r="G3435" s="46">
        <v>30</v>
      </c>
      <c r="H3435" s="19">
        <f t="shared" si="34"/>
        <v>112.5</v>
      </c>
      <c r="I3435" s="19">
        <f t="shared" si="35"/>
        <v>1</v>
      </c>
    </row>
    <row r="3436" spans="1:9">
      <c r="A3436" s="44"/>
      <c r="B3436" s="45"/>
      <c r="C3436" s="46"/>
      <c r="D3436" s="46"/>
      <c r="E3436" s="45"/>
      <c r="F3436" s="46"/>
      <c r="G3436" s="46"/>
      <c r="H3436" s="53"/>
      <c r="I3436" s="53"/>
    </row>
    <row r="3437" spans="1:9" s="48" customFormat="1">
      <c r="A3437" s="41" t="s">
        <v>112</v>
      </c>
      <c r="B3437" s="42">
        <v>4</v>
      </c>
      <c r="C3437" s="43">
        <v>22.7</v>
      </c>
      <c r="D3437" s="43">
        <v>56.8</v>
      </c>
      <c r="E3437" s="42">
        <v>67.599999999999994</v>
      </c>
      <c r="F3437" s="43">
        <v>909</v>
      </c>
      <c r="G3437" s="43">
        <v>134.5</v>
      </c>
      <c r="H3437" s="53">
        <f t="shared" si="34"/>
        <v>4004.4052863436123</v>
      </c>
      <c r="I3437" s="53">
        <f t="shared" si="35"/>
        <v>886.3</v>
      </c>
    </row>
    <row r="3438" spans="1:9">
      <c r="A3438" s="44" t="s">
        <v>113</v>
      </c>
      <c r="B3438" s="45" t="s">
        <v>94</v>
      </c>
      <c r="C3438" s="46" t="s">
        <v>94</v>
      </c>
      <c r="D3438" s="46" t="s">
        <v>94</v>
      </c>
      <c r="E3438" s="45">
        <v>1</v>
      </c>
      <c r="F3438" s="46">
        <v>2.4</v>
      </c>
      <c r="G3438" s="46">
        <v>24</v>
      </c>
      <c r="H3438" s="43" t="s">
        <v>94</v>
      </c>
      <c r="I3438" s="43" t="s">
        <v>94</v>
      </c>
    </row>
    <row r="3439" spans="1:9">
      <c r="A3439" s="44" t="s">
        <v>114</v>
      </c>
      <c r="B3439" s="45" t="s">
        <v>94</v>
      </c>
      <c r="C3439" s="46" t="s">
        <v>94</v>
      </c>
      <c r="D3439" s="46" t="s">
        <v>94</v>
      </c>
      <c r="E3439" s="45">
        <v>22.2</v>
      </c>
      <c r="F3439" s="46">
        <v>379.9</v>
      </c>
      <c r="G3439" s="46">
        <v>171.1</v>
      </c>
      <c r="H3439" s="43" t="s">
        <v>94</v>
      </c>
      <c r="I3439" s="43" t="s">
        <v>94</v>
      </c>
    </row>
    <row r="3440" spans="1:9">
      <c r="A3440" s="44" t="s">
        <v>115</v>
      </c>
      <c r="B3440" s="45" t="s">
        <v>94</v>
      </c>
      <c r="C3440" s="46" t="s">
        <v>94</v>
      </c>
      <c r="D3440" s="46" t="s">
        <v>94</v>
      </c>
      <c r="E3440" s="45">
        <v>4</v>
      </c>
      <c r="F3440" s="46">
        <v>6</v>
      </c>
      <c r="G3440" s="46">
        <v>15</v>
      </c>
      <c r="H3440" s="43" t="s">
        <v>94</v>
      </c>
      <c r="I3440" s="43" t="s">
        <v>94</v>
      </c>
    </row>
    <row r="3441" spans="1:9">
      <c r="A3441" s="44" t="s">
        <v>116</v>
      </c>
      <c r="B3441" s="45">
        <v>3</v>
      </c>
      <c r="C3441" s="46">
        <v>17.7</v>
      </c>
      <c r="D3441" s="46">
        <v>59</v>
      </c>
      <c r="E3441" s="45">
        <v>8.6</v>
      </c>
      <c r="F3441" s="46">
        <v>25.9</v>
      </c>
      <c r="G3441" s="46">
        <v>30.2</v>
      </c>
      <c r="H3441" s="19">
        <f t="shared" si="34"/>
        <v>146.32768361581921</v>
      </c>
      <c r="I3441" s="19">
        <f t="shared" si="35"/>
        <v>8.1999999999999993</v>
      </c>
    </row>
    <row r="3442" spans="1:9">
      <c r="A3442" s="44" t="s">
        <v>118</v>
      </c>
      <c r="B3442" s="45" t="s">
        <v>94</v>
      </c>
      <c r="C3442" s="46" t="s">
        <v>94</v>
      </c>
      <c r="D3442" s="46" t="s">
        <v>94</v>
      </c>
      <c r="E3442" s="45">
        <v>4.3</v>
      </c>
      <c r="F3442" s="46">
        <v>49.5</v>
      </c>
      <c r="G3442" s="46">
        <v>115.1</v>
      </c>
      <c r="H3442" s="43" t="s">
        <v>94</v>
      </c>
      <c r="I3442" s="43" t="s">
        <v>94</v>
      </c>
    </row>
    <row r="3443" spans="1:9">
      <c r="A3443" s="44" t="s">
        <v>119</v>
      </c>
      <c r="B3443" s="45">
        <v>1</v>
      </c>
      <c r="C3443" s="46">
        <v>5</v>
      </c>
      <c r="D3443" s="46">
        <v>50</v>
      </c>
      <c r="E3443" s="45">
        <v>27.5</v>
      </c>
      <c r="F3443" s="46">
        <v>445.2</v>
      </c>
      <c r="G3443" s="46">
        <v>161.9</v>
      </c>
      <c r="H3443" s="19">
        <f t="shared" si="34"/>
        <v>8904</v>
      </c>
      <c r="I3443" s="19">
        <f t="shared" si="35"/>
        <v>440.2</v>
      </c>
    </row>
    <row r="3444" spans="1:9">
      <c r="A3444" s="44"/>
      <c r="B3444" s="45"/>
      <c r="C3444" s="46"/>
      <c r="D3444" s="46"/>
      <c r="E3444" s="45"/>
      <c r="F3444" s="46"/>
      <c r="G3444" s="46"/>
      <c r="H3444" s="53"/>
      <c r="I3444" s="53"/>
    </row>
    <row r="3445" spans="1:9" s="48" customFormat="1">
      <c r="A3445" s="41" t="s">
        <v>121</v>
      </c>
      <c r="B3445" s="42">
        <v>396</v>
      </c>
      <c r="C3445" s="43">
        <v>1966.4</v>
      </c>
      <c r="D3445" s="43">
        <v>49.7</v>
      </c>
      <c r="E3445" s="42">
        <v>451.66</v>
      </c>
      <c r="F3445" s="43">
        <v>2393.8000000000002</v>
      </c>
      <c r="G3445" s="43">
        <v>53</v>
      </c>
      <c r="H3445" s="53">
        <f t="shared" si="34"/>
        <v>121.73515052888528</v>
      </c>
      <c r="I3445" s="53">
        <f t="shared" si="35"/>
        <v>427.40000000000009</v>
      </c>
    </row>
    <row r="3446" spans="1:9">
      <c r="A3446" s="44" t="s">
        <v>122</v>
      </c>
      <c r="B3446" s="45">
        <v>54</v>
      </c>
      <c r="C3446" s="46">
        <v>210.3</v>
      </c>
      <c r="D3446" s="46">
        <v>38.9</v>
      </c>
      <c r="E3446" s="45">
        <v>97.5</v>
      </c>
      <c r="F3446" s="46">
        <v>389.5</v>
      </c>
      <c r="G3446" s="46">
        <v>39.9</v>
      </c>
      <c r="H3446" s="19">
        <f t="shared" si="34"/>
        <v>185.21160247265809</v>
      </c>
      <c r="I3446" s="19">
        <f t="shared" si="35"/>
        <v>179.2</v>
      </c>
    </row>
    <row r="3447" spans="1:9">
      <c r="A3447" s="44" t="s">
        <v>123</v>
      </c>
      <c r="B3447" s="45">
        <v>28</v>
      </c>
      <c r="C3447" s="46">
        <v>153.30000000000001</v>
      </c>
      <c r="D3447" s="46">
        <v>54.8</v>
      </c>
      <c r="E3447" s="45">
        <v>35.909999999999997</v>
      </c>
      <c r="F3447" s="46">
        <v>199.9</v>
      </c>
      <c r="G3447" s="46">
        <v>55.7</v>
      </c>
      <c r="H3447" s="19">
        <f t="shared" si="34"/>
        <v>130.39791258969339</v>
      </c>
      <c r="I3447" s="19">
        <f t="shared" si="35"/>
        <v>46.599999999999994</v>
      </c>
    </row>
    <row r="3448" spans="1:9">
      <c r="A3448" s="44" t="s">
        <v>124</v>
      </c>
      <c r="B3448" s="45">
        <v>29</v>
      </c>
      <c r="C3448" s="46">
        <v>149.5</v>
      </c>
      <c r="D3448" s="46">
        <v>51.6</v>
      </c>
      <c r="E3448" s="45">
        <v>29.25</v>
      </c>
      <c r="F3448" s="46">
        <v>200.1</v>
      </c>
      <c r="G3448" s="46">
        <v>68.400000000000006</v>
      </c>
      <c r="H3448" s="19">
        <f t="shared" si="34"/>
        <v>133.84615384615384</v>
      </c>
      <c r="I3448" s="19">
        <f t="shared" si="35"/>
        <v>50.599999999999994</v>
      </c>
    </row>
    <row r="3449" spans="1:9">
      <c r="A3449" s="44" t="s">
        <v>125</v>
      </c>
      <c r="B3449" s="45">
        <v>259</v>
      </c>
      <c r="C3449" s="46">
        <v>1315</v>
      </c>
      <c r="D3449" s="46">
        <v>50.8</v>
      </c>
      <c r="E3449" s="45">
        <v>263</v>
      </c>
      <c r="F3449" s="46">
        <v>1466.5</v>
      </c>
      <c r="G3449" s="46">
        <v>55.8</v>
      </c>
      <c r="H3449" s="19">
        <f t="shared" si="34"/>
        <v>111.52091254752851</v>
      </c>
      <c r="I3449" s="19">
        <f t="shared" si="35"/>
        <v>151.5</v>
      </c>
    </row>
    <row r="3450" spans="1:9">
      <c r="A3450" s="44" t="s">
        <v>126</v>
      </c>
      <c r="B3450" s="45">
        <v>26</v>
      </c>
      <c r="C3450" s="46">
        <v>138.30000000000001</v>
      </c>
      <c r="D3450" s="46">
        <v>53.2</v>
      </c>
      <c r="E3450" s="45">
        <v>26</v>
      </c>
      <c r="F3450" s="46">
        <v>137.80000000000001</v>
      </c>
      <c r="G3450" s="46">
        <v>53</v>
      </c>
      <c r="H3450" s="19">
        <f t="shared" si="34"/>
        <v>99.638467100506148</v>
      </c>
      <c r="I3450" s="19">
        <f t="shared" si="35"/>
        <v>-0.5</v>
      </c>
    </row>
    <row r="3451" spans="1:9">
      <c r="A3451" s="44"/>
      <c r="B3451" s="54"/>
      <c r="C3451" s="54"/>
      <c r="D3451" s="54"/>
      <c r="E3451" s="54"/>
      <c r="F3451" s="54"/>
      <c r="G3451" s="54"/>
      <c r="H3451" s="17"/>
      <c r="I3451" s="17"/>
    </row>
    <row r="3452" spans="1:9">
      <c r="A3452" s="44"/>
      <c r="B3452" s="54"/>
      <c r="C3452" s="54"/>
      <c r="D3452" s="54"/>
      <c r="E3452" s="54"/>
      <c r="F3452" s="54"/>
      <c r="G3452" s="54"/>
      <c r="H3452" s="17"/>
      <c r="I3452" s="17"/>
    </row>
    <row r="3453" spans="1:9">
      <c r="A3453" s="44"/>
      <c r="B3453" s="54"/>
      <c r="C3453" s="54"/>
      <c r="D3453" s="54"/>
      <c r="E3453" s="54"/>
      <c r="F3453" s="54"/>
      <c r="G3453" s="54"/>
      <c r="H3453" s="17"/>
      <c r="I3453" s="17"/>
    </row>
    <row r="3454" spans="1:9">
      <c r="A3454" s="44"/>
      <c r="B3454" s="54"/>
      <c r="C3454" s="54"/>
      <c r="D3454" s="54"/>
      <c r="E3454" s="54"/>
      <c r="F3454" s="54"/>
      <c r="G3454" s="54"/>
      <c r="H3454" s="17"/>
      <c r="I3454" s="17"/>
    </row>
    <row r="3455" spans="1:9">
      <c r="A3455" s="44"/>
      <c r="B3455" s="54"/>
      <c r="C3455" s="54"/>
      <c r="D3455" s="54"/>
      <c r="E3455" s="54"/>
      <c r="F3455" s="54"/>
      <c r="G3455" s="54"/>
      <c r="H3455" s="17"/>
      <c r="I3455" s="17"/>
    </row>
    <row r="3456" spans="1:9">
      <c r="A3456" s="44"/>
      <c r="B3456" s="54"/>
      <c r="C3456" s="54"/>
      <c r="D3456" s="54"/>
      <c r="E3456" s="54"/>
      <c r="F3456" s="54"/>
      <c r="G3456" s="54"/>
      <c r="H3456" s="17"/>
      <c r="I3456" s="17"/>
    </row>
    <row r="3457" spans="1:9">
      <c r="A3457" s="44"/>
      <c r="B3457" s="54"/>
      <c r="C3457" s="54"/>
      <c r="D3457" s="54"/>
      <c r="E3457" s="54"/>
      <c r="F3457" s="54"/>
      <c r="G3457" s="54"/>
      <c r="H3457" s="17"/>
      <c r="I3457" s="17"/>
    </row>
    <row r="3458" spans="1:9">
      <c r="A3458" s="44"/>
      <c r="B3458" s="54"/>
      <c r="C3458" s="54"/>
      <c r="D3458" s="54"/>
      <c r="E3458" s="54"/>
      <c r="F3458" s="54"/>
      <c r="G3458" s="54"/>
      <c r="H3458" s="17"/>
      <c r="I3458" s="17"/>
    </row>
    <row r="3459" spans="1:9">
      <c r="A3459" s="44"/>
      <c r="B3459" s="54"/>
      <c r="C3459" s="54"/>
      <c r="D3459" s="54"/>
      <c r="E3459" s="54"/>
      <c r="F3459" s="54"/>
      <c r="G3459" s="54"/>
      <c r="H3459" s="17"/>
      <c r="I3459" s="17"/>
    </row>
    <row r="3460" spans="1:9" ht="14.25">
      <c r="A3460" s="109" t="s">
        <v>211</v>
      </c>
      <c r="B3460" s="109"/>
      <c r="C3460" s="109"/>
      <c r="D3460" s="109"/>
      <c r="E3460" s="109"/>
      <c r="F3460" s="109"/>
      <c r="G3460" s="109"/>
      <c r="H3460" s="109"/>
      <c r="I3460" s="109"/>
    </row>
    <row r="3461" spans="1:9">
      <c r="A3461" s="111" t="s">
        <v>191</v>
      </c>
      <c r="B3461" s="111"/>
      <c r="C3461" s="111"/>
      <c r="D3461" s="111"/>
      <c r="E3461" s="111"/>
      <c r="F3461" s="111"/>
      <c r="G3461" s="111"/>
      <c r="H3461" s="111"/>
      <c r="I3461" s="111"/>
    </row>
    <row r="3462" spans="1:9">
      <c r="B3462" s="49"/>
      <c r="C3462" s="49"/>
      <c r="D3462" s="50"/>
      <c r="E3462" s="49"/>
      <c r="F3462" s="49"/>
      <c r="G3462" s="50"/>
      <c r="H3462" s="50"/>
      <c r="I3462" s="49"/>
    </row>
    <row r="3463" spans="1:9" customFormat="1" ht="15">
      <c r="A3463" s="114" t="s">
        <v>60</v>
      </c>
      <c r="B3463" s="126" t="s">
        <v>188</v>
      </c>
      <c r="C3463" s="126"/>
      <c r="D3463" s="126"/>
      <c r="E3463" s="126"/>
      <c r="F3463" s="126"/>
      <c r="G3463" s="126"/>
      <c r="H3463" s="126"/>
      <c r="I3463" s="126"/>
    </row>
    <row r="3464" spans="1:9" customFormat="1" ht="15">
      <c r="A3464" s="115"/>
      <c r="B3464" s="126">
        <v>2023</v>
      </c>
      <c r="C3464" s="126"/>
      <c r="D3464" s="126"/>
      <c r="E3464" s="126">
        <v>2024</v>
      </c>
      <c r="F3464" s="126"/>
      <c r="G3464" s="126"/>
      <c r="H3464" s="126" t="s">
        <v>62</v>
      </c>
      <c r="I3464" s="126"/>
    </row>
    <row r="3465" spans="1:9" customFormat="1" ht="15">
      <c r="A3465" s="115"/>
      <c r="B3465" s="118" t="s">
        <v>189</v>
      </c>
      <c r="C3465" s="30" t="s">
        <v>64</v>
      </c>
      <c r="D3465" s="124" t="s">
        <v>65</v>
      </c>
      <c r="E3465" s="118" t="s">
        <v>189</v>
      </c>
      <c r="F3465" s="31" t="s">
        <v>64</v>
      </c>
      <c r="G3465" s="124" t="s">
        <v>65</v>
      </c>
      <c r="H3465" s="126" t="s">
        <v>66</v>
      </c>
      <c r="I3465" s="126"/>
    </row>
    <row r="3466" spans="1:9" customFormat="1" ht="15">
      <c r="A3466" s="115"/>
      <c r="B3466" s="119"/>
      <c r="C3466" s="29" t="s">
        <v>68</v>
      </c>
      <c r="D3466" s="125"/>
      <c r="E3466" s="119"/>
      <c r="F3466" s="29" t="s">
        <v>68</v>
      </c>
      <c r="G3466" s="125"/>
      <c r="H3466" s="29" t="s">
        <v>69</v>
      </c>
      <c r="I3466" s="30" t="s">
        <v>70</v>
      </c>
    </row>
    <row r="3467" spans="1:9" customFormat="1" ht="15">
      <c r="A3467" s="32"/>
      <c r="B3467" s="120"/>
      <c r="C3467" s="34"/>
      <c r="D3467" s="34"/>
      <c r="E3467" s="120"/>
      <c r="F3467" s="34"/>
      <c r="G3467" s="35"/>
      <c r="H3467" s="34"/>
      <c r="I3467" s="34"/>
    </row>
    <row r="3468" spans="1:9" customFormat="1" ht="15">
      <c r="A3468" s="37"/>
      <c r="B3468" s="33">
        <v>1</v>
      </c>
      <c r="C3468" s="24">
        <v>2</v>
      </c>
      <c r="D3468" s="34">
        <v>3</v>
      </c>
      <c r="E3468" s="34">
        <v>4</v>
      </c>
      <c r="F3468" s="34">
        <v>5</v>
      </c>
      <c r="G3468" s="35">
        <v>6</v>
      </c>
      <c r="H3468" s="34">
        <v>7</v>
      </c>
      <c r="I3468" s="38">
        <v>8</v>
      </c>
    </row>
    <row r="3469" spans="1:9" customFormat="1" ht="15">
      <c r="A3469" s="39"/>
      <c r="B3469" s="27"/>
      <c r="C3469" s="27"/>
      <c r="D3469" s="27"/>
      <c r="E3469" s="27"/>
      <c r="F3469" s="27"/>
      <c r="G3469" s="27"/>
      <c r="H3469" s="27"/>
      <c r="I3469" s="27"/>
    </row>
    <row r="3470" spans="1:9" s="48" customFormat="1">
      <c r="A3470" s="41" t="s">
        <v>127</v>
      </c>
      <c r="B3470" s="42">
        <v>1522</v>
      </c>
      <c r="C3470" s="43">
        <v>5854.5</v>
      </c>
      <c r="D3470" s="43">
        <v>38.5</v>
      </c>
      <c r="E3470" s="42">
        <v>2156.9499999999998</v>
      </c>
      <c r="F3470" s="43">
        <v>11919.3</v>
      </c>
      <c r="G3470" s="43">
        <v>55.1</v>
      </c>
      <c r="H3470" s="53">
        <f t="shared" ref="H3470:H3485" si="36">F3470/C3470*100</f>
        <v>203.59210863438381</v>
      </c>
      <c r="I3470" s="53">
        <f t="shared" ref="I3470:I3485" si="37">F3470-C3470</f>
        <v>6064.7999999999993</v>
      </c>
    </row>
    <row r="3471" spans="1:9">
      <c r="A3471" s="44" t="s">
        <v>128</v>
      </c>
      <c r="B3471" s="45">
        <v>311</v>
      </c>
      <c r="C3471" s="46">
        <v>2206.1999999999998</v>
      </c>
      <c r="D3471" s="46">
        <v>70.900000000000006</v>
      </c>
      <c r="E3471" s="45">
        <v>788.05</v>
      </c>
      <c r="F3471" s="46">
        <v>4437.7</v>
      </c>
      <c r="G3471" s="46">
        <v>56.3</v>
      </c>
      <c r="H3471" s="19">
        <f t="shared" si="36"/>
        <v>201.14676819871272</v>
      </c>
      <c r="I3471" s="19">
        <f t="shared" si="37"/>
        <v>2231.5</v>
      </c>
    </row>
    <row r="3472" spans="1:9">
      <c r="A3472" s="44" t="s">
        <v>129</v>
      </c>
      <c r="B3472" s="45">
        <v>8</v>
      </c>
      <c r="C3472" s="46">
        <v>26.5</v>
      </c>
      <c r="D3472" s="46">
        <v>33.1</v>
      </c>
      <c r="E3472" s="45">
        <v>5</v>
      </c>
      <c r="F3472" s="46">
        <v>10</v>
      </c>
      <c r="G3472" s="46">
        <v>20</v>
      </c>
      <c r="H3472" s="19">
        <f t="shared" si="36"/>
        <v>37.735849056603776</v>
      </c>
      <c r="I3472" s="19">
        <f t="shared" si="37"/>
        <v>-16.5</v>
      </c>
    </row>
    <row r="3473" spans="1:9">
      <c r="A3473" s="44" t="s">
        <v>130</v>
      </c>
      <c r="B3473" s="45">
        <v>29</v>
      </c>
      <c r="C3473" s="46">
        <v>141.4</v>
      </c>
      <c r="D3473" s="46">
        <v>48.8</v>
      </c>
      <c r="E3473" s="45">
        <v>42.5</v>
      </c>
      <c r="F3473" s="46">
        <v>169.6</v>
      </c>
      <c r="G3473" s="46">
        <v>39.9</v>
      </c>
      <c r="H3473" s="19">
        <f t="shared" si="36"/>
        <v>119.94342291371993</v>
      </c>
      <c r="I3473" s="19">
        <f t="shared" si="37"/>
        <v>28.199999999999989</v>
      </c>
    </row>
    <row r="3474" spans="1:9">
      <c r="A3474" s="44" t="s">
        <v>131</v>
      </c>
      <c r="B3474" s="45">
        <v>44</v>
      </c>
      <c r="C3474" s="46">
        <v>206.5</v>
      </c>
      <c r="D3474" s="46">
        <v>46.9</v>
      </c>
      <c r="E3474" s="45">
        <v>142.37</v>
      </c>
      <c r="F3474" s="46">
        <v>725.2</v>
      </c>
      <c r="G3474" s="46">
        <v>50.9</v>
      </c>
      <c r="H3474" s="19">
        <f t="shared" si="36"/>
        <v>351.18644067796612</v>
      </c>
      <c r="I3474" s="19">
        <f t="shared" si="37"/>
        <v>518.70000000000005</v>
      </c>
    </row>
    <row r="3475" spans="1:9">
      <c r="A3475" s="44" t="s">
        <v>132</v>
      </c>
      <c r="B3475" s="45">
        <v>35</v>
      </c>
      <c r="C3475" s="46">
        <v>56.3</v>
      </c>
      <c r="D3475" s="46">
        <v>16.100000000000001</v>
      </c>
      <c r="E3475" s="45">
        <v>35.6</v>
      </c>
      <c r="F3475" s="46">
        <v>132.30000000000001</v>
      </c>
      <c r="G3475" s="46">
        <v>37.1</v>
      </c>
      <c r="H3475" s="19">
        <f t="shared" si="36"/>
        <v>234.99111900532861</v>
      </c>
      <c r="I3475" s="19">
        <f t="shared" si="37"/>
        <v>76.000000000000014</v>
      </c>
    </row>
    <row r="3476" spans="1:9">
      <c r="A3476" s="44" t="s">
        <v>133</v>
      </c>
      <c r="B3476" s="45">
        <v>444</v>
      </c>
      <c r="C3476" s="46">
        <v>2270.8000000000002</v>
      </c>
      <c r="D3476" s="46">
        <v>51.1</v>
      </c>
      <c r="E3476" s="45">
        <v>432.83</v>
      </c>
      <c r="F3476" s="46">
        <v>3437.9</v>
      </c>
      <c r="G3476" s="46">
        <v>79.400000000000006</v>
      </c>
      <c r="H3476" s="19">
        <f t="shared" si="36"/>
        <v>151.39598379425752</v>
      </c>
      <c r="I3476" s="19">
        <f t="shared" si="37"/>
        <v>1167.0999999999999</v>
      </c>
    </row>
    <row r="3477" spans="1:9">
      <c r="A3477" s="44" t="s">
        <v>135</v>
      </c>
      <c r="B3477" s="45">
        <v>71</v>
      </c>
      <c r="C3477" s="46">
        <v>396</v>
      </c>
      <c r="D3477" s="46">
        <v>55.8</v>
      </c>
      <c r="E3477" s="45">
        <v>309.10000000000002</v>
      </c>
      <c r="F3477" s="46">
        <v>1931.8</v>
      </c>
      <c r="G3477" s="46">
        <v>61.1</v>
      </c>
      <c r="H3477" s="19">
        <f t="shared" si="36"/>
        <v>487.82828282828285</v>
      </c>
      <c r="I3477" s="19">
        <f t="shared" si="37"/>
        <v>1535.8</v>
      </c>
    </row>
    <row r="3478" spans="1:9">
      <c r="A3478" s="44" t="s">
        <v>136</v>
      </c>
      <c r="B3478" s="45">
        <v>465</v>
      </c>
      <c r="C3478" s="46">
        <v>433.8</v>
      </c>
      <c r="D3478" s="46">
        <v>9.3000000000000007</v>
      </c>
      <c r="E3478" s="45">
        <v>281.5</v>
      </c>
      <c r="F3478" s="46">
        <v>873.2</v>
      </c>
      <c r="G3478" s="46">
        <v>31</v>
      </c>
      <c r="H3478" s="19">
        <f t="shared" si="36"/>
        <v>201.29091747349008</v>
      </c>
      <c r="I3478" s="19">
        <f t="shared" si="37"/>
        <v>439.40000000000003</v>
      </c>
    </row>
    <row r="3479" spans="1:9">
      <c r="A3479" s="44" t="s">
        <v>165</v>
      </c>
      <c r="B3479" s="45">
        <v>94</v>
      </c>
      <c r="C3479" s="46">
        <v>30</v>
      </c>
      <c r="D3479" s="46">
        <v>3.2</v>
      </c>
      <c r="E3479" s="45">
        <v>94</v>
      </c>
      <c r="F3479" s="46">
        <v>60</v>
      </c>
      <c r="G3479" s="46">
        <v>6.4</v>
      </c>
      <c r="H3479" s="19">
        <f t="shared" si="36"/>
        <v>200</v>
      </c>
      <c r="I3479" s="19">
        <f t="shared" si="37"/>
        <v>30</v>
      </c>
    </row>
    <row r="3480" spans="1:9">
      <c r="A3480" s="44" t="s">
        <v>137</v>
      </c>
      <c r="B3480" s="45">
        <v>9</v>
      </c>
      <c r="C3480" s="46">
        <v>47</v>
      </c>
      <c r="D3480" s="46">
        <v>52.2</v>
      </c>
      <c r="E3480" s="45">
        <v>14</v>
      </c>
      <c r="F3480" s="46">
        <v>101.6</v>
      </c>
      <c r="G3480" s="46">
        <v>72.599999999999994</v>
      </c>
      <c r="H3480" s="19">
        <f t="shared" si="36"/>
        <v>216.17021276595744</v>
      </c>
      <c r="I3480" s="19">
        <f t="shared" si="37"/>
        <v>54.599999999999994</v>
      </c>
    </row>
    <row r="3481" spans="1:9">
      <c r="A3481" s="44" t="s">
        <v>166</v>
      </c>
      <c r="B3481" s="45">
        <v>12</v>
      </c>
      <c r="C3481" s="46">
        <v>40</v>
      </c>
      <c r="D3481" s="46">
        <v>33.299999999999997</v>
      </c>
      <c r="E3481" s="45">
        <v>12</v>
      </c>
      <c r="F3481" s="46">
        <v>40</v>
      </c>
      <c r="G3481" s="46">
        <v>33.299999999999997</v>
      </c>
      <c r="H3481" s="19">
        <f t="shared" si="36"/>
        <v>100</v>
      </c>
      <c r="I3481" s="19">
        <f t="shared" si="37"/>
        <v>0</v>
      </c>
    </row>
    <row r="3482" spans="1:9">
      <c r="A3482" s="44"/>
      <c r="B3482" s="45"/>
      <c r="C3482" s="46"/>
      <c r="D3482" s="46"/>
      <c r="E3482" s="45"/>
      <c r="F3482" s="46"/>
      <c r="G3482" s="46"/>
      <c r="H3482" s="53"/>
      <c r="I3482" s="53"/>
    </row>
    <row r="3483" spans="1:9" s="48" customFormat="1">
      <c r="A3483" s="41" t="s">
        <v>138</v>
      </c>
      <c r="B3483" s="42">
        <v>330</v>
      </c>
      <c r="C3483" s="43">
        <v>2013.2</v>
      </c>
      <c r="D3483" s="43">
        <v>61</v>
      </c>
      <c r="E3483" s="42">
        <v>339.5</v>
      </c>
      <c r="F3483" s="43">
        <v>4482.2</v>
      </c>
      <c r="G3483" s="43">
        <v>132</v>
      </c>
      <c r="H3483" s="53">
        <f t="shared" si="36"/>
        <v>222.64057222332605</v>
      </c>
      <c r="I3483" s="53">
        <f t="shared" si="37"/>
        <v>2469</v>
      </c>
    </row>
    <row r="3484" spans="1:9" s="48" customFormat="1">
      <c r="A3484" s="41"/>
      <c r="B3484" s="42"/>
      <c r="C3484" s="43"/>
      <c r="D3484" s="43"/>
      <c r="E3484" s="42"/>
      <c r="F3484" s="43"/>
      <c r="G3484" s="43"/>
      <c r="H3484" s="53"/>
      <c r="I3484" s="53"/>
    </row>
    <row r="3485" spans="1:9" s="48" customFormat="1">
      <c r="A3485" s="41" t="s">
        <v>139</v>
      </c>
      <c r="B3485" s="42">
        <v>15</v>
      </c>
      <c r="C3485" s="43">
        <v>20.6</v>
      </c>
      <c r="D3485" s="43">
        <v>13.7</v>
      </c>
      <c r="E3485" s="42">
        <v>28.33</v>
      </c>
      <c r="F3485" s="43">
        <v>148.30000000000001</v>
      </c>
      <c r="G3485" s="43">
        <v>52.3</v>
      </c>
      <c r="H3485" s="53">
        <f t="shared" si="36"/>
        <v>719.90291262135918</v>
      </c>
      <c r="I3485" s="53">
        <f t="shared" si="37"/>
        <v>127.70000000000002</v>
      </c>
    </row>
    <row r="3486" spans="1:9">
      <c r="B3486" s="40"/>
      <c r="C3486" s="40"/>
      <c r="D3486" s="40"/>
      <c r="E3486" s="40"/>
      <c r="F3486" s="40"/>
      <c r="G3486" s="40"/>
      <c r="H3486" s="40"/>
      <c r="I3486" s="40"/>
    </row>
    <row r="3487" spans="1:9">
      <c r="B3487" s="40"/>
      <c r="C3487" s="40"/>
      <c r="D3487" s="40"/>
      <c r="E3487" s="40"/>
      <c r="F3487" s="40"/>
      <c r="G3487" s="40"/>
      <c r="H3487" s="40"/>
      <c r="I3487" s="40"/>
    </row>
    <row r="3488" spans="1:9">
      <c r="B3488" s="40"/>
      <c r="C3488" s="40"/>
      <c r="D3488" s="40"/>
      <c r="E3488" s="40"/>
      <c r="F3488" s="40"/>
      <c r="G3488" s="40"/>
      <c r="H3488" s="40"/>
      <c r="I3488" s="40"/>
    </row>
    <row r="3489" spans="1:9">
      <c r="B3489" s="40"/>
      <c r="C3489" s="40"/>
      <c r="D3489" s="40"/>
      <c r="E3489" s="40"/>
      <c r="F3489" s="40"/>
      <c r="G3489" s="40"/>
      <c r="H3489" s="40"/>
      <c r="I3489" s="40"/>
    </row>
    <row r="3490" spans="1:9" ht="14.25">
      <c r="A3490" s="109" t="s">
        <v>212</v>
      </c>
      <c r="B3490" s="109"/>
      <c r="C3490" s="109"/>
      <c r="D3490" s="109"/>
      <c r="E3490" s="109"/>
      <c r="F3490" s="109"/>
      <c r="G3490" s="109"/>
      <c r="H3490" s="109"/>
      <c r="I3490" s="109"/>
    </row>
    <row r="3491" spans="1:9">
      <c r="A3491" s="111" t="s">
        <v>191</v>
      </c>
      <c r="B3491" s="111"/>
      <c r="C3491" s="111"/>
      <c r="D3491" s="111"/>
      <c r="E3491" s="111"/>
      <c r="F3491" s="111"/>
      <c r="G3491" s="111"/>
      <c r="H3491" s="111"/>
      <c r="I3491" s="111"/>
    </row>
    <row r="3492" spans="1:9">
      <c r="B3492" s="49"/>
      <c r="C3492" s="49"/>
      <c r="D3492" s="50"/>
      <c r="E3492" s="49"/>
      <c r="F3492" s="49"/>
      <c r="G3492" s="50"/>
      <c r="H3492" s="50"/>
      <c r="I3492" s="49"/>
    </row>
    <row r="3493" spans="1:9" customFormat="1" ht="15">
      <c r="A3493" s="114" t="s">
        <v>60</v>
      </c>
      <c r="B3493" s="126" t="s">
        <v>188</v>
      </c>
      <c r="C3493" s="126"/>
      <c r="D3493" s="126"/>
      <c r="E3493" s="126"/>
      <c r="F3493" s="126"/>
      <c r="G3493" s="126"/>
      <c r="H3493" s="126"/>
      <c r="I3493" s="126"/>
    </row>
    <row r="3494" spans="1:9" customFormat="1" ht="15">
      <c r="A3494" s="115"/>
      <c r="B3494" s="126">
        <v>2023</v>
      </c>
      <c r="C3494" s="126"/>
      <c r="D3494" s="126"/>
      <c r="E3494" s="126">
        <v>2024</v>
      </c>
      <c r="F3494" s="126"/>
      <c r="G3494" s="126"/>
      <c r="H3494" s="126" t="s">
        <v>62</v>
      </c>
      <c r="I3494" s="126"/>
    </row>
    <row r="3495" spans="1:9" customFormat="1" ht="15">
      <c r="A3495" s="115"/>
      <c r="B3495" s="118" t="s">
        <v>189</v>
      </c>
      <c r="C3495" s="30" t="s">
        <v>64</v>
      </c>
      <c r="D3495" s="124" t="s">
        <v>65</v>
      </c>
      <c r="E3495" s="118" t="s">
        <v>189</v>
      </c>
      <c r="F3495" s="31" t="s">
        <v>64</v>
      </c>
      <c r="G3495" s="124" t="s">
        <v>65</v>
      </c>
      <c r="H3495" s="126" t="s">
        <v>66</v>
      </c>
      <c r="I3495" s="126"/>
    </row>
    <row r="3496" spans="1:9" customFormat="1" ht="15">
      <c r="A3496" s="115"/>
      <c r="B3496" s="119"/>
      <c r="C3496" s="29" t="s">
        <v>68</v>
      </c>
      <c r="D3496" s="125"/>
      <c r="E3496" s="119"/>
      <c r="F3496" s="29" t="s">
        <v>68</v>
      </c>
      <c r="G3496" s="125"/>
      <c r="H3496" s="29" t="s">
        <v>69</v>
      </c>
      <c r="I3496" s="30" t="s">
        <v>70</v>
      </c>
    </row>
    <row r="3497" spans="1:9" customFormat="1" ht="15">
      <c r="A3497" s="32"/>
      <c r="B3497" s="120"/>
      <c r="C3497" s="34"/>
      <c r="D3497" s="34"/>
      <c r="E3497" s="120"/>
      <c r="F3497" s="34"/>
      <c r="G3497" s="35"/>
      <c r="H3497" s="34"/>
      <c r="I3497" s="34"/>
    </row>
    <row r="3498" spans="1:9" customFormat="1" ht="15">
      <c r="A3498" s="37"/>
      <c r="B3498" s="33">
        <v>1</v>
      </c>
      <c r="C3498" s="24">
        <v>2</v>
      </c>
      <c r="D3498" s="34">
        <v>3</v>
      </c>
      <c r="E3498" s="34">
        <v>4</v>
      </c>
      <c r="F3498" s="34">
        <v>5</v>
      </c>
      <c r="G3498" s="35">
        <v>6</v>
      </c>
      <c r="H3498" s="34">
        <v>7</v>
      </c>
      <c r="I3498" s="38">
        <v>8</v>
      </c>
    </row>
    <row r="3499" spans="1:9" customFormat="1" ht="15">
      <c r="A3499" s="39"/>
      <c r="B3499" s="27"/>
      <c r="C3499" s="27"/>
      <c r="D3499" s="27"/>
      <c r="E3499" s="27"/>
      <c r="F3499" s="27"/>
      <c r="G3499" s="27"/>
      <c r="H3499" s="27"/>
      <c r="I3499" s="27"/>
    </row>
    <row r="3500" spans="1:9" s="48" customFormat="1">
      <c r="A3500" s="41" t="s">
        <v>72</v>
      </c>
      <c r="B3500" s="42">
        <v>1208.5</v>
      </c>
      <c r="C3500" s="43">
        <v>5624.3</v>
      </c>
      <c r="D3500" s="43">
        <v>46.5</v>
      </c>
      <c r="E3500" s="42">
        <v>1819.11</v>
      </c>
      <c r="F3500" s="43">
        <v>13467.8</v>
      </c>
      <c r="G3500" s="43">
        <v>74</v>
      </c>
      <c r="H3500" s="53">
        <f t="shared" ref="H3500" si="38">F3500/C3500*100</f>
        <v>239.45735469302844</v>
      </c>
      <c r="I3500" s="53">
        <f t="shared" ref="I3500" si="39">F3500-C3500</f>
        <v>7843.4999999999991</v>
      </c>
    </row>
    <row r="3501" spans="1:9" s="48" customFormat="1">
      <c r="A3501" s="41"/>
      <c r="B3501" s="42"/>
      <c r="C3501" s="43"/>
      <c r="D3501" s="43"/>
      <c r="E3501" s="42"/>
      <c r="F3501" s="43"/>
      <c r="G3501" s="43"/>
      <c r="H3501" s="53"/>
      <c r="I3501" s="53"/>
    </row>
    <row r="3502" spans="1:9" s="48" customFormat="1">
      <c r="A3502" s="41" t="s">
        <v>73</v>
      </c>
      <c r="B3502" s="42">
        <v>13</v>
      </c>
      <c r="C3502" s="43">
        <v>34</v>
      </c>
      <c r="D3502" s="43">
        <v>26.2</v>
      </c>
      <c r="E3502" s="42">
        <v>22.2</v>
      </c>
      <c r="F3502" s="43">
        <v>193.6</v>
      </c>
      <c r="G3502" s="43">
        <v>87.2</v>
      </c>
      <c r="H3502" s="53">
        <f t="shared" ref="H3502:H3521" si="40">F3502/C3502*100</f>
        <v>569.41176470588232</v>
      </c>
      <c r="I3502" s="53">
        <f t="shared" ref="I3502:I3521" si="41">F3502-C3502</f>
        <v>159.6</v>
      </c>
    </row>
    <row r="3503" spans="1:9">
      <c r="A3503" s="44" t="s">
        <v>74</v>
      </c>
      <c r="B3503" s="45">
        <v>10</v>
      </c>
      <c r="C3503" s="46">
        <v>25</v>
      </c>
      <c r="D3503" s="46">
        <v>25</v>
      </c>
      <c r="E3503" s="45">
        <v>12</v>
      </c>
      <c r="F3503" s="46">
        <v>105</v>
      </c>
      <c r="G3503" s="46">
        <v>87.5</v>
      </c>
      <c r="H3503" s="19">
        <f t="shared" si="40"/>
        <v>420</v>
      </c>
      <c r="I3503" s="19">
        <f t="shared" si="41"/>
        <v>80</v>
      </c>
    </row>
    <row r="3504" spans="1:9">
      <c r="A3504" s="44" t="s">
        <v>75</v>
      </c>
      <c r="B3504" s="45" t="s">
        <v>94</v>
      </c>
      <c r="C3504" s="46" t="s">
        <v>94</v>
      </c>
      <c r="D3504" s="46" t="s">
        <v>94</v>
      </c>
      <c r="E3504" s="45">
        <v>5.4</v>
      </c>
      <c r="F3504" s="46">
        <v>67.7</v>
      </c>
      <c r="G3504" s="46">
        <v>125.4</v>
      </c>
      <c r="H3504" s="46" t="s">
        <v>94</v>
      </c>
      <c r="I3504" s="46" t="s">
        <v>94</v>
      </c>
    </row>
    <row r="3505" spans="1:9">
      <c r="A3505" s="44" t="s">
        <v>76</v>
      </c>
      <c r="B3505" s="45">
        <v>1</v>
      </c>
      <c r="C3505" s="46">
        <v>2</v>
      </c>
      <c r="D3505" s="46">
        <v>20</v>
      </c>
      <c r="E3505" s="45">
        <v>2</v>
      </c>
      <c r="F3505" s="46">
        <v>7</v>
      </c>
      <c r="G3505" s="46">
        <v>35</v>
      </c>
      <c r="H3505" s="19">
        <f t="shared" si="40"/>
        <v>350</v>
      </c>
      <c r="I3505" s="19">
        <f t="shared" si="41"/>
        <v>5</v>
      </c>
    </row>
    <row r="3506" spans="1:9">
      <c r="A3506" s="44" t="s">
        <v>77</v>
      </c>
      <c r="B3506" s="45" t="s">
        <v>94</v>
      </c>
      <c r="C3506" s="46" t="s">
        <v>94</v>
      </c>
      <c r="D3506" s="46" t="s">
        <v>94</v>
      </c>
      <c r="E3506" s="45">
        <v>1</v>
      </c>
      <c r="F3506" s="46">
        <v>3</v>
      </c>
      <c r="G3506" s="46">
        <v>30</v>
      </c>
      <c r="H3506" s="46" t="s">
        <v>94</v>
      </c>
      <c r="I3506" s="46" t="s">
        <v>94</v>
      </c>
    </row>
    <row r="3507" spans="1:9">
      <c r="A3507" s="44" t="s">
        <v>79</v>
      </c>
      <c r="B3507" s="45">
        <v>2</v>
      </c>
      <c r="C3507" s="46">
        <v>7</v>
      </c>
      <c r="D3507" s="46">
        <v>35</v>
      </c>
      <c r="E3507" s="45">
        <v>2.7</v>
      </c>
      <c r="F3507" s="46">
        <v>13.5</v>
      </c>
      <c r="G3507" s="46">
        <v>50</v>
      </c>
      <c r="H3507" s="19">
        <f t="shared" si="40"/>
        <v>192.85714285714286</v>
      </c>
      <c r="I3507" s="19">
        <f t="shared" si="41"/>
        <v>6.5</v>
      </c>
    </row>
    <row r="3508" spans="1:9">
      <c r="A3508" s="44" t="s">
        <v>162</v>
      </c>
      <c r="B3508" s="45" t="s">
        <v>94</v>
      </c>
      <c r="C3508" s="46" t="s">
        <v>94</v>
      </c>
      <c r="D3508" s="46" t="s">
        <v>94</v>
      </c>
      <c r="E3508" s="45">
        <v>0.1</v>
      </c>
      <c r="F3508" s="46">
        <v>0.4</v>
      </c>
      <c r="G3508" s="46">
        <v>40</v>
      </c>
      <c r="H3508" s="46" t="s">
        <v>94</v>
      </c>
      <c r="I3508" s="46" t="s">
        <v>94</v>
      </c>
    </row>
    <row r="3509" spans="1:9">
      <c r="A3509" s="44"/>
      <c r="B3509" s="45"/>
      <c r="C3509" s="46"/>
      <c r="D3509" s="46"/>
      <c r="E3509" s="45"/>
      <c r="F3509" s="46"/>
      <c r="G3509" s="46"/>
      <c r="H3509" s="53"/>
      <c r="I3509" s="53"/>
    </row>
    <row r="3510" spans="1:9" s="48" customFormat="1" ht="25.5">
      <c r="A3510" s="41" t="s">
        <v>80</v>
      </c>
      <c r="B3510" s="42">
        <v>45</v>
      </c>
      <c r="C3510" s="43">
        <v>80.7</v>
      </c>
      <c r="D3510" s="43">
        <v>17.899999999999999</v>
      </c>
      <c r="E3510" s="42">
        <v>99.37</v>
      </c>
      <c r="F3510" s="43">
        <v>542.70000000000005</v>
      </c>
      <c r="G3510" s="43">
        <v>54.6</v>
      </c>
      <c r="H3510" s="53">
        <f t="shared" si="40"/>
        <v>672.49070631970267</v>
      </c>
      <c r="I3510" s="53">
        <f t="shared" si="41"/>
        <v>462.00000000000006</v>
      </c>
    </row>
    <row r="3511" spans="1:9">
      <c r="A3511" s="44" t="s">
        <v>81</v>
      </c>
      <c r="B3511" s="45" t="s">
        <v>94</v>
      </c>
      <c r="C3511" s="46" t="s">
        <v>94</v>
      </c>
      <c r="D3511" s="46" t="s">
        <v>94</v>
      </c>
      <c r="E3511" s="45">
        <v>0.32</v>
      </c>
      <c r="F3511" s="46" t="s">
        <v>94</v>
      </c>
      <c r="G3511" s="46" t="s">
        <v>94</v>
      </c>
      <c r="H3511" s="46" t="s">
        <v>94</v>
      </c>
      <c r="I3511" s="46" t="s">
        <v>94</v>
      </c>
    </row>
    <row r="3512" spans="1:9">
      <c r="A3512" s="44" t="s">
        <v>83</v>
      </c>
      <c r="B3512" s="45">
        <v>1</v>
      </c>
      <c r="C3512" s="46">
        <v>2.9</v>
      </c>
      <c r="D3512" s="46">
        <v>29</v>
      </c>
      <c r="E3512" s="45">
        <v>1</v>
      </c>
      <c r="F3512" s="46" t="s">
        <v>94</v>
      </c>
      <c r="G3512" s="46" t="s">
        <v>94</v>
      </c>
      <c r="H3512" s="46" t="s">
        <v>94</v>
      </c>
      <c r="I3512" s="46" t="s">
        <v>94</v>
      </c>
    </row>
    <row r="3513" spans="1:9">
      <c r="A3513" s="44" t="s">
        <v>84</v>
      </c>
      <c r="B3513" s="45" t="s">
        <v>94</v>
      </c>
      <c r="C3513" s="46" t="s">
        <v>94</v>
      </c>
      <c r="D3513" s="46" t="s">
        <v>94</v>
      </c>
      <c r="E3513" s="45">
        <v>6.4</v>
      </c>
      <c r="F3513" s="46">
        <v>25.9</v>
      </c>
      <c r="G3513" s="46">
        <v>40.5</v>
      </c>
      <c r="H3513" s="46" t="s">
        <v>94</v>
      </c>
      <c r="I3513" s="46" t="s">
        <v>94</v>
      </c>
    </row>
    <row r="3514" spans="1:9">
      <c r="A3514" s="44" t="s">
        <v>85</v>
      </c>
      <c r="B3514" s="45">
        <v>19</v>
      </c>
      <c r="C3514" s="46">
        <v>32</v>
      </c>
      <c r="D3514" s="46">
        <v>16.8</v>
      </c>
      <c r="E3514" s="45">
        <v>37</v>
      </c>
      <c r="F3514" s="46">
        <v>392.5</v>
      </c>
      <c r="G3514" s="46">
        <v>106.1</v>
      </c>
      <c r="H3514" s="19">
        <f t="shared" si="40"/>
        <v>1226.5625</v>
      </c>
      <c r="I3514" s="19">
        <f t="shared" si="41"/>
        <v>360.5</v>
      </c>
    </row>
    <row r="3515" spans="1:9">
      <c r="A3515" s="44" t="s">
        <v>87</v>
      </c>
      <c r="B3515" s="45">
        <v>2</v>
      </c>
      <c r="C3515" s="46">
        <v>7.5</v>
      </c>
      <c r="D3515" s="46">
        <v>37.5</v>
      </c>
      <c r="E3515" s="45">
        <v>23.2</v>
      </c>
      <c r="F3515" s="46">
        <v>22</v>
      </c>
      <c r="G3515" s="46">
        <v>9.5</v>
      </c>
      <c r="H3515" s="19">
        <f t="shared" si="40"/>
        <v>293.33333333333331</v>
      </c>
      <c r="I3515" s="19">
        <f t="shared" si="41"/>
        <v>14.5</v>
      </c>
    </row>
    <row r="3516" spans="1:9">
      <c r="A3516" s="44" t="s">
        <v>89</v>
      </c>
      <c r="B3516" s="45" t="s">
        <v>94</v>
      </c>
      <c r="C3516" s="46" t="s">
        <v>94</v>
      </c>
      <c r="D3516" s="46" t="s">
        <v>94</v>
      </c>
      <c r="E3516" s="45">
        <v>0.23</v>
      </c>
      <c r="F3516" s="46">
        <v>0.6</v>
      </c>
      <c r="G3516" s="46">
        <v>26.1</v>
      </c>
      <c r="H3516" s="46" t="s">
        <v>94</v>
      </c>
      <c r="I3516" s="46" t="s">
        <v>94</v>
      </c>
    </row>
    <row r="3517" spans="1:9">
      <c r="A3517" s="44" t="s">
        <v>90</v>
      </c>
      <c r="B3517" s="45">
        <v>5</v>
      </c>
      <c r="C3517" s="46">
        <v>20</v>
      </c>
      <c r="D3517" s="46">
        <v>40</v>
      </c>
      <c r="E3517" s="45">
        <v>10.8</v>
      </c>
      <c r="F3517" s="46">
        <v>72.099999999999994</v>
      </c>
      <c r="G3517" s="46">
        <v>66.8</v>
      </c>
      <c r="H3517" s="19">
        <f t="shared" si="40"/>
        <v>360.49999999999994</v>
      </c>
      <c r="I3517" s="19">
        <f t="shared" si="41"/>
        <v>52.099999999999994</v>
      </c>
    </row>
    <row r="3518" spans="1:9">
      <c r="A3518" s="44" t="s">
        <v>91</v>
      </c>
      <c r="B3518" s="45">
        <v>5</v>
      </c>
      <c r="C3518" s="46">
        <v>8</v>
      </c>
      <c r="D3518" s="46">
        <v>16</v>
      </c>
      <c r="E3518" s="45">
        <v>5</v>
      </c>
      <c r="F3518" s="46">
        <v>8.6</v>
      </c>
      <c r="G3518" s="46">
        <v>17.2</v>
      </c>
      <c r="H3518" s="19">
        <f t="shared" si="40"/>
        <v>107.5</v>
      </c>
      <c r="I3518" s="19">
        <f t="shared" si="41"/>
        <v>0.59999999999999964</v>
      </c>
    </row>
    <row r="3519" spans="1:9">
      <c r="A3519" s="44" t="s">
        <v>92</v>
      </c>
      <c r="B3519" s="45">
        <v>2</v>
      </c>
      <c r="C3519" s="46">
        <v>9</v>
      </c>
      <c r="D3519" s="46">
        <v>45</v>
      </c>
      <c r="E3519" s="45">
        <v>4.42</v>
      </c>
      <c r="F3519" s="46">
        <v>19.899999999999999</v>
      </c>
      <c r="G3519" s="46">
        <v>45</v>
      </c>
      <c r="H3519" s="19">
        <f t="shared" si="40"/>
        <v>221.11111111111109</v>
      </c>
      <c r="I3519" s="19">
        <f t="shared" si="41"/>
        <v>10.899999999999999</v>
      </c>
    </row>
    <row r="3520" spans="1:9">
      <c r="A3520" s="44" t="s">
        <v>93</v>
      </c>
      <c r="B3520" s="45">
        <v>1</v>
      </c>
      <c r="C3520" s="46">
        <v>0.5</v>
      </c>
      <c r="D3520" s="46">
        <v>5</v>
      </c>
      <c r="E3520" s="45">
        <v>1</v>
      </c>
      <c r="F3520" s="46">
        <v>0.3</v>
      </c>
      <c r="G3520" s="46">
        <v>3</v>
      </c>
      <c r="H3520" s="19">
        <f t="shared" si="40"/>
        <v>60</v>
      </c>
      <c r="I3520" s="19">
        <f t="shared" si="41"/>
        <v>-0.2</v>
      </c>
    </row>
    <row r="3521" spans="1:9">
      <c r="A3521" s="44" t="s">
        <v>163</v>
      </c>
      <c r="B3521" s="45">
        <v>10</v>
      </c>
      <c r="C3521" s="46">
        <v>0.8</v>
      </c>
      <c r="D3521" s="46">
        <v>0.8</v>
      </c>
      <c r="E3521" s="45">
        <v>10</v>
      </c>
      <c r="F3521" s="46">
        <v>0.8</v>
      </c>
      <c r="G3521" s="46">
        <v>0.8</v>
      </c>
      <c r="H3521" s="19">
        <f t="shared" si="40"/>
        <v>100</v>
      </c>
      <c r="I3521" s="19">
        <f t="shared" si="41"/>
        <v>0</v>
      </c>
    </row>
    <row r="3522" spans="1:9">
      <c r="A3522" s="44"/>
      <c r="B3522" s="54"/>
      <c r="C3522" s="54"/>
      <c r="D3522" s="54"/>
      <c r="E3522" s="54"/>
      <c r="F3522" s="54"/>
      <c r="G3522" s="54"/>
      <c r="H3522" s="17"/>
      <c r="I3522" s="17"/>
    </row>
    <row r="3523" spans="1:9">
      <c r="A3523" s="44"/>
      <c r="B3523" s="54"/>
      <c r="C3523" s="54"/>
      <c r="D3523" s="54"/>
      <c r="E3523" s="54"/>
      <c r="F3523" s="54"/>
      <c r="G3523" s="54"/>
      <c r="H3523" s="17"/>
      <c r="I3523" s="17"/>
    </row>
    <row r="3524" spans="1:9">
      <c r="A3524" s="44"/>
      <c r="B3524" s="54"/>
      <c r="C3524" s="54"/>
      <c r="D3524" s="54"/>
      <c r="E3524" s="54"/>
      <c r="F3524" s="54"/>
      <c r="G3524" s="54"/>
      <c r="H3524" s="17"/>
      <c r="I3524" s="17"/>
    </row>
    <row r="3525" spans="1:9">
      <c r="A3525" s="44"/>
      <c r="B3525" s="54"/>
      <c r="C3525" s="54"/>
      <c r="D3525" s="54"/>
      <c r="E3525" s="54"/>
      <c r="F3525" s="54"/>
      <c r="G3525" s="54"/>
      <c r="H3525" s="17"/>
      <c r="I3525" s="17"/>
    </row>
    <row r="3526" spans="1:9">
      <c r="A3526" s="44"/>
      <c r="B3526" s="54"/>
      <c r="C3526" s="54"/>
      <c r="D3526" s="54"/>
      <c r="E3526" s="54"/>
      <c r="F3526" s="54"/>
      <c r="G3526" s="54"/>
      <c r="H3526" s="17"/>
      <c r="I3526" s="17"/>
    </row>
    <row r="3527" spans="1:9">
      <c r="A3527" s="44"/>
      <c r="B3527" s="54"/>
      <c r="C3527" s="54"/>
      <c r="D3527" s="54"/>
      <c r="E3527" s="54"/>
      <c r="F3527" s="54"/>
      <c r="G3527" s="54"/>
      <c r="H3527" s="17"/>
      <c r="I3527" s="17"/>
    </row>
    <row r="3528" spans="1:9">
      <c r="A3528" s="44"/>
      <c r="B3528" s="54"/>
      <c r="C3528" s="54"/>
      <c r="D3528" s="54"/>
      <c r="E3528" s="54"/>
      <c r="F3528" s="54"/>
      <c r="G3528" s="54"/>
      <c r="H3528" s="17"/>
      <c r="I3528" s="17"/>
    </row>
    <row r="3529" spans="1:9">
      <c r="A3529" s="44"/>
      <c r="B3529" s="54"/>
      <c r="C3529" s="54"/>
      <c r="D3529" s="54"/>
      <c r="E3529" s="54"/>
      <c r="F3529" s="54"/>
      <c r="G3529" s="54"/>
      <c r="H3529" s="17"/>
      <c r="I3529" s="17"/>
    </row>
    <row r="3530" spans="1:9">
      <c r="A3530" s="44"/>
      <c r="B3530" s="54"/>
      <c r="C3530" s="54"/>
      <c r="D3530" s="54"/>
      <c r="E3530" s="54"/>
      <c r="F3530" s="54"/>
      <c r="G3530" s="54"/>
      <c r="H3530" s="17"/>
      <c r="I3530" s="17"/>
    </row>
    <row r="3531" spans="1:9">
      <c r="A3531" s="44"/>
      <c r="B3531" s="54"/>
      <c r="C3531" s="54"/>
      <c r="D3531" s="54"/>
      <c r="E3531" s="54"/>
      <c r="F3531" s="54"/>
      <c r="G3531" s="54"/>
      <c r="H3531" s="17"/>
      <c r="I3531" s="17"/>
    </row>
    <row r="3532" spans="1:9">
      <c r="A3532" s="44"/>
      <c r="B3532" s="54"/>
      <c r="C3532" s="54"/>
      <c r="D3532" s="54"/>
      <c r="E3532" s="54"/>
      <c r="F3532" s="54"/>
      <c r="G3532" s="54"/>
      <c r="H3532" s="17"/>
      <c r="I3532" s="17"/>
    </row>
    <row r="3533" spans="1:9" ht="14.25">
      <c r="A3533" s="109" t="s">
        <v>212</v>
      </c>
      <c r="B3533" s="109"/>
      <c r="C3533" s="109"/>
      <c r="D3533" s="109"/>
      <c r="E3533" s="109"/>
      <c r="F3533" s="109"/>
      <c r="G3533" s="109"/>
      <c r="H3533" s="109"/>
      <c r="I3533" s="109"/>
    </row>
    <row r="3534" spans="1:9">
      <c r="A3534" s="111" t="s">
        <v>191</v>
      </c>
      <c r="B3534" s="111"/>
      <c r="C3534" s="111"/>
      <c r="D3534" s="111"/>
      <c r="E3534" s="111"/>
      <c r="F3534" s="111"/>
      <c r="G3534" s="111"/>
      <c r="H3534" s="111"/>
      <c r="I3534" s="111"/>
    </row>
    <row r="3535" spans="1:9">
      <c r="B3535" s="49"/>
      <c r="C3535" s="49"/>
      <c r="D3535" s="50"/>
      <c r="E3535" s="49"/>
      <c r="F3535" s="49"/>
      <c r="G3535" s="50"/>
      <c r="H3535" s="50"/>
      <c r="I3535" s="49"/>
    </row>
    <row r="3536" spans="1:9" customFormat="1" ht="15">
      <c r="A3536" s="114" t="s">
        <v>60</v>
      </c>
      <c r="B3536" s="126" t="s">
        <v>188</v>
      </c>
      <c r="C3536" s="126"/>
      <c r="D3536" s="126"/>
      <c r="E3536" s="126"/>
      <c r="F3536" s="126"/>
      <c r="G3536" s="126"/>
      <c r="H3536" s="126"/>
      <c r="I3536" s="126"/>
    </row>
    <row r="3537" spans="1:9" customFormat="1" ht="15">
      <c r="A3537" s="115"/>
      <c r="B3537" s="126">
        <v>2023</v>
      </c>
      <c r="C3537" s="126"/>
      <c r="D3537" s="126"/>
      <c r="E3537" s="126">
        <v>2024</v>
      </c>
      <c r="F3537" s="126"/>
      <c r="G3537" s="126"/>
      <c r="H3537" s="126" t="s">
        <v>62</v>
      </c>
      <c r="I3537" s="126"/>
    </row>
    <row r="3538" spans="1:9" customFormat="1" ht="15">
      <c r="A3538" s="115"/>
      <c r="B3538" s="118" t="s">
        <v>189</v>
      </c>
      <c r="C3538" s="30" t="s">
        <v>64</v>
      </c>
      <c r="D3538" s="124" t="s">
        <v>65</v>
      </c>
      <c r="E3538" s="118" t="s">
        <v>189</v>
      </c>
      <c r="F3538" s="31" t="s">
        <v>64</v>
      </c>
      <c r="G3538" s="124" t="s">
        <v>65</v>
      </c>
      <c r="H3538" s="126" t="s">
        <v>66</v>
      </c>
      <c r="I3538" s="126"/>
    </row>
    <row r="3539" spans="1:9" customFormat="1" ht="15">
      <c r="A3539" s="115"/>
      <c r="B3539" s="119"/>
      <c r="C3539" s="29" t="s">
        <v>68</v>
      </c>
      <c r="D3539" s="125"/>
      <c r="E3539" s="119"/>
      <c r="F3539" s="29" t="s">
        <v>68</v>
      </c>
      <c r="G3539" s="125"/>
      <c r="H3539" s="29" t="s">
        <v>69</v>
      </c>
      <c r="I3539" s="30" t="s">
        <v>70</v>
      </c>
    </row>
    <row r="3540" spans="1:9" customFormat="1" ht="15">
      <c r="A3540" s="32"/>
      <c r="B3540" s="120"/>
      <c r="C3540" s="34"/>
      <c r="D3540" s="34"/>
      <c r="E3540" s="120"/>
      <c r="F3540" s="34"/>
      <c r="G3540" s="35"/>
      <c r="H3540" s="34"/>
      <c r="I3540" s="34"/>
    </row>
    <row r="3541" spans="1:9" customFormat="1" ht="15">
      <c r="A3541" s="37"/>
      <c r="B3541" s="33">
        <v>1</v>
      </c>
      <c r="C3541" s="24">
        <v>2</v>
      </c>
      <c r="D3541" s="34">
        <v>3</v>
      </c>
      <c r="E3541" s="34">
        <v>4</v>
      </c>
      <c r="F3541" s="34">
        <v>5</v>
      </c>
      <c r="G3541" s="35">
        <v>6</v>
      </c>
      <c r="H3541" s="34">
        <v>7</v>
      </c>
      <c r="I3541" s="38">
        <v>8</v>
      </c>
    </row>
    <row r="3542" spans="1:9" customFormat="1" ht="15">
      <c r="A3542" s="39"/>
      <c r="B3542" s="27"/>
      <c r="C3542" s="27"/>
      <c r="D3542" s="27"/>
      <c r="E3542" s="27"/>
      <c r="F3542" s="27"/>
      <c r="G3542" s="27"/>
      <c r="H3542" s="27"/>
      <c r="I3542" s="27"/>
    </row>
    <row r="3543" spans="1:9" s="48" customFormat="1">
      <c r="A3543" s="41" t="s">
        <v>96</v>
      </c>
      <c r="B3543" s="42">
        <v>37</v>
      </c>
      <c r="C3543" s="43">
        <v>432.2</v>
      </c>
      <c r="D3543" s="43">
        <v>116.8</v>
      </c>
      <c r="E3543" s="42">
        <v>79.430000000000007</v>
      </c>
      <c r="F3543" s="43">
        <v>1241.2</v>
      </c>
      <c r="G3543" s="43">
        <v>156.30000000000001</v>
      </c>
      <c r="H3543" s="53">
        <f t="shared" ref="H3543:H3582" si="42">F3543/C3543*100</f>
        <v>287.18186024988432</v>
      </c>
      <c r="I3543" s="53">
        <f t="shared" ref="I3543:I3582" si="43">F3543-C3543</f>
        <v>809</v>
      </c>
    </row>
    <row r="3544" spans="1:9">
      <c r="A3544" s="44" t="s">
        <v>97</v>
      </c>
      <c r="B3544" s="45">
        <v>1</v>
      </c>
      <c r="C3544" s="46">
        <v>2.9</v>
      </c>
      <c r="D3544" s="46">
        <v>29</v>
      </c>
      <c r="E3544" s="45">
        <v>1</v>
      </c>
      <c r="F3544" s="46">
        <v>280.60000000000002</v>
      </c>
      <c r="G3544" s="46">
        <v>2806</v>
      </c>
      <c r="H3544" s="19">
        <f t="shared" si="42"/>
        <v>9675.8620689655181</v>
      </c>
      <c r="I3544" s="19">
        <f t="shared" si="43"/>
        <v>277.70000000000005</v>
      </c>
    </row>
    <row r="3545" spans="1:9">
      <c r="A3545" s="44" t="s">
        <v>98</v>
      </c>
      <c r="B3545" s="45">
        <v>1</v>
      </c>
      <c r="C3545" s="46">
        <v>8</v>
      </c>
      <c r="D3545" s="46">
        <v>80</v>
      </c>
      <c r="E3545" s="45">
        <v>29.65</v>
      </c>
      <c r="F3545" s="46">
        <v>126.3</v>
      </c>
      <c r="G3545" s="46">
        <v>42.6</v>
      </c>
      <c r="H3545" s="19">
        <f t="shared" si="42"/>
        <v>1578.75</v>
      </c>
      <c r="I3545" s="19">
        <f t="shared" si="43"/>
        <v>118.3</v>
      </c>
    </row>
    <row r="3546" spans="1:9">
      <c r="A3546" s="44" t="s">
        <v>99</v>
      </c>
      <c r="B3546" s="45">
        <v>3</v>
      </c>
      <c r="C3546" s="46">
        <v>198.6</v>
      </c>
      <c r="D3546" s="46">
        <v>662</v>
      </c>
      <c r="E3546" s="45">
        <v>15.1</v>
      </c>
      <c r="F3546" s="46">
        <v>409.1</v>
      </c>
      <c r="G3546" s="46">
        <v>270.89999999999998</v>
      </c>
      <c r="H3546" s="19">
        <f t="shared" si="42"/>
        <v>205.99194360523668</v>
      </c>
      <c r="I3546" s="19">
        <f t="shared" si="43"/>
        <v>210.50000000000003</v>
      </c>
    </row>
    <row r="3547" spans="1:9">
      <c r="A3547" s="44" t="s">
        <v>100</v>
      </c>
      <c r="B3547" s="45" t="s">
        <v>94</v>
      </c>
      <c r="C3547" s="46" t="s">
        <v>94</v>
      </c>
      <c r="D3547" s="46" t="s">
        <v>94</v>
      </c>
      <c r="E3547" s="45">
        <v>5</v>
      </c>
      <c r="F3547" s="46">
        <v>31</v>
      </c>
      <c r="G3547" s="46">
        <v>62</v>
      </c>
      <c r="H3547" s="46" t="s">
        <v>94</v>
      </c>
      <c r="I3547" s="46" t="s">
        <v>94</v>
      </c>
    </row>
    <row r="3548" spans="1:9">
      <c r="A3548" s="44" t="s">
        <v>101</v>
      </c>
      <c r="B3548" s="45" t="s">
        <v>94</v>
      </c>
      <c r="C3548" s="46" t="s">
        <v>94</v>
      </c>
      <c r="D3548" s="46" t="s">
        <v>94</v>
      </c>
      <c r="E3548" s="45">
        <v>1.68</v>
      </c>
      <c r="F3548" s="46">
        <v>8.1</v>
      </c>
      <c r="G3548" s="46">
        <v>48.2</v>
      </c>
      <c r="H3548" s="46" t="s">
        <v>94</v>
      </c>
      <c r="I3548" s="46" t="s">
        <v>94</v>
      </c>
    </row>
    <row r="3549" spans="1:9">
      <c r="A3549" s="44" t="s">
        <v>102</v>
      </c>
      <c r="B3549" s="45">
        <v>27</v>
      </c>
      <c r="C3549" s="46">
        <v>216.7</v>
      </c>
      <c r="D3549" s="46">
        <v>80.3</v>
      </c>
      <c r="E3549" s="45">
        <v>27</v>
      </c>
      <c r="F3549" s="46">
        <v>399.1</v>
      </c>
      <c r="G3549" s="46">
        <v>147.80000000000001</v>
      </c>
      <c r="H3549" s="19">
        <f t="shared" si="42"/>
        <v>184.17166589755425</v>
      </c>
      <c r="I3549" s="19">
        <f t="shared" si="43"/>
        <v>182.40000000000003</v>
      </c>
    </row>
    <row r="3550" spans="1:9">
      <c r="A3550" s="44" t="s">
        <v>103</v>
      </c>
      <c r="B3550" s="45">
        <v>5</v>
      </c>
      <c r="C3550" s="46">
        <v>6</v>
      </c>
      <c r="D3550" s="46">
        <v>12</v>
      </c>
      <c r="E3550" s="45">
        <v>5</v>
      </c>
      <c r="F3550" s="46">
        <v>18</v>
      </c>
      <c r="G3550" s="46">
        <v>36</v>
      </c>
      <c r="H3550" s="19">
        <f t="shared" si="42"/>
        <v>300</v>
      </c>
      <c r="I3550" s="19">
        <f t="shared" si="43"/>
        <v>12</v>
      </c>
    </row>
    <row r="3551" spans="1:9">
      <c r="A3551" s="44"/>
      <c r="B3551" s="45"/>
      <c r="C3551" s="46"/>
      <c r="D3551" s="46"/>
      <c r="E3551" s="45"/>
      <c r="F3551" s="46"/>
      <c r="G3551" s="46"/>
      <c r="H3551" s="53"/>
      <c r="I3551" s="53"/>
    </row>
    <row r="3552" spans="1:9" s="48" customFormat="1">
      <c r="A3552" s="41" t="s">
        <v>112</v>
      </c>
      <c r="B3552" s="42">
        <v>4</v>
      </c>
      <c r="C3552" s="43">
        <v>22.7</v>
      </c>
      <c r="D3552" s="43">
        <v>56.8</v>
      </c>
      <c r="E3552" s="42">
        <v>47.6</v>
      </c>
      <c r="F3552" s="43">
        <v>625.6</v>
      </c>
      <c r="G3552" s="43">
        <v>131.4</v>
      </c>
      <c r="H3552" s="53">
        <f t="shared" si="42"/>
        <v>2755.9471365638769</v>
      </c>
      <c r="I3552" s="53">
        <f t="shared" si="43"/>
        <v>602.9</v>
      </c>
    </row>
    <row r="3553" spans="1:9">
      <c r="A3553" s="44" t="s">
        <v>113</v>
      </c>
      <c r="B3553" s="45" t="s">
        <v>94</v>
      </c>
      <c r="C3553" s="46" t="s">
        <v>94</v>
      </c>
      <c r="D3553" s="46" t="s">
        <v>94</v>
      </c>
      <c r="E3553" s="45">
        <v>1</v>
      </c>
      <c r="F3553" s="46">
        <v>2.4</v>
      </c>
      <c r="G3553" s="46">
        <v>24</v>
      </c>
      <c r="H3553" s="46" t="s">
        <v>94</v>
      </c>
      <c r="I3553" s="46" t="s">
        <v>94</v>
      </c>
    </row>
    <row r="3554" spans="1:9">
      <c r="A3554" s="44" t="s">
        <v>114</v>
      </c>
      <c r="B3554" s="45" t="s">
        <v>94</v>
      </c>
      <c r="C3554" s="46" t="s">
        <v>94</v>
      </c>
      <c r="D3554" s="46" t="s">
        <v>94</v>
      </c>
      <c r="E3554" s="45">
        <v>22.2</v>
      </c>
      <c r="F3554" s="46">
        <v>379.9</v>
      </c>
      <c r="G3554" s="46">
        <v>171.1</v>
      </c>
      <c r="H3554" s="46" t="s">
        <v>94</v>
      </c>
      <c r="I3554" s="46" t="s">
        <v>94</v>
      </c>
    </row>
    <row r="3555" spans="1:9">
      <c r="A3555" s="44" t="s">
        <v>115</v>
      </c>
      <c r="B3555" s="45" t="s">
        <v>94</v>
      </c>
      <c r="C3555" s="46" t="s">
        <v>94</v>
      </c>
      <c r="D3555" s="46" t="s">
        <v>94</v>
      </c>
      <c r="E3555" s="45">
        <v>2</v>
      </c>
      <c r="F3555" s="46">
        <v>3.1</v>
      </c>
      <c r="G3555" s="46">
        <v>15.5</v>
      </c>
      <c r="H3555" s="46" t="s">
        <v>94</v>
      </c>
      <c r="I3555" s="46" t="s">
        <v>94</v>
      </c>
    </row>
    <row r="3556" spans="1:9">
      <c r="A3556" s="44" t="s">
        <v>116</v>
      </c>
      <c r="B3556" s="45">
        <v>3</v>
      </c>
      <c r="C3556" s="46">
        <v>17.7</v>
      </c>
      <c r="D3556" s="46">
        <v>59</v>
      </c>
      <c r="E3556" s="45">
        <v>8.1999999999999993</v>
      </c>
      <c r="F3556" s="46">
        <v>23.6</v>
      </c>
      <c r="G3556" s="46">
        <v>28.7</v>
      </c>
      <c r="H3556" s="19">
        <f t="shared" si="42"/>
        <v>133.33333333333334</v>
      </c>
      <c r="I3556" s="19">
        <f t="shared" si="43"/>
        <v>5.9000000000000021</v>
      </c>
    </row>
    <row r="3557" spans="1:9">
      <c r="A3557" s="44" t="s">
        <v>118</v>
      </c>
      <c r="B3557" s="45" t="s">
        <v>94</v>
      </c>
      <c r="C3557" s="46" t="s">
        <v>94</v>
      </c>
      <c r="D3557" s="46" t="s">
        <v>94</v>
      </c>
      <c r="E3557" s="45">
        <v>1.4</v>
      </c>
      <c r="F3557" s="46">
        <v>12.8</v>
      </c>
      <c r="G3557" s="46">
        <v>91.4</v>
      </c>
      <c r="H3557" s="46" t="s">
        <v>94</v>
      </c>
      <c r="I3557" s="46" t="s">
        <v>94</v>
      </c>
    </row>
    <row r="3558" spans="1:9">
      <c r="A3558" s="44" t="s">
        <v>119</v>
      </c>
      <c r="B3558" s="45">
        <v>1</v>
      </c>
      <c r="C3558" s="46">
        <v>5</v>
      </c>
      <c r="D3558" s="46">
        <v>50</v>
      </c>
      <c r="E3558" s="45">
        <v>12.8</v>
      </c>
      <c r="F3558" s="46">
        <v>203.9</v>
      </c>
      <c r="G3558" s="46">
        <v>159.30000000000001</v>
      </c>
      <c r="H3558" s="19">
        <f t="shared" si="42"/>
        <v>4078</v>
      </c>
      <c r="I3558" s="19">
        <f t="shared" si="43"/>
        <v>198.9</v>
      </c>
    </row>
    <row r="3559" spans="1:9">
      <c r="A3559" s="44"/>
      <c r="B3559" s="45"/>
      <c r="C3559" s="46"/>
      <c r="D3559" s="46"/>
      <c r="E3559" s="45"/>
      <c r="F3559" s="46"/>
      <c r="G3559" s="46"/>
      <c r="H3559" s="53"/>
      <c r="I3559" s="53"/>
    </row>
    <row r="3560" spans="1:9" s="48" customFormat="1">
      <c r="A3560" s="41" t="s">
        <v>121</v>
      </c>
      <c r="B3560" s="42">
        <v>155</v>
      </c>
      <c r="C3560" s="43">
        <v>841.7</v>
      </c>
      <c r="D3560" s="43">
        <v>54.3</v>
      </c>
      <c r="E3560" s="42">
        <v>171.33</v>
      </c>
      <c r="F3560" s="43">
        <v>1008.3</v>
      </c>
      <c r="G3560" s="43">
        <v>58.9</v>
      </c>
      <c r="H3560" s="53">
        <f t="shared" si="42"/>
        <v>119.79327551384102</v>
      </c>
      <c r="I3560" s="53">
        <f t="shared" si="43"/>
        <v>166.59999999999991</v>
      </c>
    </row>
    <row r="3561" spans="1:9">
      <c r="A3561" s="44" t="s">
        <v>122</v>
      </c>
      <c r="B3561" s="45">
        <v>18</v>
      </c>
      <c r="C3561" s="46">
        <v>76.3</v>
      </c>
      <c r="D3561" s="46">
        <v>42.4</v>
      </c>
      <c r="E3561" s="45">
        <v>33</v>
      </c>
      <c r="F3561" s="46">
        <v>145.30000000000001</v>
      </c>
      <c r="G3561" s="46">
        <v>44</v>
      </c>
      <c r="H3561" s="19">
        <f t="shared" si="42"/>
        <v>190.43250327653999</v>
      </c>
      <c r="I3561" s="19">
        <f t="shared" si="43"/>
        <v>69.000000000000014</v>
      </c>
    </row>
    <row r="3562" spans="1:9">
      <c r="A3562" s="44" t="s">
        <v>123</v>
      </c>
      <c r="B3562" s="45">
        <v>13</v>
      </c>
      <c r="C3562" s="46">
        <v>73.8</v>
      </c>
      <c r="D3562" s="46">
        <v>56.8</v>
      </c>
      <c r="E3562" s="45">
        <v>15.23</v>
      </c>
      <c r="F3562" s="46">
        <v>88.7</v>
      </c>
      <c r="G3562" s="46">
        <v>58.2</v>
      </c>
      <c r="H3562" s="19">
        <f t="shared" si="42"/>
        <v>120.18970189701899</v>
      </c>
      <c r="I3562" s="19">
        <f t="shared" si="43"/>
        <v>14.900000000000006</v>
      </c>
    </row>
    <row r="3563" spans="1:9">
      <c r="A3563" s="44" t="s">
        <v>124</v>
      </c>
      <c r="B3563" s="45">
        <v>16</v>
      </c>
      <c r="C3563" s="46">
        <v>84.4</v>
      </c>
      <c r="D3563" s="46">
        <v>52.8</v>
      </c>
      <c r="E3563" s="45">
        <v>16</v>
      </c>
      <c r="F3563" s="46">
        <v>109.3</v>
      </c>
      <c r="G3563" s="46">
        <v>68.3</v>
      </c>
      <c r="H3563" s="19">
        <f t="shared" si="42"/>
        <v>129.50236966824644</v>
      </c>
      <c r="I3563" s="19">
        <f t="shared" si="43"/>
        <v>24.899999999999991</v>
      </c>
    </row>
    <row r="3564" spans="1:9">
      <c r="A3564" s="44" t="s">
        <v>125</v>
      </c>
      <c r="B3564" s="45">
        <v>98</v>
      </c>
      <c r="C3564" s="46">
        <v>554.5</v>
      </c>
      <c r="D3564" s="46">
        <v>56.6</v>
      </c>
      <c r="E3564" s="45">
        <v>97.1</v>
      </c>
      <c r="F3564" s="46">
        <v>613</v>
      </c>
      <c r="G3564" s="46">
        <v>63.1</v>
      </c>
      <c r="H3564" s="19">
        <f t="shared" si="42"/>
        <v>110.55004508566275</v>
      </c>
      <c r="I3564" s="19">
        <f t="shared" si="43"/>
        <v>58.5</v>
      </c>
    </row>
    <row r="3565" spans="1:9">
      <c r="A3565" s="44" t="s">
        <v>126</v>
      </c>
      <c r="B3565" s="45">
        <v>10</v>
      </c>
      <c r="C3565" s="46">
        <v>52.7</v>
      </c>
      <c r="D3565" s="46">
        <v>52.7</v>
      </c>
      <c r="E3565" s="45">
        <v>10</v>
      </c>
      <c r="F3565" s="46">
        <v>52</v>
      </c>
      <c r="G3565" s="46">
        <v>52</v>
      </c>
      <c r="H3565" s="19">
        <f t="shared" si="42"/>
        <v>98.671726755218216</v>
      </c>
      <c r="I3565" s="19">
        <f t="shared" si="43"/>
        <v>-0.70000000000000284</v>
      </c>
    </row>
    <row r="3566" spans="1:9">
      <c r="A3566" s="44"/>
      <c r="B3566" s="45"/>
      <c r="C3566" s="46"/>
      <c r="D3566" s="46"/>
      <c r="E3566" s="45"/>
      <c r="F3566" s="46"/>
      <c r="G3566" s="46"/>
      <c r="H3566" s="53"/>
      <c r="I3566" s="53"/>
    </row>
    <row r="3567" spans="1:9" s="48" customFormat="1">
      <c r="A3567" s="41" t="s">
        <v>127</v>
      </c>
      <c r="B3567" s="42">
        <v>767.5</v>
      </c>
      <c r="C3567" s="43">
        <v>2762.7</v>
      </c>
      <c r="D3567" s="43">
        <v>36</v>
      </c>
      <c r="E3567" s="42">
        <v>1206.1099999999999</v>
      </c>
      <c r="F3567" s="43">
        <v>6701.9</v>
      </c>
      <c r="G3567" s="43">
        <v>55.5</v>
      </c>
      <c r="H3567" s="53">
        <f t="shared" si="42"/>
        <v>242.58515220617514</v>
      </c>
      <c r="I3567" s="53">
        <f t="shared" si="43"/>
        <v>3939.2</v>
      </c>
    </row>
    <row r="3568" spans="1:9">
      <c r="A3568" s="44" t="s">
        <v>128</v>
      </c>
      <c r="B3568" s="45">
        <v>140</v>
      </c>
      <c r="C3568" s="46">
        <v>1277.9000000000001</v>
      </c>
      <c r="D3568" s="46">
        <v>91.3</v>
      </c>
      <c r="E3568" s="45">
        <v>377.85</v>
      </c>
      <c r="F3568" s="46">
        <v>2067.9</v>
      </c>
      <c r="G3568" s="46">
        <v>54.7</v>
      </c>
      <c r="H3568" s="19">
        <f t="shared" si="42"/>
        <v>161.82017372251349</v>
      </c>
      <c r="I3568" s="19">
        <f t="shared" si="43"/>
        <v>790</v>
      </c>
    </row>
    <row r="3569" spans="1:9">
      <c r="A3569" s="44" t="s">
        <v>129</v>
      </c>
      <c r="B3569" s="45">
        <v>1</v>
      </c>
      <c r="C3569" s="46">
        <v>4.5</v>
      </c>
      <c r="D3569" s="46">
        <v>45</v>
      </c>
      <c r="E3569" s="45" t="s">
        <v>94</v>
      </c>
      <c r="F3569" s="46" t="s">
        <v>94</v>
      </c>
      <c r="G3569" s="46" t="s">
        <v>94</v>
      </c>
      <c r="H3569" s="46" t="s">
        <v>94</v>
      </c>
      <c r="I3569" s="46" t="s">
        <v>94</v>
      </c>
    </row>
    <row r="3570" spans="1:9">
      <c r="A3570" s="44" t="s">
        <v>130</v>
      </c>
      <c r="B3570" s="45">
        <v>8</v>
      </c>
      <c r="C3570" s="46">
        <v>39.5</v>
      </c>
      <c r="D3570" s="46">
        <v>49.4</v>
      </c>
      <c r="E3570" s="45">
        <v>10.5</v>
      </c>
      <c r="F3570" s="46">
        <v>52.6</v>
      </c>
      <c r="G3570" s="46">
        <v>50.1</v>
      </c>
      <c r="H3570" s="19">
        <f t="shared" si="42"/>
        <v>133.1645569620253</v>
      </c>
      <c r="I3570" s="19">
        <f t="shared" si="43"/>
        <v>13.100000000000001</v>
      </c>
    </row>
    <row r="3571" spans="1:9">
      <c r="A3571" s="44" t="s">
        <v>131</v>
      </c>
      <c r="B3571" s="45">
        <v>22.5</v>
      </c>
      <c r="C3571" s="46">
        <v>108.4</v>
      </c>
      <c r="D3571" s="46">
        <v>48.2</v>
      </c>
      <c r="E3571" s="45">
        <v>71.22</v>
      </c>
      <c r="F3571" s="46">
        <v>334.2</v>
      </c>
      <c r="G3571" s="46">
        <v>46.9</v>
      </c>
      <c r="H3571" s="19">
        <f t="shared" si="42"/>
        <v>308.30258302583024</v>
      </c>
      <c r="I3571" s="19">
        <f t="shared" si="43"/>
        <v>225.79999999999998</v>
      </c>
    </row>
    <row r="3572" spans="1:9">
      <c r="A3572" s="44" t="s">
        <v>132</v>
      </c>
      <c r="B3572" s="45">
        <v>15</v>
      </c>
      <c r="C3572" s="46">
        <v>20.2</v>
      </c>
      <c r="D3572" s="46">
        <v>13.5</v>
      </c>
      <c r="E3572" s="45">
        <v>16.899999999999999</v>
      </c>
      <c r="F3572" s="46">
        <v>63.2</v>
      </c>
      <c r="G3572" s="46">
        <v>37.4</v>
      </c>
      <c r="H3572" s="19">
        <f t="shared" si="42"/>
        <v>312.87128712871288</v>
      </c>
      <c r="I3572" s="19">
        <f t="shared" si="43"/>
        <v>43</v>
      </c>
    </row>
    <row r="3573" spans="1:9">
      <c r="A3573" s="44" t="s">
        <v>133</v>
      </c>
      <c r="B3573" s="45">
        <v>212</v>
      </c>
      <c r="C3573" s="46">
        <v>711.2</v>
      </c>
      <c r="D3573" s="46">
        <v>33.5</v>
      </c>
      <c r="E3573" s="45">
        <v>236.66</v>
      </c>
      <c r="F3573" s="46">
        <v>1928.4</v>
      </c>
      <c r="G3573" s="46">
        <v>81.5</v>
      </c>
      <c r="H3573" s="19">
        <f t="shared" si="42"/>
        <v>271.14735658042741</v>
      </c>
      <c r="I3573" s="19">
        <f t="shared" si="43"/>
        <v>1217.2</v>
      </c>
    </row>
    <row r="3574" spans="1:9">
      <c r="A3574" s="44" t="s">
        <v>135</v>
      </c>
      <c r="B3574" s="45">
        <v>28</v>
      </c>
      <c r="C3574" s="46">
        <v>179</v>
      </c>
      <c r="D3574" s="46">
        <v>63.9</v>
      </c>
      <c r="E3574" s="45">
        <v>230.6</v>
      </c>
      <c r="F3574" s="46">
        <v>1439.4</v>
      </c>
      <c r="G3574" s="46">
        <v>62.3</v>
      </c>
      <c r="H3574" s="19">
        <f t="shared" si="42"/>
        <v>804.13407821229055</v>
      </c>
      <c r="I3574" s="19">
        <f t="shared" si="43"/>
        <v>1260.4000000000001</v>
      </c>
    </row>
    <row r="3575" spans="1:9">
      <c r="A3575" s="44" t="s">
        <v>136</v>
      </c>
      <c r="B3575" s="45">
        <v>302</v>
      </c>
      <c r="C3575" s="46">
        <v>368</v>
      </c>
      <c r="D3575" s="46">
        <v>12.2</v>
      </c>
      <c r="E3575" s="45">
        <v>218.38</v>
      </c>
      <c r="F3575" s="46">
        <v>706.2</v>
      </c>
      <c r="G3575" s="46">
        <v>32.299999999999997</v>
      </c>
      <c r="H3575" s="19">
        <f t="shared" si="42"/>
        <v>191.9021739130435</v>
      </c>
      <c r="I3575" s="19">
        <f t="shared" si="43"/>
        <v>338.20000000000005</v>
      </c>
    </row>
    <row r="3576" spans="1:9">
      <c r="A3576" s="44" t="s">
        <v>165</v>
      </c>
      <c r="B3576" s="45">
        <v>30</v>
      </c>
      <c r="C3576" s="46">
        <v>13</v>
      </c>
      <c r="D3576" s="46">
        <v>4.3</v>
      </c>
      <c r="E3576" s="45">
        <v>30</v>
      </c>
      <c r="F3576" s="46">
        <v>26</v>
      </c>
      <c r="G3576" s="46">
        <v>8.6999999999999993</v>
      </c>
      <c r="H3576" s="19">
        <f t="shared" si="42"/>
        <v>200</v>
      </c>
      <c r="I3576" s="19">
        <f t="shared" si="43"/>
        <v>13</v>
      </c>
    </row>
    <row r="3577" spans="1:9">
      <c r="A3577" s="44" t="s">
        <v>137</v>
      </c>
      <c r="B3577" s="45">
        <v>4</v>
      </c>
      <c r="C3577" s="46">
        <v>25</v>
      </c>
      <c r="D3577" s="46">
        <v>62.5</v>
      </c>
      <c r="E3577" s="45">
        <v>9</v>
      </c>
      <c r="F3577" s="46">
        <v>68</v>
      </c>
      <c r="G3577" s="46">
        <v>75.599999999999994</v>
      </c>
      <c r="H3577" s="19">
        <f t="shared" si="42"/>
        <v>272</v>
      </c>
      <c r="I3577" s="19">
        <f t="shared" si="43"/>
        <v>43</v>
      </c>
    </row>
    <row r="3578" spans="1:9">
      <c r="A3578" s="44" t="s">
        <v>166</v>
      </c>
      <c r="B3578" s="45">
        <v>5</v>
      </c>
      <c r="C3578" s="46">
        <v>16</v>
      </c>
      <c r="D3578" s="46">
        <v>32</v>
      </c>
      <c r="E3578" s="45">
        <v>5</v>
      </c>
      <c r="F3578" s="46">
        <v>16</v>
      </c>
      <c r="G3578" s="46">
        <v>32</v>
      </c>
      <c r="H3578" s="19">
        <f t="shared" si="42"/>
        <v>100</v>
      </c>
      <c r="I3578" s="19">
        <f t="shared" si="43"/>
        <v>0</v>
      </c>
    </row>
    <row r="3579" spans="1:9">
      <c r="A3579" s="44"/>
      <c r="B3579" s="45"/>
      <c r="C3579" s="46"/>
      <c r="D3579" s="46"/>
      <c r="E3579" s="45"/>
      <c r="F3579" s="46"/>
      <c r="G3579" s="46"/>
      <c r="H3579" s="53"/>
      <c r="I3579" s="53"/>
    </row>
    <row r="3580" spans="1:9" s="48" customFormat="1">
      <c r="A3580" s="41" t="s">
        <v>138</v>
      </c>
      <c r="B3580" s="42">
        <v>182</v>
      </c>
      <c r="C3580" s="43">
        <v>1446.1</v>
      </c>
      <c r="D3580" s="43">
        <v>79.5</v>
      </c>
      <c r="E3580" s="42">
        <v>179.4</v>
      </c>
      <c r="F3580" s="43">
        <v>3045.9</v>
      </c>
      <c r="G3580" s="43">
        <v>169.8</v>
      </c>
      <c r="H3580" s="53">
        <f t="shared" si="42"/>
        <v>210.62858723463108</v>
      </c>
      <c r="I3580" s="53">
        <f t="shared" si="43"/>
        <v>1599.8000000000002</v>
      </c>
    </row>
    <row r="3581" spans="1:9" s="48" customFormat="1">
      <c r="A3581" s="41"/>
      <c r="B3581" s="42"/>
      <c r="C3581" s="43"/>
      <c r="D3581" s="43"/>
      <c r="E3581" s="42"/>
      <c r="F3581" s="43"/>
      <c r="G3581" s="43"/>
      <c r="H3581" s="53"/>
      <c r="I3581" s="53"/>
    </row>
    <row r="3582" spans="1:9" s="48" customFormat="1">
      <c r="A3582" s="41" t="s">
        <v>139</v>
      </c>
      <c r="B3582" s="42">
        <v>5</v>
      </c>
      <c r="C3582" s="43">
        <v>4.2</v>
      </c>
      <c r="D3582" s="43">
        <v>8.4</v>
      </c>
      <c r="E3582" s="42">
        <v>13.67</v>
      </c>
      <c r="F3582" s="43">
        <v>108.5</v>
      </c>
      <c r="G3582" s="43">
        <v>79.3</v>
      </c>
      <c r="H3582" s="53">
        <f t="shared" si="42"/>
        <v>2583.333333333333</v>
      </c>
      <c r="I3582" s="53">
        <f t="shared" si="43"/>
        <v>104.3</v>
      </c>
    </row>
    <row r="3583" spans="1:9">
      <c r="B3583" s="40"/>
      <c r="C3583" s="40"/>
      <c r="D3583" s="40"/>
      <c r="E3583" s="40"/>
      <c r="F3583" s="40"/>
      <c r="G3583" s="40"/>
      <c r="H3583" s="40"/>
      <c r="I3583" s="40"/>
    </row>
    <row r="3584" spans="1:9">
      <c r="B3584" s="40"/>
      <c r="C3584" s="40"/>
      <c r="D3584" s="40"/>
      <c r="E3584" s="40"/>
      <c r="F3584" s="40"/>
      <c r="G3584" s="40"/>
      <c r="H3584" s="40"/>
      <c r="I3584" s="40"/>
    </row>
    <row r="3585" spans="2:9">
      <c r="B3585" s="40"/>
      <c r="C3585" s="40"/>
      <c r="D3585" s="40"/>
      <c r="E3585" s="40"/>
      <c r="F3585" s="40"/>
      <c r="G3585" s="40"/>
      <c r="H3585" s="40"/>
      <c r="I3585" s="40"/>
    </row>
    <row r="3586" spans="2:9">
      <c r="B3586" s="40"/>
      <c r="C3586" s="40"/>
      <c r="D3586" s="40"/>
      <c r="E3586" s="40"/>
      <c r="F3586" s="40"/>
      <c r="G3586" s="40"/>
      <c r="H3586" s="40"/>
      <c r="I3586" s="40"/>
    </row>
    <row r="3587" spans="2:9">
      <c r="B3587" s="40"/>
      <c r="C3587" s="40"/>
      <c r="D3587" s="40"/>
      <c r="E3587" s="40"/>
      <c r="F3587" s="40"/>
      <c r="G3587" s="40"/>
      <c r="H3587" s="40"/>
      <c r="I3587" s="40"/>
    </row>
    <row r="3588" spans="2:9">
      <c r="B3588" s="40"/>
      <c r="C3588" s="40"/>
      <c r="D3588" s="40"/>
      <c r="E3588" s="40"/>
      <c r="F3588" s="40"/>
      <c r="G3588" s="40"/>
      <c r="H3588" s="40"/>
      <c r="I3588" s="40"/>
    </row>
    <row r="3589" spans="2:9">
      <c r="B3589" s="40"/>
      <c r="C3589" s="40"/>
      <c r="D3589" s="40"/>
      <c r="E3589" s="40"/>
      <c r="F3589" s="40"/>
      <c r="G3589" s="40"/>
      <c r="H3589" s="40"/>
      <c r="I3589" s="40"/>
    </row>
    <row r="3590" spans="2:9">
      <c r="B3590" s="40"/>
      <c r="C3590" s="40"/>
      <c r="D3590" s="40"/>
      <c r="E3590" s="40"/>
      <c r="F3590" s="40"/>
      <c r="G3590" s="40"/>
      <c r="H3590" s="40"/>
      <c r="I3590" s="40"/>
    </row>
    <row r="3591" spans="2:9">
      <c r="B3591" s="40"/>
      <c r="C3591" s="40"/>
      <c r="D3591" s="40"/>
      <c r="E3591" s="40"/>
      <c r="F3591" s="40"/>
      <c r="G3591" s="40"/>
      <c r="H3591" s="40"/>
      <c r="I3591" s="40"/>
    </row>
    <row r="3592" spans="2:9">
      <c r="B3592" s="40"/>
      <c r="C3592" s="40"/>
      <c r="D3592" s="40"/>
      <c r="E3592" s="40"/>
      <c r="F3592" s="40"/>
      <c r="G3592" s="40"/>
      <c r="H3592" s="40"/>
      <c r="I3592" s="40"/>
    </row>
    <row r="3593" spans="2:9">
      <c r="B3593" s="40"/>
      <c r="C3593" s="40"/>
      <c r="D3593" s="40"/>
      <c r="E3593" s="40"/>
      <c r="F3593" s="40"/>
      <c r="G3593" s="40"/>
      <c r="H3593" s="40"/>
      <c r="I3593" s="40"/>
    </row>
    <row r="3594" spans="2:9">
      <c r="B3594" s="40"/>
      <c r="C3594" s="40"/>
      <c r="D3594" s="40"/>
      <c r="E3594" s="40"/>
      <c r="F3594" s="40"/>
      <c r="G3594" s="40"/>
      <c r="H3594" s="40"/>
      <c r="I3594" s="40"/>
    </row>
    <row r="3595" spans="2:9">
      <c r="B3595" s="40"/>
      <c r="C3595" s="40"/>
      <c r="D3595" s="40"/>
      <c r="E3595" s="40"/>
      <c r="F3595" s="40"/>
      <c r="G3595" s="40"/>
      <c r="H3595" s="40"/>
      <c r="I3595" s="40"/>
    </row>
    <row r="3596" spans="2:9">
      <c r="B3596" s="40"/>
      <c r="C3596" s="40"/>
      <c r="D3596" s="40"/>
      <c r="E3596" s="40"/>
      <c r="F3596" s="40"/>
      <c r="G3596" s="40"/>
      <c r="H3596" s="40"/>
      <c r="I3596" s="40"/>
    </row>
    <row r="3597" spans="2:9">
      <c r="B3597" s="40"/>
      <c r="C3597" s="40"/>
      <c r="D3597" s="40"/>
      <c r="E3597" s="40"/>
      <c r="F3597" s="40"/>
      <c r="G3597" s="40"/>
      <c r="H3597" s="40"/>
      <c r="I3597" s="40"/>
    </row>
    <row r="3598" spans="2:9">
      <c r="B3598" s="40"/>
      <c r="C3598" s="40"/>
      <c r="D3598" s="40"/>
      <c r="E3598" s="40"/>
      <c r="F3598" s="40"/>
      <c r="G3598" s="40"/>
      <c r="H3598" s="40"/>
      <c r="I3598" s="40"/>
    </row>
    <row r="3599" spans="2:9">
      <c r="B3599" s="40"/>
      <c r="C3599" s="40"/>
      <c r="D3599" s="40"/>
      <c r="E3599" s="40"/>
      <c r="F3599" s="40"/>
      <c r="G3599" s="40"/>
      <c r="H3599" s="40"/>
      <c r="I3599" s="40"/>
    </row>
    <row r="3600" spans="2:9">
      <c r="B3600" s="40"/>
      <c r="C3600" s="40"/>
      <c r="D3600" s="40"/>
      <c r="E3600" s="40"/>
      <c r="F3600" s="40"/>
      <c r="G3600" s="40"/>
      <c r="H3600" s="40"/>
      <c r="I3600" s="40"/>
    </row>
    <row r="3601" spans="1:9">
      <c r="B3601" s="40"/>
      <c r="C3601" s="40"/>
      <c r="D3601" s="40"/>
      <c r="E3601" s="40"/>
      <c r="F3601" s="40"/>
      <c r="G3601" s="40"/>
      <c r="H3601" s="40"/>
      <c r="I3601" s="40"/>
    </row>
    <row r="3602" spans="1:9">
      <c r="B3602" s="40"/>
      <c r="C3602" s="40"/>
      <c r="D3602" s="40"/>
      <c r="E3602" s="40"/>
      <c r="F3602" s="40"/>
      <c r="G3602" s="40"/>
      <c r="H3602" s="40"/>
      <c r="I3602" s="40"/>
    </row>
    <row r="3603" spans="1:9">
      <c r="B3603" s="40"/>
      <c r="C3603" s="40"/>
      <c r="D3603" s="40"/>
      <c r="E3603" s="40"/>
      <c r="F3603" s="40"/>
      <c r="G3603" s="40"/>
      <c r="H3603" s="40"/>
      <c r="I3603" s="40"/>
    </row>
    <row r="3604" spans="1:9">
      <c r="B3604" s="40"/>
      <c r="C3604" s="40"/>
      <c r="D3604" s="40"/>
      <c r="E3604" s="40"/>
      <c r="F3604" s="40"/>
      <c r="G3604" s="40"/>
      <c r="H3604" s="40"/>
      <c r="I3604" s="40"/>
    </row>
    <row r="3605" spans="1:9">
      <c r="B3605" s="40"/>
      <c r="C3605" s="40"/>
      <c r="D3605" s="40"/>
      <c r="E3605" s="40"/>
      <c r="F3605" s="40"/>
      <c r="G3605" s="40"/>
      <c r="H3605" s="40"/>
      <c r="I3605" s="40"/>
    </row>
    <row r="3606" spans="1:9">
      <c r="B3606" s="40"/>
      <c r="C3606" s="40"/>
      <c r="D3606" s="40"/>
      <c r="E3606" s="40"/>
      <c r="F3606" s="40"/>
      <c r="G3606" s="40"/>
      <c r="H3606" s="40"/>
      <c r="I3606" s="40"/>
    </row>
    <row r="3607" spans="1:9">
      <c r="B3607" s="40"/>
      <c r="C3607" s="40"/>
      <c r="D3607" s="40"/>
      <c r="E3607" s="40"/>
      <c r="F3607" s="40"/>
      <c r="G3607" s="40"/>
      <c r="H3607" s="40"/>
      <c r="I3607" s="40"/>
    </row>
    <row r="3608" spans="1:9" ht="14.25">
      <c r="A3608" s="109" t="s">
        <v>213</v>
      </c>
      <c r="B3608" s="109"/>
      <c r="C3608" s="109"/>
      <c r="D3608" s="109"/>
      <c r="E3608" s="109"/>
      <c r="F3608" s="109"/>
      <c r="G3608" s="109"/>
      <c r="H3608" s="109"/>
      <c r="I3608" s="109"/>
    </row>
    <row r="3609" spans="1:9">
      <c r="A3609" s="111" t="s">
        <v>191</v>
      </c>
      <c r="B3609" s="111"/>
      <c r="C3609" s="111"/>
      <c r="D3609" s="111"/>
      <c r="E3609" s="111"/>
      <c r="F3609" s="111"/>
      <c r="G3609" s="111"/>
      <c r="H3609" s="111"/>
      <c r="I3609" s="111"/>
    </row>
    <row r="3610" spans="1:9">
      <c r="B3610" s="49"/>
      <c r="C3610" s="49"/>
      <c r="D3610" s="50"/>
      <c r="E3610" s="49"/>
      <c r="F3610" s="49"/>
      <c r="G3610" s="50"/>
      <c r="H3610" s="50"/>
      <c r="I3610" s="49"/>
    </row>
    <row r="3611" spans="1:9" customFormat="1" ht="15">
      <c r="A3611" s="114" t="s">
        <v>60</v>
      </c>
      <c r="B3611" s="126" t="s">
        <v>188</v>
      </c>
      <c r="C3611" s="126"/>
      <c r="D3611" s="126"/>
      <c r="E3611" s="126"/>
      <c r="F3611" s="126"/>
      <c r="G3611" s="126"/>
      <c r="H3611" s="126"/>
      <c r="I3611" s="126"/>
    </row>
    <row r="3612" spans="1:9" customFormat="1" ht="15">
      <c r="A3612" s="115"/>
      <c r="B3612" s="126">
        <v>2023</v>
      </c>
      <c r="C3612" s="126"/>
      <c r="D3612" s="126"/>
      <c r="E3612" s="126">
        <v>2024</v>
      </c>
      <c r="F3612" s="126"/>
      <c r="G3612" s="126"/>
      <c r="H3612" s="126" t="s">
        <v>62</v>
      </c>
      <c r="I3612" s="126"/>
    </row>
    <row r="3613" spans="1:9" customFormat="1" ht="15">
      <c r="A3613" s="115"/>
      <c r="B3613" s="118" t="s">
        <v>189</v>
      </c>
      <c r="C3613" s="30" t="s">
        <v>64</v>
      </c>
      <c r="D3613" s="124" t="s">
        <v>65</v>
      </c>
      <c r="E3613" s="118" t="s">
        <v>189</v>
      </c>
      <c r="F3613" s="31" t="s">
        <v>64</v>
      </c>
      <c r="G3613" s="124" t="s">
        <v>65</v>
      </c>
      <c r="H3613" s="126" t="s">
        <v>66</v>
      </c>
      <c r="I3613" s="126"/>
    </row>
    <row r="3614" spans="1:9" customFormat="1" ht="15">
      <c r="A3614" s="115"/>
      <c r="B3614" s="119"/>
      <c r="C3614" s="29" t="s">
        <v>68</v>
      </c>
      <c r="D3614" s="125"/>
      <c r="E3614" s="119"/>
      <c r="F3614" s="29" t="s">
        <v>68</v>
      </c>
      <c r="G3614" s="125"/>
      <c r="H3614" s="29" t="s">
        <v>69</v>
      </c>
      <c r="I3614" s="30" t="s">
        <v>70</v>
      </c>
    </row>
    <row r="3615" spans="1:9" customFormat="1" ht="15">
      <c r="A3615" s="32"/>
      <c r="B3615" s="120"/>
      <c r="C3615" s="34"/>
      <c r="D3615" s="34"/>
      <c r="E3615" s="120"/>
      <c r="F3615" s="34"/>
      <c r="G3615" s="35"/>
      <c r="H3615" s="34"/>
      <c r="I3615" s="34"/>
    </row>
    <row r="3616" spans="1:9" customFormat="1" ht="15">
      <c r="A3616" s="37"/>
      <c r="B3616" s="33">
        <v>1</v>
      </c>
      <c r="C3616" s="24">
        <v>2</v>
      </c>
      <c r="D3616" s="34">
        <v>3</v>
      </c>
      <c r="E3616" s="34">
        <v>4</v>
      </c>
      <c r="F3616" s="34">
        <v>5</v>
      </c>
      <c r="G3616" s="35">
        <v>6</v>
      </c>
      <c r="H3616" s="34">
        <v>7</v>
      </c>
      <c r="I3616" s="38">
        <v>8</v>
      </c>
    </row>
    <row r="3617" spans="1:9" customFormat="1" ht="15">
      <c r="A3617" s="39"/>
      <c r="B3617" s="27"/>
      <c r="C3617" s="27"/>
      <c r="D3617" s="27"/>
      <c r="E3617" s="27"/>
      <c r="F3617" s="27"/>
      <c r="G3617" s="27"/>
      <c r="H3617" s="27"/>
      <c r="I3617" s="27"/>
    </row>
    <row r="3618" spans="1:9" s="48" customFormat="1">
      <c r="A3618" s="41" t="s">
        <v>72</v>
      </c>
      <c r="B3618" s="42">
        <v>1180</v>
      </c>
      <c r="C3618" s="43">
        <v>4979.3999999999996</v>
      </c>
      <c r="D3618" s="43">
        <v>42.2</v>
      </c>
      <c r="E3618" s="42">
        <v>1542.58</v>
      </c>
      <c r="F3618" s="43">
        <v>10039.1</v>
      </c>
      <c r="G3618" s="43">
        <v>64.8</v>
      </c>
      <c r="H3618" s="53">
        <f t="shared" ref="H3618" si="44">F3618/C3618*100</f>
        <v>201.61264409366589</v>
      </c>
      <c r="I3618" s="53">
        <f t="shared" ref="I3618" si="45">F3618-C3618</f>
        <v>5059.7000000000007</v>
      </c>
    </row>
    <row r="3619" spans="1:9" s="48" customFormat="1">
      <c r="A3619" s="41"/>
      <c r="B3619" s="42"/>
      <c r="C3619" s="43"/>
      <c r="D3619" s="43"/>
      <c r="E3619" s="42"/>
      <c r="F3619" s="43"/>
      <c r="G3619" s="43"/>
      <c r="H3619" s="53"/>
      <c r="I3619" s="53"/>
    </row>
    <row r="3620" spans="1:9" s="48" customFormat="1">
      <c r="A3620" s="41" t="s">
        <v>73</v>
      </c>
      <c r="B3620" s="42">
        <v>16</v>
      </c>
      <c r="C3620" s="43">
        <v>33.6</v>
      </c>
      <c r="D3620" s="43">
        <v>21</v>
      </c>
      <c r="E3620" s="42">
        <v>61</v>
      </c>
      <c r="F3620" s="43">
        <v>331.8</v>
      </c>
      <c r="G3620" s="43">
        <v>54.4</v>
      </c>
      <c r="H3620" s="53">
        <f t="shared" ref="H3620:H3681" si="46">F3620/C3620*100</f>
        <v>987.5</v>
      </c>
      <c r="I3620" s="53">
        <f t="shared" ref="I3620:I3681" si="47">F3620-C3620</f>
        <v>298.2</v>
      </c>
    </row>
    <row r="3621" spans="1:9">
      <c r="A3621" s="44" t="s">
        <v>75</v>
      </c>
      <c r="B3621" s="45">
        <v>14</v>
      </c>
      <c r="C3621" s="46">
        <v>26.6</v>
      </c>
      <c r="D3621" s="46">
        <v>19</v>
      </c>
      <c r="E3621" s="45">
        <v>58.8</v>
      </c>
      <c r="F3621" s="46">
        <v>325.8</v>
      </c>
      <c r="G3621" s="46">
        <v>55.4</v>
      </c>
      <c r="H3621" s="19">
        <f t="shared" si="46"/>
        <v>1224.812030075188</v>
      </c>
      <c r="I3621" s="19">
        <f t="shared" si="47"/>
        <v>299.2</v>
      </c>
    </row>
    <row r="3622" spans="1:9">
      <c r="A3622" s="44" t="s">
        <v>76</v>
      </c>
      <c r="B3622" s="45">
        <v>1</v>
      </c>
      <c r="C3622" s="46">
        <v>2</v>
      </c>
      <c r="D3622" s="46">
        <v>20</v>
      </c>
      <c r="E3622" s="45">
        <v>1.2</v>
      </c>
      <c r="F3622" s="46" t="s">
        <v>94</v>
      </c>
      <c r="G3622" s="46" t="s">
        <v>94</v>
      </c>
      <c r="H3622" s="46" t="s">
        <v>94</v>
      </c>
      <c r="I3622" s="46" t="s">
        <v>94</v>
      </c>
    </row>
    <row r="3623" spans="1:9">
      <c r="A3623" s="44" t="s">
        <v>77</v>
      </c>
      <c r="B3623" s="45">
        <v>1</v>
      </c>
      <c r="C3623" s="46">
        <v>2</v>
      </c>
      <c r="D3623" s="46">
        <v>20</v>
      </c>
      <c r="E3623" s="45" t="s">
        <v>94</v>
      </c>
      <c r="F3623" s="46" t="s">
        <v>94</v>
      </c>
      <c r="G3623" s="46" t="s">
        <v>94</v>
      </c>
      <c r="H3623" s="46" t="s">
        <v>94</v>
      </c>
      <c r="I3623" s="46" t="s">
        <v>94</v>
      </c>
    </row>
    <row r="3624" spans="1:9">
      <c r="A3624" s="44" t="s">
        <v>79</v>
      </c>
      <c r="B3624" s="45">
        <v>1</v>
      </c>
      <c r="C3624" s="46">
        <v>5</v>
      </c>
      <c r="D3624" s="46">
        <v>50</v>
      </c>
      <c r="E3624" s="45">
        <v>1</v>
      </c>
      <c r="F3624" s="46">
        <v>6</v>
      </c>
      <c r="G3624" s="46">
        <v>60</v>
      </c>
      <c r="H3624" s="19">
        <f t="shared" si="46"/>
        <v>120</v>
      </c>
      <c r="I3624" s="19">
        <f t="shared" si="47"/>
        <v>1</v>
      </c>
    </row>
    <row r="3625" spans="1:9">
      <c r="A3625" s="44"/>
      <c r="B3625" s="45"/>
      <c r="C3625" s="46"/>
      <c r="D3625" s="46"/>
      <c r="E3625" s="45"/>
      <c r="F3625" s="46"/>
      <c r="G3625" s="46"/>
      <c r="H3625" s="53"/>
      <c r="I3625" s="53"/>
    </row>
    <row r="3626" spans="1:9" s="48" customFormat="1" ht="25.5">
      <c r="A3626" s="41" t="s">
        <v>80</v>
      </c>
      <c r="B3626" s="42">
        <v>7</v>
      </c>
      <c r="C3626" s="43">
        <v>20.2</v>
      </c>
      <c r="D3626" s="43">
        <v>28.9</v>
      </c>
      <c r="E3626" s="42">
        <v>14.53</v>
      </c>
      <c r="F3626" s="43">
        <v>91.1</v>
      </c>
      <c r="G3626" s="43">
        <v>62.7</v>
      </c>
      <c r="H3626" s="53">
        <f t="shared" si="46"/>
        <v>450.99009900990097</v>
      </c>
      <c r="I3626" s="53">
        <f t="shared" si="47"/>
        <v>70.899999999999991</v>
      </c>
    </row>
    <row r="3627" spans="1:9">
      <c r="A3627" s="44" t="s">
        <v>81</v>
      </c>
      <c r="B3627" s="45" t="s">
        <v>94</v>
      </c>
      <c r="C3627" s="46" t="s">
        <v>94</v>
      </c>
      <c r="D3627" s="46" t="s">
        <v>94</v>
      </c>
      <c r="E3627" s="45">
        <v>0.96</v>
      </c>
      <c r="F3627" s="46" t="s">
        <v>94</v>
      </c>
      <c r="G3627" s="46" t="s">
        <v>94</v>
      </c>
      <c r="H3627" s="46" t="s">
        <v>94</v>
      </c>
      <c r="I3627" s="46" t="s">
        <v>94</v>
      </c>
    </row>
    <row r="3628" spans="1:9">
      <c r="A3628" s="44" t="s">
        <v>82</v>
      </c>
      <c r="B3628" s="45" t="s">
        <v>94</v>
      </c>
      <c r="C3628" s="46" t="s">
        <v>94</v>
      </c>
      <c r="D3628" s="46" t="s">
        <v>94</v>
      </c>
      <c r="E3628" s="45">
        <v>0.56000000000000005</v>
      </c>
      <c r="F3628" s="46" t="s">
        <v>94</v>
      </c>
      <c r="G3628" s="46" t="s">
        <v>94</v>
      </c>
      <c r="H3628" s="46" t="s">
        <v>94</v>
      </c>
      <c r="I3628" s="46" t="s">
        <v>94</v>
      </c>
    </row>
    <row r="3629" spans="1:9">
      <c r="A3629" s="44" t="s">
        <v>83</v>
      </c>
      <c r="B3629" s="45" t="s">
        <v>94</v>
      </c>
      <c r="C3629" s="46" t="s">
        <v>94</v>
      </c>
      <c r="D3629" s="46" t="s">
        <v>94</v>
      </c>
      <c r="E3629" s="45">
        <v>0.86</v>
      </c>
      <c r="F3629" s="46">
        <v>5.8</v>
      </c>
      <c r="G3629" s="46">
        <v>67</v>
      </c>
      <c r="H3629" s="46" t="s">
        <v>94</v>
      </c>
      <c r="I3629" s="46" t="s">
        <v>94</v>
      </c>
    </row>
    <row r="3630" spans="1:9">
      <c r="A3630" s="44" t="s">
        <v>84</v>
      </c>
      <c r="B3630" s="45" t="s">
        <v>94</v>
      </c>
      <c r="C3630" s="46" t="s">
        <v>94</v>
      </c>
      <c r="D3630" s="46" t="s">
        <v>94</v>
      </c>
      <c r="E3630" s="45">
        <v>1.1000000000000001</v>
      </c>
      <c r="F3630" s="46" t="s">
        <v>94</v>
      </c>
      <c r="G3630" s="46" t="s">
        <v>94</v>
      </c>
      <c r="H3630" s="46" t="s">
        <v>94</v>
      </c>
      <c r="I3630" s="46" t="s">
        <v>94</v>
      </c>
    </row>
    <row r="3631" spans="1:9">
      <c r="A3631" s="44" t="s">
        <v>87</v>
      </c>
      <c r="B3631" s="45">
        <v>4</v>
      </c>
      <c r="C3631" s="46">
        <v>15</v>
      </c>
      <c r="D3631" s="46">
        <v>37.5</v>
      </c>
      <c r="E3631" s="45">
        <v>5.9</v>
      </c>
      <c r="F3631" s="46">
        <v>72</v>
      </c>
      <c r="G3631" s="46">
        <v>122</v>
      </c>
      <c r="H3631" s="19">
        <f t="shared" si="46"/>
        <v>480</v>
      </c>
      <c r="I3631" s="19">
        <f t="shared" si="47"/>
        <v>57</v>
      </c>
    </row>
    <row r="3632" spans="1:9">
      <c r="A3632" s="44" t="s">
        <v>89</v>
      </c>
      <c r="B3632" s="45" t="s">
        <v>94</v>
      </c>
      <c r="C3632" s="46" t="s">
        <v>94</v>
      </c>
      <c r="D3632" s="46" t="s">
        <v>94</v>
      </c>
      <c r="E3632" s="45">
        <v>0.81</v>
      </c>
      <c r="F3632" s="46">
        <v>2</v>
      </c>
      <c r="G3632" s="46">
        <v>24.7</v>
      </c>
      <c r="H3632" s="46" t="s">
        <v>94</v>
      </c>
      <c r="I3632" s="46" t="s">
        <v>94</v>
      </c>
    </row>
    <row r="3633" spans="1:9">
      <c r="A3633" s="44" t="s">
        <v>90</v>
      </c>
      <c r="B3633" s="45" t="s">
        <v>94</v>
      </c>
      <c r="C3633" s="46" t="s">
        <v>94</v>
      </c>
      <c r="D3633" s="46" t="s">
        <v>94</v>
      </c>
      <c r="E3633" s="45">
        <v>1</v>
      </c>
      <c r="F3633" s="46">
        <v>4.7</v>
      </c>
      <c r="G3633" s="46">
        <v>47</v>
      </c>
      <c r="H3633" s="46" t="s">
        <v>94</v>
      </c>
      <c r="I3633" s="46" t="s">
        <v>94</v>
      </c>
    </row>
    <row r="3634" spans="1:9">
      <c r="A3634" s="44" t="s">
        <v>91</v>
      </c>
      <c r="B3634" s="45">
        <v>2</v>
      </c>
      <c r="C3634" s="46">
        <v>5</v>
      </c>
      <c r="D3634" s="46">
        <v>25</v>
      </c>
      <c r="E3634" s="45">
        <v>2</v>
      </c>
      <c r="F3634" s="46">
        <v>5</v>
      </c>
      <c r="G3634" s="46">
        <v>25</v>
      </c>
      <c r="H3634" s="19">
        <f t="shared" si="46"/>
        <v>100</v>
      </c>
      <c r="I3634" s="19">
        <f t="shared" si="47"/>
        <v>0</v>
      </c>
    </row>
    <row r="3635" spans="1:9">
      <c r="A3635" s="44" t="s">
        <v>93</v>
      </c>
      <c r="B3635" s="45" t="s">
        <v>94</v>
      </c>
      <c r="C3635" s="46" t="s">
        <v>94</v>
      </c>
      <c r="D3635" s="46" t="s">
        <v>94</v>
      </c>
      <c r="E3635" s="45">
        <v>0.9</v>
      </c>
      <c r="F3635" s="46">
        <v>1.3</v>
      </c>
      <c r="G3635" s="46">
        <v>14.4</v>
      </c>
      <c r="H3635" s="46" t="s">
        <v>94</v>
      </c>
      <c r="I3635" s="46" t="s">
        <v>94</v>
      </c>
    </row>
    <row r="3636" spans="1:9">
      <c r="A3636" s="44" t="s">
        <v>95</v>
      </c>
      <c r="B3636" s="45">
        <v>1</v>
      </c>
      <c r="C3636" s="46">
        <v>0.2</v>
      </c>
      <c r="D3636" s="46">
        <v>2</v>
      </c>
      <c r="E3636" s="45">
        <v>1</v>
      </c>
      <c r="F3636" s="46">
        <v>0.3</v>
      </c>
      <c r="G3636" s="46">
        <v>3</v>
      </c>
      <c r="H3636" s="19">
        <f t="shared" si="46"/>
        <v>149.99999999999997</v>
      </c>
      <c r="I3636" s="19">
        <f t="shared" si="47"/>
        <v>9.9999999999999978E-2</v>
      </c>
    </row>
    <row r="3637" spans="1:9">
      <c r="A3637" s="44"/>
      <c r="B3637" s="45"/>
      <c r="C3637" s="46"/>
      <c r="D3637" s="46"/>
      <c r="E3637" s="45"/>
      <c r="F3637" s="46"/>
      <c r="G3637" s="46"/>
      <c r="H3637" s="53"/>
      <c r="I3637" s="53"/>
    </row>
    <row r="3638" spans="1:9" s="48" customFormat="1">
      <c r="A3638" s="41" t="s">
        <v>96</v>
      </c>
      <c r="B3638" s="42">
        <v>111</v>
      </c>
      <c r="C3638" s="43">
        <v>465.1</v>
      </c>
      <c r="D3638" s="43">
        <v>41.9</v>
      </c>
      <c r="E3638" s="42">
        <v>147.16999999999999</v>
      </c>
      <c r="F3638" s="43">
        <v>1595.9</v>
      </c>
      <c r="G3638" s="43">
        <v>108.4</v>
      </c>
      <c r="H3638" s="53">
        <f t="shared" si="46"/>
        <v>343.13050956783491</v>
      </c>
      <c r="I3638" s="53">
        <f t="shared" si="47"/>
        <v>1130.8000000000002</v>
      </c>
    </row>
    <row r="3639" spans="1:9">
      <c r="A3639" s="44" t="s">
        <v>97</v>
      </c>
      <c r="B3639" s="45">
        <v>8</v>
      </c>
      <c r="C3639" s="46">
        <v>20.7</v>
      </c>
      <c r="D3639" s="46">
        <v>25.9</v>
      </c>
      <c r="E3639" s="45">
        <v>8</v>
      </c>
      <c r="F3639" s="46">
        <v>213.8</v>
      </c>
      <c r="G3639" s="46">
        <v>267.3</v>
      </c>
      <c r="H3639" s="19">
        <f t="shared" si="46"/>
        <v>1032.8502415458938</v>
      </c>
      <c r="I3639" s="19">
        <f t="shared" si="47"/>
        <v>193.10000000000002</v>
      </c>
    </row>
    <row r="3640" spans="1:9">
      <c r="A3640" s="44" t="s">
        <v>98</v>
      </c>
      <c r="B3640" s="45">
        <v>61</v>
      </c>
      <c r="C3640" s="46">
        <v>235.9</v>
      </c>
      <c r="D3640" s="46">
        <v>38.700000000000003</v>
      </c>
      <c r="E3640" s="45">
        <v>70.92</v>
      </c>
      <c r="F3640" s="46">
        <v>297</v>
      </c>
      <c r="G3640" s="46">
        <v>41.9</v>
      </c>
      <c r="H3640" s="19">
        <f t="shared" si="46"/>
        <v>125.90080542602797</v>
      </c>
      <c r="I3640" s="19">
        <f t="shared" si="47"/>
        <v>61.099999999999994</v>
      </c>
    </row>
    <row r="3641" spans="1:9">
      <c r="A3641" s="44" t="s">
        <v>99</v>
      </c>
      <c r="B3641" s="45">
        <v>19</v>
      </c>
      <c r="C3641" s="46">
        <v>122.8</v>
      </c>
      <c r="D3641" s="46">
        <v>64.599999999999994</v>
      </c>
      <c r="E3641" s="45">
        <v>40</v>
      </c>
      <c r="F3641" s="46">
        <v>653</v>
      </c>
      <c r="G3641" s="46">
        <v>163.30000000000001</v>
      </c>
      <c r="H3641" s="19">
        <f t="shared" si="46"/>
        <v>531.75895765472308</v>
      </c>
      <c r="I3641" s="19">
        <f t="shared" si="47"/>
        <v>530.20000000000005</v>
      </c>
    </row>
    <row r="3642" spans="1:9">
      <c r="A3642" s="44" t="s">
        <v>100</v>
      </c>
      <c r="B3642" s="45">
        <v>1</v>
      </c>
      <c r="C3642" s="46">
        <v>6.5</v>
      </c>
      <c r="D3642" s="46">
        <v>65</v>
      </c>
      <c r="E3642" s="45">
        <v>4</v>
      </c>
      <c r="F3642" s="46">
        <v>37.5</v>
      </c>
      <c r="G3642" s="46">
        <v>93.8</v>
      </c>
      <c r="H3642" s="19">
        <f t="shared" si="46"/>
        <v>576.92307692307691</v>
      </c>
      <c r="I3642" s="19">
        <f t="shared" si="47"/>
        <v>31</v>
      </c>
    </row>
    <row r="3643" spans="1:9">
      <c r="A3643" s="44" t="s">
        <v>101</v>
      </c>
      <c r="B3643" s="45">
        <v>4</v>
      </c>
      <c r="C3643" s="46">
        <v>22</v>
      </c>
      <c r="D3643" s="46">
        <v>55</v>
      </c>
      <c r="E3643" s="45">
        <v>5.25</v>
      </c>
      <c r="F3643" s="46">
        <v>25.8</v>
      </c>
      <c r="G3643" s="46">
        <v>49.1</v>
      </c>
      <c r="H3643" s="19">
        <f t="shared" si="46"/>
        <v>117.27272727272728</v>
      </c>
      <c r="I3643" s="19">
        <f t="shared" si="47"/>
        <v>3.8000000000000007</v>
      </c>
    </row>
    <row r="3644" spans="1:9">
      <c r="A3644" s="44" t="s">
        <v>102</v>
      </c>
      <c r="B3644" s="45">
        <v>2</v>
      </c>
      <c r="C3644" s="46">
        <v>28.4</v>
      </c>
      <c r="D3644" s="46">
        <v>142</v>
      </c>
      <c r="E3644" s="45">
        <v>2</v>
      </c>
      <c r="F3644" s="46">
        <v>345.3</v>
      </c>
      <c r="G3644" s="46">
        <v>1726.3</v>
      </c>
      <c r="H3644" s="19">
        <f t="shared" si="46"/>
        <v>1215.8450704225354</v>
      </c>
      <c r="I3644" s="19">
        <f t="shared" si="47"/>
        <v>316.90000000000003</v>
      </c>
    </row>
    <row r="3645" spans="1:9">
      <c r="A3645" s="44" t="s">
        <v>103</v>
      </c>
      <c r="B3645" s="45">
        <v>16</v>
      </c>
      <c r="C3645" s="46">
        <v>31.3</v>
      </c>
      <c r="D3645" s="46">
        <v>19.600000000000001</v>
      </c>
      <c r="E3645" s="45">
        <v>20</v>
      </c>
      <c r="F3645" s="46">
        <v>57</v>
      </c>
      <c r="G3645" s="46">
        <v>28.5</v>
      </c>
      <c r="H3645" s="19">
        <f t="shared" si="46"/>
        <v>182.10862619808304</v>
      </c>
      <c r="I3645" s="19">
        <f t="shared" si="47"/>
        <v>25.7</v>
      </c>
    </row>
    <row r="3646" spans="1:9">
      <c r="A3646" s="44" t="s">
        <v>104</v>
      </c>
      <c r="B3646" s="45">
        <v>1</v>
      </c>
      <c r="C3646" s="46">
        <v>4</v>
      </c>
      <c r="D3646" s="46">
        <v>40</v>
      </c>
      <c r="E3646" s="45">
        <v>1</v>
      </c>
      <c r="F3646" s="46">
        <v>4</v>
      </c>
      <c r="G3646" s="46">
        <v>40</v>
      </c>
      <c r="H3646" s="19">
        <f t="shared" si="46"/>
        <v>100</v>
      </c>
      <c r="I3646" s="19">
        <f t="shared" si="47"/>
        <v>0</v>
      </c>
    </row>
    <row r="3647" spans="1:9">
      <c r="A3647" s="44"/>
      <c r="B3647" s="45"/>
      <c r="C3647" s="46"/>
      <c r="D3647" s="46"/>
      <c r="E3647" s="45"/>
      <c r="F3647" s="46"/>
      <c r="G3647" s="46"/>
      <c r="H3647" s="53"/>
      <c r="I3647" s="53"/>
    </row>
    <row r="3648" spans="1:9" s="48" customFormat="1">
      <c r="A3648" s="41" t="s">
        <v>105</v>
      </c>
      <c r="B3648" s="42">
        <v>5.5</v>
      </c>
      <c r="C3648" s="43">
        <v>13.3</v>
      </c>
      <c r="D3648" s="43">
        <v>24.3</v>
      </c>
      <c r="E3648" s="42">
        <v>5.7</v>
      </c>
      <c r="F3648" s="43">
        <v>15</v>
      </c>
      <c r="G3648" s="43">
        <v>26.3</v>
      </c>
      <c r="H3648" s="53">
        <f t="shared" si="46"/>
        <v>112.78195488721805</v>
      </c>
      <c r="I3648" s="53">
        <f t="shared" si="47"/>
        <v>1.6999999999999993</v>
      </c>
    </row>
    <row r="3649" spans="1:9">
      <c r="A3649" s="44" t="s">
        <v>108</v>
      </c>
      <c r="B3649" s="45">
        <v>3</v>
      </c>
      <c r="C3649" s="46">
        <v>5.3</v>
      </c>
      <c r="D3649" s="46">
        <v>17.7</v>
      </c>
      <c r="E3649" s="45">
        <v>3.2</v>
      </c>
      <c r="F3649" s="46">
        <v>6.4</v>
      </c>
      <c r="G3649" s="46">
        <v>20</v>
      </c>
      <c r="H3649" s="19">
        <f t="shared" si="46"/>
        <v>120.75471698113209</v>
      </c>
      <c r="I3649" s="19">
        <f t="shared" si="47"/>
        <v>1.1000000000000005</v>
      </c>
    </row>
    <row r="3650" spans="1:9">
      <c r="A3650" s="44" t="s">
        <v>110</v>
      </c>
      <c r="B3650" s="45">
        <v>1.5</v>
      </c>
      <c r="C3650" s="46">
        <v>4.5</v>
      </c>
      <c r="D3650" s="46">
        <v>30.3</v>
      </c>
      <c r="E3650" s="45">
        <v>1.5</v>
      </c>
      <c r="F3650" s="46">
        <v>4.5999999999999996</v>
      </c>
      <c r="G3650" s="46">
        <v>30.7</v>
      </c>
      <c r="H3650" s="19">
        <f t="shared" si="46"/>
        <v>102.22222222222221</v>
      </c>
      <c r="I3650" s="19">
        <f t="shared" si="47"/>
        <v>9.9999999999999645E-2</v>
      </c>
    </row>
    <row r="3651" spans="1:9">
      <c r="A3651" s="44" t="s">
        <v>111</v>
      </c>
      <c r="B3651" s="45">
        <v>1</v>
      </c>
      <c r="C3651" s="46">
        <v>3.5</v>
      </c>
      <c r="D3651" s="46">
        <v>35</v>
      </c>
      <c r="E3651" s="45">
        <v>1</v>
      </c>
      <c r="F3651" s="46">
        <v>4</v>
      </c>
      <c r="G3651" s="46">
        <v>40</v>
      </c>
      <c r="H3651" s="19">
        <f t="shared" si="46"/>
        <v>114.28571428571428</v>
      </c>
      <c r="I3651" s="19">
        <f t="shared" si="47"/>
        <v>0.5</v>
      </c>
    </row>
    <row r="3652" spans="1:9">
      <c r="A3652" s="44"/>
      <c r="B3652" s="45"/>
      <c r="C3652" s="46"/>
      <c r="D3652" s="46"/>
      <c r="E3652" s="45"/>
      <c r="F3652" s="46"/>
      <c r="G3652" s="46"/>
      <c r="H3652" s="53"/>
      <c r="I3652" s="53"/>
    </row>
    <row r="3653" spans="1:9" s="48" customFormat="1">
      <c r="A3653" s="41" t="s">
        <v>112</v>
      </c>
      <c r="B3653" s="42" t="s">
        <v>94</v>
      </c>
      <c r="C3653" s="43" t="s">
        <v>94</v>
      </c>
      <c r="D3653" s="43" t="s">
        <v>94</v>
      </c>
      <c r="E3653" s="42">
        <v>19.5</v>
      </c>
      <c r="F3653" s="43">
        <v>281</v>
      </c>
      <c r="G3653" s="43">
        <v>144.1</v>
      </c>
      <c r="H3653" s="43" t="s">
        <v>94</v>
      </c>
      <c r="I3653" s="43" t="s">
        <v>94</v>
      </c>
    </row>
    <row r="3654" spans="1:9">
      <c r="A3654" s="44" t="s">
        <v>115</v>
      </c>
      <c r="B3654" s="45" t="s">
        <v>94</v>
      </c>
      <c r="C3654" s="46" t="s">
        <v>94</v>
      </c>
      <c r="D3654" s="46" t="s">
        <v>94</v>
      </c>
      <c r="E3654" s="45">
        <v>1.7</v>
      </c>
      <c r="F3654" s="46">
        <v>2.6</v>
      </c>
      <c r="G3654" s="46">
        <v>15.3</v>
      </c>
      <c r="H3654" s="46" t="s">
        <v>94</v>
      </c>
      <c r="I3654" s="46" t="s">
        <v>94</v>
      </c>
    </row>
    <row r="3655" spans="1:9">
      <c r="A3655" s="44" t="s">
        <v>116</v>
      </c>
      <c r="B3655" s="45" t="s">
        <v>94</v>
      </c>
      <c r="C3655" s="46" t="s">
        <v>94</v>
      </c>
      <c r="D3655" s="46" t="s">
        <v>94</v>
      </c>
      <c r="E3655" s="45">
        <v>0.4</v>
      </c>
      <c r="F3655" s="46">
        <v>2.4</v>
      </c>
      <c r="G3655" s="46">
        <v>60</v>
      </c>
      <c r="H3655" s="46" t="s">
        <v>94</v>
      </c>
      <c r="I3655" s="46" t="s">
        <v>94</v>
      </c>
    </row>
    <row r="3656" spans="1:9">
      <c r="A3656" s="44" t="s">
        <v>118</v>
      </c>
      <c r="B3656" s="45" t="s">
        <v>94</v>
      </c>
      <c r="C3656" s="46" t="s">
        <v>94</v>
      </c>
      <c r="D3656" s="46" t="s">
        <v>94</v>
      </c>
      <c r="E3656" s="45">
        <v>2.9</v>
      </c>
      <c r="F3656" s="46">
        <v>36.700000000000003</v>
      </c>
      <c r="G3656" s="46">
        <v>126.6</v>
      </c>
      <c r="H3656" s="46" t="s">
        <v>94</v>
      </c>
      <c r="I3656" s="46" t="s">
        <v>94</v>
      </c>
    </row>
    <row r="3657" spans="1:9">
      <c r="A3657" s="44" t="s">
        <v>119</v>
      </c>
      <c r="B3657" s="45" t="s">
        <v>94</v>
      </c>
      <c r="C3657" s="46" t="s">
        <v>94</v>
      </c>
      <c r="D3657" s="46" t="s">
        <v>94</v>
      </c>
      <c r="E3657" s="45">
        <v>14.5</v>
      </c>
      <c r="F3657" s="46">
        <v>239.3</v>
      </c>
      <c r="G3657" s="46">
        <v>165</v>
      </c>
      <c r="H3657" s="46" t="s">
        <v>94</v>
      </c>
      <c r="I3657" s="46" t="s">
        <v>94</v>
      </c>
    </row>
    <row r="3658" spans="1:9">
      <c r="A3658" s="44"/>
      <c r="B3658" s="45"/>
      <c r="C3658" s="46"/>
      <c r="D3658" s="46"/>
      <c r="E3658" s="45"/>
      <c r="F3658" s="46"/>
      <c r="G3658" s="46"/>
      <c r="H3658" s="53"/>
      <c r="I3658" s="53"/>
    </row>
    <row r="3659" spans="1:9" s="48" customFormat="1">
      <c r="A3659" s="41" t="s">
        <v>121</v>
      </c>
      <c r="B3659" s="42">
        <v>183</v>
      </c>
      <c r="C3659" s="43">
        <v>866</v>
      </c>
      <c r="D3659" s="43">
        <v>47.3</v>
      </c>
      <c r="E3659" s="42">
        <v>222.08</v>
      </c>
      <c r="F3659" s="43">
        <v>1104</v>
      </c>
      <c r="G3659" s="43">
        <v>49.7</v>
      </c>
      <c r="H3659" s="53">
        <f t="shared" si="46"/>
        <v>127.48267898383372</v>
      </c>
      <c r="I3659" s="53">
        <f t="shared" si="47"/>
        <v>238</v>
      </c>
    </row>
    <row r="3660" spans="1:9">
      <c r="A3660" s="44" t="s">
        <v>122</v>
      </c>
      <c r="B3660" s="45">
        <v>31</v>
      </c>
      <c r="C3660" s="46">
        <v>112.9</v>
      </c>
      <c r="D3660" s="46">
        <v>36.4</v>
      </c>
      <c r="E3660" s="45">
        <v>59.5</v>
      </c>
      <c r="F3660" s="46">
        <v>229.2</v>
      </c>
      <c r="G3660" s="46">
        <v>38.5</v>
      </c>
      <c r="H3660" s="19">
        <f t="shared" si="46"/>
        <v>203.01151461470326</v>
      </c>
      <c r="I3660" s="19">
        <f t="shared" si="47"/>
        <v>116.29999999999998</v>
      </c>
    </row>
    <row r="3661" spans="1:9">
      <c r="A3661" s="44" t="s">
        <v>123</v>
      </c>
      <c r="B3661" s="45">
        <v>12</v>
      </c>
      <c r="C3661" s="46">
        <v>63.5</v>
      </c>
      <c r="D3661" s="46">
        <v>52.9</v>
      </c>
      <c r="E3661" s="45">
        <v>17.68</v>
      </c>
      <c r="F3661" s="46">
        <v>95.2</v>
      </c>
      <c r="G3661" s="46">
        <v>53.8</v>
      </c>
      <c r="H3661" s="19">
        <f t="shared" si="46"/>
        <v>149.9212598425197</v>
      </c>
      <c r="I3661" s="19">
        <f t="shared" si="47"/>
        <v>31.700000000000003</v>
      </c>
    </row>
    <row r="3662" spans="1:9">
      <c r="A3662" s="44" t="s">
        <v>124</v>
      </c>
      <c r="B3662" s="45">
        <v>11</v>
      </c>
      <c r="C3662" s="46">
        <v>55.6</v>
      </c>
      <c r="D3662" s="46">
        <v>50.5</v>
      </c>
      <c r="E3662" s="45">
        <v>11</v>
      </c>
      <c r="F3662" s="46">
        <v>81.3</v>
      </c>
      <c r="G3662" s="46">
        <v>73.900000000000006</v>
      </c>
      <c r="H3662" s="19">
        <f t="shared" si="46"/>
        <v>146.22302158273382</v>
      </c>
      <c r="I3662" s="19">
        <f t="shared" si="47"/>
        <v>25.699999999999996</v>
      </c>
    </row>
    <row r="3663" spans="1:9">
      <c r="A3663" s="44" t="s">
        <v>125</v>
      </c>
      <c r="B3663" s="45">
        <v>116</v>
      </c>
      <c r="C3663" s="46">
        <v>566.4</v>
      </c>
      <c r="D3663" s="46">
        <v>48.8</v>
      </c>
      <c r="E3663" s="45">
        <v>120.9</v>
      </c>
      <c r="F3663" s="46">
        <v>630.4</v>
      </c>
      <c r="G3663" s="46">
        <v>52.1</v>
      </c>
      <c r="H3663" s="19">
        <f t="shared" si="46"/>
        <v>111.2994350282486</v>
      </c>
      <c r="I3663" s="19">
        <f t="shared" si="47"/>
        <v>64</v>
      </c>
    </row>
    <row r="3664" spans="1:9">
      <c r="A3664" s="44" t="s">
        <v>126</v>
      </c>
      <c r="B3664" s="45">
        <v>13</v>
      </c>
      <c r="C3664" s="46">
        <v>67.599999999999994</v>
      </c>
      <c r="D3664" s="46">
        <v>52</v>
      </c>
      <c r="E3664" s="45">
        <v>13</v>
      </c>
      <c r="F3664" s="46">
        <v>67.900000000000006</v>
      </c>
      <c r="G3664" s="46">
        <v>52.2</v>
      </c>
      <c r="H3664" s="19">
        <f t="shared" si="46"/>
        <v>100.44378698224854</v>
      </c>
      <c r="I3664" s="19">
        <f t="shared" si="47"/>
        <v>0.30000000000001137</v>
      </c>
    </row>
    <row r="3665" spans="1:9">
      <c r="A3665" s="44"/>
      <c r="B3665" s="45"/>
      <c r="C3665" s="46"/>
      <c r="D3665" s="46"/>
      <c r="E3665" s="45"/>
      <c r="F3665" s="46"/>
      <c r="G3665" s="46"/>
      <c r="H3665" s="53"/>
      <c r="I3665" s="53"/>
    </row>
    <row r="3666" spans="1:9" s="48" customFormat="1">
      <c r="A3666" s="41" t="s">
        <v>127</v>
      </c>
      <c r="B3666" s="42">
        <v>729.5</v>
      </c>
      <c r="C3666" s="43">
        <v>3013.8</v>
      </c>
      <c r="D3666" s="43">
        <v>41.3</v>
      </c>
      <c r="E3666" s="42">
        <v>926.84</v>
      </c>
      <c r="F3666" s="43">
        <v>5147.3999999999996</v>
      </c>
      <c r="G3666" s="43">
        <v>55.1</v>
      </c>
      <c r="H3666" s="53">
        <f t="shared" si="46"/>
        <v>170.79434600836152</v>
      </c>
      <c r="I3666" s="53">
        <f t="shared" si="47"/>
        <v>2133.5999999999995</v>
      </c>
    </row>
    <row r="3667" spans="1:9">
      <c r="A3667" s="44" t="s">
        <v>128</v>
      </c>
      <c r="B3667" s="45">
        <v>168</v>
      </c>
      <c r="C3667" s="46">
        <v>917.9</v>
      </c>
      <c r="D3667" s="46">
        <v>54.6</v>
      </c>
      <c r="E3667" s="45">
        <v>407.2</v>
      </c>
      <c r="F3667" s="46">
        <v>2367.5</v>
      </c>
      <c r="G3667" s="46">
        <v>58.1</v>
      </c>
      <c r="H3667" s="19">
        <f t="shared" si="46"/>
        <v>257.92569996731669</v>
      </c>
      <c r="I3667" s="19">
        <f t="shared" si="47"/>
        <v>1449.6</v>
      </c>
    </row>
    <row r="3668" spans="1:9">
      <c r="A3668" s="44" t="s">
        <v>129</v>
      </c>
      <c r="B3668" s="45">
        <v>7</v>
      </c>
      <c r="C3668" s="46">
        <v>22</v>
      </c>
      <c r="D3668" s="46">
        <v>31.4</v>
      </c>
      <c r="E3668" s="45">
        <v>5</v>
      </c>
      <c r="F3668" s="46">
        <v>10</v>
      </c>
      <c r="G3668" s="46">
        <v>20</v>
      </c>
      <c r="H3668" s="19">
        <f t="shared" si="46"/>
        <v>45.454545454545453</v>
      </c>
      <c r="I3668" s="19">
        <f t="shared" si="47"/>
        <v>-12</v>
      </c>
    </row>
    <row r="3669" spans="1:9">
      <c r="A3669" s="44" t="s">
        <v>130</v>
      </c>
      <c r="B3669" s="45">
        <v>19</v>
      </c>
      <c r="C3669" s="46">
        <v>92.2</v>
      </c>
      <c r="D3669" s="46">
        <v>48.5</v>
      </c>
      <c r="E3669" s="45">
        <v>30</v>
      </c>
      <c r="F3669" s="46">
        <v>107.2</v>
      </c>
      <c r="G3669" s="46">
        <v>35.700000000000003</v>
      </c>
      <c r="H3669" s="19">
        <f t="shared" si="46"/>
        <v>116.26898047722342</v>
      </c>
      <c r="I3669" s="19">
        <f t="shared" si="47"/>
        <v>15</v>
      </c>
    </row>
    <row r="3670" spans="1:9">
      <c r="A3670" s="44" t="s">
        <v>131</v>
      </c>
      <c r="B3670" s="45">
        <v>21.5</v>
      </c>
      <c r="C3670" s="46">
        <v>98.1</v>
      </c>
      <c r="D3670" s="46">
        <v>45.6</v>
      </c>
      <c r="E3670" s="45">
        <v>71.150000000000006</v>
      </c>
      <c r="F3670" s="46">
        <v>391</v>
      </c>
      <c r="G3670" s="46">
        <v>55</v>
      </c>
      <c r="H3670" s="19">
        <f t="shared" si="46"/>
        <v>398.57288481141694</v>
      </c>
      <c r="I3670" s="19">
        <f t="shared" si="47"/>
        <v>292.89999999999998</v>
      </c>
    </row>
    <row r="3671" spans="1:9">
      <c r="A3671" s="44" t="s">
        <v>132</v>
      </c>
      <c r="B3671" s="45">
        <v>17</v>
      </c>
      <c r="C3671" s="46">
        <v>34</v>
      </c>
      <c r="D3671" s="46">
        <v>20</v>
      </c>
      <c r="E3671" s="45">
        <v>15.7</v>
      </c>
      <c r="F3671" s="46">
        <v>66</v>
      </c>
      <c r="G3671" s="46">
        <v>42.1</v>
      </c>
      <c r="H3671" s="19">
        <f t="shared" si="46"/>
        <v>194.11764705882354</v>
      </c>
      <c r="I3671" s="19">
        <f t="shared" si="47"/>
        <v>32</v>
      </c>
    </row>
    <row r="3672" spans="1:9">
      <c r="A3672" s="44" t="s">
        <v>133</v>
      </c>
      <c r="B3672" s="45">
        <v>230</v>
      </c>
      <c r="C3672" s="46">
        <v>1553.1</v>
      </c>
      <c r="D3672" s="46">
        <v>67.5</v>
      </c>
      <c r="E3672" s="45">
        <v>195.17</v>
      </c>
      <c r="F3672" s="46">
        <v>1505.5</v>
      </c>
      <c r="G3672" s="46">
        <v>77.099999999999994</v>
      </c>
      <c r="H3672" s="19">
        <f t="shared" si="46"/>
        <v>96.935161934196131</v>
      </c>
      <c r="I3672" s="19">
        <f t="shared" si="47"/>
        <v>-47.599999999999909</v>
      </c>
    </row>
    <row r="3673" spans="1:9">
      <c r="A3673" s="44" t="s">
        <v>135</v>
      </c>
      <c r="B3673" s="45">
        <v>33</v>
      </c>
      <c r="C3673" s="46">
        <v>182.5</v>
      </c>
      <c r="D3673" s="46">
        <v>55.3</v>
      </c>
      <c r="E3673" s="45">
        <v>68.5</v>
      </c>
      <c r="F3673" s="46">
        <v>458.4</v>
      </c>
      <c r="G3673" s="46">
        <v>61</v>
      </c>
      <c r="H3673" s="19">
        <f t="shared" si="46"/>
        <v>251.17808219178079</v>
      </c>
      <c r="I3673" s="19">
        <f t="shared" si="47"/>
        <v>275.89999999999998</v>
      </c>
    </row>
    <row r="3674" spans="1:9">
      <c r="A3674" s="44" t="s">
        <v>136</v>
      </c>
      <c r="B3674" s="45">
        <v>162</v>
      </c>
      <c r="C3674" s="46">
        <v>65</v>
      </c>
      <c r="D3674" s="46">
        <v>4</v>
      </c>
      <c r="E3674" s="45">
        <v>62.12</v>
      </c>
      <c r="F3674" s="46">
        <v>166.3</v>
      </c>
      <c r="G3674" s="46">
        <v>26.8</v>
      </c>
      <c r="H3674" s="19">
        <f t="shared" si="46"/>
        <v>255.84615384615387</v>
      </c>
      <c r="I3674" s="19">
        <f t="shared" si="47"/>
        <v>101.30000000000001</v>
      </c>
    </row>
    <row r="3675" spans="1:9">
      <c r="A3675" s="44" t="s">
        <v>165</v>
      </c>
      <c r="B3675" s="45">
        <v>64</v>
      </c>
      <c r="C3675" s="46">
        <v>17</v>
      </c>
      <c r="D3675" s="46">
        <v>2.7</v>
      </c>
      <c r="E3675" s="45">
        <v>64</v>
      </c>
      <c r="F3675" s="46">
        <v>34</v>
      </c>
      <c r="G3675" s="46">
        <v>5.3</v>
      </c>
      <c r="H3675" s="19">
        <f t="shared" si="46"/>
        <v>200</v>
      </c>
      <c r="I3675" s="19">
        <f t="shared" si="47"/>
        <v>17</v>
      </c>
    </row>
    <row r="3676" spans="1:9">
      <c r="A3676" s="44" t="s">
        <v>137</v>
      </c>
      <c r="B3676" s="45">
        <v>3</v>
      </c>
      <c r="C3676" s="46">
        <v>16</v>
      </c>
      <c r="D3676" s="46">
        <v>53.3</v>
      </c>
      <c r="E3676" s="45">
        <v>3</v>
      </c>
      <c r="F3676" s="46">
        <v>25.5</v>
      </c>
      <c r="G3676" s="46">
        <v>85</v>
      </c>
      <c r="H3676" s="19">
        <f t="shared" si="46"/>
        <v>159.375</v>
      </c>
      <c r="I3676" s="19">
        <f t="shared" si="47"/>
        <v>9.5</v>
      </c>
    </row>
    <row r="3677" spans="1:9">
      <c r="A3677" s="44" t="s">
        <v>166</v>
      </c>
      <c r="B3677" s="45">
        <v>5</v>
      </c>
      <c r="C3677" s="46">
        <v>16</v>
      </c>
      <c r="D3677" s="46">
        <v>32</v>
      </c>
      <c r="E3677" s="45">
        <v>5</v>
      </c>
      <c r="F3677" s="46">
        <v>16</v>
      </c>
      <c r="G3677" s="46">
        <v>32</v>
      </c>
      <c r="H3677" s="19">
        <f t="shared" si="46"/>
        <v>100</v>
      </c>
      <c r="I3677" s="19">
        <f t="shared" si="47"/>
        <v>0</v>
      </c>
    </row>
    <row r="3678" spans="1:9">
      <c r="A3678" s="44"/>
      <c r="B3678" s="45"/>
      <c r="C3678" s="46"/>
      <c r="D3678" s="46"/>
      <c r="E3678" s="45"/>
      <c r="F3678" s="46"/>
      <c r="G3678" s="46"/>
      <c r="H3678" s="53"/>
      <c r="I3678" s="53"/>
    </row>
    <row r="3679" spans="1:9" s="48" customFormat="1">
      <c r="A3679" s="41" t="s">
        <v>138</v>
      </c>
      <c r="B3679" s="42">
        <v>119</v>
      </c>
      <c r="C3679" s="43">
        <v>552.29999999999995</v>
      </c>
      <c r="D3679" s="43">
        <v>46.4</v>
      </c>
      <c r="E3679" s="42">
        <v>132.1</v>
      </c>
      <c r="F3679" s="43">
        <v>1434.5</v>
      </c>
      <c r="G3679" s="43">
        <v>108.6</v>
      </c>
      <c r="H3679" s="53">
        <f t="shared" si="46"/>
        <v>259.73202969400688</v>
      </c>
      <c r="I3679" s="53">
        <f t="shared" si="47"/>
        <v>882.2</v>
      </c>
    </row>
    <row r="3680" spans="1:9" s="48" customFormat="1">
      <c r="A3680" s="41"/>
      <c r="B3680" s="42"/>
      <c r="C3680" s="43"/>
      <c r="D3680" s="43"/>
      <c r="E3680" s="42"/>
      <c r="F3680" s="43"/>
      <c r="G3680" s="43"/>
      <c r="H3680" s="53"/>
      <c r="I3680" s="53"/>
    </row>
    <row r="3681" spans="1:9" s="48" customFormat="1">
      <c r="A3681" s="41" t="s">
        <v>139</v>
      </c>
      <c r="B3681" s="42">
        <v>9</v>
      </c>
      <c r="C3681" s="43">
        <v>15</v>
      </c>
      <c r="D3681" s="43">
        <v>16.7</v>
      </c>
      <c r="E3681" s="42">
        <v>13.66</v>
      </c>
      <c r="F3681" s="43">
        <v>38.5</v>
      </c>
      <c r="G3681" s="43">
        <v>28.1</v>
      </c>
      <c r="H3681" s="53">
        <f t="shared" si="46"/>
        <v>256.66666666666669</v>
      </c>
      <c r="I3681" s="53">
        <f t="shared" si="47"/>
        <v>23.5</v>
      </c>
    </row>
    <row r="3682" spans="1:9" s="48" customFormat="1">
      <c r="A3682" s="41"/>
      <c r="B3682" s="55"/>
      <c r="C3682" s="55"/>
      <c r="D3682" s="55"/>
      <c r="E3682" s="55"/>
      <c r="F3682" s="55"/>
      <c r="G3682" s="55"/>
    </row>
    <row r="3683" spans="1:9">
      <c r="B3683" s="40"/>
      <c r="C3683" s="40"/>
      <c r="D3683" s="40"/>
      <c r="E3683" s="40"/>
      <c r="F3683" s="40"/>
      <c r="G3683" s="40"/>
      <c r="H3683" s="40"/>
      <c r="I3683" s="40"/>
    </row>
    <row r="3684" spans="1:9" ht="14.25">
      <c r="A3684" s="109" t="s">
        <v>214</v>
      </c>
      <c r="B3684" s="109"/>
      <c r="C3684" s="109"/>
      <c r="D3684" s="109"/>
      <c r="E3684" s="109"/>
      <c r="F3684" s="109"/>
      <c r="G3684" s="109"/>
      <c r="H3684" s="109"/>
      <c r="I3684" s="109"/>
    </row>
    <row r="3685" spans="1:9">
      <c r="A3685" s="111" t="s">
        <v>191</v>
      </c>
      <c r="B3685" s="111"/>
      <c r="C3685" s="111"/>
      <c r="D3685" s="111"/>
      <c r="E3685" s="111"/>
      <c r="F3685" s="111"/>
      <c r="G3685" s="111"/>
      <c r="H3685" s="111"/>
      <c r="I3685" s="111"/>
    </row>
    <row r="3686" spans="1:9">
      <c r="B3686" s="49"/>
      <c r="C3686" s="49"/>
      <c r="D3686" s="50"/>
      <c r="E3686" s="49"/>
      <c r="F3686" s="49"/>
      <c r="G3686" s="50"/>
      <c r="H3686" s="50"/>
      <c r="I3686" s="49"/>
    </row>
    <row r="3687" spans="1:9" customFormat="1" ht="15">
      <c r="A3687" s="114" t="s">
        <v>60</v>
      </c>
      <c r="B3687" s="126" t="s">
        <v>188</v>
      </c>
      <c r="C3687" s="126"/>
      <c r="D3687" s="126"/>
      <c r="E3687" s="126"/>
      <c r="F3687" s="126"/>
      <c r="G3687" s="126"/>
      <c r="H3687" s="126"/>
      <c r="I3687" s="126"/>
    </row>
    <row r="3688" spans="1:9" customFormat="1" ht="15">
      <c r="A3688" s="115"/>
      <c r="B3688" s="126">
        <v>2023</v>
      </c>
      <c r="C3688" s="126"/>
      <c r="D3688" s="126"/>
      <c r="E3688" s="126">
        <v>2024</v>
      </c>
      <c r="F3688" s="126"/>
      <c r="G3688" s="126"/>
      <c r="H3688" s="126" t="s">
        <v>62</v>
      </c>
      <c r="I3688" s="126"/>
    </row>
    <row r="3689" spans="1:9" customFormat="1" ht="15">
      <c r="A3689" s="115"/>
      <c r="B3689" s="118" t="s">
        <v>189</v>
      </c>
      <c r="C3689" s="30" t="s">
        <v>64</v>
      </c>
      <c r="D3689" s="124" t="s">
        <v>65</v>
      </c>
      <c r="E3689" s="118" t="s">
        <v>189</v>
      </c>
      <c r="F3689" s="31" t="s">
        <v>64</v>
      </c>
      <c r="G3689" s="124" t="s">
        <v>65</v>
      </c>
      <c r="H3689" s="126" t="s">
        <v>66</v>
      </c>
      <c r="I3689" s="126"/>
    </row>
    <row r="3690" spans="1:9" customFormat="1" ht="15">
      <c r="A3690" s="115"/>
      <c r="B3690" s="119"/>
      <c r="C3690" s="29" t="s">
        <v>68</v>
      </c>
      <c r="D3690" s="125"/>
      <c r="E3690" s="119"/>
      <c r="F3690" s="29" t="s">
        <v>68</v>
      </c>
      <c r="G3690" s="125"/>
      <c r="H3690" s="29" t="s">
        <v>69</v>
      </c>
      <c r="I3690" s="30" t="s">
        <v>70</v>
      </c>
    </row>
    <row r="3691" spans="1:9" customFormat="1" ht="15">
      <c r="A3691" s="32"/>
      <c r="B3691" s="120"/>
      <c r="C3691" s="34"/>
      <c r="D3691" s="34"/>
      <c r="E3691" s="120"/>
      <c r="F3691" s="34"/>
      <c r="G3691" s="35"/>
      <c r="H3691" s="34"/>
      <c r="I3691" s="34"/>
    </row>
    <row r="3692" spans="1:9" customFormat="1" ht="15">
      <c r="A3692" s="37"/>
      <c r="B3692" s="33">
        <v>1</v>
      </c>
      <c r="C3692" s="24">
        <v>2</v>
      </c>
      <c r="D3692" s="34">
        <v>3</v>
      </c>
      <c r="E3692" s="34">
        <v>4</v>
      </c>
      <c r="F3692" s="34">
        <v>5</v>
      </c>
      <c r="G3692" s="35">
        <v>6</v>
      </c>
      <c r="H3692" s="34">
        <v>7</v>
      </c>
      <c r="I3692" s="38">
        <v>8</v>
      </c>
    </row>
    <row r="3693" spans="1:9" customFormat="1" ht="15">
      <c r="A3693" s="39"/>
      <c r="B3693" s="27"/>
      <c r="C3693" s="27"/>
      <c r="D3693" s="27"/>
      <c r="E3693" s="27"/>
      <c r="F3693" s="27"/>
      <c r="G3693" s="27"/>
      <c r="H3693" s="27"/>
      <c r="I3693" s="27"/>
    </row>
    <row r="3694" spans="1:9" s="48" customFormat="1">
      <c r="A3694" s="41" t="s">
        <v>72</v>
      </c>
      <c r="B3694" s="42">
        <v>612.6</v>
      </c>
      <c r="C3694" s="43">
        <v>3048.7</v>
      </c>
      <c r="D3694" s="43">
        <v>49.8</v>
      </c>
      <c r="E3694" s="42">
        <v>698.89</v>
      </c>
      <c r="F3694" s="43">
        <v>4002.7</v>
      </c>
      <c r="G3694" s="43">
        <v>57.3</v>
      </c>
      <c r="H3694" s="53">
        <f t="shared" ref="H3694" si="48">F3694/C3694*100</f>
        <v>131.29202610948929</v>
      </c>
      <c r="I3694" s="53">
        <f t="shared" ref="I3694" si="49">F3694-C3694</f>
        <v>954</v>
      </c>
    </row>
    <row r="3695" spans="1:9" s="48" customFormat="1">
      <c r="A3695" s="41"/>
      <c r="B3695" s="42"/>
      <c r="C3695" s="43"/>
      <c r="D3695" s="43"/>
      <c r="E3695" s="42"/>
      <c r="F3695" s="43"/>
      <c r="G3695" s="43"/>
      <c r="H3695" s="53"/>
      <c r="I3695" s="53"/>
    </row>
    <row r="3696" spans="1:9" s="48" customFormat="1">
      <c r="A3696" s="41" t="s">
        <v>73</v>
      </c>
      <c r="B3696" s="42">
        <v>1</v>
      </c>
      <c r="C3696" s="43">
        <v>20</v>
      </c>
      <c r="D3696" s="43">
        <v>200</v>
      </c>
      <c r="E3696" s="42" t="s">
        <v>94</v>
      </c>
      <c r="F3696" s="43" t="s">
        <v>94</v>
      </c>
      <c r="G3696" s="43" t="s">
        <v>94</v>
      </c>
      <c r="H3696" s="43" t="s">
        <v>94</v>
      </c>
      <c r="I3696" s="43" t="s">
        <v>94</v>
      </c>
    </row>
    <row r="3697" spans="1:9">
      <c r="A3697" s="44" t="s">
        <v>75</v>
      </c>
      <c r="B3697" s="45">
        <v>1</v>
      </c>
      <c r="C3697" s="46">
        <v>20</v>
      </c>
      <c r="D3697" s="46">
        <v>200</v>
      </c>
      <c r="E3697" s="45" t="s">
        <v>94</v>
      </c>
      <c r="F3697" s="46" t="s">
        <v>94</v>
      </c>
      <c r="G3697" s="46" t="s">
        <v>94</v>
      </c>
      <c r="H3697" s="43" t="s">
        <v>94</v>
      </c>
      <c r="I3697" s="43" t="s">
        <v>94</v>
      </c>
    </row>
    <row r="3698" spans="1:9">
      <c r="A3698" s="44"/>
      <c r="B3698" s="45"/>
      <c r="C3698" s="46"/>
      <c r="D3698" s="46"/>
      <c r="E3698" s="45"/>
      <c r="F3698" s="46"/>
      <c r="G3698" s="46"/>
      <c r="H3698" s="53"/>
      <c r="I3698" s="53"/>
    </row>
    <row r="3699" spans="1:9" s="48" customFormat="1" ht="25.5">
      <c r="A3699" s="41" t="s">
        <v>80</v>
      </c>
      <c r="B3699" s="42">
        <v>2</v>
      </c>
      <c r="C3699" s="43">
        <v>5</v>
      </c>
      <c r="D3699" s="43">
        <v>25</v>
      </c>
      <c r="E3699" s="42">
        <v>0.82</v>
      </c>
      <c r="F3699" s="43">
        <v>2.6</v>
      </c>
      <c r="G3699" s="43">
        <v>31.7</v>
      </c>
      <c r="H3699" s="53">
        <f t="shared" ref="H3699:H3741" si="50">F3699/C3699*100</f>
        <v>52</v>
      </c>
      <c r="I3699" s="53">
        <f t="shared" ref="I3699:I3741" si="51">F3699-C3699</f>
        <v>-2.4</v>
      </c>
    </row>
    <row r="3700" spans="1:9">
      <c r="A3700" s="44" t="s">
        <v>83</v>
      </c>
      <c r="B3700" s="45" t="s">
        <v>94</v>
      </c>
      <c r="C3700" s="46" t="s">
        <v>94</v>
      </c>
      <c r="D3700" s="46" t="s">
        <v>94</v>
      </c>
      <c r="E3700" s="45">
        <v>0.1</v>
      </c>
      <c r="F3700" s="46">
        <v>0.6</v>
      </c>
      <c r="G3700" s="46">
        <v>60</v>
      </c>
      <c r="H3700" s="43" t="s">
        <v>94</v>
      </c>
      <c r="I3700" s="43" t="s">
        <v>94</v>
      </c>
    </row>
    <row r="3701" spans="1:9">
      <c r="A3701" s="44" t="s">
        <v>89</v>
      </c>
      <c r="B3701" s="45">
        <v>2</v>
      </c>
      <c r="C3701" s="46">
        <v>5</v>
      </c>
      <c r="D3701" s="46">
        <v>25</v>
      </c>
      <c r="E3701" s="45">
        <v>0.72</v>
      </c>
      <c r="F3701" s="46">
        <v>2</v>
      </c>
      <c r="G3701" s="46">
        <v>27.8</v>
      </c>
      <c r="H3701" s="19">
        <f t="shared" si="50"/>
        <v>40</v>
      </c>
      <c r="I3701" s="19">
        <f t="shared" si="51"/>
        <v>-3</v>
      </c>
    </row>
    <row r="3702" spans="1:9">
      <c r="A3702" s="44"/>
      <c r="B3702" s="45"/>
      <c r="C3702" s="46"/>
      <c r="D3702" s="46"/>
      <c r="E3702" s="45"/>
      <c r="F3702" s="46"/>
      <c r="G3702" s="46"/>
      <c r="H3702" s="53"/>
      <c r="I3702" s="53"/>
    </row>
    <row r="3703" spans="1:9" s="48" customFormat="1">
      <c r="A3703" s="41" t="s">
        <v>96</v>
      </c>
      <c r="B3703" s="42">
        <v>485</v>
      </c>
      <c r="C3703" s="43">
        <v>2634.2</v>
      </c>
      <c r="D3703" s="43">
        <v>54.3</v>
      </c>
      <c r="E3703" s="42">
        <v>574.16999999999996</v>
      </c>
      <c r="F3703" s="43">
        <v>3592.9</v>
      </c>
      <c r="G3703" s="43">
        <v>62.6</v>
      </c>
      <c r="H3703" s="53">
        <f t="shared" si="50"/>
        <v>136.39435122617874</v>
      </c>
      <c r="I3703" s="53">
        <f t="shared" si="51"/>
        <v>958.70000000000027</v>
      </c>
    </row>
    <row r="3704" spans="1:9">
      <c r="A3704" s="44" t="s">
        <v>97</v>
      </c>
      <c r="B3704" s="45">
        <v>22</v>
      </c>
      <c r="C3704" s="46">
        <v>57.1</v>
      </c>
      <c r="D3704" s="46">
        <v>26</v>
      </c>
      <c r="E3704" s="45">
        <v>22</v>
      </c>
      <c r="F3704" s="46">
        <v>134</v>
      </c>
      <c r="G3704" s="46">
        <v>60.9</v>
      </c>
      <c r="H3704" s="19">
        <f t="shared" si="50"/>
        <v>234.67600700525395</v>
      </c>
      <c r="I3704" s="19">
        <f t="shared" si="51"/>
        <v>76.900000000000006</v>
      </c>
    </row>
    <row r="3705" spans="1:9">
      <c r="A3705" s="44" t="s">
        <v>98</v>
      </c>
      <c r="B3705" s="45">
        <v>106</v>
      </c>
      <c r="C3705" s="46">
        <v>793.2</v>
      </c>
      <c r="D3705" s="46">
        <v>74.8</v>
      </c>
      <c r="E3705" s="45">
        <v>166.39</v>
      </c>
      <c r="F3705" s="46">
        <v>1073.8</v>
      </c>
      <c r="G3705" s="46">
        <v>64.5</v>
      </c>
      <c r="H3705" s="19">
        <f t="shared" si="50"/>
        <v>135.37569339384768</v>
      </c>
      <c r="I3705" s="19">
        <f t="shared" si="51"/>
        <v>280.59999999999991</v>
      </c>
    </row>
    <row r="3706" spans="1:9">
      <c r="A3706" s="44" t="s">
        <v>99</v>
      </c>
      <c r="B3706" s="45">
        <v>172</v>
      </c>
      <c r="C3706" s="46">
        <v>1123.7</v>
      </c>
      <c r="D3706" s="46">
        <v>65.3</v>
      </c>
      <c r="E3706" s="45">
        <v>179.62</v>
      </c>
      <c r="F3706" s="46">
        <v>1303</v>
      </c>
      <c r="G3706" s="46">
        <v>72.5</v>
      </c>
      <c r="H3706" s="19">
        <f t="shared" si="50"/>
        <v>115.95621607190532</v>
      </c>
      <c r="I3706" s="19">
        <f t="shared" si="51"/>
        <v>179.29999999999995</v>
      </c>
    </row>
    <row r="3707" spans="1:9">
      <c r="A3707" s="44" t="s">
        <v>100</v>
      </c>
      <c r="B3707" s="45">
        <v>105</v>
      </c>
      <c r="C3707" s="46">
        <v>680.7</v>
      </c>
      <c r="D3707" s="46">
        <v>64.8</v>
      </c>
      <c r="E3707" s="45">
        <v>107.01</v>
      </c>
      <c r="F3707" s="46">
        <v>716</v>
      </c>
      <c r="G3707" s="46">
        <v>66.900000000000006</v>
      </c>
      <c r="H3707" s="19">
        <f t="shared" si="50"/>
        <v>105.18583810783018</v>
      </c>
      <c r="I3707" s="19">
        <f t="shared" si="51"/>
        <v>35.299999999999955</v>
      </c>
    </row>
    <row r="3708" spans="1:9">
      <c r="A3708" s="44" t="s">
        <v>101</v>
      </c>
      <c r="B3708" s="45">
        <v>53</v>
      </c>
      <c r="C3708" s="46">
        <v>219.2</v>
      </c>
      <c r="D3708" s="46">
        <v>41.4</v>
      </c>
      <c r="E3708" s="45">
        <v>72.16</v>
      </c>
      <c r="F3708" s="46">
        <v>318.10000000000002</v>
      </c>
      <c r="G3708" s="46">
        <v>44.1</v>
      </c>
      <c r="H3708" s="19">
        <f t="shared" si="50"/>
        <v>145.11861313868616</v>
      </c>
      <c r="I3708" s="19">
        <f t="shared" si="51"/>
        <v>98.900000000000034</v>
      </c>
    </row>
    <row r="3709" spans="1:9">
      <c r="A3709" s="44" t="s">
        <v>102</v>
      </c>
      <c r="B3709" s="45">
        <v>47</v>
      </c>
      <c r="C3709" s="46">
        <v>274.2</v>
      </c>
      <c r="D3709" s="46">
        <v>58.3</v>
      </c>
      <c r="E3709" s="45">
        <v>47</v>
      </c>
      <c r="F3709" s="46">
        <v>415</v>
      </c>
      <c r="G3709" s="46">
        <v>88.3</v>
      </c>
      <c r="H3709" s="19">
        <f t="shared" si="50"/>
        <v>151.34938001458792</v>
      </c>
      <c r="I3709" s="19">
        <f t="shared" si="51"/>
        <v>140.80000000000001</v>
      </c>
    </row>
    <row r="3710" spans="1:9">
      <c r="A3710" s="44" t="s">
        <v>103</v>
      </c>
      <c r="B3710" s="45">
        <v>82</v>
      </c>
      <c r="C3710" s="46">
        <v>151.80000000000001</v>
      </c>
      <c r="D3710" s="46">
        <v>18.5</v>
      </c>
      <c r="E3710" s="45">
        <v>84</v>
      </c>
      <c r="F3710" s="46">
        <v>344</v>
      </c>
      <c r="G3710" s="46">
        <v>41</v>
      </c>
      <c r="H3710" s="19">
        <f t="shared" si="50"/>
        <v>226.6139657444005</v>
      </c>
      <c r="I3710" s="19">
        <f t="shared" si="51"/>
        <v>192.2</v>
      </c>
    </row>
    <row r="3711" spans="1:9">
      <c r="A3711" s="44" t="s">
        <v>104</v>
      </c>
      <c r="B3711" s="45">
        <v>3</v>
      </c>
      <c r="C3711" s="46">
        <v>15</v>
      </c>
      <c r="D3711" s="46">
        <v>50</v>
      </c>
      <c r="E3711" s="45">
        <v>3</v>
      </c>
      <c r="F3711" s="46">
        <v>5</v>
      </c>
      <c r="G3711" s="46">
        <v>16.7</v>
      </c>
      <c r="H3711" s="19">
        <f t="shared" si="50"/>
        <v>33.333333333333329</v>
      </c>
      <c r="I3711" s="19">
        <f t="shared" si="51"/>
        <v>-10</v>
      </c>
    </row>
    <row r="3712" spans="1:9">
      <c r="A3712" s="44"/>
      <c r="B3712" s="45"/>
      <c r="C3712" s="46"/>
      <c r="D3712" s="46"/>
      <c r="E3712" s="45"/>
      <c r="F3712" s="46"/>
      <c r="G3712" s="46"/>
      <c r="H3712" s="53"/>
      <c r="I3712" s="53"/>
    </row>
    <row r="3713" spans="1:9" s="48" customFormat="1">
      <c r="A3713" s="41" t="s">
        <v>105</v>
      </c>
      <c r="B3713" s="42">
        <v>29.6</v>
      </c>
      <c r="C3713" s="43">
        <v>50.5</v>
      </c>
      <c r="D3713" s="43">
        <v>17.100000000000001</v>
      </c>
      <c r="E3713" s="42">
        <v>29.6</v>
      </c>
      <c r="F3713" s="43">
        <v>61.3</v>
      </c>
      <c r="G3713" s="43">
        <v>20.7</v>
      </c>
      <c r="H3713" s="53">
        <f t="shared" si="50"/>
        <v>121.38613861386138</v>
      </c>
      <c r="I3713" s="53">
        <f t="shared" si="51"/>
        <v>10.799999999999997</v>
      </c>
    </row>
    <row r="3714" spans="1:9">
      <c r="A3714" s="44" t="s">
        <v>106</v>
      </c>
      <c r="B3714" s="45">
        <v>12.1</v>
      </c>
      <c r="C3714" s="46">
        <v>11.4</v>
      </c>
      <c r="D3714" s="46">
        <v>9.4</v>
      </c>
      <c r="E3714" s="45">
        <v>12.1</v>
      </c>
      <c r="F3714" s="46">
        <v>11.5</v>
      </c>
      <c r="G3714" s="46">
        <v>9.5</v>
      </c>
      <c r="H3714" s="19">
        <f t="shared" si="50"/>
        <v>100.87719298245614</v>
      </c>
      <c r="I3714" s="19">
        <f t="shared" si="51"/>
        <v>9.9999999999999645E-2</v>
      </c>
    </row>
    <row r="3715" spans="1:9">
      <c r="A3715" s="44" t="s">
        <v>108</v>
      </c>
      <c r="B3715" s="45">
        <v>7</v>
      </c>
      <c r="C3715" s="46">
        <v>12.5</v>
      </c>
      <c r="D3715" s="46">
        <v>17.899999999999999</v>
      </c>
      <c r="E3715" s="45">
        <v>7</v>
      </c>
      <c r="F3715" s="46">
        <v>11.4</v>
      </c>
      <c r="G3715" s="46">
        <v>16.3</v>
      </c>
      <c r="H3715" s="19">
        <f t="shared" si="50"/>
        <v>91.2</v>
      </c>
      <c r="I3715" s="19">
        <f t="shared" si="51"/>
        <v>-1.0999999999999996</v>
      </c>
    </row>
    <row r="3716" spans="1:9">
      <c r="A3716" s="44" t="s">
        <v>109</v>
      </c>
      <c r="B3716" s="45">
        <v>6</v>
      </c>
      <c r="C3716" s="46">
        <v>15.9</v>
      </c>
      <c r="D3716" s="46">
        <v>26.5</v>
      </c>
      <c r="E3716" s="45">
        <v>6</v>
      </c>
      <c r="F3716" s="46">
        <v>27</v>
      </c>
      <c r="G3716" s="46">
        <v>45</v>
      </c>
      <c r="H3716" s="19">
        <f t="shared" si="50"/>
        <v>169.81132075471697</v>
      </c>
      <c r="I3716" s="19">
        <f t="shared" si="51"/>
        <v>11.1</v>
      </c>
    </row>
    <row r="3717" spans="1:9">
      <c r="A3717" s="44" t="s">
        <v>110</v>
      </c>
      <c r="B3717" s="45">
        <v>2.5</v>
      </c>
      <c r="C3717" s="46">
        <v>6.2</v>
      </c>
      <c r="D3717" s="46">
        <v>24.8</v>
      </c>
      <c r="E3717" s="45">
        <v>2.5</v>
      </c>
      <c r="F3717" s="46">
        <v>6.4</v>
      </c>
      <c r="G3717" s="46">
        <v>25.6</v>
      </c>
      <c r="H3717" s="19">
        <f t="shared" si="50"/>
        <v>103.2258064516129</v>
      </c>
      <c r="I3717" s="19">
        <f t="shared" si="51"/>
        <v>0.20000000000000018</v>
      </c>
    </row>
    <row r="3718" spans="1:9">
      <c r="A3718" s="44" t="s">
        <v>111</v>
      </c>
      <c r="B3718" s="45">
        <v>2</v>
      </c>
      <c r="C3718" s="46">
        <v>4.5</v>
      </c>
      <c r="D3718" s="46">
        <v>22.5</v>
      </c>
      <c r="E3718" s="45">
        <v>2</v>
      </c>
      <c r="F3718" s="46">
        <v>5</v>
      </c>
      <c r="G3718" s="46">
        <v>25</v>
      </c>
      <c r="H3718" s="19">
        <f t="shared" si="50"/>
        <v>111.11111111111111</v>
      </c>
      <c r="I3718" s="19">
        <f t="shared" si="51"/>
        <v>0.5</v>
      </c>
    </row>
    <row r="3719" spans="1:9">
      <c r="A3719" s="44"/>
      <c r="B3719" s="45"/>
      <c r="C3719" s="46"/>
      <c r="D3719" s="46"/>
      <c r="E3719" s="45"/>
      <c r="F3719" s="46"/>
      <c r="G3719" s="46"/>
      <c r="H3719" s="53"/>
      <c r="I3719" s="53"/>
    </row>
    <row r="3720" spans="1:9" s="48" customFormat="1">
      <c r="A3720" s="41" t="s">
        <v>112</v>
      </c>
      <c r="B3720" s="42" t="s">
        <v>94</v>
      </c>
      <c r="C3720" s="43" t="s">
        <v>94</v>
      </c>
      <c r="D3720" s="43" t="s">
        <v>94</v>
      </c>
      <c r="E3720" s="42">
        <v>0.3</v>
      </c>
      <c r="F3720" s="43">
        <v>0.3</v>
      </c>
      <c r="G3720" s="43">
        <v>10</v>
      </c>
      <c r="H3720" s="43" t="s">
        <v>94</v>
      </c>
      <c r="I3720" s="43" t="s">
        <v>94</v>
      </c>
    </row>
    <row r="3721" spans="1:9">
      <c r="A3721" s="44" t="s">
        <v>115</v>
      </c>
      <c r="B3721" s="45" t="s">
        <v>94</v>
      </c>
      <c r="C3721" s="46" t="s">
        <v>94</v>
      </c>
      <c r="D3721" s="46" t="s">
        <v>94</v>
      </c>
      <c r="E3721" s="45">
        <v>0.3</v>
      </c>
      <c r="F3721" s="46">
        <v>0.3</v>
      </c>
      <c r="G3721" s="46">
        <v>10</v>
      </c>
      <c r="H3721" s="43" t="s">
        <v>94</v>
      </c>
      <c r="I3721" s="43" t="s">
        <v>94</v>
      </c>
    </row>
    <row r="3722" spans="1:9">
      <c r="A3722" s="44"/>
      <c r="B3722" s="45"/>
      <c r="C3722" s="46"/>
      <c r="D3722" s="46"/>
      <c r="E3722" s="45"/>
      <c r="F3722" s="46"/>
      <c r="G3722" s="46"/>
      <c r="H3722" s="53"/>
      <c r="I3722" s="53"/>
    </row>
    <row r="3723" spans="1:9" s="48" customFormat="1">
      <c r="A3723" s="41" t="s">
        <v>121</v>
      </c>
      <c r="B3723" s="42">
        <v>58</v>
      </c>
      <c r="C3723" s="43">
        <v>258.7</v>
      </c>
      <c r="D3723" s="43">
        <v>44.6</v>
      </c>
      <c r="E3723" s="42">
        <v>58</v>
      </c>
      <c r="F3723" s="43">
        <v>281.5</v>
      </c>
      <c r="G3723" s="43">
        <v>48.5</v>
      </c>
      <c r="H3723" s="53">
        <f t="shared" si="50"/>
        <v>108.81329725550832</v>
      </c>
      <c r="I3723" s="53">
        <f t="shared" si="51"/>
        <v>22.800000000000011</v>
      </c>
    </row>
    <row r="3724" spans="1:9">
      <c r="A3724" s="44" t="s">
        <v>122</v>
      </c>
      <c r="B3724" s="45">
        <v>5</v>
      </c>
      <c r="C3724" s="46">
        <v>21.1</v>
      </c>
      <c r="D3724" s="46">
        <v>42.2</v>
      </c>
      <c r="E3724" s="45">
        <v>5</v>
      </c>
      <c r="F3724" s="46">
        <v>15</v>
      </c>
      <c r="G3724" s="46">
        <v>30</v>
      </c>
      <c r="H3724" s="19">
        <f t="shared" si="50"/>
        <v>71.090047393364912</v>
      </c>
      <c r="I3724" s="19">
        <f t="shared" si="51"/>
        <v>-6.1000000000000014</v>
      </c>
    </row>
    <row r="3725" spans="1:9">
      <c r="A3725" s="44" t="s">
        <v>123</v>
      </c>
      <c r="B3725" s="45">
        <v>3</v>
      </c>
      <c r="C3725" s="46">
        <v>16</v>
      </c>
      <c r="D3725" s="46">
        <v>53.3</v>
      </c>
      <c r="E3725" s="45">
        <v>3</v>
      </c>
      <c r="F3725" s="46">
        <v>16</v>
      </c>
      <c r="G3725" s="46">
        <v>53.3</v>
      </c>
      <c r="H3725" s="19">
        <f t="shared" si="50"/>
        <v>100</v>
      </c>
      <c r="I3725" s="19">
        <f t="shared" si="51"/>
        <v>0</v>
      </c>
    </row>
    <row r="3726" spans="1:9">
      <c r="A3726" s="44" t="s">
        <v>124</v>
      </c>
      <c r="B3726" s="45">
        <v>2</v>
      </c>
      <c r="C3726" s="46">
        <v>9.5</v>
      </c>
      <c r="D3726" s="46">
        <v>47.5</v>
      </c>
      <c r="E3726" s="45">
        <v>2</v>
      </c>
      <c r="F3726" s="46">
        <v>9.5</v>
      </c>
      <c r="G3726" s="46">
        <v>47.5</v>
      </c>
      <c r="H3726" s="19">
        <f t="shared" si="50"/>
        <v>100</v>
      </c>
      <c r="I3726" s="19">
        <f t="shared" si="51"/>
        <v>0</v>
      </c>
    </row>
    <row r="3727" spans="1:9">
      <c r="A3727" s="44" t="s">
        <v>125</v>
      </c>
      <c r="B3727" s="45">
        <v>45</v>
      </c>
      <c r="C3727" s="46">
        <v>194.1</v>
      </c>
      <c r="D3727" s="46">
        <v>43.1</v>
      </c>
      <c r="E3727" s="45">
        <v>45</v>
      </c>
      <c r="F3727" s="46">
        <v>223.1</v>
      </c>
      <c r="G3727" s="46">
        <v>49.6</v>
      </c>
      <c r="H3727" s="19">
        <f t="shared" si="50"/>
        <v>114.94075218959298</v>
      </c>
      <c r="I3727" s="19">
        <f t="shared" si="51"/>
        <v>29</v>
      </c>
    </row>
    <row r="3728" spans="1:9">
      <c r="A3728" s="44" t="s">
        <v>126</v>
      </c>
      <c r="B3728" s="45">
        <v>3</v>
      </c>
      <c r="C3728" s="46">
        <v>18</v>
      </c>
      <c r="D3728" s="46">
        <v>60</v>
      </c>
      <c r="E3728" s="45">
        <v>3</v>
      </c>
      <c r="F3728" s="46">
        <v>17.899999999999999</v>
      </c>
      <c r="G3728" s="46">
        <v>59.7</v>
      </c>
      <c r="H3728" s="19">
        <f t="shared" si="50"/>
        <v>99.444444444444429</v>
      </c>
      <c r="I3728" s="19">
        <f t="shared" si="51"/>
        <v>-0.10000000000000142</v>
      </c>
    </row>
    <row r="3729" spans="1:9">
      <c r="A3729" s="44"/>
      <c r="B3729" s="45"/>
      <c r="C3729" s="46"/>
      <c r="D3729" s="46"/>
      <c r="E3729" s="45"/>
      <c r="F3729" s="46"/>
      <c r="G3729" s="46"/>
      <c r="H3729" s="53"/>
      <c r="I3729" s="53"/>
    </row>
    <row r="3730" spans="1:9" s="48" customFormat="1">
      <c r="A3730" s="41" t="s">
        <v>127</v>
      </c>
      <c r="B3730" s="42">
        <v>19</v>
      </c>
      <c r="C3730" s="43">
        <v>65.099999999999994</v>
      </c>
      <c r="D3730" s="43">
        <v>34.299999999999997</v>
      </c>
      <c r="E3730" s="42">
        <v>19</v>
      </c>
      <c r="F3730" s="43">
        <v>61.9</v>
      </c>
      <c r="G3730" s="43">
        <v>32.6</v>
      </c>
      <c r="H3730" s="53">
        <f t="shared" si="50"/>
        <v>95.084485407066055</v>
      </c>
      <c r="I3730" s="53">
        <f t="shared" si="51"/>
        <v>-3.1999999999999957</v>
      </c>
    </row>
    <row r="3731" spans="1:9">
      <c r="A3731" s="44" t="s">
        <v>128</v>
      </c>
      <c r="B3731" s="45">
        <v>1</v>
      </c>
      <c r="C3731" s="46">
        <v>10</v>
      </c>
      <c r="D3731" s="46">
        <v>100</v>
      </c>
      <c r="E3731" s="45">
        <v>1</v>
      </c>
      <c r="F3731" s="46">
        <v>2.2999999999999998</v>
      </c>
      <c r="G3731" s="46">
        <v>23</v>
      </c>
      <c r="H3731" s="19">
        <f t="shared" si="50"/>
        <v>23</v>
      </c>
      <c r="I3731" s="19">
        <f t="shared" si="51"/>
        <v>-7.7</v>
      </c>
    </row>
    <row r="3732" spans="1:9">
      <c r="A3732" s="44" t="s">
        <v>130</v>
      </c>
      <c r="B3732" s="45">
        <v>2</v>
      </c>
      <c r="C3732" s="46">
        <v>9.6999999999999993</v>
      </c>
      <c r="D3732" s="46">
        <v>48.5</v>
      </c>
      <c r="E3732" s="45">
        <v>2</v>
      </c>
      <c r="F3732" s="46">
        <v>9.8000000000000007</v>
      </c>
      <c r="G3732" s="46">
        <v>49</v>
      </c>
      <c r="H3732" s="19">
        <f t="shared" si="50"/>
        <v>101.03092783505157</v>
      </c>
      <c r="I3732" s="19">
        <f t="shared" si="51"/>
        <v>0.10000000000000142</v>
      </c>
    </row>
    <row r="3733" spans="1:9">
      <c r="A3733" s="44" t="s">
        <v>132</v>
      </c>
      <c r="B3733" s="45">
        <v>3</v>
      </c>
      <c r="C3733" s="46">
        <v>2.1</v>
      </c>
      <c r="D3733" s="46">
        <v>7</v>
      </c>
      <c r="E3733" s="45">
        <v>3</v>
      </c>
      <c r="F3733" s="46">
        <v>3</v>
      </c>
      <c r="G3733" s="46">
        <v>10</v>
      </c>
      <c r="H3733" s="19">
        <f t="shared" si="50"/>
        <v>142.85714285714286</v>
      </c>
      <c r="I3733" s="19">
        <f t="shared" si="51"/>
        <v>0.89999999999999991</v>
      </c>
    </row>
    <row r="3734" spans="1:9">
      <c r="A3734" s="44" t="s">
        <v>135</v>
      </c>
      <c r="B3734" s="45">
        <v>8</v>
      </c>
      <c r="C3734" s="46">
        <v>28.5</v>
      </c>
      <c r="D3734" s="46">
        <v>35.6</v>
      </c>
      <c r="E3734" s="45">
        <v>8</v>
      </c>
      <c r="F3734" s="46">
        <v>30</v>
      </c>
      <c r="G3734" s="46">
        <v>37.5</v>
      </c>
      <c r="H3734" s="19">
        <f t="shared" si="50"/>
        <v>105.26315789473684</v>
      </c>
      <c r="I3734" s="19">
        <f t="shared" si="51"/>
        <v>1.5</v>
      </c>
    </row>
    <row r="3735" spans="1:9">
      <c r="A3735" s="44" t="s">
        <v>136</v>
      </c>
      <c r="B3735" s="45">
        <v>1</v>
      </c>
      <c r="C3735" s="46">
        <v>0.8</v>
      </c>
      <c r="D3735" s="46">
        <v>8</v>
      </c>
      <c r="E3735" s="45">
        <v>1</v>
      </c>
      <c r="F3735" s="46">
        <v>0.7</v>
      </c>
      <c r="G3735" s="46">
        <v>7</v>
      </c>
      <c r="H3735" s="19">
        <f t="shared" si="50"/>
        <v>87.499999999999986</v>
      </c>
      <c r="I3735" s="19">
        <f t="shared" si="51"/>
        <v>-0.10000000000000009</v>
      </c>
    </row>
    <row r="3736" spans="1:9">
      <c r="A3736" s="44" t="s">
        <v>137</v>
      </c>
      <c r="B3736" s="45">
        <v>2</v>
      </c>
      <c r="C3736" s="46">
        <v>6</v>
      </c>
      <c r="D3736" s="46">
        <v>30</v>
      </c>
      <c r="E3736" s="45">
        <v>2</v>
      </c>
      <c r="F3736" s="46">
        <v>8.1</v>
      </c>
      <c r="G3736" s="46">
        <v>40.5</v>
      </c>
      <c r="H3736" s="19">
        <f t="shared" si="50"/>
        <v>135</v>
      </c>
      <c r="I3736" s="19">
        <f t="shared" si="51"/>
        <v>2.0999999999999996</v>
      </c>
    </row>
    <row r="3737" spans="1:9">
      <c r="A3737" s="44" t="s">
        <v>166</v>
      </c>
      <c r="B3737" s="45">
        <v>2</v>
      </c>
      <c r="C3737" s="46">
        <v>8</v>
      </c>
      <c r="D3737" s="46">
        <v>40</v>
      </c>
      <c r="E3737" s="45">
        <v>2</v>
      </c>
      <c r="F3737" s="46">
        <v>8</v>
      </c>
      <c r="G3737" s="46">
        <v>40</v>
      </c>
      <c r="H3737" s="19">
        <f t="shared" si="50"/>
        <v>100</v>
      </c>
      <c r="I3737" s="19">
        <f t="shared" si="51"/>
        <v>0</v>
      </c>
    </row>
    <row r="3738" spans="1:9">
      <c r="A3738" s="44"/>
      <c r="B3738" s="45"/>
      <c r="C3738" s="46"/>
      <c r="D3738" s="46"/>
      <c r="E3738" s="45"/>
      <c r="F3738" s="46"/>
      <c r="G3738" s="46"/>
      <c r="H3738" s="53"/>
      <c r="I3738" s="53"/>
    </row>
    <row r="3739" spans="1:9" s="48" customFormat="1">
      <c r="A3739" s="41" t="s">
        <v>138</v>
      </c>
      <c r="B3739" s="42">
        <v>17</v>
      </c>
      <c r="C3739" s="43">
        <v>13.8</v>
      </c>
      <c r="D3739" s="43">
        <v>8.1</v>
      </c>
      <c r="E3739" s="42">
        <v>16</v>
      </c>
      <c r="F3739" s="43">
        <v>0.8</v>
      </c>
      <c r="G3739" s="43">
        <v>0.5</v>
      </c>
      <c r="H3739" s="53">
        <f t="shared" si="50"/>
        <v>5.7971014492753623</v>
      </c>
      <c r="I3739" s="53">
        <f t="shared" si="51"/>
        <v>-13</v>
      </c>
    </row>
    <row r="3740" spans="1:9" s="48" customFormat="1">
      <c r="A3740" s="41"/>
      <c r="B3740" s="42"/>
      <c r="C3740" s="43"/>
      <c r="D3740" s="43"/>
      <c r="E3740" s="42"/>
      <c r="F3740" s="43"/>
      <c r="G3740" s="43"/>
      <c r="H3740" s="53"/>
      <c r="I3740" s="53"/>
    </row>
    <row r="3741" spans="1:9" s="48" customFormat="1">
      <c r="A3741" s="41" t="s">
        <v>139</v>
      </c>
      <c r="B3741" s="42">
        <v>1</v>
      </c>
      <c r="C3741" s="43">
        <v>1.4</v>
      </c>
      <c r="D3741" s="43">
        <v>14</v>
      </c>
      <c r="E3741" s="42">
        <v>1</v>
      </c>
      <c r="F3741" s="43">
        <v>1.4</v>
      </c>
      <c r="G3741" s="43">
        <v>14</v>
      </c>
      <c r="H3741" s="53">
        <f t="shared" si="50"/>
        <v>100</v>
      </c>
      <c r="I3741" s="53">
        <f t="shared" si="51"/>
        <v>0</v>
      </c>
    </row>
    <row r="3742" spans="1:9">
      <c r="B3742" s="40"/>
      <c r="C3742" s="40"/>
      <c r="D3742" s="40"/>
      <c r="E3742" s="40"/>
      <c r="F3742" s="40"/>
      <c r="G3742" s="40"/>
      <c r="H3742" s="40"/>
      <c r="I3742" s="40"/>
    </row>
    <row r="3743" spans="1:9">
      <c r="A3743" s="44"/>
      <c r="B3743" s="54"/>
      <c r="C3743" s="54"/>
      <c r="D3743" s="54"/>
      <c r="E3743" s="54"/>
      <c r="F3743" s="54"/>
      <c r="G3743" s="54"/>
      <c r="H3743" s="54"/>
      <c r="I3743" s="54"/>
    </row>
    <row r="3744" spans="1:9">
      <c r="A3744" s="44"/>
      <c r="B3744" s="54"/>
      <c r="C3744" s="54"/>
      <c r="D3744" s="54"/>
      <c r="E3744" s="54"/>
      <c r="F3744" s="54"/>
      <c r="G3744" s="54"/>
      <c r="H3744" s="54"/>
      <c r="I3744" s="54"/>
    </row>
    <row r="3745" spans="1:9">
      <c r="A3745" s="44"/>
      <c r="B3745" s="54"/>
      <c r="C3745" s="54"/>
      <c r="D3745" s="54"/>
      <c r="E3745" s="54"/>
      <c r="F3745" s="54"/>
      <c r="G3745" s="54"/>
      <c r="H3745" s="54"/>
      <c r="I3745" s="54"/>
    </row>
    <row r="3746" spans="1:9">
      <c r="A3746" s="44"/>
      <c r="B3746" s="54"/>
      <c r="C3746" s="54"/>
      <c r="D3746" s="54"/>
      <c r="E3746" s="54"/>
      <c r="F3746" s="54"/>
      <c r="G3746" s="54"/>
      <c r="H3746" s="54"/>
      <c r="I3746" s="54"/>
    </row>
    <row r="3747" spans="1:9">
      <c r="A3747" s="44"/>
      <c r="B3747" s="54"/>
      <c r="C3747" s="54"/>
      <c r="D3747" s="54"/>
      <c r="E3747" s="54"/>
      <c r="F3747" s="54"/>
      <c r="G3747" s="54"/>
      <c r="H3747" s="54"/>
      <c r="I3747" s="54"/>
    </row>
    <row r="3748" spans="1:9">
      <c r="A3748" s="44"/>
      <c r="B3748" s="54"/>
      <c r="C3748" s="54"/>
      <c r="D3748" s="54"/>
      <c r="E3748" s="54"/>
      <c r="F3748" s="54"/>
      <c r="G3748" s="54"/>
      <c r="H3748" s="54"/>
      <c r="I3748" s="54"/>
    </row>
    <row r="3749" spans="1:9">
      <c r="A3749" s="44"/>
      <c r="B3749" s="54"/>
      <c r="C3749" s="54"/>
      <c r="D3749" s="54"/>
      <c r="E3749" s="54"/>
      <c r="F3749" s="54"/>
      <c r="G3749" s="54"/>
      <c r="H3749" s="54"/>
      <c r="I3749" s="54"/>
    </row>
    <row r="3750" spans="1:9">
      <c r="A3750" s="44"/>
      <c r="B3750" s="54"/>
      <c r="C3750" s="54"/>
      <c r="D3750" s="54"/>
      <c r="E3750" s="54"/>
      <c r="F3750" s="54"/>
      <c r="G3750" s="54"/>
      <c r="H3750" s="54"/>
      <c r="I3750" s="54"/>
    </row>
    <row r="3751" spans="1:9">
      <c r="A3751" s="44"/>
      <c r="B3751" s="54"/>
      <c r="C3751" s="54"/>
      <c r="D3751" s="54"/>
      <c r="E3751" s="54"/>
      <c r="F3751" s="54"/>
      <c r="G3751" s="54"/>
      <c r="H3751" s="54"/>
      <c r="I3751" s="54"/>
    </row>
    <row r="3752" spans="1:9">
      <c r="A3752" s="44"/>
      <c r="B3752" s="54"/>
      <c r="C3752" s="54"/>
      <c r="D3752" s="54"/>
      <c r="E3752" s="54"/>
      <c r="F3752" s="54"/>
      <c r="G3752" s="54"/>
      <c r="H3752" s="54"/>
      <c r="I3752" s="54"/>
    </row>
    <row r="3753" spans="1:9">
      <c r="A3753" s="44"/>
      <c r="B3753" s="54"/>
      <c r="C3753" s="54"/>
      <c r="D3753" s="54"/>
      <c r="E3753" s="54"/>
      <c r="F3753" s="54"/>
      <c r="G3753" s="54"/>
      <c r="H3753" s="54"/>
      <c r="I3753" s="54"/>
    </row>
    <row r="3754" spans="1:9">
      <c r="A3754" s="44"/>
      <c r="B3754" s="54"/>
      <c r="C3754" s="54"/>
      <c r="D3754" s="54"/>
      <c r="E3754" s="54"/>
      <c r="F3754" s="54"/>
      <c r="G3754" s="54"/>
      <c r="H3754" s="54"/>
      <c r="I3754" s="54"/>
    </row>
    <row r="3755" spans="1:9">
      <c r="A3755" s="44"/>
      <c r="B3755" s="54"/>
      <c r="C3755" s="54"/>
      <c r="D3755" s="54"/>
      <c r="E3755" s="54"/>
      <c r="F3755" s="54"/>
      <c r="G3755" s="54"/>
      <c r="H3755" s="54"/>
      <c r="I3755" s="54"/>
    </row>
    <row r="3756" spans="1:9">
      <c r="A3756" s="44"/>
      <c r="B3756" s="54"/>
      <c r="C3756" s="54"/>
      <c r="D3756" s="54"/>
      <c r="E3756" s="54"/>
      <c r="F3756" s="54"/>
      <c r="G3756" s="54"/>
      <c r="H3756" s="54"/>
      <c r="I3756" s="54"/>
    </row>
    <row r="3757" spans="1:9">
      <c r="A3757" s="44"/>
      <c r="B3757" s="54"/>
      <c r="C3757" s="54"/>
      <c r="D3757" s="54"/>
      <c r="E3757" s="54"/>
      <c r="F3757" s="54"/>
      <c r="G3757" s="54"/>
      <c r="H3757" s="54"/>
      <c r="I3757" s="54"/>
    </row>
    <row r="3758" spans="1:9">
      <c r="A3758" s="44"/>
      <c r="B3758" s="54"/>
      <c r="C3758" s="54"/>
      <c r="D3758" s="54"/>
      <c r="E3758" s="54"/>
      <c r="F3758" s="54"/>
      <c r="G3758" s="54"/>
      <c r="H3758" s="54"/>
      <c r="I3758" s="54"/>
    </row>
    <row r="3759" spans="1:9" ht="14.25">
      <c r="A3759" s="109" t="s">
        <v>215</v>
      </c>
      <c r="B3759" s="109"/>
      <c r="C3759" s="109"/>
      <c r="D3759" s="109"/>
      <c r="E3759" s="109"/>
      <c r="F3759" s="109"/>
      <c r="G3759" s="109"/>
      <c r="H3759" s="109"/>
      <c r="I3759" s="109"/>
    </row>
    <row r="3760" spans="1:9">
      <c r="A3760" s="111" t="s">
        <v>191</v>
      </c>
      <c r="B3760" s="111"/>
      <c r="C3760" s="111"/>
      <c r="D3760" s="111"/>
      <c r="E3760" s="111"/>
      <c r="F3760" s="111"/>
      <c r="G3760" s="111"/>
      <c r="H3760" s="111"/>
      <c r="I3760" s="111"/>
    </row>
    <row r="3761" spans="1:9">
      <c r="B3761" s="49"/>
      <c r="C3761" s="49"/>
      <c r="D3761" s="50"/>
      <c r="E3761" s="49"/>
      <c r="F3761" s="49"/>
      <c r="G3761" s="50"/>
      <c r="H3761" s="50"/>
      <c r="I3761" s="49"/>
    </row>
    <row r="3762" spans="1:9" customFormat="1" ht="15">
      <c r="A3762" s="114" t="s">
        <v>60</v>
      </c>
      <c r="B3762" s="126" t="s">
        <v>188</v>
      </c>
      <c r="C3762" s="126"/>
      <c r="D3762" s="126"/>
      <c r="E3762" s="126"/>
      <c r="F3762" s="126"/>
      <c r="G3762" s="126"/>
      <c r="H3762" s="126"/>
      <c r="I3762" s="126"/>
    </row>
    <row r="3763" spans="1:9" customFormat="1" ht="15">
      <c r="A3763" s="115"/>
      <c r="B3763" s="126">
        <v>2023</v>
      </c>
      <c r="C3763" s="126"/>
      <c r="D3763" s="126"/>
      <c r="E3763" s="126">
        <v>2024</v>
      </c>
      <c r="F3763" s="126"/>
      <c r="G3763" s="126"/>
      <c r="H3763" s="126" t="s">
        <v>62</v>
      </c>
      <c r="I3763" s="126"/>
    </row>
    <row r="3764" spans="1:9" customFormat="1" ht="15">
      <c r="A3764" s="115"/>
      <c r="B3764" s="118" t="s">
        <v>189</v>
      </c>
      <c r="C3764" s="30" t="s">
        <v>64</v>
      </c>
      <c r="D3764" s="124" t="s">
        <v>65</v>
      </c>
      <c r="E3764" s="118" t="s">
        <v>189</v>
      </c>
      <c r="F3764" s="31" t="s">
        <v>64</v>
      </c>
      <c r="G3764" s="124" t="s">
        <v>65</v>
      </c>
      <c r="H3764" s="126" t="s">
        <v>66</v>
      </c>
      <c r="I3764" s="126"/>
    </row>
    <row r="3765" spans="1:9" customFormat="1" ht="15">
      <c r="A3765" s="115"/>
      <c r="B3765" s="119"/>
      <c r="C3765" s="29" t="s">
        <v>68</v>
      </c>
      <c r="D3765" s="125"/>
      <c r="E3765" s="119"/>
      <c r="F3765" s="29" t="s">
        <v>68</v>
      </c>
      <c r="G3765" s="125"/>
      <c r="H3765" s="29" t="s">
        <v>69</v>
      </c>
      <c r="I3765" s="30" t="s">
        <v>70</v>
      </c>
    </row>
    <row r="3766" spans="1:9" customFormat="1" ht="15">
      <c r="A3766" s="32"/>
      <c r="B3766" s="120"/>
      <c r="C3766" s="34"/>
      <c r="D3766" s="34"/>
      <c r="E3766" s="120"/>
      <c r="F3766" s="34"/>
      <c r="G3766" s="35"/>
      <c r="H3766" s="34"/>
      <c r="I3766" s="34"/>
    </row>
    <row r="3767" spans="1:9" customFormat="1" ht="15">
      <c r="A3767" s="37"/>
      <c r="B3767" s="33">
        <v>1</v>
      </c>
      <c r="C3767" s="24">
        <v>2</v>
      </c>
      <c r="D3767" s="34">
        <v>3</v>
      </c>
      <c r="E3767" s="34">
        <v>4</v>
      </c>
      <c r="F3767" s="34">
        <v>5</v>
      </c>
      <c r="G3767" s="35">
        <v>6</v>
      </c>
      <c r="H3767" s="34">
        <v>7</v>
      </c>
      <c r="I3767" s="38">
        <v>8</v>
      </c>
    </row>
    <row r="3768" spans="1:9" customFormat="1" ht="15">
      <c r="A3768" s="39"/>
      <c r="B3768" s="27"/>
      <c r="C3768" s="27"/>
      <c r="D3768" s="27"/>
      <c r="E3768" s="27"/>
      <c r="F3768" s="27"/>
      <c r="G3768" s="27"/>
      <c r="H3768" s="27"/>
      <c r="I3768" s="27"/>
    </row>
    <row r="3769" spans="1:9" s="48" customFormat="1">
      <c r="A3769" s="41" t="s">
        <v>72</v>
      </c>
      <c r="B3769" s="42">
        <v>10</v>
      </c>
      <c r="C3769" s="43">
        <v>16.399999999999999</v>
      </c>
      <c r="D3769" s="43">
        <v>16.399999999999999</v>
      </c>
      <c r="E3769" s="42">
        <v>11.08</v>
      </c>
      <c r="F3769" s="43">
        <v>7.2</v>
      </c>
      <c r="G3769" s="43">
        <v>6.5</v>
      </c>
      <c r="H3769" s="53">
        <f t="shared" ref="H3769" si="52">F3769/C3769*100</f>
        <v>43.902439024390247</v>
      </c>
      <c r="I3769" s="53">
        <f t="shared" ref="I3769" si="53">F3769-C3769</f>
        <v>-9.1999999999999993</v>
      </c>
    </row>
    <row r="3770" spans="1:9" s="48" customFormat="1">
      <c r="A3770" s="41"/>
      <c r="B3770" s="42"/>
      <c r="C3770" s="43"/>
      <c r="D3770" s="43"/>
      <c r="E3770" s="42"/>
      <c r="F3770" s="43"/>
      <c r="G3770" s="43"/>
      <c r="H3770" s="53"/>
      <c r="I3770" s="53"/>
    </row>
    <row r="3771" spans="1:9" s="48" customFormat="1" ht="25.5">
      <c r="A3771" s="41" t="s">
        <v>80</v>
      </c>
      <c r="B3771" s="42" t="s">
        <v>94</v>
      </c>
      <c r="C3771" s="43" t="s">
        <v>94</v>
      </c>
      <c r="D3771" s="43" t="s">
        <v>94</v>
      </c>
      <c r="E3771" s="42">
        <v>0.08</v>
      </c>
      <c r="F3771" s="43" t="s">
        <v>94</v>
      </c>
      <c r="G3771" s="43" t="s">
        <v>94</v>
      </c>
      <c r="H3771" s="43" t="s">
        <v>94</v>
      </c>
      <c r="I3771" s="43" t="s">
        <v>94</v>
      </c>
    </row>
    <row r="3772" spans="1:9">
      <c r="A3772" s="44" t="s">
        <v>81</v>
      </c>
      <c r="B3772" s="45" t="s">
        <v>94</v>
      </c>
      <c r="C3772" s="46" t="s">
        <v>94</v>
      </c>
      <c r="D3772" s="46" t="s">
        <v>94</v>
      </c>
      <c r="E3772" s="45">
        <v>0.08</v>
      </c>
      <c r="F3772" s="46" t="s">
        <v>94</v>
      </c>
      <c r="G3772" s="46" t="s">
        <v>94</v>
      </c>
      <c r="H3772" s="43" t="s">
        <v>94</v>
      </c>
      <c r="I3772" s="43" t="s">
        <v>94</v>
      </c>
    </row>
    <row r="3773" spans="1:9">
      <c r="A3773" s="44"/>
      <c r="B3773" s="45"/>
      <c r="C3773" s="46"/>
      <c r="D3773" s="46"/>
      <c r="E3773" s="45"/>
      <c r="F3773" s="46"/>
      <c r="G3773" s="46"/>
      <c r="H3773" s="53"/>
      <c r="I3773" s="53"/>
    </row>
    <row r="3774" spans="1:9" s="48" customFormat="1">
      <c r="A3774" s="41" t="s">
        <v>96</v>
      </c>
      <c r="B3774" s="42">
        <v>6</v>
      </c>
      <c r="C3774" s="43">
        <v>16.100000000000001</v>
      </c>
      <c r="D3774" s="43">
        <v>26.8</v>
      </c>
      <c r="E3774" s="42">
        <v>7</v>
      </c>
      <c r="F3774" s="43">
        <v>6.9</v>
      </c>
      <c r="G3774" s="43">
        <v>9.9</v>
      </c>
      <c r="H3774" s="53">
        <f t="shared" ref="H3774:H3778" si="54">F3774/C3774*100</f>
        <v>42.857142857142854</v>
      </c>
      <c r="I3774" s="53">
        <f t="shared" ref="I3774:I3778" si="55">F3774-C3774</f>
        <v>-9.2000000000000011</v>
      </c>
    </row>
    <row r="3775" spans="1:9">
      <c r="A3775" s="44" t="s">
        <v>103</v>
      </c>
      <c r="B3775" s="45" t="s">
        <v>94</v>
      </c>
      <c r="C3775" s="46" t="s">
        <v>94</v>
      </c>
      <c r="D3775" s="46" t="s">
        <v>94</v>
      </c>
      <c r="E3775" s="45">
        <v>1</v>
      </c>
      <c r="F3775" s="46">
        <v>2</v>
      </c>
      <c r="G3775" s="46">
        <v>20</v>
      </c>
      <c r="H3775" s="43" t="s">
        <v>94</v>
      </c>
      <c r="I3775" s="43" t="s">
        <v>94</v>
      </c>
    </row>
    <row r="3776" spans="1:9">
      <c r="A3776" s="44" t="s">
        <v>104</v>
      </c>
      <c r="B3776" s="45">
        <v>6</v>
      </c>
      <c r="C3776" s="46">
        <v>16.100000000000001</v>
      </c>
      <c r="D3776" s="46">
        <v>26.8</v>
      </c>
      <c r="E3776" s="45">
        <v>6</v>
      </c>
      <c r="F3776" s="46">
        <v>4.9000000000000004</v>
      </c>
      <c r="G3776" s="46">
        <v>8.1999999999999993</v>
      </c>
      <c r="H3776" s="19">
        <f t="shared" si="54"/>
        <v>30.434782608695656</v>
      </c>
      <c r="I3776" s="19">
        <f t="shared" si="55"/>
        <v>-11.200000000000001</v>
      </c>
    </row>
    <row r="3777" spans="1:9">
      <c r="A3777" s="44"/>
      <c r="B3777" s="45"/>
      <c r="C3777" s="46"/>
      <c r="D3777" s="46"/>
      <c r="E3777" s="45"/>
      <c r="F3777" s="46"/>
      <c r="G3777" s="46"/>
      <c r="H3777" s="53"/>
      <c r="I3777" s="53"/>
    </row>
    <row r="3778" spans="1:9" s="48" customFormat="1">
      <c r="A3778" s="41" t="s">
        <v>138</v>
      </c>
      <c r="B3778" s="42">
        <v>4</v>
      </c>
      <c r="C3778" s="43">
        <v>0.3</v>
      </c>
      <c r="D3778" s="43">
        <v>0.8</v>
      </c>
      <c r="E3778" s="42">
        <v>4</v>
      </c>
      <c r="F3778" s="43">
        <v>0.3</v>
      </c>
      <c r="G3778" s="43">
        <v>0.8</v>
      </c>
      <c r="H3778" s="53">
        <f t="shared" si="54"/>
        <v>100</v>
      </c>
      <c r="I3778" s="53">
        <f t="shared" si="55"/>
        <v>0</v>
      </c>
    </row>
    <row r="3779" spans="1:9">
      <c r="B3779" s="40"/>
      <c r="C3779" s="40"/>
      <c r="D3779" s="40"/>
      <c r="E3779" s="40"/>
      <c r="F3779" s="40"/>
      <c r="G3779" s="40"/>
      <c r="H3779" s="40"/>
      <c r="I3779" s="40"/>
    </row>
    <row r="3780" spans="1:9">
      <c r="B3780" s="40"/>
      <c r="C3780" s="40"/>
      <c r="D3780" s="40"/>
      <c r="E3780" s="40"/>
      <c r="F3780" s="40"/>
      <c r="G3780" s="40"/>
      <c r="H3780" s="40"/>
      <c r="I3780" s="40"/>
    </row>
    <row r="3781" spans="1:9">
      <c r="B3781" s="40"/>
      <c r="C3781" s="40"/>
      <c r="D3781" s="40"/>
      <c r="E3781" s="40"/>
      <c r="F3781" s="40"/>
      <c r="G3781" s="40"/>
      <c r="H3781" s="40"/>
      <c r="I3781" s="40"/>
    </row>
    <row r="3782" spans="1:9">
      <c r="B3782" s="40"/>
      <c r="C3782" s="40"/>
      <c r="D3782" s="40"/>
      <c r="E3782" s="40"/>
      <c r="F3782" s="40"/>
      <c r="G3782" s="40"/>
      <c r="H3782" s="40"/>
      <c r="I3782" s="40"/>
    </row>
    <row r="3783" spans="1:9" ht="14.25">
      <c r="A3783" s="109" t="s">
        <v>216</v>
      </c>
      <c r="B3783" s="109"/>
      <c r="C3783" s="109"/>
      <c r="D3783" s="109"/>
      <c r="E3783" s="109"/>
      <c r="F3783" s="109"/>
      <c r="G3783" s="109"/>
      <c r="H3783" s="109"/>
      <c r="I3783" s="109"/>
    </row>
    <row r="3784" spans="1:9">
      <c r="A3784" s="111" t="s">
        <v>191</v>
      </c>
      <c r="B3784" s="111"/>
      <c r="C3784" s="111"/>
      <c r="D3784" s="111"/>
      <c r="E3784" s="111"/>
      <c r="F3784" s="111"/>
      <c r="G3784" s="111"/>
      <c r="H3784" s="111"/>
      <c r="I3784" s="111"/>
    </row>
    <row r="3785" spans="1:9">
      <c r="B3785" s="49"/>
      <c r="C3785" s="49"/>
      <c r="D3785" s="50"/>
      <c r="E3785" s="49"/>
      <c r="F3785" s="49"/>
      <c r="G3785" s="50"/>
      <c r="H3785" s="50"/>
      <c r="I3785" s="49"/>
    </row>
    <row r="3786" spans="1:9" customFormat="1" ht="15">
      <c r="A3786" s="114" t="s">
        <v>60</v>
      </c>
      <c r="B3786" s="126" t="s">
        <v>188</v>
      </c>
      <c r="C3786" s="126"/>
      <c r="D3786" s="126"/>
      <c r="E3786" s="126"/>
      <c r="F3786" s="126"/>
      <c r="G3786" s="126"/>
      <c r="H3786" s="126"/>
      <c r="I3786" s="126"/>
    </row>
    <row r="3787" spans="1:9" customFormat="1" ht="15">
      <c r="A3787" s="115"/>
      <c r="B3787" s="126">
        <v>2023</v>
      </c>
      <c r="C3787" s="126"/>
      <c r="D3787" s="126"/>
      <c r="E3787" s="126">
        <v>2024</v>
      </c>
      <c r="F3787" s="126"/>
      <c r="G3787" s="126"/>
      <c r="H3787" s="126" t="s">
        <v>62</v>
      </c>
      <c r="I3787" s="126"/>
    </row>
    <row r="3788" spans="1:9" customFormat="1" ht="15">
      <c r="A3788" s="115"/>
      <c r="B3788" s="118" t="s">
        <v>189</v>
      </c>
      <c r="C3788" s="30" t="s">
        <v>64</v>
      </c>
      <c r="D3788" s="124" t="s">
        <v>65</v>
      </c>
      <c r="E3788" s="118" t="s">
        <v>189</v>
      </c>
      <c r="F3788" s="31" t="s">
        <v>64</v>
      </c>
      <c r="G3788" s="124" t="s">
        <v>65</v>
      </c>
      <c r="H3788" s="126" t="s">
        <v>66</v>
      </c>
      <c r="I3788" s="126"/>
    </row>
    <row r="3789" spans="1:9" customFormat="1" ht="15">
      <c r="A3789" s="115"/>
      <c r="B3789" s="119"/>
      <c r="C3789" s="29" t="s">
        <v>68</v>
      </c>
      <c r="D3789" s="125"/>
      <c r="E3789" s="119"/>
      <c r="F3789" s="29" t="s">
        <v>68</v>
      </c>
      <c r="G3789" s="125"/>
      <c r="H3789" s="29" t="s">
        <v>69</v>
      </c>
      <c r="I3789" s="30" t="s">
        <v>70</v>
      </c>
    </row>
    <row r="3790" spans="1:9" customFormat="1" ht="15">
      <c r="A3790" s="32"/>
      <c r="B3790" s="120"/>
      <c r="C3790" s="34"/>
      <c r="D3790" s="34"/>
      <c r="E3790" s="120"/>
      <c r="F3790" s="34"/>
      <c r="G3790" s="35"/>
      <c r="H3790" s="34"/>
      <c r="I3790" s="34"/>
    </row>
    <row r="3791" spans="1:9" customFormat="1" ht="15">
      <c r="A3791" s="37"/>
      <c r="B3791" s="33">
        <v>1</v>
      </c>
      <c r="C3791" s="24">
        <v>2</v>
      </c>
      <c r="D3791" s="34">
        <v>3</v>
      </c>
      <c r="E3791" s="34">
        <v>4</v>
      </c>
      <c r="F3791" s="34">
        <v>5</v>
      </c>
      <c r="G3791" s="35">
        <v>6</v>
      </c>
      <c r="H3791" s="34">
        <v>7</v>
      </c>
      <c r="I3791" s="38">
        <v>8</v>
      </c>
    </row>
    <row r="3792" spans="1:9" customFormat="1" ht="15">
      <c r="A3792" s="39"/>
      <c r="B3792" s="27"/>
      <c r="C3792" s="27"/>
      <c r="D3792" s="27"/>
      <c r="E3792" s="27"/>
      <c r="F3792" s="27"/>
      <c r="G3792" s="27"/>
      <c r="H3792" s="27"/>
      <c r="I3792" s="27"/>
    </row>
    <row r="3793" spans="1:9" s="48" customFormat="1">
      <c r="A3793" s="41" t="s">
        <v>72</v>
      </c>
      <c r="B3793" s="42">
        <v>23</v>
      </c>
      <c r="C3793" s="43">
        <v>13.9</v>
      </c>
      <c r="D3793" s="43">
        <v>6</v>
      </c>
      <c r="E3793" s="42">
        <v>22.45</v>
      </c>
      <c r="F3793" s="43">
        <v>11.9</v>
      </c>
      <c r="G3793" s="43">
        <v>5.3</v>
      </c>
      <c r="H3793" s="53">
        <f t="shared" ref="H3793" si="56">F3793/C3793*100</f>
        <v>85.611510791366911</v>
      </c>
      <c r="I3793" s="53">
        <f t="shared" ref="I3793" si="57">F3793-C3793</f>
        <v>-2</v>
      </c>
    </row>
    <row r="3794" spans="1:9" s="48" customFormat="1">
      <c r="A3794" s="41"/>
      <c r="B3794" s="42"/>
      <c r="C3794" s="43"/>
      <c r="D3794" s="43"/>
      <c r="E3794" s="42"/>
      <c r="F3794" s="43"/>
      <c r="G3794" s="43"/>
      <c r="H3794" s="53"/>
      <c r="I3794" s="53"/>
    </row>
    <row r="3795" spans="1:9" s="48" customFormat="1" ht="25.5">
      <c r="A3795" s="41" t="s">
        <v>80</v>
      </c>
      <c r="B3795" s="42">
        <v>9</v>
      </c>
      <c r="C3795" s="43">
        <v>0.3</v>
      </c>
      <c r="D3795" s="43">
        <v>0.3</v>
      </c>
      <c r="E3795" s="42">
        <v>9</v>
      </c>
      <c r="F3795" s="43">
        <v>0.3</v>
      </c>
      <c r="G3795" s="43">
        <v>0.3</v>
      </c>
      <c r="H3795" s="53">
        <f t="shared" ref="H3795:H3812" si="58">F3795/C3795*100</f>
        <v>100</v>
      </c>
      <c r="I3795" s="53">
        <f t="shared" ref="I3795:I3812" si="59">F3795-C3795</f>
        <v>0</v>
      </c>
    </row>
    <row r="3796" spans="1:9">
      <c r="A3796" s="44" t="s">
        <v>163</v>
      </c>
      <c r="B3796" s="45">
        <v>9</v>
      </c>
      <c r="C3796" s="46">
        <v>0.3</v>
      </c>
      <c r="D3796" s="46">
        <v>0.3</v>
      </c>
      <c r="E3796" s="45">
        <v>9</v>
      </c>
      <c r="F3796" s="46">
        <v>0.3</v>
      </c>
      <c r="G3796" s="46">
        <v>0.3</v>
      </c>
      <c r="H3796" s="19">
        <f t="shared" si="58"/>
        <v>100</v>
      </c>
      <c r="I3796" s="19">
        <f t="shared" si="59"/>
        <v>0</v>
      </c>
    </row>
    <row r="3797" spans="1:9">
      <c r="A3797" s="44"/>
      <c r="B3797" s="45"/>
      <c r="C3797" s="46"/>
      <c r="D3797" s="46"/>
      <c r="E3797" s="45"/>
      <c r="F3797" s="46"/>
      <c r="G3797" s="46"/>
      <c r="H3797" s="53"/>
      <c r="I3797" s="53"/>
    </row>
    <row r="3798" spans="1:9" s="48" customFormat="1">
      <c r="A3798" s="41" t="s">
        <v>96</v>
      </c>
      <c r="B3798" s="42" t="s">
        <v>94</v>
      </c>
      <c r="C3798" s="43" t="s">
        <v>94</v>
      </c>
      <c r="D3798" s="43" t="s">
        <v>94</v>
      </c>
      <c r="E3798" s="42" t="s">
        <v>94</v>
      </c>
      <c r="F3798" s="43">
        <v>0.9</v>
      </c>
      <c r="G3798" s="43" t="s">
        <v>94</v>
      </c>
      <c r="H3798" s="43" t="s">
        <v>94</v>
      </c>
      <c r="I3798" s="43" t="s">
        <v>94</v>
      </c>
    </row>
    <row r="3799" spans="1:9">
      <c r="A3799" s="44" t="s">
        <v>102</v>
      </c>
      <c r="B3799" s="45" t="s">
        <v>94</v>
      </c>
      <c r="C3799" s="46" t="s">
        <v>94</v>
      </c>
      <c r="D3799" s="46" t="s">
        <v>94</v>
      </c>
      <c r="E3799" s="45" t="s">
        <v>94</v>
      </c>
      <c r="F3799" s="46">
        <v>0.9</v>
      </c>
      <c r="G3799" s="46" t="s">
        <v>94</v>
      </c>
      <c r="H3799" s="43" t="s">
        <v>94</v>
      </c>
      <c r="I3799" s="43" t="s">
        <v>94</v>
      </c>
    </row>
    <row r="3800" spans="1:9">
      <c r="A3800" s="44"/>
      <c r="B3800" s="45"/>
      <c r="C3800" s="46"/>
      <c r="D3800" s="46"/>
      <c r="E3800" s="45"/>
      <c r="F3800" s="46"/>
      <c r="G3800" s="46"/>
      <c r="H3800" s="53"/>
      <c r="I3800" s="53"/>
    </row>
    <row r="3801" spans="1:9" s="48" customFormat="1">
      <c r="A3801" s="41" t="s">
        <v>112</v>
      </c>
      <c r="B3801" s="42" t="s">
        <v>94</v>
      </c>
      <c r="C3801" s="43" t="s">
        <v>94</v>
      </c>
      <c r="D3801" s="43" t="s">
        <v>94</v>
      </c>
      <c r="E3801" s="42">
        <v>0.2</v>
      </c>
      <c r="F3801" s="43">
        <v>2</v>
      </c>
      <c r="G3801" s="43">
        <v>100</v>
      </c>
      <c r="H3801" s="43" t="s">
        <v>94</v>
      </c>
      <c r="I3801" s="43" t="s">
        <v>94</v>
      </c>
    </row>
    <row r="3802" spans="1:9">
      <c r="A3802" s="44" t="s">
        <v>119</v>
      </c>
      <c r="B3802" s="45" t="s">
        <v>94</v>
      </c>
      <c r="C3802" s="46" t="s">
        <v>94</v>
      </c>
      <c r="D3802" s="46" t="s">
        <v>94</v>
      </c>
      <c r="E3802" s="45">
        <v>0.2</v>
      </c>
      <c r="F3802" s="46">
        <v>2</v>
      </c>
      <c r="G3802" s="46">
        <v>100</v>
      </c>
      <c r="H3802" s="43" t="s">
        <v>94</v>
      </c>
      <c r="I3802" s="43" t="s">
        <v>94</v>
      </c>
    </row>
    <row r="3803" spans="1:9">
      <c r="A3803" s="44"/>
      <c r="B3803" s="45"/>
      <c r="C3803" s="46"/>
      <c r="D3803" s="46"/>
      <c r="E3803" s="45"/>
      <c r="F3803" s="46"/>
      <c r="G3803" s="46"/>
      <c r="H3803" s="53"/>
      <c r="I3803" s="53"/>
    </row>
    <row r="3804" spans="1:9" s="48" customFormat="1">
      <c r="A3804" s="41" t="s">
        <v>121</v>
      </c>
      <c r="B3804" s="42" t="s">
        <v>94</v>
      </c>
      <c r="C3804" s="43" t="s">
        <v>94</v>
      </c>
      <c r="D3804" s="43" t="s">
        <v>94</v>
      </c>
      <c r="E3804" s="42">
        <v>0.25</v>
      </c>
      <c r="F3804" s="43" t="s">
        <v>94</v>
      </c>
      <c r="G3804" s="43" t="s">
        <v>94</v>
      </c>
      <c r="H3804" s="43" t="s">
        <v>94</v>
      </c>
      <c r="I3804" s="43" t="s">
        <v>94</v>
      </c>
    </row>
    <row r="3805" spans="1:9">
      <c r="A3805" s="44" t="s">
        <v>124</v>
      </c>
      <c r="B3805" s="45" t="s">
        <v>94</v>
      </c>
      <c r="C3805" s="46" t="s">
        <v>94</v>
      </c>
      <c r="D3805" s="46" t="s">
        <v>94</v>
      </c>
      <c r="E3805" s="45">
        <v>0.25</v>
      </c>
      <c r="F3805" s="46" t="s">
        <v>94</v>
      </c>
      <c r="G3805" s="46" t="s">
        <v>94</v>
      </c>
      <c r="H3805" s="43" t="s">
        <v>94</v>
      </c>
      <c r="I3805" s="43" t="s">
        <v>94</v>
      </c>
    </row>
    <row r="3806" spans="1:9">
      <c r="A3806" s="44"/>
      <c r="B3806" s="45"/>
      <c r="C3806" s="46"/>
      <c r="D3806" s="46"/>
      <c r="E3806" s="45"/>
      <c r="F3806" s="46"/>
      <c r="G3806" s="46"/>
      <c r="H3806" s="53"/>
      <c r="I3806" s="53"/>
    </row>
    <row r="3807" spans="1:9" s="48" customFormat="1">
      <c r="A3807" s="41" t="s">
        <v>127</v>
      </c>
      <c r="B3807" s="42">
        <v>6</v>
      </c>
      <c r="C3807" s="43">
        <v>12.9</v>
      </c>
      <c r="D3807" s="43">
        <v>21.5</v>
      </c>
      <c r="E3807" s="42">
        <v>5</v>
      </c>
      <c r="F3807" s="43">
        <v>8</v>
      </c>
      <c r="G3807" s="43">
        <v>16</v>
      </c>
      <c r="H3807" s="53">
        <f t="shared" si="58"/>
        <v>62.015503875968989</v>
      </c>
      <c r="I3807" s="53">
        <f t="shared" si="59"/>
        <v>-4.9000000000000004</v>
      </c>
    </row>
    <row r="3808" spans="1:9">
      <c r="A3808" s="44" t="s">
        <v>128</v>
      </c>
      <c r="B3808" s="45">
        <v>2</v>
      </c>
      <c r="C3808" s="46">
        <v>0.4</v>
      </c>
      <c r="D3808" s="46">
        <v>2</v>
      </c>
      <c r="E3808" s="45">
        <v>2</v>
      </c>
      <c r="F3808" s="46" t="s">
        <v>94</v>
      </c>
      <c r="G3808" s="46" t="s">
        <v>94</v>
      </c>
      <c r="H3808" s="43" t="s">
        <v>94</v>
      </c>
      <c r="I3808" s="43" t="s">
        <v>94</v>
      </c>
    </row>
    <row r="3809" spans="1:9">
      <c r="A3809" s="44" t="s">
        <v>133</v>
      </c>
      <c r="B3809" s="45">
        <v>2</v>
      </c>
      <c r="C3809" s="46">
        <v>6.5</v>
      </c>
      <c r="D3809" s="46">
        <v>32.5</v>
      </c>
      <c r="E3809" s="45">
        <v>1</v>
      </c>
      <c r="F3809" s="46">
        <v>4</v>
      </c>
      <c r="G3809" s="46">
        <v>40</v>
      </c>
      <c r="H3809" s="19">
        <f t="shared" si="58"/>
        <v>61.53846153846154</v>
      </c>
      <c r="I3809" s="19">
        <f t="shared" si="59"/>
        <v>-2.5</v>
      </c>
    </row>
    <row r="3810" spans="1:9">
      <c r="A3810" s="44" t="s">
        <v>135</v>
      </c>
      <c r="B3810" s="45">
        <v>2</v>
      </c>
      <c r="C3810" s="46">
        <v>6</v>
      </c>
      <c r="D3810" s="46">
        <v>30</v>
      </c>
      <c r="E3810" s="45">
        <v>2</v>
      </c>
      <c r="F3810" s="46">
        <v>4</v>
      </c>
      <c r="G3810" s="46">
        <v>20</v>
      </c>
      <c r="H3810" s="19">
        <f t="shared" si="58"/>
        <v>66.666666666666657</v>
      </c>
      <c r="I3810" s="19">
        <f t="shared" si="59"/>
        <v>-2</v>
      </c>
    </row>
    <row r="3811" spans="1:9">
      <c r="A3811" s="44"/>
      <c r="B3811" s="45"/>
      <c r="C3811" s="46"/>
      <c r="D3811" s="46"/>
      <c r="E3811" s="45"/>
      <c r="F3811" s="46"/>
      <c r="G3811" s="46"/>
      <c r="H3811" s="53"/>
      <c r="I3811" s="53"/>
    </row>
    <row r="3812" spans="1:9" s="48" customFormat="1">
      <c r="A3812" s="41" t="s">
        <v>138</v>
      </c>
      <c r="B3812" s="42">
        <v>8</v>
      </c>
      <c r="C3812" s="43">
        <v>0.7</v>
      </c>
      <c r="D3812" s="43">
        <v>0.9</v>
      </c>
      <c r="E3812" s="42">
        <v>8</v>
      </c>
      <c r="F3812" s="43">
        <v>0.7</v>
      </c>
      <c r="G3812" s="43">
        <v>0.9</v>
      </c>
      <c r="H3812" s="53">
        <f t="shared" si="58"/>
        <v>100</v>
      </c>
      <c r="I3812" s="53">
        <f t="shared" si="59"/>
        <v>0</v>
      </c>
    </row>
    <row r="3813" spans="1:9">
      <c r="A3813" s="44"/>
      <c r="B3813" s="54"/>
      <c r="C3813" s="54"/>
      <c r="D3813" s="54"/>
      <c r="E3813" s="54"/>
      <c r="F3813" s="54"/>
      <c r="G3813" s="54"/>
      <c r="H3813" s="54"/>
      <c r="I3813" s="54"/>
    </row>
    <row r="3814" spans="1:9">
      <c r="A3814" s="44"/>
      <c r="B3814" s="54"/>
      <c r="C3814" s="54"/>
      <c r="D3814" s="54"/>
      <c r="E3814" s="54"/>
      <c r="F3814" s="54"/>
      <c r="G3814" s="54"/>
      <c r="H3814" s="54"/>
      <c r="I3814" s="54"/>
    </row>
    <row r="3815" spans="1:9">
      <c r="A3815" s="44"/>
      <c r="B3815" s="54"/>
      <c r="C3815" s="54"/>
      <c r="D3815" s="54"/>
      <c r="E3815" s="54"/>
      <c r="F3815" s="54"/>
      <c r="G3815" s="54"/>
      <c r="H3815" s="54"/>
      <c r="I3815" s="54"/>
    </row>
    <row r="3816" spans="1:9">
      <c r="A3816" s="44"/>
      <c r="B3816" s="54"/>
      <c r="C3816" s="54"/>
      <c r="D3816" s="54"/>
      <c r="E3816" s="54"/>
      <c r="F3816" s="54"/>
      <c r="G3816" s="54"/>
      <c r="H3816" s="54"/>
      <c r="I3816" s="54"/>
    </row>
    <row r="3817" spans="1:9">
      <c r="A3817" s="44"/>
      <c r="B3817" s="54"/>
      <c r="C3817" s="54"/>
      <c r="D3817" s="54"/>
      <c r="E3817" s="54"/>
      <c r="F3817" s="54"/>
      <c r="G3817" s="54"/>
      <c r="H3817" s="54"/>
      <c r="I3817" s="54"/>
    </row>
    <row r="3818" spans="1:9">
      <c r="A3818" s="44"/>
      <c r="B3818" s="54"/>
      <c r="C3818" s="54"/>
      <c r="D3818" s="54"/>
      <c r="E3818" s="54"/>
      <c r="F3818" s="54"/>
      <c r="G3818" s="54"/>
      <c r="H3818" s="54"/>
      <c r="I3818" s="54"/>
    </row>
    <row r="3819" spans="1:9">
      <c r="A3819" s="44"/>
      <c r="B3819" s="54"/>
      <c r="C3819" s="54"/>
      <c r="D3819" s="54"/>
      <c r="E3819" s="54"/>
      <c r="F3819" s="54"/>
      <c r="G3819" s="54"/>
      <c r="H3819" s="54"/>
      <c r="I3819" s="54"/>
    </row>
    <row r="3820" spans="1:9">
      <c r="A3820" s="44"/>
      <c r="B3820" s="54"/>
      <c r="C3820" s="54"/>
      <c r="D3820" s="54"/>
      <c r="E3820" s="54"/>
      <c r="F3820" s="54"/>
      <c r="G3820" s="54"/>
      <c r="H3820" s="54"/>
      <c r="I3820" s="54"/>
    </row>
    <row r="3821" spans="1:9">
      <c r="A3821" s="44"/>
      <c r="B3821" s="54"/>
      <c r="C3821" s="54"/>
      <c r="D3821" s="54"/>
      <c r="E3821" s="54"/>
      <c r="F3821" s="54"/>
      <c r="G3821" s="54"/>
      <c r="H3821" s="54"/>
      <c r="I3821" s="54"/>
    </row>
    <row r="3822" spans="1:9" s="48" customFormat="1">
      <c r="A3822" s="41"/>
      <c r="B3822" s="55"/>
      <c r="C3822" s="55"/>
      <c r="D3822" s="55"/>
      <c r="E3822" s="55"/>
      <c r="F3822" s="55"/>
      <c r="G3822" s="55"/>
      <c r="H3822" s="55"/>
      <c r="I3822" s="55"/>
    </row>
    <row r="3823" spans="1:9" s="48" customFormat="1">
      <c r="A3823" s="41"/>
      <c r="B3823" s="55"/>
      <c r="C3823" s="55"/>
      <c r="D3823" s="55"/>
      <c r="E3823" s="55"/>
      <c r="F3823" s="55"/>
      <c r="G3823" s="55"/>
      <c r="H3823" s="55"/>
      <c r="I3823" s="55"/>
    </row>
    <row r="3824" spans="1:9">
      <c r="B3824" s="40"/>
      <c r="C3824" s="40"/>
      <c r="D3824" s="40"/>
      <c r="E3824" s="40"/>
      <c r="F3824" s="40"/>
      <c r="G3824" s="40"/>
      <c r="H3824" s="40"/>
      <c r="I3824" s="40"/>
    </row>
    <row r="3825" spans="1:9">
      <c r="B3825" s="40"/>
      <c r="C3825" s="40"/>
      <c r="D3825" s="40"/>
      <c r="E3825" s="40"/>
      <c r="F3825" s="40"/>
      <c r="G3825" s="40"/>
      <c r="H3825" s="40"/>
      <c r="I3825" s="40"/>
    </row>
    <row r="3826" spans="1:9">
      <c r="B3826" s="40"/>
      <c r="C3826" s="40"/>
      <c r="D3826" s="40"/>
      <c r="E3826" s="40"/>
      <c r="F3826" s="40"/>
      <c r="G3826" s="40"/>
      <c r="H3826" s="40"/>
      <c r="I3826" s="40"/>
    </row>
    <row r="3827" spans="1:9">
      <c r="B3827" s="40"/>
      <c r="C3827" s="40"/>
      <c r="D3827" s="40"/>
      <c r="E3827" s="40"/>
      <c r="F3827" s="40"/>
      <c r="G3827" s="40"/>
      <c r="H3827" s="40"/>
      <c r="I3827" s="40"/>
    </row>
    <row r="3828" spans="1:9">
      <c r="B3828" s="40"/>
      <c r="C3828" s="40"/>
      <c r="D3828" s="40"/>
      <c r="E3828" s="40"/>
      <c r="F3828" s="40"/>
      <c r="G3828" s="40"/>
      <c r="H3828" s="40"/>
      <c r="I3828" s="40"/>
    </row>
    <row r="3829" spans="1:9">
      <c r="B3829" s="40"/>
      <c r="C3829" s="40"/>
      <c r="D3829" s="40"/>
      <c r="E3829" s="40"/>
      <c r="F3829" s="40"/>
      <c r="G3829" s="40"/>
      <c r="H3829" s="40"/>
      <c r="I3829" s="40"/>
    </row>
    <row r="3830" spans="1:9">
      <c r="B3830" s="40"/>
      <c r="C3830" s="40"/>
      <c r="D3830" s="40"/>
      <c r="E3830" s="40"/>
      <c r="F3830" s="40"/>
      <c r="G3830" s="40"/>
      <c r="H3830" s="40"/>
      <c r="I3830" s="40"/>
    </row>
    <row r="3831" spans="1:9">
      <c r="B3831" s="40"/>
      <c r="C3831" s="40"/>
      <c r="D3831" s="40"/>
      <c r="E3831" s="40"/>
      <c r="F3831" s="40"/>
      <c r="G3831" s="40"/>
      <c r="H3831" s="40"/>
      <c r="I3831" s="40"/>
    </row>
    <row r="3832" spans="1:9" ht="14.25">
      <c r="A3832" s="109" t="s">
        <v>217</v>
      </c>
      <c r="B3832" s="109"/>
      <c r="C3832" s="109"/>
      <c r="D3832" s="109"/>
      <c r="E3832" s="109"/>
      <c r="F3832" s="109"/>
      <c r="G3832" s="109"/>
      <c r="H3832" s="109"/>
      <c r="I3832" s="109"/>
    </row>
    <row r="3833" spans="1:9">
      <c r="A3833" s="111" t="s">
        <v>191</v>
      </c>
      <c r="B3833" s="111"/>
      <c r="C3833" s="111"/>
      <c r="D3833" s="111"/>
      <c r="E3833" s="111"/>
      <c r="F3833" s="111"/>
      <c r="G3833" s="111"/>
      <c r="H3833" s="111"/>
      <c r="I3833" s="111"/>
    </row>
    <row r="3834" spans="1:9">
      <c r="B3834" s="49"/>
      <c r="C3834" s="49"/>
      <c r="D3834" s="50"/>
      <c r="E3834" s="49"/>
      <c r="F3834" s="49"/>
      <c r="G3834" s="50"/>
      <c r="H3834" s="50"/>
      <c r="I3834" s="49"/>
    </row>
    <row r="3835" spans="1:9" customFormat="1" ht="15">
      <c r="A3835" s="114" t="s">
        <v>60</v>
      </c>
      <c r="B3835" s="126" t="s">
        <v>188</v>
      </c>
      <c r="C3835" s="126"/>
      <c r="D3835" s="126"/>
      <c r="E3835" s="126"/>
      <c r="F3835" s="126"/>
      <c r="G3835" s="126"/>
      <c r="H3835" s="126"/>
      <c r="I3835" s="126"/>
    </row>
    <row r="3836" spans="1:9" customFormat="1" ht="15">
      <c r="A3836" s="115"/>
      <c r="B3836" s="126">
        <v>2023</v>
      </c>
      <c r="C3836" s="126"/>
      <c r="D3836" s="126"/>
      <c r="E3836" s="126">
        <v>2024</v>
      </c>
      <c r="F3836" s="126"/>
      <c r="G3836" s="126"/>
      <c r="H3836" s="126" t="s">
        <v>62</v>
      </c>
      <c r="I3836" s="126"/>
    </row>
    <row r="3837" spans="1:9" customFormat="1" ht="15">
      <c r="A3837" s="115"/>
      <c r="B3837" s="118" t="s">
        <v>189</v>
      </c>
      <c r="C3837" s="30" t="s">
        <v>64</v>
      </c>
      <c r="D3837" s="124" t="s">
        <v>65</v>
      </c>
      <c r="E3837" s="118" t="s">
        <v>189</v>
      </c>
      <c r="F3837" s="31" t="s">
        <v>64</v>
      </c>
      <c r="G3837" s="124" t="s">
        <v>65</v>
      </c>
      <c r="H3837" s="126" t="s">
        <v>66</v>
      </c>
      <c r="I3837" s="126"/>
    </row>
    <row r="3838" spans="1:9" customFormat="1" ht="15">
      <c r="A3838" s="115"/>
      <c r="B3838" s="119"/>
      <c r="C3838" s="29" t="s">
        <v>68</v>
      </c>
      <c r="D3838" s="125"/>
      <c r="E3838" s="119"/>
      <c r="F3838" s="29" t="s">
        <v>68</v>
      </c>
      <c r="G3838" s="125"/>
      <c r="H3838" s="29" t="s">
        <v>69</v>
      </c>
      <c r="I3838" s="30" t="s">
        <v>70</v>
      </c>
    </row>
    <row r="3839" spans="1:9" customFormat="1" ht="15">
      <c r="A3839" s="32"/>
      <c r="B3839" s="120"/>
      <c r="C3839" s="34"/>
      <c r="D3839" s="34"/>
      <c r="E3839" s="120"/>
      <c r="F3839" s="34"/>
      <c r="G3839" s="35"/>
      <c r="H3839" s="34"/>
      <c r="I3839" s="34"/>
    </row>
    <row r="3840" spans="1:9" customFormat="1" ht="15">
      <c r="A3840" s="37"/>
      <c r="B3840" s="33">
        <v>1</v>
      </c>
      <c r="C3840" s="24">
        <v>2</v>
      </c>
      <c r="D3840" s="34">
        <v>3</v>
      </c>
      <c r="E3840" s="34">
        <v>4</v>
      </c>
      <c r="F3840" s="34">
        <v>5</v>
      </c>
      <c r="G3840" s="35">
        <v>6</v>
      </c>
      <c r="H3840" s="34">
        <v>7</v>
      </c>
      <c r="I3840" s="38">
        <v>8</v>
      </c>
    </row>
    <row r="3841" spans="1:10" customFormat="1" ht="15">
      <c r="A3841" s="39"/>
      <c r="B3841" s="27"/>
      <c r="C3841" s="27"/>
      <c r="D3841" s="27"/>
      <c r="E3841" s="27"/>
      <c r="F3841" s="27"/>
      <c r="G3841" s="27"/>
      <c r="H3841" s="27"/>
      <c r="I3841" s="27"/>
    </row>
    <row r="3842" spans="1:10" s="48" customFormat="1">
      <c r="A3842" s="41" t="s">
        <v>72</v>
      </c>
      <c r="B3842" s="42">
        <v>0.56459999999999999</v>
      </c>
      <c r="C3842" s="43">
        <v>9.1999999999999993</v>
      </c>
      <c r="D3842" s="43">
        <v>162.9</v>
      </c>
      <c r="E3842" s="43">
        <v>0.255</v>
      </c>
      <c r="F3842" s="43">
        <v>3.5</v>
      </c>
      <c r="G3842" s="43">
        <v>138.4</v>
      </c>
      <c r="H3842" s="53">
        <f t="shared" ref="H3842" si="60">F3842/C3842*100</f>
        <v>38.04347826086957</v>
      </c>
      <c r="I3842" s="53">
        <f t="shared" ref="I3842" si="61">F3842-C3842</f>
        <v>-5.6999999999999993</v>
      </c>
      <c r="J3842" s="53"/>
    </row>
    <row r="3843" spans="1:10" s="48" customFormat="1">
      <c r="A3843" s="41"/>
      <c r="B3843" s="42"/>
      <c r="C3843" s="43"/>
      <c r="D3843" s="43"/>
      <c r="E3843" s="43"/>
      <c r="F3843" s="43"/>
      <c r="G3843" s="43"/>
      <c r="H3843" s="53"/>
      <c r="I3843" s="53"/>
      <c r="J3843" s="53"/>
    </row>
    <row r="3844" spans="1:10" s="48" customFormat="1">
      <c r="A3844" s="41" t="s">
        <v>73</v>
      </c>
      <c r="B3844" s="42" t="s">
        <v>94</v>
      </c>
      <c r="C3844" s="43" t="s">
        <v>94</v>
      </c>
      <c r="D3844" s="43" t="s">
        <v>94</v>
      </c>
      <c r="E3844" s="43">
        <v>0.03</v>
      </c>
      <c r="F3844" s="43">
        <v>1</v>
      </c>
      <c r="G3844" s="43">
        <v>343.3</v>
      </c>
      <c r="H3844" s="43" t="s">
        <v>94</v>
      </c>
      <c r="I3844" s="43" t="s">
        <v>94</v>
      </c>
      <c r="J3844" s="53"/>
    </row>
    <row r="3845" spans="1:10">
      <c r="A3845" s="44" t="s">
        <v>75</v>
      </c>
      <c r="B3845" s="45" t="s">
        <v>94</v>
      </c>
      <c r="C3845" s="46" t="s">
        <v>94</v>
      </c>
      <c r="D3845" s="46" t="s">
        <v>94</v>
      </c>
      <c r="E3845" s="46" t="s">
        <v>94</v>
      </c>
      <c r="F3845" s="46">
        <v>0.7</v>
      </c>
      <c r="G3845" s="46" t="s">
        <v>94</v>
      </c>
      <c r="H3845" s="43" t="s">
        <v>94</v>
      </c>
      <c r="I3845" s="43" t="s">
        <v>94</v>
      </c>
      <c r="J3845" s="19"/>
    </row>
    <row r="3846" spans="1:10">
      <c r="A3846" s="44" t="s">
        <v>78</v>
      </c>
      <c r="B3846" s="45" t="s">
        <v>94</v>
      </c>
      <c r="C3846" s="46" t="s">
        <v>94</v>
      </c>
      <c r="D3846" s="46" t="s">
        <v>94</v>
      </c>
      <c r="E3846" s="46">
        <v>0.03</v>
      </c>
      <c r="F3846" s="46">
        <v>0.3</v>
      </c>
      <c r="G3846" s="46">
        <v>100</v>
      </c>
      <c r="H3846" s="43" t="s">
        <v>94</v>
      </c>
      <c r="I3846" s="43" t="s">
        <v>94</v>
      </c>
      <c r="J3846" s="19"/>
    </row>
    <row r="3847" spans="1:10">
      <c r="A3847" s="44"/>
      <c r="B3847" s="45"/>
      <c r="C3847" s="46"/>
      <c r="D3847" s="46"/>
      <c r="E3847" s="46"/>
      <c r="F3847" s="46"/>
      <c r="G3847" s="46"/>
      <c r="H3847" s="53"/>
      <c r="I3847" s="53"/>
      <c r="J3847" s="19"/>
    </row>
    <row r="3848" spans="1:10" s="48" customFormat="1">
      <c r="A3848" s="41" t="s">
        <v>112</v>
      </c>
      <c r="B3848" s="42">
        <v>0.56459999999999999</v>
      </c>
      <c r="C3848" s="43">
        <v>9.1999999999999993</v>
      </c>
      <c r="D3848" s="43">
        <v>162.9</v>
      </c>
      <c r="E3848" s="43">
        <v>0.22500000000000001</v>
      </c>
      <c r="F3848" s="43">
        <v>2.5</v>
      </c>
      <c r="G3848" s="43">
        <v>111.1</v>
      </c>
      <c r="H3848" s="53">
        <f t="shared" ref="H3848:H3849" si="62">F3848/C3848*100</f>
        <v>27.173913043478265</v>
      </c>
      <c r="I3848" s="53">
        <f t="shared" ref="I3848:I3849" si="63">F3848-C3848</f>
        <v>-6.6999999999999993</v>
      </c>
      <c r="J3848" s="53"/>
    </row>
    <row r="3849" spans="1:10">
      <c r="A3849" s="44" t="s">
        <v>114</v>
      </c>
      <c r="B3849" s="45">
        <v>0.56459999999999999</v>
      </c>
      <c r="C3849" s="46">
        <v>9.1999999999999993</v>
      </c>
      <c r="D3849" s="46">
        <v>162.9</v>
      </c>
      <c r="E3849" s="46">
        <v>0.19500000000000001</v>
      </c>
      <c r="F3849" s="46">
        <v>2.4</v>
      </c>
      <c r="G3849" s="46">
        <v>123.1</v>
      </c>
      <c r="H3849" s="19">
        <f t="shared" si="62"/>
        <v>26.086956521739129</v>
      </c>
      <c r="I3849" s="19">
        <f t="shared" si="63"/>
        <v>-6.7999999999999989</v>
      </c>
      <c r="J3849" s="19"/>
    </row>
    <row r="3850" spans="1:10">
      <c r="A3850" s="44" t="s">
        <v>116</v>
      </c>
      <c r="B3850" s="54" t="s">
        <v>94</v>
      </c>
      <c r="C3850" s="54" t="s">
        <v>94</v>
      </c>
      <c r="D3850" s="54" t="s">
        <v>94</v>
      </c>
      <c r="E3850" s="46">
        <v>0.03</v>
      </c>
      <c r="F3850" s="54">
        <v>0.1</v>
      </c>
      <c r="G3850" s="54">
        <v>33.299999999999997</v>
      </c>
      <c r="H3850" s="55" t="s">
        <v>94</v>
      </c>
      <c r="I3850" s="55" t="s">
        <v>94</v>
      </c>
    </row>
    <row r="3851" spans="1:10">
      <c r="A3851" s="44"/>
      <c r="B3851" s="54"/>
      <c r="C3851" s="54"/>
      <c r="D3851" s="54"/>
      <c r="E3851" s="54"/>
      <c r="F3851" s="54"/>
      <c r="G3851" s="54"/>
      <c r="H3851" s="54"/>
      <c r="I3851" s="54"/>
    </row>
    <row r="3852" spans="1:10">
      <c r="A3852" s="44"/>
      <c r="B3852" s="54"/>
      <c r="C3852" s="54"/>
      <c r="D3852" s="54"/>
      <c r="E3852" s="54"/>
      <c r="F3852" s="54"/>
      <c r="G3852" s="54"/>
      <c r="H3852" s="54"/>
      <c r="I3852" s="54"/>
    </row>
    <row r="3853" spans="1:10">
      <c r="B3853" s="40"/>
      <c r="C3853" s="40"/>
      <c r="D3853" s="40"/>
      <c r="E3853" s="40"/>
      <c r="F3853" s="40"/>
      <c r="G3853" s="40"/>
      <c r="H3853" s="40"/>
      <c r="I3853" s="40"/>
    </row>
    <row r="3854" spans="1:10">
      <c r="B3854" s="40"/>
      <c r="C3854" s="40"/>
      <c r="D3854" s="40"/>
      <c r="E3854" s="40"/>
      <c r="F3854" s="40"/>
      <c r="G3854" s="40"/>
      <c r="H3854" s="40"/>
      <c r="I3854" s="40"/>
    </row>
    <row r="3855" spans="1:10" ht="14.25">
      <c r="A3855" s="109" t="s">
        <v>218</v>
      </c>
      <c r="B3855" s="109"/>
      <c r="C3855" s="109"/>
      <c r="D3855" s="109"/>
      <c r="E3855" s="109"/>
      <c r="F3855" s="109"/>
      <c r="G3855" s="109"/>
      <c r="H3855" s="109"/>
      <c r="I3855" s="109"/>
    </row>
    <row r="3856" spans="1:10">
      <c r="A3856" s="111" t="s">
        <v>191</v>
      </c>
      <c r="B3856" s="111"/>
      <c r="C3856" s="111"/>
      <c r="D3856" s="111"/>
      <c r="E3856" s="111"/>
      <c r="F3856" s="111"/>
      <c r="G3856" s="111"/>
      <c r="H3856" s="111"/>
      <c r="I3856" s="111"/>
    </row>
    <row r="3857" spans="1:10">
      <c r="B3857" s="49"/>
      <c r="C3857" s="49"/>
      <c r="D3857" s="50"/>
      <c r="E3857" s="49"/>
      <c r="F3857" s="49"/>
      <c r="G3857" s="50"/>
      <c r="H3857" s="50"/>
      <c r="I3857" s="49"/>
    </row>
    <row r="3858" spans="1:10" customFormat="1" ht="15">
      <c r="A3858" s="114" t="s">
        <v>60</v>
      </c>
      <c r="B3858" s="126" t="s">
        <v>188</v>
      </c>
      <c r="C3858" s="126"/>
      <c r="D3858" s="126"/>
      <c r="E3858" s="126"/>
      <c r="F3858" s="126"/>
      <c r="G3858" s="126"/>
      <c r="H3858" s="126"/>
      <c r="I3858" s="126"/>
    </row>
    <row r="3859" spans="1:10" customFormat="1" ht="15">
      <c r="A3859" s="115"/>
      <c r="B3859" s="126">
        <v>2023</v>
      </c>
      <c r="C3859" s="126"/>
      <c r="D3859" s="126"/>
      <c r="E3859" s="126">
        <v>2024</v>
      </c>
      <c r="F3859" s="126"/>
      <c r="G3859" s="126"/>
      <c r="H3859" s="126" t="s">
        <v>62</v>
      </c>
      <c r="I3859" s="126"/>
    </row>
    <row r="3860" spans="1:10" customFormat="1" ht="15">
      <c r="A3860" s="115"/>
      <c r="B3860" s="118" t="s">
        <v>189</v>
      </c>
      <c r="C3860" s="30" t="s">
        <v>64</v>
      </c>
      <c r="D3860" s="124" t="s">
        <v>65</v>
      </c>
      <c r="E3860" s="118" t="s">
        <v>189</v>
      </c>
      <c r="F3860" s="31" t="s">
        <v>64</v>
      </c>
      <c r="G3860" s="124" t="s">
        <v>65</v>
      </c>
      <c r="H3860" s="126" t="s">
        <v>66</v>
      </c>
      <c r="I3860" s="126"/>
    </row>
    <row r="3861" spans="1:10" customFormat="1" ht="15">
      <c r="A3861" s="115"/>
      <c r="B3861" s="119"/>
      <c r="C3861" s="29" t="s">
        <v>68</v>
      </c>
      <c r="D3861" s="125"/>
      <c r="E3861" s="119"/>
      <c r="F3861" s="29" t="s">
        <v>68</v>
      </c>
      <c r="G3861" s="125"/>
      <c r="H3861" s="29" t="s">
        <v>69</v>
      </c>
      <c r="I3861" s="30" t="s">
        <v>70</v>
      </c>
    </row>
    <row r="3862" spans="1:10" customFormat="1" ht="15">
      <c r="A3862" s="32"/>
      <c r="B3862" s="120"/>
      <c r="C3862" s="34"/>
      <c r="D3862" s="34"/>
      <c r="E3862" s="120"/>
      <c r="F3862" s="34"/>
      <c r="G3862" s="35"/>
      <c r="H3862" s="34"/>
      <c r="I3862" s="34"/>
    </row>
    <row r="3863" spans="1:10" customFormat="1" ht="15">
      <c r="A3863" s="37"/>
      <c r="B3863" s="33">
        <v>1</v>
      </c>
      <c r="C3863" s="24">
        <v>2</v>
      </c>
      <c r="D3863" s="34">
        <v>3</v>
      </c>
      <c r="E3863" s="34">
        <v>4</v>
      </c>
      <c r="F3863" s="34">
        <v>5</v>
      </c>
      <c r="G3863" s="35">
        <v>6</v>
      </c>
      <c r="H3863" s="34">
        <v>7</v>
      </c>
      <c r="I3863" s="38">
        <v>8</v>
      </c>
    </row>
    <row r="3864" spans="1:10" customFormat="1" ht="15">
      <c r="A3864" s="39"/>
      <c r="B3864" s="27"/>
      <c r="C3864" s="27"/>
      <c r="D3864" s="27"/>
      <c r="E3864" s="27"/>
      <c r="F3864" s="27"/>
      <c r="G3864" s="27"/>
      <c r="H3864" s="27"/>
      <c r="I3864" s="27"/>
    </row>
    <row r="3865" spans="1:10" s="48" customFormat="1">
      <c r="A3865" s="41" t="s">
        <v>72</v>
      </c>
      <c r="B3865" s="43">
        <v>0.56459999999999999</v>
      </c>
      <c r="C3865" s="43">
        <v>9.1999999999999993</v>
      </c>
      <c r="D3865" s="43">
        <v>162.9</v>
      </c>
      <c r="E3865" s="43">
        <v>0.255</v>
      </c>
      <c r="F3865" s="43">
        <v>3.5</v>
      </c>
      <c r="G3865" s="43">
        <v>138.4</v>
      </c>
      <c r="H3865" s="53">
        <f t="shared" ref="H3865" si="64">F3865/C3865*100</f>
        <v>38.04347826086957</v>
      </c>
      <c r="I3865" s="53">
        <f t="shared" ref="I3865" si="65">F3865-C3865</f>
        <v>-5.6999999999999993</v>
      </c>
      <c r="J3865" s="53"/>
    </row>
    <row r="3866" spans="1:10" s="48" customFormat="1">
      <c r="A3866" s="41"/>
      <c r="B3866" s="43"/>
      <c r="C3866" s="43"/>
      <c r="D3866" s="43"/>
      <c r="E3866" s="43"/>
      <c r="F3866" s="43"/>
      <c r="G3866" s="43"/>
      <c r="H3866" s="53"/>
      <c r="I3866" s="53"/>
      <c r="J3866" s="53"/>
    </row>
    <row r="3867" spans="1:10" s="48" customFormat="1">
      <c r="A3867" s="41" t="s">
        <v>73</v>
      </c>
      <c r="B3867" s="43" t="s">
        <v>94</v>
      </c>
      <c r="C3867" s="43" t="s">
        <v>94</v>
      </c>
      <c r="D3867" s="43" t="s">
        <v>94</v>
      </c>
      <c r="E3867" s="43">
        <v>0.03</v>
      </c>
      <c r="F3867" s="43">
        <v>1</v>
      </c>
      <c r="G3867" s="43">
        <v>343.3</v>
      </c>
      <c r="H3867" s="43" t="s">
        <v>94</v>
      </c>
      <c r="I3867" s="43" t="s">
        <v>94</v>
      </c>
      <c r="J3867" s="53"/>
    </row>
    <row r="3868" spans="1:10">
      <c r="A3868" s="44" t="s">
        <v>75</v>
      </c>
      <c r="B3868" s="46" t="s">
        <v>94</v>
      </c>
      <c r="C3868" s="46" t="s">
        <v>94</v>
      </c>
      <c r="D3868" s="46" t="s">
        <v>94</v>
      </c>
      <c r="E3868" s="46" t="s">
        <v>94</v>
      </c>
      <c r="F3868" s="46">
        <v>0.7</v>
      </c>
      <c r="G3868" s="46" t="s">
        <v>94</v>
      </c>
      <c r="H3868" s="43" t="s">
        <v>94</v>
      </c>
      <c r="I3868" s="43" t="s">
        <v>94</v>
      </c>
      <c r="J3868" s="19"/>
    </row>
    <row r="3869" spans="1:10">
      <c r="A3869" s="44" t="s">
        <v>78</v>
      </c>
      <c r="B3869" s="46" t="s">
        <v>94</v>
      </c>
      <c r="C3869" s="46" t="s">
        <v>94</v>
      </c>
      <c r="D3869" s="46" t="s">
        <v>94</v>
      </c>
      <c r="E3869" s="46">
        <v>0.03</v>
      </c>
      <c r="F3869" s="46">
        <v>0.3</v>
      </c>
      <c r="G3869" s="46">
        <v>100</v>
      </c>
      <c r="H3869" s="43" t="s">
        <v>94</v>
      </c>
      <c r="I3869" s="43" t="s">
        <v>94</v>
      </c>
      <c r="J3869" s="19"/>
    </row>
    <row r="3870" spans="1:10">
      <c r="A3870" s="44"/>
      <c r="B3870" s="46"/>
      <c r="C3870" s="46"/>
      <c r="D3870" s="46"/>
      <c r="E3870" s="46"/>
      <c r="F3870" s="46"/>
      <c r="G3870" s="46"/>
      <c r="H3870" s="53"/>
      <c r="I3870" s="53"/>
      <c r="J3870" s="19"/>
    </row>
    <row r="3871" spans="1:10" s="48" customFormat="1">
      <c r="A3871" s="41" t="s">
        <v>112</v>
      </c>
      <c r="B3871" s="43">
        <v>0.56459999999999999</v>
      </c>
      <c r="C3871" s="43">
        <v>9.1999999999999993</v>
      </c>
      <c r="D3871" s="43">
        <v>162.9</v>
      </c>
      <c r="E3871" s="43">
        <v>0.22500000000000001</v>
      </c>
      <c r="F3871" s="43">
        <v>2.5</v>
      </c>
      <c r="G3871" s="43">
        <v>111.1</v>
      </c>
      <c r="H3871" s="53">
        <f t="shared" ref="H3871:H3872" si="66">F3871/C3871*100</f>
        <v>27.173913043478265</v>
      </c>
      <c r="I3871" s="53">
        <f t="shared" ref="I3871:I3872" si="67">F3871-C3871</f>
        <v>-6.6999999999999993</v>
      </c>
      <c r="J3871" s="53"/>
    </row>
    <row r="3872" spans="1:10">
      <c r="A3872" s="44" t="s">
        <v>114</v>
      </c>
      <c r="B3872" s="46">
        <v>0.56459999999999999</v>
      </c>
      <c r="C3872" s="46">
        <v>9.1999999999999993</v>
      </c>
      <c r="D3872" s="46">
        <v>162.9</v>
      </c>
      <c r="E3872" s="46">
        <v>0.19500000000000001</v>
      </c>
      <c r="F3872" s="46">
        <v>2.4</v>
      </c>
      <c r="G3872" s="46">
        <v>123.1</v>
      </c>
      <c r="H3872" s="19">
        <f t="shared" si="66"/>
        <v>26.086956521739129</v>
      </c>
      <c r="I3872" s="19">
        <f t="shared" si="67"/>
        <v>-6.7999999999999989</v>
      </c>
      <c r="J3872" s="19"/>
    </row>
    <row r="3873" spans="1:10">
      <c r="A3873" s="44" t="s">
        <v>116</v>
      </c>
      <c r="B3873" s="46" t="s">
        <v>94</v>
      </c>
      <c r="C3873" s="46" t="s">
        <v>94</v>
      </c>
      <c r="D3873" s="46" t="s">
        <v>94</v>
      </c>
      <c r="E3873" s="46">
        <v>0.03</v>
      </c>
      <c r="F3873" s="46">
        <v>0.1</v>
      </c>
      <c r="G3873" s="46">
        <v>33.299999999999997</v>
      </c>
      <c r="H3873" s="43" t="s">
        <v>94</v>
      </c>
      <c r="I3873" s="43" t="s">
        <v>94</v>
      </c>
      <c r="J3873" s="19"/>
    </row>
    <row r="3874" spans="1:10">
      <c r="B3874" s="40"/>
      <c r="C3874" s="40"/>
      <c r="D3874" s="40"/>
      <c r="E3874" s="40"/>
      <c r="F3874" s="40"/>
      <c r="G3874" s="40"/>
      <c r="H3874" s="40"/>
      <c r="I3874" s="40"/>
    </row>
    <row r="3875" spans="1:10">
      <c r="B3875" s="40"/>
      <c r="C3875" s="40"/>
      <c r="D3875" s="40"/>
      <c r="E3875" s="40"/>
      <c r="F3875" s="40"/>
      <c r="G3875" s="40"/>
      <c r="H3875" s="40"/>
      <c r="I3875" s="40"/>
    </row>
    <row r="3876" spans="1:10">
      <c r="B3876" s="40"/>
      <c r="C3876" s="40"/>
      <c r="D3876" s="40"/>
      <c r="E3876" s="40"/>
      <c r="F3876" s="40"/>
      <c r="G3876" s="40"/>
      <c r="H3876" s="40"/>
      <c r="I3876" s="40"/>
    </row>
    <row r="3877" spans="1:10">
      <c r="B3877" s="40"/>
      <c r="C3877" s="40"/>
      <c r="D3877" s="40"/>
      <c r="E3877" s="40"/>
      <c r="F3877" s="40"/>
      <c r="G3877" s="40"/>
      <c r="H3877" s="40"/>
      <c r="I3877" s="40"/>
    </row>
    <row r="3878" spans="1:10">
      <c r="B3878" s="40"/>
      <c r="C3878" s="40"/>
      <c r="D3878" s="40"/>
      <c r="E3878" s="40"/>
      <c r="F3878" s="40"/>
      <c r="G3878" s="40"/>
      <c r="H3878" s="40"/>
      <c r="I3878" s="40"/>
    </row>
    <row r="3879" spans="1:10">
      <c r="B3879" s="40"/>
      <c r="C3879" s="40"/>
      <c r="D3879" s="40"/>
      <c r="E3879" s="40"/>
      <c r="F3879" s="40"/>
      <c r="G3879" s="40"/>
      <c r="H3879" s="40"/>
      <c r="I3879" s="40"/>
    </row>
    <row r="3880" spans="1:10">
      <c r="B3880" s="40"/>
      <c r="C3880" s="40"/>
      <c r="D3880" s="40"/>
      <c r="E3880" s="40"/>
      <c r="F3880" s="40"/>
      <c r="G3880" s="40"/>
      <c r="H3880" s="40"/>
      <c r="I3880" s="40"/>
    </row>
    <row r="3881" spans="1:10">
      <c r="B3881" s="40"/>
      <c r="C3881" s="40"/>
      <c r="D3881" s="40"/>
      <c r="E3881" s="40"/>
      <c r="F3881" s="40"/>
      <c r="G3881" s="40"/>
      <c r="H3881" s="40"/>
      <c r="I3881" s="40"/>
    </row>
    <row r="3882" spans="1:10">
      <c r="B3882" s="40"/>
      <c r="C3882" s="40"/>
      <c r="D3882" s="40"/>
      <c r="E3882" s="40"/>
      <c r="F3882" s="40"/>
      <c r="G3882" s="40"/>
      <c r="H3882" s="40"/>
      <c r="I3882" s="40"/>
    </row>
    <row r="3883" spans="1:10">
      <c r="B3883" s="40"/>
      <c r="C3883" s="40"/>
      <c r="D3883" s="40"/>
      <c r="E3883" s="40"/>
      <c r="F3883" s="40"/>
      <c r="G3883" s="40"/>
      <c r="H3883" s="40"/>
      <c r="I3883" s="40"/>
    </row>
    <row r="3884" spans="1:10">
      <c r="B3884" s="40"/>
      <c r="C3884" s="40"/>
      <c r="D3884" s="40"/>
      <c r="E3884" s="40"/>
      <c r="F3884" s="40"/>
      <c r="G3884" s="40"/>
      <c r="H3884" s="40"/>
      <c r="I3884" s="40"/>
    </row>
    <row r="3885" spans="1:10">
      <c r="B3885" s="40"/>
      <c r="C3885" s="40"/>
      <c r="D3885" s="40"/>
      <c r="E3885" s="40"/>
      <c r="F3885" s="40"/>
      <c r="G3885" s="40"/>
      <c r="H3885" s="40"/>
      <c r="I3885" s="40"/>
    </row>
    <row r="3886" spans="1:10">
      <c r="B3886" s="40"/>
      <c r="C3886" s="40"/>
      <c r="D3886" s="40"/>
      <c r="E3886" s="40"/>
      <c r="F3886" s="40"/>
      <c r="G3886" s="40"/>
      <c r="H3886" s="40"/>
      <c r="I3886" s="40"/>
    </row>
    <row r="3887" spans="1:10">
      <c r="B3887" s="40"/>
      <c r="C3887" s="40"/>
      <c r="D3887" s="40"/>
      <c r="E3887" s="40"/>
      <c r="F3887" s="40"/>
      <c r="G3887" s="40"/>
      <c r="H3887" s="40"/>
      <c r="I3887" s="40"/>
    </row>
    <row r="3888" spans="1:10">
      <c r="B3888" s="40"/>
      <c r="C3888" s="40"/>
      <c r="D3888" s="40"/>
      <c r="E3888" s="40"/>
      <c r="F3888" s="40"/>
      <c r="G3888" s="40"/>
      <c r="H3888" s="40"/>
      <c r="I3888" s="40"/>
    </row>
    <row r="3889" spans="2:9">
      <c r="B3889" s="40"/>
      <c r="C3889" s="40"/>
      <c r="D3889" s="40"/>
      <c r="E3889" s="40"/>
      <c r="F3889" s="40"/>
      <c r="G3889" s="40"/>
      <c r="H3889" s="40"/>
      <c r="I3889" s="40"/>
    </row>
    <row r="3890" spans="2:9">
      <c r="B3890" s="40"/>
      <c r="C3890" s="40"/>
      <c r="D3890" s="40"/>
      <c r="E3890" s="40"/>
      <c r="F3890" s="40"/>
      <c r="G3890" s="40"/>
      <c r="H3890" s="40"/>
      <c r="I3890" s="40"/>
    </row>
    <row r="3891" spans="2:9">
      <c r="B3891" s="40"/>
      <c r="C3891" s="40"/>
      <c r="D3891" s="40"/>
      <c r="E3891" s="40"/>
      <c r="F3891" s="40"/>
      <c r="G3891" s="40"/>
      <c r="H3891" s="40"/>
      <c r="I3891" s="40"/>
    </row>
    <row r="3892" spans="2:9">
      <c r="B3892" s="40"/>
      <c r="C3892" s="40"/>
      <c r="D3892" s="40"/>
      <c r="E3892" s="40"/>
      <c r="F3892" s="40"/>
      <c r="G3892" s="40"/>
      <c r="H3892" s="40"/>
      <c r="I3892" s="40"/>
    </row>
    <row r="3893" spans="2:9">
      <c r="B3893" s="40"/>
      <c r="C3893" s="40"/>
      <c r="D3893" s="40"/>
      <c r="E3893" s="40"/>
      <c r="F3893" s="40"/>
      <c r="G3893" s="40"/>
      <c r="H3893" s="40"/>
      <c r="I3893" s="40"/>
    </row>
    <row r="3894" spans="2:9">
      <c r="B3894" s="40"/>
      <c r="C3894" s="40"/>
      <c r="D3894" s="40"/>
      <c r="E3894" s="40"/>
      <c r="F3894" s="40"/>
      <c r="G3894" s="40"/>
      <c r="H3894" s="40"/>
      <c r="I3894" s="40"/>
    </row>
    <row r="3895" spans="2:9">
      <c r="B3895" s="40"/>
      <c r="C3895" s="40"/>
      <c r="D3895" s="40"/>
      <c r="E3895" s="40"/>
      <c r="F3895" s="40"/>
      <c r="G3895" s="40"/>
      <c r="H3895" s="40"/>
      <c r="I3895" s="40"/>
    </row>
    <row r="3896" spans="2:9">
      <c r="B3896" s="40"/>
      <c r="C3896" s="40"/>
      <c r="D3896" s="40"/>
      <c r="E3896" s="40"/>
      <c r="F3896" s="40"/>
      <c r="G3896" s="40"/>
      <c r="H3896" s="40"/>
      <c r="I3896" s="40"/>
    </row>
    <row r="3897" spans="2:9">
      <c r="B3897" s="40"/>
      <c r="C3897" s="40"/>
      <c r="D3897" s="40"/>
      <c r="E3897" s="40"/>
      <c r="F3897" s="40"/>
      <c r="G3897" s="40"/>
      <c r="H3897" s="40"/>
      <c r="I3897" s="40"/>
    </row>
    <row r="3898" spans="2:9">
      <c r="B3898" s="40"/>
      <c r="C3898" s="40"/>
      <c r="D3898" s="40"/>
      <c r="E3898" s="40"/>
      <c r="F3898" s="40"/>
      <c r="G3898" s="40"/>
      <c r="H3898" s="40"/>
      <c r="I3898" s="40"/>
    </row>
    <row r="3899" spans="2:9">
      <c r="B3899" s="40"/>
      <c r="C3899" s="40"/>
      <c r="D3899" s="40"/>
      <c r="E3899" s="40"/>
      <c r="F3899" s="40"/>
      <c r="G3899" s="40"/>
      <c r="H3899" s="40"/>
      <c r="I3899" s="40"/>
    </row>
    <row r="3900" spans="2:9">
      <c r="B3900" s="40"/>
      <c r="C3900" s="40"/>
      <c r="D3900" s="40"/>
      <c r="E3900" s="40"/>
      <c r="F3900" s="40"/>
      <c r="G3900" s="40"/>
      <c r="H3900" s="40"/>
      <c r="I3900" s="40"/>
    </row>
    <row r="3901" spans="2:9">
      <c r="B3901" s="40"/>
      <c r="C3901" s="40"/>
      <c r="D3901" s="40"/>
      <c r="E3901" s="40"/>
      <c r="F3901" s="40"/>
      <c r="G3901" s="40"/>
      <c r="H3901" s="40"/>
      <c r="I3901" s="40"/>
    </row>
    <row r="3902" spans="2:9">
      <c r="B3902" s="40"/>
      <c r="C3902" s="40"/>
      <c r="D3902" s="40"/>
      <c r="E3902" s="40"/>
      <c r="F3902" s="40"/>
      <c r="G3902" s="40"/>
      <c r="H3902" s="40"/>
      <c r="I3902" s="40"/>
    </row>
    <row r="3903" spans="2:9">
      <c r="B3903" s="40"/>
      <c r="C3903" s="40"/>
      <c r="D3903" s="40"/>
      <c r="E3903" s="40"/>
      <c r="F3903" s="40"/>
      <c r="G3903" s="40"/>
      <c r="H3903" s="40"/>
      <c r="I3903" s="40"/>
    </row>
    <row r="3904" spans="2:9">
      <c r="B3904" s="40"/>
      <c r="C3904" s="40"/>
      <c r="D3904" s="40"/>
      <c r="E3904" s="40"/>
      <c r="F3904" s="40"/>
      <c r="G3904" s="40"/>
      <c r="H3904" s="40"/>
      <c r="I3904" s="40"/>
    </row>
    <row r="3905" spans="1:9">
      <c r="B3905" s="40"/>
      <c r="C3905" s="40"/>
      <c r="D3905" s="40"/>
      <c r="E3905" s="40"/>
      <c r="F3905" s="40"/>
      <c r="G3905" s="40"/>
      <c r="H3905" s="40"/>
      <c r="I3905" s="40"/>
    </row>
    <row r="3906" spans="1:9" ht="14.25">
      <c r="A3906" s="109" t="s">
        <v>219</v>
      </c>
      <c r="B3906" s="109"/>
      <c r="C3906" s="109"/>
      <c r="D3906" s="109"/>
      <c r="E3906" s="109"/>
      <c r="F3906" s="109"/>
      <c r="G3906" s="109"/>
      <c r="H3906" s="109"/>
      <c r="I3906" s="109"/>
    </row>
    <row r="3907" spans="1:9">
      <c r="A3907" s="111" t="s">
        <v>191</v>
      </c>
      <c r="B3907" s="111"/>
      <c r="C3907" s="111"/>
      <c r="D3907" s="111"/>
      <c r="E3907" s="111"/>
      <c r="F3907" s="111"/>
      <c r="G3907" s="111"/>
      <c r="H3907" s="111"/>
      <c r="I3907" s="111"/>
    </row>
    <row r="3908" spans="1:9">
      <c r="B3908" s="49"/>
      <c r="C3908" s="49"/>
      <c r="D3908" s="50"/>
      <c r="E3908" s="49"/>
      <c r="F3908" s="49"/>
      <c r="G3908" s="50"/>
      <c r="H3908" s="50"/>
      <c r="I3908" s="49"/>
    </row>
    <row r="3909" spans="1:9" customFormat="1" ht="15">
      <c r="A3909" s="114" t="s">
        <v>60</v>
      </c>
      <c r="B3909" s="126" t="s">
        <v>188</v>
      </c>
      <c r="C3909" s="126"/>
      <c r="D3909" s="126"/>
      <c r="E3909" s="126"/>
      <c r="F3909" s="126"/>
      <c r="G3909" s="126"/>
      <c r="H3909" s="126"/>
      <c r="I3909" s="126"/>
    </row>
    <row r="3910" spans="1:9" customFormat="1" ht="15">
      <c r="A3910" s="115"/>
      <c r="B3910" s="126">
        <v>2023</v>
      </c>
      <c r="C3910" s="126"/>
      <c r="D3910" s="126"/>
      <c r="E3910" s="126">
        <v>2024</v>
      </c>
      <c r="F3910" s="126"/>
      <c r="G3910" s="126"/>
      <c r="H3910" s="126" t="s">
        <v>62</v>
      </c>
      <c r="I3910" s="126"/>
    </row>
    <row r="3911" spans="1:9" customFormat="1" ht="15">
      <c r="A3911" s="115"/>
      <c r="B3911" s="118" t="s">
        <v>189</v>
      </c>
      <c r="C3911" s="30" t="s">
        <v>64</v>
      </c>
      <c r="D3911" s="124" t="s">
        <v>65</v>
      </c>
      <c r="E3911" s="118" t="s">
        <v>189</v>
      </c>
      <c r="F3911" s="31" t="s">
        <v>64</v>
      </c>
      <c r="G3911" s="124" t="s">
        <v>65</v>
      </c>
      <c r="H3911" s="126" t="s">
        <v>66</v>
      </c>
      <c r="I3911" s="126"/>
    </row>
    <row r="3912" spans="1:9" customFormat="1" ht="15">
      <c r="A3912" s="115"/>
      <c r="B3912" s="119"/>
      <c r="C3912" s="29" t="s">
        <v>68</v>
      </c>
      <c r="D3912" s="125"/>
      <c r="E3912" s="119"/>
      <c r="F3912" s="29" t="s">
        <v>68</v>
      </c>
      <c r="G3912" s="125"/>
      <c r="H3912" s="29" t="s">
        <v>69</v>
      </c>
      <c r="I3912" s="30" t="s">
        <v>70</v>
      </c>
    </row>
    <row r="3913" spans="1:9" customFormat="1" ht="15">
      <c r="A3913" s="32"/>
      <c r="B3913" s="120"/>
      <c r="C3913" s="34"/>
      <c r="D3913" s="34"/>
      <c r="E3913" s="120"/>
      <c r="F3913" s="34"/>
      <c r="G3913" s="35"/>
      <c r="H3913" s="34"/>
      <c r="I3913" s="34"/>
    </row>
    <row r="3914" spans="1:9" customFormat="1" ht="15">
      <c r="A3914" s="37"/>
      <c r="B3914" s="33">
        <v>1</v>
      </c>
      <c r="C3914" s="24">
        <v>2</v>
      </c>
      <c r="D3914" s="34">
        <v>3</v>
      </c>
      <c r="E3914" s="34">
        <v>4</v>
      </c>
      <c r="F3914" s="34">
        <v>5</v>
      </c>
      <c r="G3914" s="35">
        <v>6</v>
      </c>
      <c r="H3914" s="34">
        <v>7</v>
      </c>
      <c r="I3914" s="38">
        <v>8</v>
      </c>
    </row>
    <row r="3915" spans="1:9">
      <c r="A3915" s="39"/>
      <c r="B3915" s="49"/>
      <c r="C3915" s="49"/>
      <c r="D3915" s="50"/>
      <c r="E3915" s="49"/>
      <c r="F3915" s="49"/>
      <c r="G3915" s="50"/>
      <c r="H3915" s="50"/>
      <c r="I3915" s="49"/>
    </row>
    <row r="3916" spans="1:9" s="48" customFormat="1">
      <c r="A3916" s="41" t="s">
        <v>72</v>
      </c>
      <c r="B3916" s="42">
        <v>4147</v>
      </c>
      <c r="C3916" s="43">
        <v>5111.3</v>
      </c>
      <c r="D3916" s="43">
        <v>12.3</v>
      </c>
      <c r="E3916" s="42">
        <v>2645.1</v>
      </c>
      <c r="F3916" s="43">
        <v>7323</v>
      </c>
      <c r="G3916" s="43">
        <f>F3916/E3916*10</f>
        <v>27.685153680390155</v>
      </c>
      <c r="H3916" s="43">
        <f>F3916/C3916*100</f>
        <v>143.27079216637645</v>
      </c>
      <c r="I3916" s="43">
        <f>F3916-C3916</f>
        <v>2211.6999999999998</v>
      </c>
    </row>
    <row r="3917" spans="1:9" s="48" customFormat="1">
      <c r="A3917" s="41"/>
      <c r="B3917" s="42"/>
      <c r="C3917" s="43"/>
      <c r="D3917" s="43"/>
      <c r="E3917" s="42"/>
      <c r="F3917" s="43"/>
      <c r="G3917" s="43"/>
      <c r="H3917" s="43"/>
      <c r="I3917" s="43"/>
    </row>
    <row r="3918" spans="1:9" s="48" customFormat="1">
      <c r="A3918" s="41" t="s">
        <v>73</v>
      </c>
      <c r="B3918" s="42">
        <v>2083</v>
      </c>
      <c r="C3918" s="43">
        <v>1948.7</v>
      </c>
      <c r="D3918" s="43">
        <v>9.4</v>
      </c>
      <c r="E3918" s="42">
        <v>891.58</v>
      </c>
      <c r="F3918" s="43">
        <v>2028.7</v>
      </c>
      <c r="G3918" s="43">
        <f t="shared" ref="G3918:G3964" si="68">F3918/E3918*10</f>
        <v>22.753987303438837</v>
      </c>
      <c r="H3918" s="43">
        <f t="shared" ref="H3918:H3964" si="69">F3918/C3918*100</f>
        <v>104.10530096987736</v>
      </c>
      <c r="I3918" s="43">
        <f t="shared" ref="I3918:I3964" si="70">F3918-C3918</f>
        <v>80</v>
      </c>
    </row>
    <row r="3919" spans="1:9">
      <c r="A3919" s="44" t="s">
        <v>74</v>
      </c>
      <c r="B3919" s="45">
        <v>253</v>
      </c>
      <c r="C3919" s="46">
        <v>202.1</v>
      </c>
      <c r="D3919" s="46">
        <v>8</v>
      </c>
      <c r="E3919" s="45">
        <v>161</v>
      </c>
      <c r="F3919" s="46">
        <v>150</v>
      </c>
      <c r="G3919" s="46">
        <f t="shared" si="68"/>
        <v>9.316770186335404</v>
      </c>
      <c r="H3919" s="46">
        <f t="shared" si="69"/>
        <v>74.22068283028203</v>
      </c>
      <c r="I3919" s="46">
        <f t="shared" si="70"/>
        <v>-52.099999999999994</v>
      </c>
    </row>
    <row r="3920" spans="1:9">
      <c r="A3920" s="44" t="s">
        <v>75</v>
      </c>
      <c r="B3920" s="45">
        <v>502</v>
      </c>
      <c r="C3920" s="46">
        <v>173</v>
      </c>
      <c r="D3920" s="46">
        <v>3.4</v>
      </c>
      <c r="E3920" s="45">
        <v>305.8</v>
      </c>
      <c r="F3920" s="46">
        <v>289.89999999999998</v>
      </c>
      <c r="G3920" s="46">
        <f t="shared" si="68"/>
        <v>9.4800523217789383</v>
      </c>
      <c r="H3920" s="46">
        <f t="shared" si="69"/>
        <v>167.57225433526011</v>
      </c>
      <c r="I3920" s="46">
        <f t="shared" si="70"/>
        <v>116.89999999999998</v>
      </c>
    </row>
    <row r="3921" spans="1:9">
      <c r="A3921" s="44" t="s">
        <v>76</v>
      </c>
      <c r="B3921" s="45">
        <v>1302</v>
      </c>
      <c r="C3921" s="46">
        <v>1560</v>
      </c>
      <c r="D3921" s="46">
        <v>12</v>
      </c>
      <c r="E3921" s="45">
        <v>403.78</v>
      </c>
      <c r="F3921" s="46">
        <v>1579</v>
      </c>
      <c r="G3921" s="46">
        <f t="shared" si="68"/>
        <v>39.105453464758043</v>
      </c>
      <c r="H3921" s="46">
        <f t="shared" si="69"/>
        <v>101.21794871794872</v>
      </c>
      <c r="I3921" s="46">
        <f t="shared" si="70"/>
        <v>19</v>
      </c>
    </row>
    <row r="3922" spans="1:9">
      <c r="A3922" s="44" t="s">
        <v>78</v>
      </c>
      <c r="B3922" s="45">
        <v>5</v>
      </c>
      <c r="C3922" s="46">
        <v>4</v>
      </c>
      <c r="D3922" s="46">
        <v>8</v>
      </c>
      <c r="E3922" s="45" t="s">
        <v>94</v>
      </c>
      <c r="F3922" s="46" t="s">
        <v>94</v>
      </c>
      <c r="G3922" s="43" t="s">
        <v>94</v>
      </c>
      <c r="H3922" s="43" t="s">
        <v>94</v>
      </c>
      <c r="I3922" s="43" t="s">
        <v>94</v>
      </c>
    </row>
    <row r="3923" spans="1:9">
      <c r="A3923" s="44" t="s">
        <v>79</v>
      </c>
      <c r="B3923" s="45">
        <v>21</v>
      </c>
      <c r="C3923" s="46">
        <v>9.6</v>
      </c>
      <c r="D3923" s="46">
        <v>4.5999999999999996</v>
      </c>
      <c r="E3923" s="45">
        <v>21</v>
      </c>
      <c r="F3923" s="46">
        <v>9.8000000000000007</v>
      </c>
      <c r="G3923" s="46">
        <f t="shared" si="68"/>
        <v>4.666666666666667</v>
      </c>
      <c r="H3923" s="46">
        <f t="shared" si="69"/>
        <v>102.08333333333334</v>
      </c>
      <c r="I3923" s="46">
        <f t="shared" si="70"/>
        <v>0.20000000000000107</v>
      </c>
    </row>
    <row r="3924" spans="1:9">
      <c r="A3924" s="44"/>
      <c r="B3924" s="45"/>
      <c r="C3924" s="46"/>
      <c r="D3924" s="46"/>
      <c r="E3924" s="45"/>
      <c r="F3924" s="46"/>
      <c r="G3924" s="43"/>
      <c r="H3924" s="43"/>
      <c r="I3924" s="43"/>
    </row>
    <row r="3925" spans="1:9" s="48" customFormat="1" ht="25.5">
      <c r="A3925" s="41" t="s">
        <v>80</v>
      </c>
      <c r="B3925" s="42">
        <v>633</v>
      </c>
      <c r="C3925" s="43">
        <v>1042.2</v>
      </c>
      <c r="D3925" s="43">
        <v>16.5</v>
      </c>
      <c r="E3925" s="42">
        <v>239</v>
      </c>
      <c r="F3925" s="43">
        <v>1145.7</v>
      </c>
      <c r="G3925" s="43">
        <f t="shared" si="68"/>
        <v>47.937238493723846</v>
      </c>
      <c r="H3925" s="43">
        <f t="shared" si="69"/>
        <v>109.93091537132989</v>
      </c>
      <c r="I3925" s="43">
        <f t="shared" si="70"/>
        <v>103.5</v>
      </c>
    </row>
    <row r="3926" spans="1:9">
      <c r="A3926" s="44" t="s">
        <v>81</v>
      </c>
      <c r="B3926" s="45">
        <v>8</v>
      </c>
      <c r="C3926" s="46" t="s">
        <v>94</v>
      </c>
      <c r="D3926" s="46" t="s">
        <v>94</v>
      </c>
      <c r="E3926" s="45">
        <v>8</v>
      </c>
      <c r="F3926" s="46" t="s">
        <v>94</v>
      </c>
      <c r="G3926" s="43"/>
      <c r="H3926" s="43"/>
      <c r="I3926" s="43"/>
    </row>
    <row r="3927" spans="1:9">
      <c r="A3927" s="44" t="s">
        <v>83</v>
      </c>
      <c r="B3927" s="45">
        <v>15</v>
      </c>
      <c r="C3927" s="46">
        <v>30.8</v>
      </c>
      <c r="D3927" s="46">
        <v>20.5</v>
      </c>
      <c r="E3927" s="45">
        <v>15</v>
      </c>
      <c r="F3927" s="46">
        <v>30.8</v>
      </c>
      <c r="G3927" s="46">
        <f t="shared" si="68"/>
        <v>20.533333333333331</v>
      </c>
      <c r="H3927" s="46">
        <f t="shared" si="69"/>
        <v>100</v>
      </c>
      <c r="I3927" s="46">
        <f t="shared" si="70"/>
        <v>0</v>
      </c>
    </row>
    <row r="3928" spans="1:9">
      <c r="A3928" s="44" t="s">
        <v>84</v>
      </c>
      <c r="B3928" s="45">
        <v>34</v>
      </c>
      <c r="C3928" s="46">
        <v>151</v>
      </c>
      <c r="D3928" s="46">
        <v>44.4</v>
      </c>
      <c r="E3928" s="45">
        <v>34</v>
      </c>
      <c r="F3928" s="46">
        <v>151</v>
      </c>
      <c r="G3928" s="46">
        <f t="shared" si="68"/>
        <v>44.411764705882355</v>
      </c>
      <c r="H3928" s="46">
        <f t="shared" si="69"/>
        <v>100</v>
      </c>
      <c r="I3928" s="46">
        <f t="shared" si="70"/>
        <v>0</v>
      </c>
    </row>
    <row r="3929" spans="1:9">
      <c r="A3929" s="44" t="s">
        <v>85</v>
      </c>
      <c r="B3929" s="45">
        <v>53</v>
      </c>
      <c r="C3929" s="46">
        <v>419.5</v>
      </c>
      <c r="D3929" s="46">
        <v>79.2</v>
      </c>
      <c r="E3929" s="45">
        <v>53</v>
      </c>
      <c r="F3929" s="46">
        <v>371.5</v>
      </c>
      <c r="G3929" s="46">
        <f t="shared" si="68"/>
        <v>70.094339622641513</v>
      </c>
      <c r="H3929" s="46">
        <f t="shared" si="69"/>
        <v>88.557806912991651</v>
      </c>
      <c r="I3929" s="46">
        <f t="shared" si="70"/>
        <v>-48</v>
      </c>
    </row>
    <row r="3930" spans="1:9">
      <c r="A3930" s="44" t="s">
        <v>86</v>
      </c>
      <c r="B3930" s="45">
        <v>4</v>
      </c>
      <c r="C3930" s="46">
        <v>28</v>
      </c>
      <c r="D3930" s="46">
        <v>70</v>
      </c>
      <c r="E3930" s="45">
        <v>4</v>
      </c>
      <c r="F3930" s="46">
        <v>28</v>
      </c>
      <c r="G3930" s="46">
        <f t="shared" si="68"/>
        <v>70</v>
      </c>
      <c r="H3930" s="46">
        <f t="shared" si="69"/>
        <v>100</v>
      </c>
      <c r="I3930" s="46">
        <f t="shared" si="70"/>
        <v>0</v>
      </c>
    </row>
    <row r="3931" spans="1:9">
      <c r="A3931" s="44" t="s">
        <v>87</v>
      </c>
      <c r="B3931" s="45">
        <v>489</v>
      </c>
      <c r="C3931" s="46">
        <v>381</v>
      </c>
      <c r="D3931" s="46">
        <v>7.8</v>
      </c>
      <c r="E3931" s="45">
        <v>95</v>
      </c>
      <c r="F3931" s="46">
        <v>420</v>
      </c>
      <c r="G3931" s="46">
        <f t="shared" si="68"/>
        <v>44.21052631578948</v>
      </c>
      <c r="H3931" s="46">
        <f t="shared" si="69"/>
        <v>110.23622047244095</v>
      </c>
      <c r="I3931" s="46">
        <f t="shared" si="70"/>
        <v>39</v>
      </c>
    </row>
    <row r="3932" spans="1:9">
      <c r="A3932" s="44" t="s">
        <v>88</v>
      </c>
      <c r="B3932" s="45">
        <v>6</v>
      </c>
      <c r="C3932" s="46">
        <v>6</v>
      </c>
      <c r="D3932" s="46">
        <v>10</v>
      </c>
      <c r="E3932" s="45">
        <v>11</v>
      </c>
      <c r="F3932" s="46">
        <v>7</v>
      </c>
      <c r="G3932" s="46">
        <f t="shared" si="68"/>
        <v>6.3636363636363633</v>
      </c>
      <c r="H3932" s="46">
        <f t="shared" si="69"/>
        <v>116.66666666666667</v>
      </c>
      <c r="I3932" s="46">
        <f t="shared" si="70"/>
        <v>1</v>
      </c>
    </row>
    <row r="3933" spans="1:9">
      <c r="A3933" s="44" t="s">
        <v>92</v>
      </c>
      <c r="B3933" s="45">
        <v>20</v>
      </c>
      <c r="C3933" s="46">
        <v>50.5</v>
      </c>
      <c r="D3933" s="46">
        <v>25.3</v>
      </c>
      <c r="E3933" s="45">
        <v>20</v>
      </c>
      <c r="F3933" s="46">
        <v>50.9</v>
      </c>
      <c r="G3933" s="46">
        <f t="shared" si="68"/>
        <v>25.45</v>
      </c>
      <c r="H3933" s="46">
        <f t="shared" si="69"/>
        <v>100.79207920792079</v>
      </c>
      <c r="I3933" s="46">
        <f t="shared" si="70"/>
        <v>0.39999999999999858</v>
      </c>
    </row>
    <row r="3934" spans="1:9">
      <c r="A3934" s="44" t="s">
        <v>93</v>
      </c>
      <c r="B3934" s="45">
        <v>1</v>
      </c>
      <c r="C3934" s="46">
        <v>1.9</v>
      </c>
      <c r="D3934" s="46">
        <v>19</v>
      </c>
      <c r="E3934" s="45">
        <v>1</v>
      </c>
      <c r="F3934" s="46">
        <v>1.8</v>
      </c>
      <c r="G3934" s="46">
        <f t="shared" si="68"/>
        <v>18</v>
      </c>
      <c r="H3934" s="46">
        <f t="shared" si="69"/>
        <v>94.736842105263165</v>
      </c>
      <c r="I3934" s="46">
        <f t="shared" si="70"/>
        <v>-9.9999999999999867E-2</v>
      </c>
    </row>
    <row r="3935" spans="1:9">
      <c r="A3935" s="44" t="s">
        <v>95</v>
      </c>
      <c r="B3935" s="45">
        <v>7</v>
      </c>
      <c r="C3935" s="46">
        <v>3</v>
      </c>
      <c r="D3935" s="46">
        <v>4.3</v>
      </c>
      <c r="E3935" s="45">
        <v>7</v>
      </c>
      <c r="F3935" s="46">
        <v>7</v>
      </c>
      <c r="G3935" s="46">
        <f t="shared" si="68"/>
        <v>10</v>
      </c>
      <c r="H3935" s="46">
        <f t="shared" si="69"/>
        <v>233.33333333333334</v>
      </c>
      <c r="I3935" s="46">
        <f t="shared" si="70"/>
        <v>4</v>
      </c>
    </row>
    <row r="3936" spans="1:9">
      <c r="A3936" s="44" t="s">
        <v>163</v>
      </c>
      <c r="B3936" s="45">
        <v>6</v>
      </c>
      <c r="C3936" s="46">
        <v>4.5</v>
      </c>
      <c r="D3936" s="46">
        <v>7.5</v>
      </c>
      <c r="E3936" s="45">
        <v>6</v>
      </c>
      <c r="F3936" s="46">
        <v>4.5</v>
      </c>
      <c r="G3936" s="46">
        <f t="shared" si="68"/>
        <v>7.5</v>
      </c>
      <c r="H3936" s="46">
        <f t="shared" si="69"/>
        <v>100</v>
      </c>
      <c r="I3936" s="46">
        <f t="shared" si="70"/>
        <v>0</v>
      </c>
    </row>
    <row r="3937" spans="1:9">
      <c r="A3937" s="44"/>
      <c r="B3937" s="45"/>
      <c r="C3937" s="46"/>
      <c r="D3937" s="46"/>
      <c r="E3937" s="45"/>
      <c r="F3937" s="46"/>
      <c r="G3937" s="43"/>
      <c r="H3937" s="43"/>
      <c r="I3937" s="43"/>
    </row>
    <row r="3938" spans="1:9" s="48" customFormat="1">
      <c r="A3938" s="41" t="s">
        <v>112</v>
      </c>
      <c r="B3938" s="42">
        <v>540</v>
      </c>
      <c r="C3938" s="43">
        <v>619.29999999999995</v>
      </c>
      <c r="D3938" s="43">
        <v>11.5</v>
      </c>
      <c r="E3938" s="42">
        <v>544.79999999999995</v>
      </c>
      <c r="F3938" s="43">
        <v>1078.9000000000001</v>
      </c>
      <c r="G3938" s="43">
        <f t="shared" si="68"/>
        <v>19.803597650513954</v>
      </c>
      <c r="H3938" s="43">
        <f t="shared" si="69"/>
        <v>174.21282092685294</v>
      </c>
      <c r="I3938" s="43">
        <f t="shared" si="70"/>
        <v>459.60000000000014</v>
      </c>
    </row>
    <row r="3939" spans="1:9">
      <c r="A3939" s="44" t="s">
        <v>114</v>
      </c>
      <c r="B3939" s="45">
        <v>87</v>
      </c>
      <c r="C3939" s="46">
        <v>143</v>
      </c>
      <c r="D3939" s="46">
        <v>16.399999999999999</v>
      </c>
      <c r="E3939" s="45">
        <v>90.8</v>
      </c>
      <c r="F3939" s="46">
        <v>367.9</v>
      </c>
      <c r="G3939" s="46">
        <f t="shared" si="68"/>
        <v>40.517621145374449</v>
      </c>
      <c r="H3939" s="46">
        <f t="shared" si="69"/>
        <v>257.27272727272725</v>
      </c>
      <c r="I3939" s="46">
        <f t="shared" si="70"/>
        <v>224.89999999999998</v>
      </c>
    </row>
    <row r="3940" spans="1:9">
      <c r="A3940" s="44" t="s">
        <v>116</v>
      </c>
      <c r="B3940" s="45">
        <v>453</v>
      </c>
      <c r="C3940" s="46">
        <v>476.3</v>
      </c>
      <c r="D3940" s="46">
        <v>10.5</v>
      </c>
      <c r="E3940" s="45">
        <v>454</v>
      </c>
      <c r="F3940" s="46">
        <v>711</v>
      </c>
      <c r="G3940" s="46">
        <f t="shared" si="68"/>
        <v>15.66079295154185</v>
      </c>
      <c r="H3940" s="46">
        <f t="shared" si="69"/>
        <v>149.27566659668275</v>
      </c>
      <c r="I3940" s="46">
        <f t="shared" si="70"/>
        <v>234.7</v>
      </c>
    </row>
    <row r="3941" spans="1:9">
      <c r="A3941" s="44" t="s">
        <v>117</v>
      </c>
      <c r="B3941" s="45">
        <v>29</v>
      </c>
      <c r="C3941" s="46">
        <v>21.7</v>
      </c>
      <c r="D3941" s="46">
        <v>7.5</v>
      </c>
      <c r="E3941" s="45">
        <v>29</v>
      </c>
      <c r="F3941" s="46">
        <v>25</v>
      </c>
      <c r="G3941" s="46">
        <f t="shared" si="68"/>
        <v>8.6206896551724128</v>
      </c>
      <c r="H3941" s="46">
        <f t="shared" si="69"/>
        <v>115.20737327188941</v>
      </c>
      <c r="I3941" s="46">
        <f t="shared" si="70"/>
        <v>3.3000000000000007</v>
      </c>
    </row>
    <row r="3942" spans="1:9">
      <c r="A3942" s="44"/>
      <c r="B3942" s="45"/>
      <c r="C3942" s="46"/>
      <c r="D3942" s="46"/>
      <c r="E3942" s="45"/>
      <c r="F3942" s="46"/>
      <c r="G3942" s="43"/>
      <c r="H3942" s="43"/>
      <c r="I3942" s="43"/>
    </row>
    <row r="3943" spans="1:9" s="48" customFormat="1">
      <c r="A3943" s="41" t="s">
        <v>121</v>
      </c>
      <c r="B3943" s="42">
        <v>10</v>
      </c>
      <c r="C3943" s="43">
        <v>25.4</v>
      </c>
      <c r="D3943" s="43">
        <v>25.4</v>
      </c>
      <c r="E3943" s="42">
        <v>10</v>
      </c>
      <c r="F3943" s="43">
        <v>27.8</v>
      </c>
      <c r="G3943" s="43">
        <f t="shared" si="68"/>
        <v>27.800000000000004</v>
      </c>
      <c r="H3943" s="43">
        <f t="shared" si="69"/>
        <v>109.44881889763781</v>
      </c>
      <c r="I3943" s="43">
        <f t="shared" si="70"/>
        <v>2.4000000000000021</v>
      </c>
    </row>
    <row r="3944" spans="1:9">
      <c r="A3944" s="44" t="s">
        <v>123</v>
      </c>
      <c r="B3944" s="45">
        <v>2</v>
      </c>
      <c r="C3944" s="46">
        <v>5.0999999999999996</v>
      </c>
      <c r="D3944" s="46">
        <v>25.5</v>
      </c>
      <c r="E3944" s="45">
        <v>2</v>
      </c>
      <c r="F3944" s="46">
        <v>5.2</v>
      </c>
      <c r="G3944" s="46">
        <f t="shared" si="68"/>
        <v>26</v>
      </c>
      <c r="H3944" s="46">
        <f t="shared" si="69"/>
        <v>101.96078431372551</v>
      </c>
      <c r="I3944" s="46">
        <f t="shared" si="70"/>
        <v>0.10000000000000053</v>
      </c>
    </row>
    <row r="3945" spans="1:9">
      <c r="A3945" s="44" t="s">
        <v>124</v>
      </c>
      <c r="B3945" s="45">
        <v>5</v>
      </c>
      <c r="C3945" s="46">
        <v>13.5</v>
      </c>
      <c r="D3945" s="46">
        <v>27</v>
      </c>
      <c r="E3945" s="45">
        <v>5</v>
      </c>
      <c r="F3945" s="46">
        <v>15.6</v>
      </c>
      <c r="G3945" s="46">
        <f t="shared" si="68"/>
        <v>31.200000000000003</v>
      </c>
      <c r="H3945" s="46">
        <f t="shared" si="69"/>
        <v>115.55555555555554</v>
      </c>
      <c r="I3945" s="46">
        <f t="shared" si="70"/>
        <v>2.0999999999999996</v>
      </c>
    </row>
    <row r="3946" spans="1:9">
      <c r="A3946" s="44" t="s">
        <v>126</v>
      </c>
      <c r="B3946" s="45">
        <v>3</v>
      </c>
      <c r="C3946" s="46">
        <v>6.8</v>
      </c>
      <c r="D3946" s="46">
        <v>22.7</v>
      </c>
      <c r="E3946" s="45">
        <v>3</v>
      </c>
      <c r="F3946" s="46">
        <v>7</v>
      </c>
      <c r="G3946" s="46">
        <f t="shared" si="68"/>
        <v>23.333333333333336</v>
      </c>
      <c r="H3946" s="46">
        <f t="shared" si="69"/>
        <v>102.94117647058825</v>
      </c>
      <c r="I3946" s="46">
        <f t="shared" si="70"/>
        <v>0.20000000000000018</v>
      </c>
    </row>
    <row r="3947" spans="1:9">
      <c r="A3947" s="44"/>
      <c r="B3947" s="45"/>
      <c r="C3947" s="46"/>
      <c r="D3947" s="46"/>
      <c r="E3947" s="45"/>
      <c r="F3947" s="46"/>
      <c r="G3947" s="43"/>
      <c r="H3947" s="43"/>
      <c r="I3947" s="43"/>
    </row>
    <row r="3948" spans="1:9" s="48" customFormat="1">
      <c r="A3948" s="41" t="s">
        <v>127</v>
      </c>
      <c r="B3948" s="42">
        <v>665</v>
      </c>
      <c r="C3948" s="43">
        <v>1291.5999999999999</v>
      </c>
      <c r="D3948" s="43">
        <v>19.399999999999999</v>
      </c>
      <c r="E3948" s="42">
        <v>659.22</v>
      </c>
      <c r="F3948" s="43">
        <v>2863.2</v>
      </c>
      <c r="G3948" s="43">
        <f t="shared" si="68"/>
        <v>43.433148266132697</v>
      </c>
      <c r="H3948" s="43">
        <f t="shared" si="69"/>
        <v>221.67853824713535</v>
      </c>
      <c r="I3948" s="43">
        <f t="shared" si="70"/>
        <v>1571.6</v>
      </c>
    </row>
    <row r="3949" spans="1:9">
      <c r="A3949" s="44" t="s">
        <v>128</v>
      </c>
      <c r="B3949" s="45">
        <v>383</v>
      </c>
      <c r="C3949" s="46">
        <v>573</v>
      </c>
      <c r="D3949" s="46">
        <v>15</v>
      </c>
      <c r="E3949" s="45">
        <v>378</v>
      </c>
      <c r="F3949" s="46">
        <v>635.1</v>
      </c>
      <c r="G3949" s="46">
        <f t="shared" si="68"/>
        <v>16.801587301587301</v>
      </c>
      <c r="H3949" s="46">
        <f t="shared" si="69"/>
        <v>110.83769633507853</v>
      </c>
      <c r="I3949" s="46">
        <f t="shared" si="70"/>
        <v>62.100000000000023</v>
      </c>
    </row>
    <row r="3950" spans="1:9">
      <c r="A3950" s="44" t="s">
        <v>129</v>
      </c>
      <c r="B3950" s="45">
        <v>22</v>
      </c>
      <c r="C3950" s="46">
        <v>33</v>
      </c>
      <c r="D3950" s="46">
        <v>15</v>
      </c>
      <c r="E3950" s="45">
        <v>1</v>
      </c>
      <c r="F3950" s="46">
        <v>1.2</v>
      </c>
      <c r="G3950" s="46">
        <f t="shared" si="68"/>
        <v>12</v>
      </c>
      <c r="H3950" s="46">
        <f t="shared" si="69"/>
        <v>3.6363636363636362</v>
      </c>
      <c r="I3950" s="46">
        <f t="shared" si="70"/>
        <v>-31.8</v>
      </c>
    </row>
    <row r="3951" spans="1:9">
      <c r="A3951" s="44" t="s">
        <v>130</v>
      </c>
      <c r="B3951" s="45">
        <v>10</v>
      </c>
      <c r="C3951" s="46">
        <v>6</v>
      </c>
      <c r="D3951" s="46">
        <v>6</v>
      </c>
      <c r="E3951" s="45">
        <v>10</v>
      </c>
      <c r="F3951" s="46">
        <v>6.2</v>
      </c>
      <c r="G3951" s="46">
        <f t="shared" si="68"/>
        <v>6.2</v>
      </c>
      <c r="H3951" s="46">
        <f t="shared" si="69"/>
        <v>103.33333333333334</v>
      </c>
      <c r="I3951" s="46">
        <f t="shared" si="70"/>
        <v>0.20000000000000018</v>
      </c>
    </row>
    <row r="3952" spans="1:9">
      <c r="A3952" s="44" t="s">
        <v>131</v>
      </c>
      <c r="B3952" s="45">
        <v>19</v>
      </c>
      <c r="C3952" s="46">
        <v>167.6</v>
      </c>
      <c r="D3952" s="46">
        <v>88.2</v>
      </c>
      <c r="E3952" s="45">
        <v>50</v>
      </c>
      <c r="F3952" s="46">
        <v>360.1</v>
      </c>
      <c r="G3952" s="46">
        <f t="shared" si="68"/>
        <v>72.02000000000001</v>
      </c>
      <c r="H3952" s="46">
        <f t="shared" si="69"/>
        <v>214.8568019093079</v>
      </c>
      <c r="I3952" s="46">
        <f t="shared" si="70"/>
        <v>192.50000000000003</v>
      </c>
    </row>
    <row r="3953" spans="1:9">
      <c r="A3953" s="44" t="s">
        <v>132</v>
      </c>
      <c r="B3953" s="45">
        <v>8</v>
      </c>
      <c r="C3953" s="46">
        <v>48</v>
      </c>
      <c r="D3953" s="46">
        <v>60</v>
      </c>
      <c r="E3953" s="45">
        <v>8</v>
      </c>
      <c r="F3953" s="46">
        <v>48</v>
      </c>
      <c r="G3953" s="46">
        <f t="shared" si="68"/>
        <v>60</v>
      </c>
      <c r="H3953" s="46">
        <f t="shared" si="69"/>
        <v>100</v>
      </c>
      <c r="I3953" s="46">
        <f t="shared" si="70"/>
        <v>0</v>
      </c>
    </row>
    <row r="3954" spans="1:9">
      <c r="A3954" s="44" t="s">
        <v>133</v>
      </c>
      <c r="B3954" s="45">
        <v>33</v>
      </c>
      <c r="C3954" s="46">
        <v>88</v>
      </c>
      <c r="D3954" s="46">
        <v>26.7</v>
      </c>
      <c r="E3954" s="45">
        <v>32</v>
      </c>
      <c r="F3954" s="46">
        <v>1411</v>
      </c>
      <c r="G3954" s="46">
        <f t="shared" si="68"/>
        <v>440.9375</v>
      </c>
      <c r="H3954" s="46">
        <f t="shared" si="69"/>
        <v>1603.409090909091</v>
      </c>
      <c r="I3954" s="46">
        <f t="shared" si="70"/>
        <v>1323</v>
      </c>
    </row>
    <row r="3955" spans="1:9">
      <c r="A3955" s="44" t="s">
        <v>134</v>
      </c>
      <c r="B3955" s="45">
        <v>1</v>
      </c>
      <c r="C3955" s="46">
        <v>5</v>
      </c>
      <c r="D3955" s="46">
        <v>50</v>
      </c>
      <c r="E3955" s="45">
        <v>1</v>
      </c>
      <c r="F3955" s="46">
        <v>5</v>
      </c>
      <c r="G3955" s="46">
        <f t="shared" si="68"/>
        <v>50</v>
      </c>
      <c r="H3955" s="46">
        <f t="shared" si="69"/>
        <v>100</v>
      </c>
      <c r="I3955" s="46">
        <f t="shared" si="70"/>
        <v>0</v>
      </c>
    </row>
    <row r="3956" spans="1:9">
      <c r="A3956" s="44" t="s">
        <v>135</v>
      </c>
      <c r="B3956" s="45">
        <v>144</v>
      </c>
      <c r="C3956" s="46">
        <v>301</v>
      </c>
      <c r="D3956" s="46">
        <v>20.9</v>
      </c>
      <c r="E3956" s="45">
        <v>124.22</v>
      </c>
      <c r="F3956" s="46">
        <v>314.5</v>
      </c>
      <c r="G3956" s="46">
        <f t="shared" si="68"/>
        <v>25.317984221542424</v>
      </c>
      <c r="H3956" s="46">
        <f t="shared" si="69"/>
        <v>104.48504983388705</v>
      </c>
      <c r="I3956" s="46">
        <f t="shared" si="70"/>
        <v>13.5</v>
      </c>
    </row>
    <row r="3957" spans="1:9">
      <c r="A3957" s="44" t="s">
        <v>136</v>
      </c>
      <c r="B3957" s="45">
        <v>1</v>
      </c>
      <c r="C3957" s="46">
        <v>0.6</v>
      </c>
      <c r="D3957" s="46">
        <v>6</v>
      </c>
      <c r="E3957" s="45">
        <v>1</v>
      </c>
      <c r="F3957" s="46">
        <v>0.3</v>
      </c>
      <c r="G3957" s="46">
        <f t="shared" si="68"/>
        <v>3</v>
      </c>
      <c r="H3957" s="46">
        <f t="shared" si="69"/>
        <v>50</v>
      </c>
      <c r="I3957" s="46">
        <f t="shared" si="70"/>
        <v>-0.3</v>
      </c>
    </row>
    <row r="3958" spans="1:9">
      <c r="A3958" s="44" t="s">
        <v>165</v>
      </c>
      <c r="B3958" s="45">
        <v>10</v>
      </c>
      <c r="C3958" s="46">
        <v>0.4</v>
      </c>
      <c r="D3958" s="46">
        <v>0.4</v>
      </c>
      <c r="E3958" s="45">
        <v>10</v>
      </c>
      <c r="F3958" s="46">
        <v>0.3</v>
      </c>
      <c r="G3958" s="46">
        <f t="shared" si="68"/>
        <v>0.3</v>
      </c>
      <c r="H3958" s="46">
        <f t="shared" si="69"/>
        <v>74.999999999999986</v>
      </c>
      <c r="I3958" s="46">
        <f t="shared" si="70"/>
        <v>-0.10000000000000003</v>
      </c>
    </row>
    <row r="3959" spans="1:9">
      <c r="A3959" s="44" t="s">
        <v>137</v>
      </c>
      <c r="B3959" s="45">
        <v>35</v>
      </c>
      <c r="C3959" s="46">
        <v>74</v>
      </c>
      <c r="D3959" s="46">
        <v>21.1</v>
      </c>
      <c r="E3959" s="45">
        <v>35</v>
      </c>
      <c r="F3959" s="46">
        <v>78.5</v>
      </c>
      <c r="G3959" s="46">
        <f t="shared" si="68"/>
        <v>22.428571428571431</v>
      </c>
      <c r="H3959" s="46">
        <f t="shared" si="69"/>
        <v>106.08108108108108</v>
      </c>
      <c r="I3959" s="46">
        <f t="shared" si="70"/>
        <v>4.5</v>
      </c>
    </row>
    <row r="3960" spans="1:9">
      <c r="A3960" s="44" t="s">
        <v>166</v>
      </c>
      <c r="B3960" s="45" t="s">
        <v>94</v>
      </c>
      <c r="C3960" s="46" t="s">
        <v>94</v>
      </c>
      <c r="D3960" s="46" t="s">
        <v>94</v>
      </c>
      <c r="E3960" s="45">
        <v>10</v>
      </c>
      <c r="F3960" s="46">
        <v>8</v>
      </c>
      <c r="G3960" s="46">
        <f t="shared" si="68"/>
        <v>8</v>
      </c>
      <c r="H3960" s="43" t="s">
        <v>94</v>
      </c>
      <c r="I3960" s="43" t="s">
        <v>94</v>
      </c>
    </row>
    <row r="3961" spans="1:9">
      <c r="A3961" s="44"/>
      <c r="B3961" s="45"/>
      <c r="C3961" s="46"/>
      <c r="D3961" s="46"/>
      <c r="E3961" s="45"/>
      <c r="F3961" s="46"/>
      <c r="G3961" s="43"/>
      <c r="H3961" s="43"/>
      <c r="I3961" s="43"/>
    </row>
    <row r="3962" spans="1:9" s="48" customFormat="1">
      <c r="A3962" s="41" t="s">
        <v>138</v>
      </c>
      <c r="B3962" s="42">
        <v>139</v>
      </c>
      <c r="C3962" s="43">
        <v>57.3</v>
      </c>
      <c r="D3962" s="43">
        <v>4.0999999999999996</v>
      </c>
      <c r="E3962" s="42">
        <v>219</v>
      </c>
      <c r="F3962" s="43">
        <v>57.3</v>
      </c>
      <c r="G3962" s="43">
        <f t="shared" si="68"/>
        <v>2.6164383561643834</v>
      </c>
      <c r="H3962" s="43">
        <f t="shared" si="69"/>
        <v>100</v>
      </c>
      <c r="I3962" s="43">
        <f t="shared" si="70"/>
        <v>0</v>
      </c>
    </row>
    <row r="3963" spans="1:9">
      <c r="A3963" s="44"/>
      <c r="B3963" s="45"/>
      <c r="C3963" s="46"/>
      <c r="D3963" s="46"/>
      <c r="E3963" s="45"/>
      <c r="F3963" s="46"/>
      <c r="G3963" s="43"/>
      <c r="H3963" s="43"/>
      <c r="I3963" s="43"/>
    </row>
    <row r="3964" spans="1:9" s="48" customFormat="1">
      <c r="A3964" s="41" t="s">
        <v>139</v>
      </c>
      <c r="B3964" s="42">
        <v>77</v>
      </c>
      <c r="C3964" s="43">
        <v>126.8</v>
      </c>
      <c r="D3964" s="43">
        <v>16.5</v>
      </c>
      <c r="E3964" s="42">
        <v>81.5</v>
      </c>
      <c r="F3964" s="43">
        <v>121.5</v>
      </c>
      <c r="G3964" s="43">
        <f t="shared" si="68"/>
        <v>14.907975460122699</v>
      </c>
      <c r="H3964" s="43">
        <f t="shared" si="69"/>
        <v>95.820189274447955</v>
      </c>
      <c r="I3964" s="43">
        <f t="shared" si="70"/>
        <v>-5.2999999999999972</v>
      </c>
    </row>
    <row r="3965" spans="1:9">
      <c r="B3965" s="49"/>
      <c r="C3965" s="49"/>
      <c r="D3965" s="50"/>
      <c r="E3965" s="49"/>
      <c r="F3965" s="49"/>
      <c r="G3965" s="50"/>
      <c r="H3965" s="50"/>
      <c r="I3965" s="49"/>
    </row>
    <row r="3966" spans="1:9">
      <c r="B3966" s="49"/>
      <c r="C3966" s="49"/>
      <c r="D3966" s="50"/>
      <c r="E3966" s="49"/>
      <c r="F3966" s="49"/>
      <c r="G3966" s="50"/>
      <c r="H3966" s="50"/>
      <c r="I3966" s="49"/>
    </row>
    <row r="3967" spans="1:9">
      <c r="B3967" s="49"/>
      <c r="C3967" s="49"/>
      <c r="D3967" s="50"/>
      <c r="E3967" s="49"/>
      <c r="F3967" s="49"/>
      <c r="G3967" s="50"/>
      <c r="H3967" s="50"/>
      <c r="I3967" s="49"/>
    </row>
    <row r="3968" spans="1:9">
      <c r="B3968" s="49"/>
      <c r="C3968" s="49"/>
      <c r="D3968" s="50"/>
      <c r="E3968" s="49"/>
      <c r="F3968" s="49"/>
      <c r="G3968" s="50"/>
      <c r="H3968" s="50"/>
      <c r="I3968" s="49"/>
    </row>
    <row r="3969" spans="1:8" customFormat="1" ht="15">
      <c r="A3969" s="127" t="s">
        <v>220</v>
      </c>
      <c r="B3969" s="127"/>
      <c r="C3969" s="48"/>
      <c r="D3969" s="48"/>
      <c r="E3969" s="48"/>
      <c r="F3969" s="128" t="s">
        <v>221</v>
      </c>
      <c r="G3969" s="128"/>
      <c r="H3969" s="128"/>
    </row>
    <row r="3970" spans="1:8" customFormat="1" ht="15">
      <c r="A3970" s="48"/>
      <c r="B3970" s="48"/>
      <c r="C3970" s="48"/>
      <c r="D3970" s="48"/>
      <c r="E3970" s="48"/>
      <c r="F3970" s="48"/>
    </row>
    <row r="3971" spans="1:8" customFormat="1" ht="15">
      <c r="A3971" s="48"/>
      <c r="B3971" s="48"/>
      <c r="C3971" s="48"/>
      <c r="D3971" s="48"/>
      <c r="E3971" s="48"/>
      <c r="F3971" s="48"/>
    </row>
    <row r="3972" spans="1:8" customFormat="1" ht="15">
      <c r="A3972" s="17"/>
      <c r="B3972" s="58"/>
      <c r="C3972" s="58"/>
      <c r="D3972" s="58"/>
      <c r="E3972" s="58"/>
      <c r="F3972" s="58"/>
    </row>
    <row r="3973" spans="1:8" customFormat="1" ht="15">
      <c r="A3973" s="17" t="s">
        <v>222</v>
      </c>
      <c r="B3973" s="58"/>
      <c r="C3973" s="58"/>
      <c r="D3973" s="58"/>
      <c r="E3973" s="58"/>
      <c r="F3973" s="58"/>
    </row>
    <row r="3974" spans="1:8" customFormat="1" ht="15">
      <c r="A3974" s="17" t="s">
        <v>223</v>
      </c>
      <c r="B3974" s="58"/>
      <c r="C3974" s="58"/>
      <c r="D3974" s="58"/>
      <c r="E3974" s="58"/>
      <c r="F3974" s="58"/>
    </row>
    <row r="3975" spans="1:8" customFormat="1" ht="15">
      <c r="A3975" s="17" t="s">
        <v>224</v>
      </c>
      <c r="B3975" s="58"/>
      <c r="C3975" s="58"/>
      <c r="D3975" s="58"/>
      <c r="E3975" s="58"/>
      <c r="F3975" s="58"/>
    </row>
    <row r="3976" spans="1:8" customFormat="1" ht="15">
      <c r="A3976" s="17" t="s">
        <v>225</v>
      </c>
      <c r="B3976" s="58"/>
      <c r="C3976" s="58"/>
      <c r="D3976" s="58"/>
      <c r="E3976" s="58"/>
      <c r="F3976" s="58"/>
    </row>
  </sheetData>
  <mergeCells count="258">
    <mergeCell ref="A3:I3"/>
    <mergeCell ref="A4:I4"/>
    <mergeCell ref="H7:I7"/>
    <mergeCell ref="H8:I8"/>
    <mergeCell ref="A3018:I3018"/>
    <mergeCell ref="A3019:I3019"/>
    <mergeCell ref="A6:A11"/>
    <mergeCell ref="B6:I6"/>
    <mergeCell ref="B7:D7"/>
    <mergeCell ref="E7:G7"/>
    <mergeCell ref="B8:B10"/>
    <mergeCell ref="C8:C10"/>
    <mergeCell ref="D8:D10"/>
    <mergeCell ref="E8:E10"/>
    <mergeCell ref="F8:F10"/>
    <mergeCell ref="G8:G10"/>
    <mergeCell ref="H9:H10"/>
    <mergeCell ref="I9:I10"/>
    <mergeCell ref="A3021:A3024"/>
    <mergeCell ref="B3021:I3021"/>
    <mergeCell ref="B3022:D3022"/>
    <mergeCell ref="E3022:G3022"/>
    <mergeCell ref="H3022:I3022"/>
    <mergeCell ref="B3023:B3025"/>
    <mergeCell ref="D3023:D3024"/>
    <mergeCell ref="E3023:E3025"/>
    <mergeCell ref="G3023:G3024"/>
    <mergeCell ref="H3023:I3023"/>
    <mergeCell ref="A3093:I3093"/>
    <mergeCell ref="A3094:I3094"/>
    <mergeCell ref="A3096:A3099"/>
    <mergeCell ref="B3096:I3096"/>
    <mergeCell ref="B3097:D3097"/>
    <mergeCell ref="E3097:G3097"/>
    <mergeCell ref="H3097:I3097"/>
    <mergeCell ref="B3098:B3100"/>
    <mergeCell ref="D3098:D3099"/>
    <mergeCell ref="E3098:E3100"/>
    <mergeCell ref="D3115:D3116"/>
    <mergeCell ref="E3115:E3117"/>
    <mergeCell ref="G3115:G3116"/>
    <mergeCell ref="H3115:I3115"/>
    <mergeCell ref="A3166:I3166"/>
    <mergeCell ref="A3167:I3167"/>
    <mergeCell ref="G3098:G3099"/>
    <mergeCell ref="H3098:I3098"/>
    <mergeCell ref="A3110:I3110"/>
    <mergeCell ref="A3111:I3111"/>
    <mergeCell ref="A3113:A3116"/>
    <mergeCell ref="B3113:I3113"/>
    <mergeCell ref="B3114:D3114"/>
    <mergeCell ref="E3114:G3114"/>
    <mergeCell ref="H3114:I3114"/>
    <mergeCell ref="B3115:B3117"/>
    <mergeCell ref="A3169:A3172"/>
    <mergeCell ref="B3169:I3169"/>
    <mergeCell ref="B3170:D3170"/>
    <mergeCell ref="E3170:G3170"/>
    <mergeCell ref="H3170:I3170"/>
    <mergeCell ref="B3171:B3173"/>
    <mergeCell ref="D3171:D3172"/>
    <mergeCell ref="E3171:E3173"/>
    <mergeCell ref="G3171:G3172"/>
    <mergeCell ref="H3171:I3171"/>
    <mergeCell ref="A3192:I3192"/>
    <mergeCell ref="A3193:I3193"/>
    <mergeCell ref="A3195:A3198"/>
    <mergeCell ref="B3195:I3195"/>
    <mergeCell ref="B3196:D3196"/>
    <mergeCell ref="E3196:G3196"/>
    <mergeCell ref="H3196:I3196"/>
    <mergeCell ref="B3197:B3199"/>
    <mergeCell ref="D3197:D3198"/>
    <mergeCell ref="E3197:E3199"/>
    <mergeCell ref="D3244:D3245"/>
    <mergeCell ref="E3244:E3246"/>
    <mergeCell ref="G3244:G3245"/>
    <mergeCell ref="H3244:I3244"/>
    <mergeCell ref="A3279:I3279"/>
    <mergeCell ref="A3280:I3280"/>
    <mergeCell ref="G3197:G3198"/>
    <mergeCell ref="H3197:I3197"/>
    <mergeCell ref="A3239:I3239"/>
    <mergeCell ref="A3240:I3240"/>
    <mergeCell ref="A3242:A3245"/>
    <mergeCell ref="B3242:I3242"/>
    <mergeCell ref="B3243:D3243"/>
    <mergeCell ref="E3243:G3243"/>
    <mergeCell ref="H3243:I3243"/>
    <mergeCell ref="B3244:B3246"/>
    <mergeCell ref="A3282:A3285"/>
    <mergeCell ref="B3282:I3282"/>
    <mergeCell ref="B3283:D3283"/>
    <mergeCell ref="E3283:G3283"/>
    <mergeCell ref="H3283:I3283"/>
    <mergeCell ref="B3284:B3286"/>
    <mergeCell ref="D3284:D3285"/>
    <mergeCell ref="E3284:E3286"/>
    <mergeCell ref="G3284:G3285"/>
    <mergeCell ref="H3284:I3284"/>
    <mergeCell ref="A3312:I3312"/>
    <mergeCell ref="A3313:I3313"/>
    <mergeCell ref="A3315:A3318"/>
    <mergeCell ref="B3315:I3315"/>
    <mergeCell ref="B3316:D3316"/>
    <mergeCell ref="E3316:G3316"/>
    <mergeCell ref="H3316:I3316"/>
    <mergeCell ref="B3317:B3319"/>
    <mergeCell ref="D3317:D3318"/>
    <mergeCell ref="E3317:E3319"/>
    <mergeCell ref="D3352:D3353"/>
    <mergeCell ref="E3352:E3354"/>
    <mergeCell ref="G3352:G3353"/>
    <mergeCell ref="H3352:I3352"/>
    <mergeCell ref="A3385:I3385"/>
    <mergeCell ref="A3386:I3386"/>
    <mergeCell ref="G3317:G3318"/>
    <mergeCell ref="H3317:I3317"/>
    <mergeCell ref="A3347:I3347"/>
    <mergeCell ref="A3348:I3348"/>
    <mergeCell ref="A3350:A3353"/>
    <mergeCell ref="B3350:I3350"/>
    <mergeCell ref="B3351:D3351"/>
    <mergeCell ref="E3351:G3351"/>
    <mergeCell ref="H3351:I3351"/>
    <mergeCell ref="B3352:B3354"/>
    <mergeCell ref="A3388:A3391"/>
    <mergeCell ref="B3388:I3388"/>
    <mergeCell ref="B3389:D3389"/>
    <mergeCell ref="E3389:G3389"/>
    <mergeCell ref="H3389:I3389"/>
    <mergeCell ref="B3390:B3392"/>
    <mergeCell ref="D3390:D3391"/>
    <mergeCell ref="E3390:E3392"/>
    <mergeCell ref="G3390:G3391"/>
    <mergeCell ref="H3390:I3390"/>
    <mergeCell ref="A3460:I3460"/>
    <mergeCell ref="A3461:I3461"/>
    <mergeCell ref="A3463:A3466"/>
    <mergeCell ref="B3463:I3463"/>
    <mergeCell ref="B3464:D3464"/>
    <mergeCell ref="E3464:G3464"/>
    <mergeCell ref="H3464:I3464"/>
    <mergeCell ref="B3465:B3467"/>
    <mergeCell ref="D3465:D3466"/>
    <mergeCell ref="E3465:E3467"/>
    <mergeCell ref="D3495:D3496"/>
    <mergeCell ref="E3495:E3497"/>
    <mergeCell ref="G3495:G3496"/>
    <mergeCell ref="H3495:I3495"/>
    <mergeCell ref="A3533:I3533"/>
    <mergeCell ref="A3534:I3534"/>
    <mergeCell ref="G3465:G3466"/>
    <mergeCell ref="H3465:I3465"/>
    <mergeCell ref="A3490:I3490"/>
    <mergeCell ref="A3491:I3491"/>
    <mergeCell ref="A3493:A3496"/>
    <mergeCell ref="B3493:I3493"/>
    <mergeCell ref="B3494:D3494"/>
    <mergeCell ref="E3494:G3494"/>
    <mergeCell ref="H3494:I3494"/>
    <mergeCell ref="B3495:B3497"/>
    <mergeCell ref="A3536:A3539"/>
    <mergeCell ref="B3536:I3536"/>
    <mergeCell ref="B3537:D3537"/>
    <mergeCell ref="E3537:G3537"/>
    <mergeCell ref="H3537:I3537"/>
    <mergeCell ref="B3538:B3540"/>
    <mergeCell ref="D3538:D3539"/>
    <mergeCell ref="E3538:E3540"/>
    <mergeCell ref="G3538:G3539"/>
    <mergeCell ref="H3538:I3538"/>
    <mergeCell ref="A3608:I3608"/>
    <mergeCell ref="A3609:I3609"/>
    <mergeCell ref="A3611:A3614"/>
    <mergeCell ref="B3611:I3611"/>
    <mergeCell ref="B3612:D3612"/>
    <mergeCell ref="E3612:G3612"/>
    <mergeCell ref="H3612:I3612"/>
    <mergeCell ref="B3613:B3615"/>
    <mergeCell ref="D3613:D3614"/>
    <mergeCell ref="E3613:E3615"/>
    <mergeCell ref="D3689:D3690"/>
    <mergeCell ref="E3689:E3691"/>
    <mergeCell ref="G3689:G3690"/>
    <mergeCell ref="H3689:I3689"/>
    <mergeCell ref="A3759:I3759"/>
    <mergeCell ref="A3760:I3760"/>
    <mergeCell ref="G3613:G3614"/>
    <mergeCell ref="H3613:I3613"/>
    <mergeCell ref="A3684:I3684"/>
    <mergeCell ref="A3685:I3685"/>
    <mergeCell ref="A3687:A3690"/>
    <mergeCell ref="B3687:I3687"/>
    <mergeCell ref="B3688:D3688"/>
    <mergeCell ref="E3688:G3688"/>
    <mergeCell ref="H3688:I3688"/>
    <mergeCell ref="B3689:B3691"/>
    <mergeCell ref="A3762:A3765"/>
    <mergeCell ref="B3762:I3762"/>
    <mergeCell ref="B3763:D3763"/>
    <mergeCell ref="E3763:G3763"/>
    <mergeCell ref="H3763:I3763"/>
    <mergeCell ref="B3764:B3766"/>
    <mergeCell ref="D3764:D3765"/>
    <mergeCell ref="E3764:E3766"/>
    <mergeCell ref="G3764:G3765"/>
    <mergeCell ref="H3764:I3764"/>
    <mergeCell ref="A3783:I3783"/>
    <mergeCell ref="A3784:I3784"/>
    <mergeCell ref="A3786:A3789"/>
    <mergeCell ref="B3786:I3786"/>
    <mergeCell ref="B3787:D3787"/>
    <mergeCell ref="E3787:G3787"/>
    <mergeCell ref="H3787:I3787"/>
    <mergeCell ref="B3788:B3790"/>
    <mergeCell ref="D3788:D3789"/>
    <mergeCell ref="E3788:E3790"/>
    <mergeCell ref="D3837:D3838"/>
    <mergeCell ref="E3837:E3839"/>
    <mergeCell ref="G3837:G3838"/>
    <mergeCell ref="H3837:I3837"/>
    <mergeCell ref="A3855:I3855"/>
    <mergeCell ref="A3856:I3856"/>
    <mergeCell ref="G3788:G3789"/>
    <mergeCell ref="H3788:I3788"/>
    <mergeCell ref="A3832:I3832"/>
    <mergeCell ref="A3833:I3833"/>
    <mergeCell ref="A3835:A3838"/>
    <mergeCell ref="B3835:I3835"/>
    <mergeCell ref="B3836:D3836"/>
    <mergeCell ref="E3836:G3836"/>
    <mergeCell ref="H3836:I3836"/>
    <mergeCell ref="B3837:B3839"/>
    <mergeCell ref="A3858:A3861"/>
    <mergeCell ref="B3858:I3858"/>
    <mergeCell ref="B3859:D3859"/>
    <mergeCell ref="E3859:G3859"/>
    <mergeCell ref="H3859:I3859"/>
    <mergeCell ref="B3860:B3862"/>
    <mergeCell ref="D3860:D3861"/>
    <mergeCell ref="E3860:E3862"/>
    <mergeCell ref="G3860:G3861"/>
    <mergeCell ref="H3860:I3860"/>
    <mergeCell ref="G3911:G3912"/>
    <mergeCell ref="H3911:I3911"/>
    <mergeCell ref="A3969:B3969"/>
    <mergeCell ref="F3969:H3969"/>
    <mergeCell ref="A3906:I3906"/>
    <mergeCell ref="A3907:I3907"/>
    <mergeCell ref="A3909:A3912"/>
    <mergeCell ref="B3909:I3909"/>
    <mergeCell ref="B3910:D3910"/>
    <mergeCell ref="E3910:G3910"/>
    <mergeCell ref="H3910:I3910"/>
    <mergeCell ref="B3911:B3913"/>
    <mergeCell ref="D3911:D3912"/>
    <mergeCell ref="E3911:E3913"/>
  </mergeCells>
  <hyperlinks>
    <hyperlink ref="A1" location="содержание!A1" display="Мазмуну" xr:uid="{00000000-0004-0000-1100-000000000000}"/>
    <hyperlink ref="A2" location="содержание!A1" display="Содержание" xr:uid="{00000000-0004-0000-1100-000001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94"/>
  <sheetViews>
    <sheetView workbookViewId="0">
      <selection activeCell="F94" activeCellId="9" sqref="K13 F15 F24 F41 F51 F59 F71 F78 F92 F94"/>
    </sheetView>
  </sheetViews>
  <sheetFormatPr defaultRowHeight="15"/>
  <cols>
    <col min="1" max="1" width="28.5703125" customWidth="1"/>
    <col min="3" max="3" width="9.7109375" customWidth="1"/>
    <col min="6" max="6" width="9.5703125" customWidth="1"/>
  </cols>
  <sheetData>
    <row r="1" spans="1:9" s="62" customFormat="1">
      <c r="A1" s="63" t="s">
        <v>287</v>
      </c>
    </row>
    <row r="2" spans="1:9" s="62" customFormat="1">
      <c r="A2" s="63" t="s">
        <v>288</v>
      </c>
    </row>
    <row r="3" spans="1:9" s="81" customFormat="1">
      <c r="A3" s="109" t="s">
        <v>167</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4.25" customHeight="1">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39"/>
      <c r="C12" s="39"/>
      <c r="D12" s="39"/>
      <c r="E12" s="39"/>
      <c r="F12" s="39"/>
      <c r="G12" s="39"/>
      <c r="H12" s="39"/>
      <c r="I12" s="39"/>
    </row>
    <row r="13" spans="1:9" s="81" customFormat="1" ht="12.75">
      <c r="A13" s="41" t="s">
        <v>72</v>
      </c>
      <c r="B13" s="42">
        <v>54812.627</v>
      </c>
      <c r="C13" s="43">
        <f>C15+C24+C41+C51+C59+C71+C78+C92+C94</f>
        <v>1227511</v>
      </c>
      <c r="D13" s="43">
        <v>210.2</v>
      </c>
      <c r="E13" s="42">
        <v>56609.1</v>
      </c>
      <c r="F13" s="43">
        <v>1366489.2</v>
      </c>
      <c r="G13" s="43">
        <v>224.5</v>
      </c>
      <c r="H13" s="43">
        <v>111.3</v>
      </c>
      <c r="I13" s="43">
        <f>F13-C13</f>
        <v>138978.19999999995</v>
      </c>
    </row>
    <row r="14" spans="1:9" s="81" customFormat="1" ht="12.75">
      <c r="A14" s="41"/>
      <c r="B14" s="42"/>
      <c r="C14" s="43"/>
      <c r="D14" s="43"/>
      <c r="E14" s="42"/>
      <c r="F14" s="43"/>
      <c r="G14" s="43"/>
      <c r="H14" s="43"/>
      <c r="I14" s="43"/>
    </row>
    <row r="15" spans="1:9" s="81" customFormat="1" ht="12.75">
      <c r="A15" s="41" t="s">
        <v>73</v>
      </c>
      <c r="B15" s="42">
        <v>3525.9450000000002</v>
      </c>
      <c r="C15" s="43">
        <v>65666.399999999994</v>
      </c>
      <c r="D15" s="43">
        <v>179.9</v>
      </c>
      <c r="E15" s="42">
        <v>3585.42</v>
      </c>
      <c r="F15" s="43">
        <v>69789.8</v>
      </c>
      <c r="G15" s="43">
        <v>185.1</v>
      </c>
      <c r="H15" s="43">
        <v>106.3</v>
      </c>
      <c r="I15" s="43">
        <v>4123.3999999999996</v>
      </c>
    </row>
    <row r="16" spans="1:9" s="81" customFormat="1" ht="12.75">
      <c r="A16" s="44" t="s">
        <v>74</v>
      </c>
      <c r="B16" s="45">
        <v>333.51600000000002</v>
      </c>
      <c r="C16" s="46">
        <v>5348.5</v>
      </c>
      <c r="D16" s="46">
        <v>141.30000000000001</v>
      </c>
      <c r="E16" s="45">
        <v>327.95</v>
      </c>
      <c r="F16" s="46">
        <v>5355.4</v>
      </c>
      <c r="G16" s="46">
        <v>141.9</v>
      </c>
      <c r="H16" s="46">
        <v>100.1</v>
      </c>
      <c r="I16" s="46">
        <v>6.9</v>
      </c>
    </row>
    <row r="17" spans="1:9" s="81" customFormat="1" ht="12.75">
      <c r="A17" s="44" t="s">
        <v>75</v>
      </c>
      <c r="B17" s="45">
        <v>2047.999</v>
      </c>
      <c r="C17" s="46">
        <v>33602.300000000003</v>
      </c>
      <c r="D17" s="46">
        <v>156.69999999999999</v>
      </c>
      <c r="E17" s="45">
        <v>2105.42</v>
      </c>
      <c r="F17" s="46">
        <v>35634.1</v>
      </c>
      <c r="G17" s="46">
        <v>158.30000000000001</v>
      </c>
      <c r="H17" s="46">
        <v>106</v>
      </c>
      <c r="I17" s="46">
        <v>2031.8</v>
      </c>
    </row>
    <row r="18" spans="1:9" s="81" customFormat="1" ht="12.75">
      <c r="A18" s="44" t="s">
        <v>76</v>
      </c>
      <c r="B18" s="45">
        <v>791</v>
      </c>
      <c r="C18" s="46">
        <v>18292.8</v>
      </c>
      <c r="D18" s="46">
        <v>230.2</v>
      </c>
      <c r="E18" s="45">
        <v>798</v>
      </c>
      <c r="F18" s="46">
        <v>20358.7</v>
      </c>
      <c r="G18" s="46">
        <v>249.9</v>
      </c>
      <c r="H18" s="46">
        <v>111.3</v>
      </c>
      <c r="I18" s="46">
        <v>2065.9</v>
      </c>
    </row>
    <row r="19" spans="1:9" s="81" customFormat="1" ht="12.75">
      <c r="A19" s="44" t="s">
        <v>77</v>
      </c>
      <c r="B19" s="45">
        <v>141</v>
      </c>
      <c r="C19" s="46">
        <v>3030.1</v>
      </c>
      <c r="D19" s="46">
        <v>214.9</v>
      </c>
      <c r="E19" s="45">
        <v>146</v>
      </c>
      <c r="F19" s="46">
        <v>3432.7</v>
      </c>
      <c r="G19" s="46">
        <v>235.1</v>
      </c>
      <c r="H19" s="46">
        <v>113.3</v>
      </c>
      <c r="I19" s="46">
        <v>402.6</v>
      </c>
    </row>
    <row r="20" spans="1:9" s="81" customFormat="1" ht="12.75">
      <c r="A20" s="44" t="s">
        <v>78</v>
      </c>
      <c r="B20" s="45">
        <v>106.97</v>
      </c>
      <c r="C20" s="46">
        <v>1541.3</v>
      </c>
      <c r="D20" s="46">
        <v>144.1</v>
      </c>
      <c r="E20" s="45">
        <v>106.5</v>
      </c>
      <c r="F20" s="46">
        <v>1553.5</v>
      </c>
      <c r="G20" s="46">
        <v>145.9</v>
      </c>
      <c r="H20" s="46">
        <v>100.8</v>
      </c>
      <c r="I20" s="46">
        <v>12.2</v>
      </c>
    </row>
    <row r="21" spans="1:9" s="81" customFormat="1" ht="12.75">
      <c r="A21" s="44" t="s">
        <v>79</v>
      </c>
      <c r="B21" s="45">
        <v>243.46</v>
      </c>
      <c r="C21" s="46">
        <v>6842.3</v>
      </c>
      <c r="D21" s="46">
        <v>281</v>
      </c>
      <c r="E21" s="45">
        <v>244.55</v>
      </c>
      <c r="F21" s="46">
        <v>6848.6</v>
      </c>
      <c r="G21" s="46">
        <v>280</v>
      </c>
      <c r="H21" s="46">
        <v>100.1</v>
      </c>
      <c r="I21" s="46">
        <v>6.2</v>
      </c>
    </row>
    <row r="22" spans="1:9" s="81" customFormat="1" ht="12.75">
      <c r="A22" s="44" t="s">
        <v>162</v>
      </c>
      <c r="B22" s="45">
        <v>3</v>
      </c>
      <c r="C22" s="46">
        <v>39.200000000000003</v>
      </c>
      <c r="D22" s="46">
        <v>130.69999999999999</v>
      </c>
      <c r="E22" s="45">
        <v>3</v>
      </c>
      <c r="F22" s="46">
        <v>39.5</v>
      </c>
      <c r="G22" s="46">
        <v>131.69999999999999</v>
      </c>
      <c r="H22" s="46">
        <v>100.8</v>
      </c>
      <c r="I22" s="46">
        <v>0.3</v>
      </c>
    </row>
    <row r="23" spans="1:9" s="81" customFormat="1" ht="12.75">
      <c r="A23" s="44"/>
      <c r="B23" s="45"/>
      <c r="C23" s="46"/>
      <c r="D23" s="46"/>
      <c r="E23" s="45"/>
      <c r="F23" s="46"/>
      <c r="G23" s="46"/>
      <c r="H23" s="46"/>
      <c r="I23" s="46"/>
    </row>
    <row r="24" spans="1:9" s="81" customFormat="1" ht="25.5">
      <c r="A24" s="41" t="s">
        <v>80</v>
      </c>
      <c r="B24" s="42">
        <v>13801</v>
      </c>
      <c r="C24" s="43">
        <f>C25+C27+C28+C29+C31+C33+C34+C35+C36+C37+C38+C39</f>
        <v>363850.30000000005</v>
      </c>
      <c r="D24" s="43">
        <v>239.9</v>
      </c>
      <c r="E24" s="42">
        <v>14320.502</v>
      </c>
      <c r="F24" s="43">
        <v>388302.9</v>
      </c>
      <c r="G24" s="43">
        <v>247.8</v>
      </c>
      <c r="H24" s="43">
        <v>106.7</v>
      </c>
      <c r="I24" s="43">
        <v>24529.9</v>
      </c>
    </row>
    <row r="25" spans="1:9" s="81" customFormat="1" ht="12.75">
      <c r="A25" s="44" t="s">
        <v>81</v>
      </c>
      <c r="B25" s="45">
        <v>327</v>
      </c>
      <c r="C25" s="46">
        <v>5317.4</v>
      </c>
      <c r="D25" s="46">
        <v>156.30000000000001</v>
      </c>
      <c r="E25" s="45">
        <v>323</v>
      </c>
      <c r="F25" s="46">
        <v>5231.6000000000004</v>
      </c>
      <c r="G25" s="46">
        <v>162</v>
      </c>
      <c r="H25" s="46">
        <v>98.4</v>
      </c>
      <c r="I25" s="46">
        <v>-85.8</v>
      </c>
    </row>
    <row r="26" spans="1:9" s="81" customFormat="1" ht="12.75">
      <c r="A26" s="44" t="s">
        <v>82</v>
      </c>
      <c r="B26" s="45">
        <v>52</v>
      </c>
      <c r="C26" s="46">
        <v>829.9</v>
      </c>
      <c r="D26" s="46">
        <v>159.6</v>
      </c>
      <c r="E26" s="45">
        <v>64</v>
      </c>
      <c r="F26" s="46">
        <v>1021.1</v>
      </c>
      <c r="G26" s="46">
        <v>159.5</v>
      </c>
      <c r="H26" s="46">
        <v>123</v>
      </c>
      <c r="I26" s="46">
        <v>191.2</v>
      </c>
    </row>
    <row r="27" spans="1:9" s="81" customFormat="1" ht="12.75">
      <c r="A27" s="44" t="s">
        <v>83</v>
      </c>
      <c r="B27" s="45">
        <v>2113</v>
      </c>
      <c r="C27" s="46">
        <v>43390.9</v>
      </c>
      <c r="D27" s="46">
        <v>181.9</v>
      </c>
      <c r="E27" s="45">
        <v>1914.73</v>
      </c>
      <c r="F27" s="46">
        <v>44643.199999999997</v>
      </c>
      <c r="G27" s="46">
        <v>183.2</v>
      </c>
      <c r="H27" s="46">
        <v>102.9</v>
      </c>
      <c r="I27" s="46">
        <v>1252.3</v>
      </c>
    </row>
    <row r="28" spans="1:9" s="81" customFormat="1" ht="12.75">
      <c r="A28" s="44" t="s">
        <v>84</v>
      </c>
      <c r="B28" s="45">
        <v>3076</v>
      </c>
      <c r="C28" s="46">
        <v>95905.9</v>
      </c>
      <c r="D28" s="46">
        <v>265.10000000000002</v>
      </c>
      <c r="E28" s="45">
        <v>3272</v>
      </c>
      <c r="F28" s="46">
        <v>99169.2</v>
      </c>
      <c r="G28" s="46">
        <v>275.60000000000002</v>
      </c>
      <c r="H28" s="46">
        <v>103.4</v>
      </c>
      <c r="I28" s="46">
        <v>3263.3</v>
      </c>
    </row>
    <row r="29" spans="1:9" s="81" customFormat="1" ht="12.75">
      <c r="A29" s="44" t="s">
        <v>85</v>
      </c>
      <c r="B29" s="45">
        <v>3388</v>
      </c>
      <c r="C29" s="46">
        <v>108582.3</v>
      </c>
      <c r="D29" s="46">
        <v>290.89999999999998</v>
      </c>
      <c r="E29" s="45">
        <v>3731</v>
      </c>
      <c r="F29" s="46">
        <v>119765.1</v>
      </c>
      <c r="G29" s="46">
        <v>291.2</v>
      </c>
      <c r="H29" s="46">
        <v>110.3</v>
      </c>
      <c r="I29" s="46">
        <v>11182.8</v>
      </c>
    </row>
    <row r="30" spans="1:9" s="81" customFormat="1" ht="12.75">
      <c r="A30" s="44" t="s">
        <v>86</v>
      </c>
      <c r="B30" s="45">
        <v>42</v>
      </c>
      <c r="C30" s="46">
        <v>1097.0999999999999</v>
      </c>
      <c r="D30" s="46">
        <v>261.2</v>
      </c>
      <c r="E30" s="45">
        <v>42</v>
      </c>
      <c r="F30" s="46">
        <v>1097.0999999999999</v>
      </c>
      <c r="G30" s="46">
        <v>261.2</v>
      </c>
      <c r="H30" s="46">
        <v>100</v>
      </c>
      <c r="I30" s="46" t="s">
        <v>94</v>
      </c>
    </row>
    <row r="31" spans="1:9" s="81" customFormat="1" ht="12.75">
      <c r="A31" s="44" t="s">
        <v>87</v>
      </c>
      <c r="B31" s="45">
        <v>3025</v>
      </c>
      <c r="C31" s="46">
        <v>79613.399999999994</v>
      </c>
      <c r="D31" s="46">
        <v>252.9</v>
      </c>
      <c r="E31" s="45">
        <v>3055</v>
      </c>
      <c r="F31" s="46">
        <v>85019.1</v>
      </c>
      <c r="G31" s="46">
        <v>266.10000000000002</v>
      </c>
      <c r="H31" s="46">
        <v>106.8</v>
      </c>
      <c r="I31" s="46">
        <v>5405.7</v>
      </c>
    </row>
    <row r="32" spans="1:9" s="81" customFormat="1" ht="12.75">
      <c r="A32" s="44" t="s">
        <v>88</v>
      </c>
      <c r="B32" s="45">
        <v>109</v>
      </c>
      <c r="C32" s="46">
        <v>1362.5</v>
      </c>
      <c r="D32" s="46">
        <v>125</v>
      </c>
      <c r="E32" s="45">
        <v>58</v>
      </c>
      <c r="F32" s="46">
        <v>1416.3</v>
      </c>
      <c r="G32" s="46">
        <v>244.2</v>
      </c>
      <c r="H32" s="46">
        <v>103.9</v>
      </c>
      <c r="I32" s="46">
        <v>53.8</v>
      </c>
    </row>
    <row r="33" spans="1:9" s="81" customFormat="1" ht="12.75">
      <c r="A33" s="44" t="s">
        <v>89</v>
      </c>
      <c r="B33" s="45">
        <v>140</v>
      </c>
      <c r="C33" s="46">
        <v>2030.3</v>
      </c>
      <c r="D33" s="46">
        <v>145</v>
      </c>
      <c r="E33" s="45">
        <v>150</v>
      </c>
      <c r="F33" s="46">
        <v>2178.6</v>
      </c>
      <c r="G33" s="46">
        <v>145.19999999999999</v>
      </c>
      <c r="H33" s="46">
        <v>107.3</v>
      </c>
      <c r="I33" s="46">
        <v>148.30000000000001</v>
      </c>
    </row>
    <row r="34" spans="1:9" s="81" customFormat="1" ht="12.75">
      <c r="A34" s="44" t="s">
        <v>90</v>
      </c>
      <c r="B34" s="45">
        <v>798</v>
      </c>
      <c r="C34" s="46">
        <v>11977</v>
      </c>
      <c r="D34" s="46">
        <v>149.1</v>
      </c>
      <c r="E34" s="45">
        <v>916</v>
      </c>
      <c r="F34" s="46">
        <v>14257.9</v>
      </c>
      <c r="G34" s="46">
        <v>155.69999999999999</v>
      </c>
      <c r="H34" s="46">
        <v>119.8</v>
      </c>
      <c r="I34" s="46">
        <v>2358.1999999999998</v>
      </c>
    </row>
    <row r="35" spans="1:9" s="81" customFormat="1" ht="12.75">
      <c r="A35" s="44" t="s">
        <v>91</v>
      </c>
      <c r="B35" s="45">
        <v>305</v>
      </c>
      <c r="C35" s="46">
        <v>3599.4</v>
      </c>
      <c r="D35" s="46">
        <v>118</v>
      </c>
      <c r="E35" s="45">
        <v>266</v>
      </c>
      <c r="F35" s="46">
        <v>3200</v>
      </c>
      <c r="G35" s="46">
        <v>120.3</v>
      </c>
      <c r="H35" s="46">
        <v>88.9</v>
      </c>
      <c r="I35" s="46">
        <v>-399.4</v>
      </c>
    </row>
    <row r="36" spans="1:9" s="81" customFormat="1" ht="12.75">
      <c r="A36" s="44" t="s">
        <v>92</v>
      </c>
      <c r="B36" s="45">
        <v>452</v>
      </c>
      <c r="C36" s="46">
        <v>11352.7</v>
      </c>
      <c r="D36" s="46">
        <v>251.2</v>
      </c>
      <c r="E36" s="45">
        <v>502</v>
      </c>
      <c r="F36" s="46">
        <v>12567.7</v>
      </c>
      <c r="G36" s="46">
        <v>249</v>
      </c>
      <c r="H36" s="46">
        <v>110.7</v>
      </c>
      <c r="I36" s="46">
        <v>1215</v>
      </c>
    </row>
    <row r="37" spans="1:9" s="81" customFormat="1" ht="12.75">
      <c r="A37" s="44" t="s">
        <v>93</v>
      </c>
      <c r="B37" s="45">
        <v>21</v>
      </c>
      <c r="C37" s="46">
        <v>291</v>
      </c>
      <c r="D37" s="46">
        <v>138.6</v>
      </c>
      <c r="E37" s="45">
        <v>23</v>
      </c>
      <c r="F37" s="46">
        <v>317.2</v>
      </c>
      <c r="G37" s="46">
        <v>137.9</v>
      </c>
      <c r="H37" s="46">
        <v>109</v>
      </c>
      <c r="I37" s="46">
        <v>26.2</v>
      </c>
    </row>
    <row r="38" spans="1:9" s="81" customFormat="1" ht="12.75">
      <c r="A38" s="44" t="s">
        <v>95</v>
      </c>
      <c r="B38" s="45">
        <v>16</v>
      </c>
      <c r="C38" s="46">
        <v>110</v>
      </c>
      <c r="D38" s="46">
        <v>68.8</v>
      </c>
      <c r="E38" s="45">
        <v>17.542000000000002</v>
      </c>
      <c r="F38" s="46">
        <v>150.5</v>
      </c>
      <c r="G38" s="46">
        <v>85.8</v>
      </c>
      <c r="H38" s="46">
        <v>136.80000000000001</v>
      </c>
      <c r="I38" s="46">
        <v>40.5</v>
      </c>
    </row>
    <row r="39" spans="1:9" s="81" customFormat="1" ht="12.75">
      <c r="A39" s="44" t="s">
        <v>163</v>
      </c>
      <c r="B39" s="45">
        <v>140</v>
      </c>
      <c r="C39" s="46">
        <v>1680</v>
      </c>
      <c r="D39" s="46">
        <v>120</v>
      </c>
      <c r="E39" s="45">
        <v>150.22999999999999</v>
      </c>
      <c r="F39" s="46">
        <v>1802.8</v>
      </c>
      <c r="G39" s="46">
        <v>120</v>
      </c>
      <c r="H39" s="46">
        <v>107.3</v>
      </c>
      <c r="I39" s="46">
        <v>122.8</v>
      </c>
    </row>
    <row r="40" spans="1:9" s="81" customFormat="1" ht="12.75">
      <c r="A40" s="44"/>
      <c r="B40" s="54"/>
      <c r="C40" s="54"/>
      <c r="D40" s="54"/>
      <c r="E40" s="54"/>
      <c r="F40" s="54"/>
      <c r="G40" s="54"/>
      <c r="H40" s="54"/>
      <c r="I40" s="54"/>
    </row>
    <row r="41" spans="1:9" s="81" customFormat="1" ht="25.5">
      <c r="A41" s="41" t="s">
        <v>96</v>
      </c>
      <c r="B41" s="42">
        <v>3110</v>
      </c>
      <c r="C41" s="43">
        <v>58060.4</v>
      </c>
      <c r="D41" s="43">
        <v>186.7</v>
      </c>
      <c r="E41" s="42">
        <v>3263</v>
      </c>
      <c r="F41" s="43">
        <v>63039.7</v>
      </c>
      <c r="G41" s="43">
        <v>193.2</v>
      </c>
      <c r="H41" s="43">
        <v>108.6</v>
      </c>
      <c r="I41" s="43">
        <v>4979.3</v>
      </c>
    </row>
    <row r="42" spans="1:9" s="81" customFormat="1" ht="12.75">
      <c r="A42" s="44" t="s">
        <v>97</v>
      </c>
      <c r="B42" s="45">
        <v>851</v>
      </c>
      <c r="C42" s="46">
        <v>16150.3</v>
      </c>
      <c r="D42" s="46">
        <v>189.8</v>
      </c>
      <c r="E42" s="45">
        <v>1042</v>
      </c>
      <c r="F42" s="46">
        <v>19862.8</v>
      </c>
      <c r="G42" s="46">
        <v>190.6</v>
      </c>
      <c r="H42" s="46">
        <v>123</v>
      </c>
      <c r="I42" s="46">
        <v>3712.5</v>
      </c>
    </row>
    <row r="43" spans="1:9" s="81" customFormat="1" ht="12.75">
      <c r="A43" s="44" t="s">
        <v>98</v>
      </c>
      <c r="B43" s="45">
        <v>901</v>
      </c>
      <c r="C43" s="46">
        <v>16771.5</v>
      </c>
      <c r="D43" s="46">
        <v>186.1</v>
      </c>
      <c r="E43" s="45">
        <v>960</v>
      </c>
      <c r="F43" s="46">
        <v>18298.5</v>
      </c>
      <c r="G43" s="46">
        <v>190.6</v>
      </c>
      <c r="H43" s="46">
        <v>109.1</v>
      </c>
      <c r="I43" s="46">
        <v>1527</v>
      </c>
    </row>
    <row r="44" spans="1:9" s="81" customFormat="1" ht="12.75">
      <c r="A44" s="44" t="s">
        <v>99</v>
      </c>
      <c r="B44" s="45">
        <v>259</v>
      </c>
      <c r="C44" s="46">
        <v>4895.1000000000004</v>
      </c>
      <c r="D44" s="46">
        <v>189</v>
      </c>
      <c r="E44" s="45">
        <v>259</v>
      </c>
      <c r="F44" s="46">
        <v>5044.8999999999996</v>
      </c>
      <c r="G44" s="46">
        <v>194.8</v>
      </c>
      <c r="H44" s="46">
        <v>103.1</v>
      </c>
      <c r="I44" s="46">
        <v>149.80000000000001</v>
      </c>
    </row>
    <row r="45" spans="1:9" s="81" customFormat="1" ht="12.75">
      <c r="A45" s="44" t="s">
        <v>100</v>
      </c>
      <c r="B45" s="45">
        <v>21</v>
      </c>
      <c r="C45" s="46">
        <v>378</v>
      </c>
      <c r="D45" s="46">
        <v>180</v>
      </c>
      <c r="E45" s="45">
        <v>27</v>
      </c>
      <c r="F45" s="46">
        <v>492.4</v>
      </c>
      <c r="G45" s="46">
        <v>182.4</v>
      </c>
      <c r="H45" s="46">
        <v>130.30000000000001</v>
      </c>
      <c r="I45" s="46">
        <v>114.4</v>
      </c>
    </row>
    <row r="46" spans="1:9" s="81" customFormat="1" ht="12.75">
      <c r="A46" s="44" t="s">
        <v>101</v>
      </c>
      <c r="B46" s="45">
        <v>126</v>
      </c>
      <c r="C46" s="46">
        <v>2097.9</v>
      </c>
      <c r="D46" s="46">
        <v>166.3</v>
      </c>
      <c r="E46" s="45">
        <v>102</v>
      </c>
      <c r="F46" s="46">
        <v>1794.5</v>
      </c>
      <c r="G46" s="46">
        <v>175.7</v>
      </c>
      <c r="H46" s="46">
        <v>85.5</v>
      </c>
      <c r="I46" s="46">
        <v>-303.39999999999998</v>
      </c>
    </row>
    <row r="47" spans="1:9" s="81" customFormat="1" ht="12.75">
      <c r="A47" s="44" t="s">
        <v>102</v>
      </c>
      <c r="B47" s="45">
        <v>718</v>
      </c>
      <c r="C47" s="46">
        <v>13726</v>
      </c>
      <c r="D47" s="46">
        <v>191.2</v>
      </c>
      <c r="E47" s="45">
        <v>672</v>
      </c>
      <c r="F47" s="46">
        <v>13763.1</v>
      </c>
      <c r="G47" s="46">
        <v>204.8</v>
      </c>
      <c r="H47" s="46">
        <v>100.3</v>
      </c>
      <c r="I47" s="46">
        <v>37.1</v>
      </c>
    </row>
    <row r="48" spans="1:9" s="81" customFormat="1" ht="12.75">
      <c r="A48" s="44" t="s">
        <v>103</v>
      </c>
      <c r="B48" s="45">
        <v>244</v>
      </c>
      <c r="C48" s="46">
        <v>4300.8</v>
      </c>
      <c r="D48" s="46">
        <v>176.3</v>
      </c>
      <c r="E48" s="45">
        <v>215</v>
      </c>
      <c r="F48" s="46">
        <v>4084.9</v>
      </c>
      <c r="G48" s="46">
        <v>190</v>
      </c>
      <c r="H48" s="46">
        <v>95</v>
      </c>
      <c r="I48" s="46">
        <v>-215.9</v>
      </c>
    </row>
    <row r="49" spans="1:9" s="81" customFormat="1" ht="12.75">
      <c r="A49" s="44" t="s">
        <v>104</v>
      </c>
      <c r="B49" s="45">
        <v>11</v>
      </c>
      <c r="C49" s="46">
        <v>118.8</v>
      </c>
      <c r="D49" s="46">
        <v>108</v>
      </c>
      <c r="E49" s="45">
        <v>13</v>
      </c>
      <c r="F49" s="46">
        <v>191</v>
      </c>
      <c r="G49" s="46">
        <v>146.9</v>
      </c>
      <c r="H49" s="46">
        <v>160.80000000000001</v>
      </c>
      <c r="I49" s="46">
        <v>72.2</v>
      </c>
    </row>
    <row r="50" spans="1:9" s="81" customFormat="1" ht="12.75">
      <c r="A50" s="44"/>
      <c r="B50" s="45"/>
      <c r="C50" s="46"/>
      <c r="D50" s="46"/>
      <c r="E50" s="45"/>
      <c r="F50" s="46"/>
      <c r="G50" s="46"/>
      <c r="H50" s="46"/>
      <c r="I50" s="46"/>
    </row>
    <row r="51" spans="1:9" s="81" customFormat="1" ht="12.75">
      <c r="A51" s="41" t="s">
        <v>105</v>
      </c>
      <c r="B51" s="42">
        <v>477</v>
      </c>
      <c r="C51" s="43">
        <v>5552.9</v>
      </c>
      <c r="D51" s="43">
        <v>116.4</v>
      </c>
      <c r="E51" s="42">
        <v>489.3</v>
      </c>
      <c r="F51" s="43">
        <v>5693.5</v>
      </c>
      <c r="G51" s="43">
        <v>116.3</v>
      </c>
      <c r="H51" s="43">
        <v>102.5</v>
      </c>
      <c r="I51" s="43">
        <v>140.6</v>
      </c>
    </row>
    <row r="52" spans="1:9" s="81" customFormat="1" ht="12.75">
      <c r="A52" s="44" t="s">
        <v>106</v>
      </c>
      <c r="B52" s="45">
        <v>70</v>
      </c>
      <c r="C52" s="46">
        <v>925.5</v>
      </c>
      <c r="D52" s="46">
        <v>132.19999999999999</v>
      </c>
      <c r="E52" s="45">
        <v>70</v>
      </c>
      <c r="F52" s="46">
        <v>925.4</v>
      </c>
      <c r="G52" s="46">
        <v>132.19999999999999</v>
      </c>
      <c r="H52" s="46">
        <v>100</v>
      </c>
      <c r="I52" s="46">
        <v>-0.1</v>
      </c>
    </row>
    <row r="53" spans="1:9" s="81" customFormat="1" ht="12.75">
      <c r="A53" s="44" t="s">
        <v>107</v>
      </c>
      <c r="B53" s="45">
        <v>43</v>
      </c>
      <c r="C53" s="46">
        <v>292.10000000000002</v>
      </c>
      <c r="D53" s="46">
        <v>67.400000000000006</v>
      </c>
      <c r="E53" s="45">
        <v>51</v>
      </c>
      <c r="F53" s="46">
        <v>319.2</v>
      </c>
      <c r="G53" s="46">
        <v>62.5</v>
      </c>
      <c r="H53" s="46">
        <v>109.3</v>
      </c>
      <c r="I53" s="46">
        <v>27.1</v>
      </c>
    </row>
    <row r="54" spans="1:9" s="81" customFormat="1" ht="12.75">
      <c r="A54" s="44" t="s">
        <v>108</v>
      </c>
      <c r="B54" s="45">
        <v>173</v>
      </c>
      <c r="C54" s="46">
        <v>2016.2</v>
      </c>
      <c r="D54" s="46">
        <v>116.5</v>
      </c>
      <c r="E54" s="45">
        <v>173</v>
      </c>
      <c r="F54" s="46">
        <v>2046.5</v>
      </c>
      <c r="G54" s="46">
        <v>118.3</v>
      </c>
      <c r="H54" s="46">
        <v>101.5</v>
      </c>
      <c r="I54" s="46">
        <v>30.3</v>
      </c>
    </row>
    <row r="55" spans="1:9" s="81" customFormat="1" ht="12.75">
      <c r="A55" s="44" t="s">
        <v>109</v>
      </c>
      <c r="B55" s="45">
        <v>77</v>
      </c>
      <c r="C55" s="46">
        <v>905.1</v>
      </c>
      <c r="D55" s="46">
        <v>117.5</v>
      </c>
      <c r="E55" s="45">
        <v>77.3</v>
      </c>
      <c r="F55" s="46">
        <v>926.4</v>
      </c>
      <c r="G55" s="46">
        <v>119.8</v>
      </c>
      <c r="H55" s="46">
        <v>102.4</v>
      </c>
      <c r="I55" s="46">
        <v>21.3</v>
      </c>
    </row>
    <row r="56" spans="1:9" s="81" customFormat="1" ht="12.75">
      <c r="A56" s="44" t="s">
        <v>110</v>
      </c>
      <c r="B56" s="45">
        <v>107</v>
      </c>
      <c r="C56" s="46">
        <v>1329</v>
      </c>
      <c r="D56" s="46">
        <v>124.2</v>
      </c>
      <c r="E56" s="45">
        <v>111</v>
      </c>
      <c r="F56" s="46">
        <v>1387.7</v>
      </c>
      <c r="G56" s="46">
        <v>125</v>
      </c>
      <c r="H56" s="46">
        <v>104.4</v>
      </c>
      <c r="I56" s="46">
        <v>58.7</v>
      </c>
    </row>
    <row r="57" spans="1:9" s="81" customFormat="1" ht="12.75">
      <c r="A57" s="44" t="s">
        <v>111</v>
      </c>
      <c r="B57" s="45">
        <v>7</v>
      </c>
      <c r="C57" s="46">
        <v>85</v>
      </c>
      <c r="D57" s="46">
        <v>121.4</v>
      </c>
      <c r="E57" s="45">
        <v>7</v>
      </c>
      <c r="F57" s="46">
        <v>88.3</v>
      </c>
      <c r="G57" s="46">
        <v>126.1</v>
      </c>
      <c r="H57" s="46">
        <v>103.9</v>
      </c>
      <c r="I57" s="46">
        <v>3.3</v>
      </c>
    </row>
    <row r="58" spans="1:9" s="81" customFormat="1" ht="12.75">
      <c r="A58" s="44"/>
      <c r="B58" s="45"/>
      <c r="C58" s="46"/>
      <c r="D58" s="46"/>
      <c r="E58" s="45"/>
      <c r="F58" s="46"/>
      <c r="G58" s="46"/>
      <c r="H58" s="46"/>
      <c r="I58" s="46"/>
    </row>
    <row r="59" spans="1:9" s="81" customFormat="1" ht="12.75">
      <c r="A59" s="41" t="s">
        <v>112</v>
      </c>
      <c r="B59" s="42">
        <v>9501.6820000000007</v>
      </c>
      <c r="C59" s="43">
        <v>189107.4</v>
      </c>
      <c r="D59" s="43">
        <v>189.6</v>
      </c>
      <c r="E59" s="42">
        <v>9835.2780000000002</v>
      </c>
      <c r="F59" s="43">
        <v>196939.7</v>
      </c>
      <c r="G59" s="43">
        <v>191.1</v>
      </c>
      <c r="H59" s="43">
        <v>104.1</v>
      </c>
      <c r="I59" s="43">
        <v>7832.3</v>
      </c>
    </row>
    <row r="60" spans="1:9" s="81" customFormat="1" ht="12.75">
      <c r="A60" s="44" t="s">
        <v>113</v>
      </c>
      <c r="B60" s="45">
        <v>135</v>
      </c>
      <c r="C60" s="46">
        <v>2183.6999999999998</v>
      </c>
      <c r="D60" s="46">
        <v>161.80000000000001</v>
      </c>
      <c r="E60" s="45">
        <v>100</v>
      </c>
      <c r="F60" s="46">
        <v>1598.2</v>
      </c>
      <c r="G60" s="46">
        <v>159.80000000000001</v>
      </c>
      <c r="H60" s="46">
        <v>73.2</v>
      </c>
      <c r="I60" s="46">
        <v>-585.5</v>
      </c>
    </row>
    <row r="61" spans="1:9" s="81" customFormat="1" ht="12.75">
      <c r="A61" s="44" t="s">
        <v>114</v>
      </c>
      <c r="B61" s="45">
        <v>2276.9780000000001</v>
      </c>
      <c r="C61" s="46">
        <v>47821.4</v>
      </c>
      <c r="D61" s="46">
        <v>179.8</v>
      </c>
      <c r="E61" s="45">
        <v>2424.3679999999999</v>
      </c>
      <c r="F61" s="46">
        <v>49729.8</v>
      </c>
      <c r="G61" s="46">
        <v>178.2</v>
      </c>
      <c r="H61" s="46">
        <v>104</v>
      </c>
      <c r="I61" s="46">
        <v>1908.4</v>
      </c>
    </row>
    <row r="62" spans="1:9" s="81" customFormat="1" ht="12.75">
      <c r="A62" s="44" t="s">
        <v>115</v>
      </c>
      <c r="B62" s="45">
        <v>409</v>
      </c>
      <c r="C62" s="46">
        <v>5438.8</v>
      </c>
      <c r="D62" s="46">
        <v>133</v>
      </c>
      <c r="E62" s="45">
        <v>548</v>
      </c>
      <c r="F62" s="46">
        <v>7271.2</v>
      </c>
      <c r="G62" s="46">
        <v>132.69999999999999</v>
      </c>
      <c r="H62" s="46">
        <v>133.69999999999999</v>
      </c>
      <c r="I62" s="46">
        <v>1832.4</v>
      </c>
    </row>
    <row r="63" spans="1:9" s="81" customFormat="1" ht="12.75">
      <c r="A63" s="44" t="s">
        <v>116</v>
      </c>
      <c r="B63" s="45">
        <v>3253.27</v>
      </c>
      <c r="C63" s="46">
        <v>65901</v>
      </c>
      <c r="D63" s="46">
        <v>197.3</v>
      </c>
      <c r="E63" s="45">
        <v>3386.71</v>
      </c>
      <c r="F63" s="46">
        <v>67390.2</v>
      </c>
      <c r="G63" s="46">
        <v>195.3</v>
      </c>
      <c r="H63" s="46">
        <v>102.3</v>
      </c>
      <c r="I63" s="46">
        <v>1489.2</v>
      </c>
    </row>
    <row r="64" spans="1:9" s="81" customFormat="1" ht="12.75">
      <c r="A64" s="44" t="s">
        <v>117</v>
      </c>
      <c r="B64" s="45">
        <v>241</v>
      </c>
      <c r="C64" s="46">
        <v>4664.3999999999996</v>
      </c>
      <c r="D64" s="46">
        <v>193.5</v>
      </c>
      <c r="E64" s="45">
        <v>346</v>
      </c>
      <c r="F64" s="46">
        <v>6133</v>
      </c>
      <c r="G64" s="46">
        <v>177.3</v>
      </c>
      <c r="H64" s="46">
        <v>131.5</v>
      </c>
      <c r="I64" s="46">
        <v>1468.6</v>
      </c>
    </row>
    <row r="65" spans="1:9" s="81" customFormat="1" ht="12.75">
      <c r="A65" s="44" t="s">
        <v>118</v>
      </c>
      <c r="B65" s="45">
        <v>1688.5</v>
      </c>
      <c r="C65" s="46">
        <v>35009.300000000003</v>
      </c>
      <c r="D65" s="46">
        <v>207.3</v>
      </c>
      <c r="E65" s="45">
        <v>1664</v>
      </c>
      <c r="F65" s="46">
        <v>35763.1</v>
      </c>
      <c r="G65" s="46">
        <v>214.9</v>
      </c>
      <c r="H65" s="46">
        <v>102.2</v>
      </c>
      <c r="I65" s="46">
        <v>753.8</v>
      </c>
    </row>
    <row r="66" spans="1:9" s="81" customFormat="1" ht="12.75">
      <c r="A66" s="44" t="s">
        <v>168</v>
      </c>
      <c r="B66" s="45">
        <v>1</v>
      </c>
      <c r="C66" s="46">
        <v>20.399999999999999</v>
      </c>
      <c r="D66" s="46">
        <v>204</v>
      </c>
      <c r="E66" s="45">
        <v>1</v>
      </c>
      <c r="F66" s="46">
        <v>20.5</v>
      </c>
      <c r="G66" s="46">
        <v>205</v>
      </c>
      <c r="H66" s="46">
        <v>100.5</v>
      </c>
      <c r="I66" s="46">
        <v>0.1</v>
      </c>
    </row>
    <row r="67" spans="1:9" s="81" customFormat="1" ht="12.75">
      <c r="A67" s="44" t="s">
        <v>119</v>
      </c>
      <c r="B67" s="45">
        <v>1726</v>
      </c>
      <c r="C67" s="46">
        <v>32498.3</v>
      </c>
      <c r="D67" s="46">
        <v>186.1</v>
      </c>
      <c r="E67" s="45">
        <v>1698.2</v>
      </c>
      <c r="F67" s="46">
        <v>34906.300000000003</v>
      </c>
      <c r="G67" s="46">
        <v>198.3</v>
      </c>
      <c r="H67" s="46">
        <v>107.4</v>
      </c>
      <c r="I67" s="46">
        <v>2408</v>
      </c>
    </row>
    <row r="68" spans="1:9" s="81" customFormat="1" ht="12.75">
      <c r="A68" s="44" t="s">
        <v>164</v>
      </c>
      <c r="B68" s="45">
        <v>50</v>
      </c>
      <c r="C68" s="46">
        <v>898</v>
      </c>
      <c r="D68" s="46">
        <v>179.6</v>
      </c>
      <c r="E68" s="45">
        <v>53</v>
      </c>
      <c r="F68" s="46">
        <v>979.1</v>
      </c>
      <c r="G68" s="46">
        <v>184.7</v>
      </c>
      <c r="H68" s="46">
        <v>109</v>
      </c>
      <c r="I68" s="46">
        <v>81.099999999999994</v>
      </c>
    </row>
    <row r="69" spans="1:9" s="81" customFormat="1" ht="12.75">
      <c r="A69" s="44" t="s">
        <v>120</v>
      </c>
      <c r="B69" s="45">
        <v>12.933999999999999</v>
      </c>
      <c r="C69" s="46">
        <v>254.9</v>
      </c>
      <c r="D69" s="46">
        <v>197.1</v>
      </c>
      <c r="E69" s="45">
        <v>14</v>
      </c>
      <c r="F69" s="46">
        <v>280.89999999999998</v>
      </c>
      <c r="G69" s="46">
        <v>200.6</v>
      </c>
      <c r="H69" s="46">
        <v>110.2</v>
      </c>
      <c r="I69" s="46">
        <v>26</v>
      </c>
    </row>
    <row r="70" spans="1:9" s="81" customFormat="1" ht="12.75">
      <c r="A70" s="44"/>
      <c r="B70" s="45"/>
      <c r="C70" s="46"/>
      <c r="D70" s="46"/>
      <c r="E70" s="45"/>
      <c r="F70" s="46"/>
      <c r="G70" s="46"/>
      <c r="H70" s="46"/>
      <c r="I70" s="46"/>
    </row>
    <row r="71" spans="1:9" s="81" customFormat="1" ht="12.75">
      <c r="A71" s="41" t="s">
        <v>121</v>
      </c>
      <c r="B71" s="42">
        <v>4355</v>
      </c>
      <c r="C71" s="43">
        <v>92224.6</v>
      </c>
      <c r="D71" s="43">
        <v>201.1</v>
      </c>
      <c r="E71" s="42">
        <v>5249</v>
      </c>
      <c r="F71" s="43">
        <v>113402.5</v>
      </c>
      <c r="G71" s="43">
        <v>209.4</v>
      </c>
      <c r="H71" s="43">
        <v>123</v>
      </c>
      <c r="I71" s="43">
        <v>21178</v>
      </c>
    </row>
    <row r="72" spans="1:9" s="81" customFormat="1" ht="12.75">
      <c r="A72" s="44" t="s">
        <v>122</v>
      </c>
      <c r="B72" s="45">
        <v>870</v>
      </c>
      <c r="C72" s="46">
        <v>17920.2</v>
      </c>
      <c r="D72" s="46">
        <v>200.4</v>
      </c>
      <c r="E72" s="45">
        <v>1030</v>
      </c>
      <c r="F72" s="46">
        <v>21603.7</v>
      </c>
      <c r="G72" s="46">
        <v>206</v>
      </c>
      <c r="H72" s="46">
        <v>120.6</v>
      </c>
      <c r="I72" s="46">
        <v>3683.5</v>
      </c>
    </row>
    <row r="73" spans="1:9" s="81" customFormat="1" ht="12.75">
      <c r="A73" s="44" t="s">
        <v>123</v>
      </c>
      <c r="B73" s="45">
        <v>635</v>
      </c>
      <c r="C73" s="46">
        <v>13759.9</v>
      </c>
      <c r="D73" s="46">
        <v>199.8</v>
      </c>
      <c r="E73" s="45">
        <v>659</v>
      </c>
      <c r="F73" s="46">
        <v>15733</v>
      </c>
      <c r="G73" s="46">
        <v>222.5</v>
      </c>
      <c r="H73" s="46">
        <v>114.3</v>
      </c>
      <c r="I73" s="46">
        <v>1973.2</v>
      </c>
    </row>
    <row r="74" spans="1:9" s="81" customFormat="1" ht="12.75">
      <c r="A74" s="44" t="s">
        <v>124</v>
      </c>
      <c r="B74" s="45">
        <v>2344</v>
      </c>
      <c r="C74" s="46">
        <v>51198.9</v>
      </c>
      <c r="D74" s="46">
        <v>206.1</v>
      </c>
      <c r="E74" s="45">
        <v>2954</v>
      </c>
      <c r="F74" s="46">
        <v>63330.9</v>
      </c>
      <c r="G74" s="46">
        <v>208.5</v>
      </c>
      <c r="H74" s="46">
        <v>123.7</v>
      </c>
      <c r="I74" s="46">
        <v>12132</v>
      </c>
    </row>
    <row r="75" spans="1:9" s="81" customFormat="1" ht="12.75">
      <c r="A75" s="44" t="s">
        <v>125</v>
      </c>
      <c r="B75" s="45">
        <v>422</v>
      </c>
      <c r="C75" s="46">
        <v>7660.4</v>
      </c>
      <c r="D75" s="46">
        <v>178.2</v>
      </c>
      <c r="E75" s="45">
        <v>502</v>
      </c>
      <c r="F75" s="46">
        <v>10511.6</v>
      </c>
      <c r="G75" s="46">
        <v>206.1</v>
      </c>
      <c r="H75" s="46">
        <v>137.19999999999999</v>
      </c>
      <c r="I75" s="46">
        <v>2851.2</v>
      </c>
    </row>
    <row r="76" spans="1:9" s="81" customFormat="1" ht="12.75">
      <c r="A76" s="44" t="s">
        <v>126</v>
      </c>
      <c r="B76" s="45">
        <v>84</v>
      </c>
      <c r="C76" s="46">
        <v>1685.2</v>
      </c>
      <c r="D76" s="46">
        <v>194.4</v>
      </c>
      <c r="E76" s="45">
        <v>104</v>
      </c>
      <c r="F76" s="46">
        <v>2223.3000000000002</v>
      </c>
      <c r="G76" s="46">
        <v>200.6</v>
      </c>
      <c r="H76" s="46">
        <v>131.9</v>
      </c>
      <c r="I76" s="46">
        <v>538.1</v>
      </c>
    </row>
    <row r="77" spans="1:9" s="81" customFormat="1" ht="12.75">
      <c r="A77" s="44"/>
      <c r="B77" s="54"/>
      <c r="C77" s="54"/>
      <c r="D77" s="54"/>
      <c r="E77" s="54"/>
      <c r="F77" s="54"/>
      <c r="G77" s="54"/>
      <c r="H77" s="54"/>
      <c r="I77" s="54"/>
    </row>
    <row r="78" spans="1:9" s="81" customFormat="1" ht="12.75">
      <c r="A78" s="41" t="s">
        <v>127</v>
      </c>
      <c r="B78" s="42">
        <v>17483</v>
      </c>
      <c r="C78" s="43">
        <v>403125.6</v>
      </c>
      <c r="D78" s="43">
        <v>215.4</v>
      </c>
      <c r="E78" s="42">
        <v>17683.099999999999</v>
      </c>
      <c r="F78" s="43">
        <v>486082.3</v>
      </c>
      <c r="G78" s="43">
        <v>249</v>
      </c>
      <c r="H78" s="43">
        <v>120.6</v>
      </c>
      <c r="I78" s="43">
        <v>82956.7</v>
      </c>
    </row>
    <row r="79" spans="1:9" s="81" customFormat="1" ht="12.75">
      <c r="A79" s="44" t="s">
        <v>128</v>
      </c>
      <c r="B79" s="45">
        <v>2038</v>
      </c>
      <c r="C79" s="46">
        <v>36929.9</v>
      </c>
      <c r="D79" s="46">
        <v>180.5</v>
      </c>
      <c r="E79" s="45">
        <v>1912</v>
      </c>
      <c r="F79" s="46">
        <v>35924.199999999997</v>
      </c>
      <c r="G79" s="46">
        <v>182</v>
      </c>
      <c r="H79" s="46">
        <v>97.3</v>
      </c>
      <c r="I79" s="46">
        <v>-1005.7</v>
      </c>
    </row>
    <row r="80" spans="1:9" s="81" customFormat="1" ht="12.75">
      <c r="A80" s="44" t="s">
        <v>129</v>
      </c>
      <c r="B80" s="45">
        <v>1285</v>
      </c>
      <c r="C80" s="46">
        <v>23837.9</v>
      </c>
      <c r="D80" s="46">
        <v>185.5</v>
      </c>
      <c r="E80" s="45">
        <v>1533</v>
      </c>
      <c r="F80" s="46">
        <v>60431.9</v>
      </c>
      <c r="G80" s="46">
        <v>394.2</v>
      </c>
      <c r="H80" s="46">
        <v>253.5</v>
      </c>
      <c r="I80" s="46">
        <v>36594</v>
      </c>
    </row>
    <row r="81" spans="1:9" s="81" customFormat="1" ht="12.75">
      <c r="A81" s="44" t="s">
        <v>130</v>
      </c>
      <c r="B81" s="45">
        <v>225</v>
      </c>
      <c r="C81" s="46">
        <v>3150</v>
      </c>
      <c r="D81" s="46">
        <v>140</v>
      </c>
      <c r="E81" s="45">
        <v>238</v>
      </c>
      <c r="F81" s="46">
        <v>3865.4</v>
      </c>
      <c r="G81" s="46">
        <v>162.4</v>
      </c>
      <c r="H81" s="46">
        <v>122.7</v>
      </c>
      <c r="I81" s="46">
        <v>715.4</v>
      </c>
    </row>
    <row r="82" spans="1:9" s="81" customFormat="1" ht="12.75">
      <c r="A82" s="44" t="s">
        <v>131</v>
      </c>
      <c r="B82" s="45">
        <v>4473</v>
      </c>
      <c r="C82" s="46">
        <v>84715.4</v>
      </c>
      <c r="D82" s="46">
        <v>187.7</v>
      </c>
      <c r="E82" s="45">
        <v>4669</v>
      </c>
      <c r="F82" s="46">
        <v>139250.1</v>
      </c>
      <c r="G82" s="46">
        <v>268.2</v>
      </c>
      <c r="H82" s="46">
        <v>164.4</v>
      </c>
      <c r="I82" s="46">
        <v>54534.7</v>
      </c>
    </row>
    <row r="83" spans="1:9" s="81" customFormat="1" ht="12.75">
      <c r="A83" s="44" t="s">
        <v>132</v>
      </c>
      <c r="B83" s="45">
        <v>261</v>
      </c>
      <c r="C83" s="46">
        <v>4757.8999999999996</v>
      </c>
      <c r="D83" s="46">
        <v>181.5</v>
      </c>
      <c r="E83" s="45">
        <v>256</v>
      </c>
      <c r="F83" s="46">
        <v>4816.8</v>
      </c>
      <c r="G83" s="46">
        <v>187.2</v>
      </c>
      <c r="H83" s="46">
        <v>101.2</v>
      </c>
      <c r="I83" s="46">
        <v>58.9</v>
      </c>
    </row>
    <row r="84" spans="1:9" s="81" customFormat="1" ht="12.75">
      <c r="A84" s="44" t="s">
        <v>133</v>
      </c>
      <c r="B84" s="45">
        <v>4250</v>
      </c>
      <c r="C84" s="46">
        <v>87179.6</v>
      </c>
      <c r="D84" s="46">
        <v>205.1</v>
      </c>
      <c r="E84" s="45">
        <v>4371</v>
      </c>
      <c r="F84" s="46">
        <v>112106.4</v>
      </c>
      <c r="G84" s="46">
        <v>235.2</v>
      </c>
      <c r="H84" s="46">
        <v>128.6</v>
      </c>
      <c r="I84" s="46">
        <v>24926.799999999999</v>
      </c>
    </row>
    <row r="85" spans="1:9" s="81" customFormat="1" ht="12.75">
      <c r="A85" s="44" t="s">
        <v>134</v>
      </c>
      <c r="B85" s="45">
        <v>58</v>
      </c>
      <c r="C85" s="46">
        <v>1044.0999999999999</v>
      </c>
      <c r="D85" s="46">
        <v>180</v>
      </c>
      <c r="E85" s="45">
        <v>48</v>
      </c>
      <c r="F85" s="46">
        <v>1146</v>
      </c>
      <c r="G85" s="46">
        <v>192.1</v>
      </c>
      <c r="H85" s="46">
        <v>109.8</v>
      </c>
      <c r="I85" s="46">
        <v>101.9</v>
      </c>
    </row>
    <row r="86" spans="1:9" s="81" customFormat="1" ht="12.75">
      <c r="A86" s="44" t="s">
        <v>135</v>
      </c>
      <c r="B86" s="45">
        <v>3847</v>
      </c>
      <c r="C86" s="46">
        <v>139713</v>
      </c>
      <c r="D86" s="46">
        <v>296.39999999999998</v>
      </c>
      <c r="E86" s="45">
        <v>3570.1</v>
      </c>
      <c r="F86" s="46">
        <v>105418.9</v>
      </c>
      <c r="G86" s="46">
        <v>235.5</v>
      </c>
      <c r="H86" s="46">
        <v>75.5</v>
      </c>
      <c r="I86" s="46">
        <v>-34294.1</v>
      </c>
    </row>
    <row r="87" spans="1:9" s="81" customFormat="1" ht="12.75">
      <c r="A87" s="44" t="s">
        <v>136</v>
      </c>
      <c r="B87" s="45">
        <v>625</v>
      </c>
      <c r="C87" s="46">
        <v>13649.9</v>
      </c>
      <c r="D87" s="46">
        <v>218.3</v>
      </c>
      <c r="E87" s="45">
        <v>671</v>
      </c>
      <c r="F87" s="46">
        <v>14708.9</v>
      </c>
      <c r="G87" s="46">
        <v>219.1</v>
      </c>
      <c r="H87" s="46">
        <v>107.8</v>
      </c>
      <c r="I87" s="46">
        <v>1059</v>
      </c>
    </row>
    <row r="88" spans="1:9" s="81" customFormat="1" ht="12.75">
      <c r="A88" s="44" t="s">
        <v>165</v>
      </c>
      <c r="B88" s="45">
        <v>148</v>
      </c>
      <c r="C88" s="46">
        <v>2650</v>
      </c>
      <c r="D88" s="46">
        <v>179.1</v>
      </c>
      <c r="E88" s="45">
        <v>140</v>
      </c>
      <c r="F88" s="46">
        <v>3259.5</v>
      </c>
      <c r="G88" s="46">
        <v>232.8</v>
      </c>
      <c r="H88" s="46">
        <v>123</v>
      </c>
      <c r="I88" s="46">
        <v>609.5</v>
      </c>
    </row>
    <row r="89" spans="1:9" s="81" customFormat="1" ht="12.75">
      <c r="A89" s="44" t="s">
        <v>137</v>
      </c>
      <c r="B89" s="45">
        <v>165</v>
      </c>
      <c r="C89" s="46">
        <v>2905</v>
      </c>
      <c r="D89" s="46">
        <v>176.1</v>
      </c>
      <c r="E89" s="45">
        <v>157</v>
      </c>
      <c r="F89" s="46">
        <v>2900.8</v>
      </c>
      <c r="G89" s="46">
        <v>184.8</v>
      </c>
      <c r="H89" s="46">
        <v>99.9</v>
      </c>
      <c r="I89" s="46">
        <v>-4.2</v>
      </c>
    </row>
    <row r="90" spans="1:9" s="81" customFormat="1" ht="12.75">
      <c r="A90" s="44" t="s">
        <v>166</v>
      </c>
      <c r="B90" s="45">
        <v>166</v>
      </c>
      <c r="C90" s="46">
        <v>3637</v>
      </c>
      <c r="D90" s="46">
        <v>219.1</v>
      </c>
      <c r="E90" s="45">
        <v>166</v>
      </c>
      <c r="F90" s="46">
        <v>3399.4</v>
      </c>
      <c r="G90" s="46">
        <v>204.4</v>
      </c>
      <c r="H90" s="46">
        <v>93.5</v>
      </c>
      <c r="I90" s="46">
        <v>-237.6</v>
      </c>
    </row>
    <row r="91" spans="1:9" s="81" customFormat="1" ht="12.75">
      <c r="A91" s="44"/>
      <c r="B91" s="45"/>
      <c r="C91" s="46"/>
      <c r="D91" s="46"/>
      <c r="E91" s="45"/>
      <c r="F91" s="46"/>
      <c r="G91" s="46"/>
      <c r="H91" s="46"/>
      <c r="I91" s="46"/>
    </row>
    <row r="92" spans="1:9" s="81" customFormat="1" ht="12.75">
      <c r="A92" s="41" t="s">
        <v>138</v>
      </c>
      <c r="B92" s="42">
        <v>2007</v>
      </c>
      <c r="C92" s="43">
        <v>34790.400000000001</v>
      </c>
      <c r="D92" s="43">
        <v>172.9</v>
      </c>
      <c r="E92" s="42">
        <v>1781.9</v>
      </c>
      <c r="F92" s="43">
        <v>31006.7</v>
      </c>
      <c r="G92" s="43">
        <v>173.6</v>
      </c>
      <c r="H92" s="43">
        <v>89.1</v>
      </c>
      <c r="I92" s="43">
        <v>-3783.7</v>
      </c>
    </row>
    <row r="93" spans="1:9" s="81" customFormat="1" ht="12.75">
      <c r="A93" s="44"/>
      <c r="B93" s="45"/>
      <c r="C93" s="46"/>
      <c r="D93" s="46"/>
      <c r="E93" s="45"/>
      <c r="F93" s="46"/>
      <c r="G93" s="46"/>
      <c r="H93" s="46"/>
      <c r="I93" s="46"/>
    </row>
    <row r="94" spans="1:9" s="81" customFormat="1" ht="12.75">
      <c r="A94" s="41" t="s">
        <v>139</v>
      </c>
      <c r="B94" s="42">
        <v>552</v>
      </c>
      <c r="C94" s="43">
        <v>15133</v>
      </c>
      <c r="D94" s="43">
        <v>274.10000000000002</v>
      </c>
      <c r="E94" s="42">
        <v>401.6</v>
      </c>
      <c r="F94" s="43">
        <v>12232.1</v>
      </c>
      <c r="G94" s="43">
        <v>304.60000000000002</v>
      </c>
      <c r="H94" s="43">
        <v>80.8</v>
      </c>
      <c r="I94" s="43">
        <v>-2900.9</v>
      </c>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200-000000000000}"/>
    <hyperlink ref="A2" location="содержание!A1" display="Содержание" xr:uid="{00000000-0004-0000-1200-000001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30"/>
  <sheetViews>
    <sheetView workbookViewId="0">
      <selection activeCell="B12" sqref="B12:B13"/>
    </sheetView>
  </sheetViews>
  <sheetFormatPr defaultRowHeight="15"/>
  <cols>
    <col min="1" max="1" width="86.42578125" customWidth="1"/>
    <col min="2" max="2" width="93.7109375" customWidth="1"/>
  </cols>
  <sheetData>
    <row r="2" spans="1:2" ht="15.75">
      <c r="A2" s="1" t="s">
        <v>308</v>
      </c>
      <c r="B2" s="1" t="s">
        <v>309</v>
      </c>
    </row>
    <row r="3" spans="1:2" ht="15.75">
      <c r="A3" s="69" t="s">
        <v>0</v>
      </c>
      <c r="B3" s="4" t="s">
        <v>8</v>
      </c>
    </row>
    <row r="4" spans="1:2" ht="15.75">
      <c r="A4" s="69" t="s">
        <v>1</v>
      </c>
      <c r="B4" s="4" t="s">
        <v>9</v>
      </c>
    </row>
    <row r="5" spans="1:2">
      <c r="A5" s="5" t="s">
        <v>10</v>
      </c>
      <c r="B5" s="71" t="s">
        <v>10</v>
      </c>
    </row>
    <row r="6" spans="1:2" ht="15.75">
      <c r="A6" s="69" t="s">
        <v>2</v>
      </c>
      <c r="B6" s="4" t="s">
        <v>11</v>
      </c>
    </row>
    <row r="7" spans="1:2" ht="15.75">
      <c r="A7" s="69" t="s">
        <v>3</v>
      </c>
      <c r="B7" s="4" t="s">
        <v>12</v>
      </c>
    </row>
    <row r="8" spans="1:2" ht="84.75" customHeight="1">
      <c r="A8" s="74" t="s">
        <v>4</v>
      </c>
      <c r="B8" s="4" t="s">
        <v>290</v>
      </c>
    </row>
    <row r="9" spans="1:2" ht="30">
      <c r="A9" s="69" t="s">
        <v>5</v>
      </c>
      <c r="B9" s="72" t="s">
        <v>302</v>
      </c>
    </row>
    <row r="10" spans="1:2">
      <c r="A10" s="69" t="s">
        <v>6</v>
      </c>
      <c r="B10" s="73" t="s">
        <v>13</v>
      </c>
    </row>
    <row r="11" spans="1:2">
      <c r="A11" s="70" t="s">
        <v>310</v>
      </c>
      <c r="B11" s="73" t="s">
        <v>311</v>
      </c>
    </row>
    <row r="12" spans="1:2">
      <c r="A12" s="122" t="s">
        <v>7</v>
      </c>
      <c r="B12" s="123" t="s">
        <v>14</v>
      </c>
    </row>
    <row r="13" spans="1:2">
      <c r="A13" s="122"/>
      <c r="B13" s="123"/>
    </row>
    <row r="16" spans="1:2">
      <c r="A16" s="6"/>
    </row>
    <row r="18" spans="1:2">
      <c r="A18" s="7" t="s">
        <v>15</v>
      </c>
      <c r="B18" s="9" t="s">
        <v>19</v>
      </c>
    </row>
    <row r="19" spans="1:2">
      <c r="A19" s="7" t="s">
        <v>16</v>
      </c>
      <c r="B19" s="10" t="s">
        <v>20</v>
      </c>
    </row>
    <row r="20" spans="1:2">
      <c r="A20" s="8" t="s">
        <v>17</v>
      </c>
      <c r="B20" s="8" t="s">
        <v>21</v>
      </c>
    </row>
    <row r="21" spans="1:2">
      <c r="A21" s="7" t="s">
        <v>18</v>
      </c>
      <c r="B21" s="7" t="s">
        <v>22</v>
      </c>
    </row>
    <row r="23" spans="1:2">
      <c r="A23" s="7"/>
    </row>
    <row r="24" spans="1:2">
      <c r="A24" s="9"/>
    </row>
    <row r="25" spans="1:2">
      <c r="A25" s="10"/>
    </row>
    <row r="26" spans="1:2">
      <c r="A26" s="8"/>
    </row>
    <row r="27" spans="1:2">
      <c r="A27" s="7"/>
    </row>
    <row r="28" spans="1:2">
      <c r="A28" s="7"/>
    </row>
    <row r="29" spans="1:2">
      <c r="A29" s="7" t="s">
        <v>23</v>
      </c>
    </row>
    <row r="30" spans="1:2" ht="15.75">
      <c r="A30" s="3"/>
    </row>
  </sheetData>
  <mergeCells count="2">
    <mergeCell ref="A12:A13"/>
    <mergeCell ref="B12:B13"/>
  </mergeCells>
  <hyperlinks>
    <hyperlink ref="B5" r:id="rId1" display="http://www.stat.gov.kg;/" xr:uid="{00000000-0004-0000-0100-000000000000}"/>
    <hyperlink ref="A20" r:id="rId2" display="https://stat.gov.kg/ru/publications/o-sbore-urozhaya-selskohozyajstvennyh-kultur/" xr:uid="{00000000-0004-0000-0100-000001000000}"/>
    <hyperlink ref="B20" r:id="rId3" xr:uid="{00000000-0004-0000-0100-000002000000}"/>
    <hyperlink ref="A5" r:id="rId4" display="http://www.stat.gov.kg;/" xr:uid="{00000000-0004-0000-0100-000003000000}"/>
  </hyperlinks>
  <pageMargins left="0.7" right="0.7" top="0.75" bottom="0.75" header="0.3" footer="0.3"/>
  <pageSetup paperSize="9" orientation="portrait" verticalDpi="0"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1146"/>
  <sheetViews>
    <sheetView topLeftCell="A902" workbookViewId="0">
      <selection activeCell="J922" sqref="J922"/>
    </sheetView>
  </sheetViews>
  <sheetFormatPr defaultRowHeight="15"/>
  <cols>
    <col min="1" max="1" width="30.5703125" customWidth="1"/>
  </cols>
  <sheetData>
    <row r="1" spans="1:9" s="62" customFormat="1">
      <c r="A1" s="63" t="s">
        <v>287</v>
      </c>
    </row>
    <row r="2" spans="1:9" s="62" customFormat="1">
      <c r="A2" s="63" t="s">
        <v>288</v>
      </c>
    </row>
    <row r="3" spans="1:9" ht="18.75">
      <c r="A3" s="61" t="s">
        <v>274</v>
      </c>
      <c r="B3" s="60"/>
      <c r="C3" s="60"/>
      <c r="D3" s="60"/>
      <c r="E3" s="60"/>
      <c r="F3" s="60"/>
    </row>
    <row r="4" spans="1:9" s="81" customFormat="1" ht="14.25">
      <c r="A4" s="131" t="s">
        <v>319</v>
      </c>
      <c r="B4" s="131"/>
      <c r="C4" s="131"/>
      <c r="D4" s="131"/>
      <c r="E4" s="131"/>
      <c r="F4" s="131"/>
      <c r="G4" s="131"/>
      <c r="H4" s="131"/>
      <c r="I4" s="131"/>
    </row>
    <row r="5" spans="1:9" s="81" customFormat="1" ht="12.75">
      <c r="A5" s="111" t="s">
        <v>318</v>
      </c>
      <c r="B5" s="111"/>
      <c r="C5" s="111"/>
      <c r="D5" s="111"/>
      <c r="E5" s="111"/>
      <c r="F5" s="111"/>
      <c r="G5" s="111"/>
      <c r="H5" s="111"/>
      <c r="I5" s="111"/>
    </row>
    <row r="6" spans="1:9" s="81" customFormat="1" ht="12.75">
      <c r="A6" s="17"/>
      <c r="B6" s="17"/>
      <c r="C6" s="17"/>
      <c r="D6" s="17"/>
      <c r="E6" s="17"/>
      <c r="F6" s="17"/>
      <c r="G6" s="17"/>
      <c r="H6" s="17"/>
      <c r="I6" s="17"/>
    </row>
    <row r="7" spans="1:9" s="81" customFormat="1" ht="12.75">
      <c r="A7" s="114" t="s">
        <v>60</v>
      </c>
      <c r="B7" s="112" t="s">
        <v>188</v>
      </c>
      <c r="C7" s="117"/>
      <c r="D7" s="117"/>
      <c r="E7" s="117"/>
      <c r="F7" s="117"/>
      <c r="G7" s="117"/>
      <c r="H7" s="117"/>
      <c r="I7" s="113"/>
    </row>
    <row r="8" spans="1:9" s="81" customFormat="1" ht="12.75">
      <c r="A8" s="115"/>
      <c r="B8" s="112">
        <v>2024</v>
      </c>
      <c r="C8" s="117"/>
      <c r="D8" s="113"/>
      <c r="E8" s="112">
        <v>2025</v>
      </c>
      <c r="F8" s="117"/>
      <c r="G8" s="113"/>
      <c r="H8" s="126" t="s">
        <v>62</v>
      </c>
      <c r="I8" s="126"/>
    </row>
    <row r="9" spans="1:9" s="81" customFormat="1" ht="12.75">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ht="12.75">
      <c r="A12" s="116"/>
      <c r="B12" s="82">
        <v>1</v>
      </c>
      <c r="C12" s="83">
        <v>2</v>
      </c>
      <c r="D12" s="37">
        <v>3</v>
      </c>
      <c r="E12" s="37">
        <v>4</v>
      </c>
      <c r="F12" s="37">
        <v>5</v>
      </c>
      <c r="G12" s="84">
        <v>6</v>
      </c>
      <c r="H12" s="37">
        <v>7</v>
      </c>
      <c r="I12" s="85">
        <v>8</v>
      </c>
    </row>
    <row r="13" spans="1:9" s="81" customFormat="1" ht="12.75">
      <c r="A13" s="39"/>
      <c r="B13" s="40"/>
      <c r="C13" s="40"/>
      <c r="D13" s="40"/>
      <c r="E13" s="40"/>
      <c r="F13" s="40"/>
      <c r="G13" s="40"/>
      <c r="H13" s="40"/>
      <c r="I13" s="40"/>
    </row>
    <row r="14" spans="1:9" s="81" customFormat="1" ht="12.75">
      <c r="A14" s="41" t="s">
        <v>72</v>
      </c>
      <c r="B14" s="42">
        <v>5732.8</v>
      </c>
      <c r="C14" s="43">
        <v>134921.60000000001</v>
      </c>
      <c r="D14" s="43">
        <v>202.7</v>
      </c>
      <c r="E14" s="42">
        <v>5618.59</v>
      </c>
      <c r="F14" s="43">
        <v>138802.79999999999</v>
      </c>
      <c r="G14" s="43">
        <v>218.6</v>
      </c>
      <c r="H14" s="43">
        <v>102.9</v>
      </c>
      <c r="I14" s="43">
        <v>3881.2</v>
      </c>
    </row>
    <row r="15" spans="1:9" s="81" customFormat="1" ht="12.75">
      <c r="A15" s="41"/>
      <c r="B15" s="42"/>
      <c r="C15" s="43"/>
      <c r="D15" s="43"/>
      <c r="E15" s="42"/>
      <c r="F15" s="43"/>
      <c r="G15" s="43"/>
      <c r="H15" s="43"/>
      <c r="I15" s="43"/>
    </row>
    <row r="16" spans="1:9" s="81" customFormat="1" ht="12.75">
      <c r="A16" s="41" t="s">
        <v>73</v>
      </c>
      <c r="B16" s="42">
        <v>189.3</v>
      </c>
      <c r="C16" s="43">
        <v>2678</v>
      </c>
      <c r="D16" s="43">
        <v>138.4</v>
      </c>
      <c r="E16" s="42">
        <v>149.9</v>
      </c>
      <c r="F16" s="43">
        <v>3208.1</v>
      </c>
      <c r="G16" s="43">
        <v>209.5</v>
      </c>
      <c r="H16" s="43">
        <v>119.8</v>
      </c>
      <c r="I16" s="43">
        <v>530.1</v>
      </c>
    </row>
    <row r="17" spans="1:9" s="81" customFormat="1" ht="12.75">
      <c r="A17" s="44" t="s">
        <v>74</v>
      </c>
      <c r="B17" s="45">
        <v>14</v>
      </c>
      <c r="C17" s="46">
        <v>211.6</v>
      </c>
      <c r="D17" s="46">
        <v>151.1</v>
      </c>
      <c r="E17" s="45">
        <v>12</v>
      </c>
      <c r="F17" s="46">
        <v>176.2</v>
      </c>
      <c r="G17" s="46">
        <v>146.80000000000001</v>
      </c>
      <c r="H17" s="46">
        <v>83.3</v>
      </c>
      <c r="I17" s="46">
        <v>-35.4</v>
      </c>
    </row>
    <row r="18" spans="1:9" s="81" customFormat="1" ht="12.75">
      <c r="A18" s="44" t="s">
        <v>75</v>
      </c>
      <c r="B18" s="45">
        <v>108</v>
      </c>
      <c r="C18" s="46">
        <v>989.5</v>
      </c>
      <c r="D18" s="46">
        <v>90.3</v>
      </c>
      <c r="E18" s="45">
        <v>71</v>
      </c>
      <c r="F18" s="46">
        <v>1165.7</v>
      </c>
      <c r="G18" s="46">
        <v>154.69999999999999</v>
      </c>
      <c r="H18" s="46">
        <v>117.8</v>
      </c>
      <c r="I18" s="46">
        <v>176.2</v>
      </c>
    </row>
    <row r="19" spans="1:9" s="81" customFormat="1" ht="12.75">
      <c r="A19" s="44" t="s">
        <v>76</v>
      </c>
      <c r="B19" s="45">
        <v>47</v>
      </c>
      <c r="C19" s="46">
        <v>1000.5</v>
      </c>
      <c r="D19" s="46">
        <v>203.7</v>
      </c>
      <c r="E19" s="45">
        <v>46</v>
      </c>
      <c r="F19" s="46">
        <v>1376.5</v>
      </c>
      <c r="G19" s="46">
        <v>299.2</v>
      </c>
      <c r="H19" s="46">
        <v>137.6</v>
      </c>
      <c r="I19" s="46">
        <v>376</v>
      </c>
    </row>
    <row r="20" spans="1:9" s="81" customFormat="1" ht="12.75">
      <c r="A20" s="44" t="s">
        <v>77</v>
      </c>
      <c r="B20" s="45">
        <v>35</v>
      </c>
      <c r="C20" s="46">
        <v>760</v>
      </c>
      <c r="D20" s="46">
        <v>217.1</v>
      </c>
      <c r="E20" s="45">
        <v>34</v>
      </c>
      <c r="F20" s="46">
        <v>799</v>
      </c>
      <c r="G20" s="46">
        <v>235</v>
      </c>
      <c r="H20" s="46">
        <v>105.1</v>
      </c>
      <c r="I20" s="46">
        <v>39</v>
      </c>
    </row>
    <row r="21" spans="1:9" s="81" customFormat="1" ht="12.75">
      <c r="A21" s="44" t="s">
        <v>78</v>
      </c>
      <c r="B21" s="45">
        <v>5</v>
      </c>
      <c r="C21" s="46">
        <v>70</v>
      </c>
      <c r="D21" s="46">
        <v>140</v>
      </c>
      <c r="E21" s="45">
        <v>4</v>
      </c>
      <c r="F21" s="46">
        <v>58</v>
      </c>
      <c r="G21" s="46">
        <v>145</v>
      </c>
      <c r="H21" s="46">
        <v>82.9</v>
      </c>
      <c r="I21" s="46">
        <v>-12</v>
      </c>
    </row>
    <row r="22" spans="1:9" s="81" customFormat="1" ht="12.75">
      <c r="A22" s="44" t="s">
        <v>79</v>
      </c>
      <c r="B22" s="45">
        <v>15.3</v>
      </c>
      <c r="C22" s="46">
        <v>406.4</v>
      </c>
      <c r="D22" s="46">
        <v>265.60000000000002</v>
      </c>
      <c r="E22" s="45">
        <v>16.8</v>
      </c>
      <c r="F22" s="46">
        <v>426.7</v>
      </c>
      <c r="G22" s="46">
        <v>254</v>
      </c>
      <c r="H22" s="46">
        <v>105</v>
      </c>
      <c r="I22" s="46">
        <v>20.3</v>
      </c>
    </row>
    <row r="23" spans="1:9" s="81" customFormat="1" ht="12.75">
      <c r="A23" s="44" t="s">
        <v>162</v>
      </c>
      <c r="B23" s="45" t="s">
        <v>94</v>
      </c>
      <c r="C23" s="46" t="s">
        <v>94</v>
      </c>
      <c r="D23" s="46" t="s">
        <v>94</v>
      </c>
      <c r="E23" s="46">
        <v>0.1</v>
      </c>
      <c r="F23" s="46">
        <v>5</v>
      </c>
      <c r="G23" s="46">
        <v>500</v>
      </c>
      <c r="H23" s="46" t="s">
        <v>94</v>
      </c>
      <c r="I23" s="46">
        <v>5</v>
      </c>
    </row>
    <row r="24" spans="1:9" s="81" customFormat="1" ht="12.75">
      <c r="A24" s="44"/>
      <c r="B24" s="45"/>
      <c r="C24" s="46"/>
      <c r="D24" s="46"/>
      <c r="E24" s="45"/>
      <c r="F24" s="46"/>
      <c r="G24" s="46"/>
      <c r="H24" s="46"/>
      <c r="I24" s="46"/>
    </row>
    <row r="25" spans="1:9" s="81" customFormat="1" ht="12.75">
      <c r="A25" s="41" t="s">
        <v>80</v>
      </c>
      <c r="B25" s="42">
        <v>742</v>
      </c>
      <c r="C25" s="43">
        <v>19006.8</v>
      </c>
      <c r="D25" s="43">
        <v>232.2</v>
      </c>
      <c r="E25" s="42">
        <v>716.57</v>
      </c>
      <c r="F25" s="43">
        <v>18912.400000000001</v>
      </c>
      <c r="G25" s="43">
        <v>229.1</v>
      </c>
      <c r="H25" s="43">
        <v>99.5</v>
      </c>
      <c r="I25" s="43">
        <v>-94.4</v>
      </c>
    </row>
    <row r="26" spans="1:9" s="81" customFormat="1" ht="12.75">
      <c r="A26" s="44" t="s">
        <v>81</v>
      </c>
      <c r="B26" s="45">
        <v>32</v>
      </c>
      <c r="C26" s="46">
        <v>456.4</v>
      </c>
      <c r="D26" s="46">
        <v>142.6</v>
      </c>
      <c r="E26" s="45">
        <v>17</v>
      </c>
      <c r="F26" s="46">
        <v>261.60000000000002</v>
      </c>
      <c r="G26" s="46">
        <v>153.9</v>
      </c>
      <c r="H26" s="46">
        <v>57.3</v>
      </c>
      <c r="I26" s="46">
        <v>-194.8</v>
      </c>
    </row>
    <row r="27" spans="1:9" s="81" customFormat="1" ht="12.75">
      <c r="A27" s="44" t="s">
        <v>82</v>
      </c>
      <c r="B27" s="45">
        <v>9</v>
      </c>
      <c r="C27" s="46">
        <v>122.3</v>
      </c>
      <c r="D27" s="46">
        <v>135.9</v>
      </c>
      <c r="E27" s="45" t="s">
        <v>94</v>
      </c>
      <c r="F27" s="46" t="s">
        <v>94</v>
      </c>
      <c r="G27" s="46" t="s">
        <v>94</v>
      </c>
      <c r="H27" s="46" t="s">
        <v>94</v>
      </c>
      <c r="I27" s="46">
        <v>-122.3</v>
      </c>
    </row>
    <row r="28" spans="1:9" s="81" customFormat="1" ht="12.75">
      <c r="A28" s="44" t="s">
        <v>83</v>
      </c>
      <c r="B28" s="45">
        <v>144</v>
      </c>
      <c r="C28" s="46">
        <v>3638.2</v>
      </c>
      <c r="D28" s="46">
        <v>171.8</v>
      </c>
      <c r="E28" s="45">
        <v>152.06</v>
      </c>
      <c r="F28" s="46">
        <v>4868.3</v>
      </c>
      <c r="G28" s="46">
        <v>184.4</v>
      </c>
      <c r="H28" s="46">
        <v>133.80000000000001</v>
      </c>
      <c r="I28" s="46">
        <v>1230.0999999999999</v>
      </c>
    </row>
    <row r="29" spans="1:9" s="81" customFormat="1" ht="12.75">
      <c r="A29" s="44" t="s">
        <v>84</v>
      </c>
      <c r="B29" s="45">
        <v>127</v>
      </c>
      <c r="C29" s="46">
        <v>4170.3</v>
      </c>
      <c r="D29" s="46">
        <v>284.8</v>
      </c>
      <c r="E29" s="45">
        <v>104</v>
      </c>
      <c r="F29" s="46">
        <v>2693.9</v>
      </c>
      <c r="G29" s="46">
        <v>247.3</v>
      </c>
      <c r="H29" s="46">
        <v>64.599999999999994</v>
      </c>
      <c r="I29" s="46">
        <v>-1476.4</v>
      </c>
    </row>
    <row r="30" spans="1:9" s="81" customFormat="1" ht="12.75">
      <c r="A30" s="44" t="s">
        <v>85</v>
      </c>
      <c r="B30" s="45">
        <v>76</v>
      </c>
      <c r="C30" s="46">
        <v>2284.5</v>
      </c>
      <c r="D30" s="46">
        <v>300.60000000000002</v>
      </c>
      <c r="E30" s="45">
        <v>77</v>
      </c>
      <c r="F30" s="46">
        <v>2346.4</v>
      </c>
      <c r="G30" s="46">
        <v>289.7</v>
      </c>
      <c r="H30" s="46">
        <v>102.7</v>
      </c>
      <c r="I30" s="46">
        <v>61.9</v>
      </c>
    </row>
    <row r="31" spans="1:9" s="81" customFormat="1" ht="12.75">
      <c r="A31" s="44" t="s">
        <v>86</v>
      </c>
      <c r="B31" s="45">
        <v>2</v>
      </c>
      <c r="C31" s="46">
        <v>54</v>
      </c>
      <c r="D31" s="46">
        <v>270</v>
      </c>
      <c r="E31" s="45" t="s">
        <v>94</v>
      </c>
      <c r="F31" s="46" t="s">
        <v>94</v>
      </c>
      <c r="G31" s="46" t="s">
        <v>94</v>
      </c>
      <c r="H31" s="46" t="s">
        <v>94</v>
      </c>
      <c r="I31" s="46">
        <v>-54</v>
      </c>
    </row>
    <row r="32" spans="1:9" s="81" customFormat="1" ht="12.75">
      <c r="A32" s="44" t="s">
        <v>87</v>
      </c>
      <c r="B32" s="45">
        <v>252</v>
      </c>
      <c r="C32" s="46">
        <v>6723</v>
      </c>
      <c r="D32" s="46">
        <v>264.39999999999998</v>
      </c>
      <c r="E32" s="45">
        <v>235</v>
      </c>
      <c r="F32" s="46">
        <v>6502.4</v>
      </c>
      <c r="G32" s="46">
        <v>268.3</v>
      </c>
      <c r="H32" s="46">
        <v>96.7</v>
      </c>
      <c r="I32" s="46">
        <v>-220.6</v>
      </c>
    </row>
    <row r="33" spans="1:9" s="81" customFormat="1" ht="12.75">
      <c r="A33" s="44" t="s">
        <v>88</v>
      </c>
      <c r="B33" s="45">
        <v>8</v>
      </c>
      <c r="C33" s="46">
        <v>150</v>
      </c>
      <c r="D33" s="46">
        <v>187.5</v>
      </c>
      <c r="E33" s="45">
        <v>11</v>
      </c>
      <c r="F33" s="46">
        <v>264</v>
      </c>
      <c r="G33" s="46">
        <v>240</v>
      </c>
      <c r="H33" s="46">
        <v>176</v>
      </c>
      <c r="I33" s="46">
        <v>114</v>
      </c>
    </row>
    <row r="34" spans="1:9" s="81" customFormat="1" ht="12.75">
      <c r="A34" s="44" t="s">
        <v>89</v>
      </c>
      <c r="B34" s="45">
        <v>12</v>
      </c>
      <c r="C34" s="46">
        <v>172.5</v>
      </c>
      <c r="D34" s="46">
        <v>143.80000000000001</v>
      </c>
      <c r="E34" s="45">
        <v>14</v>
      </c>
      <c r="F34" s="46">
        <v>201.6</v>
      </c>
      <c r="G34" s="46">
        <v>144</v>
      </c>
      <c r="H34" s="46">
        <v>116.9</v>
      </c>
      <c r="I34" s="46">
        <v>29.1</v>
      </c>
    </row>
    <row r="35" spans="1:9" s="81" customFormat="1" ht="12.75">
      <c r="A35" s="44" t="s">
        <v>90</v>
      </c>
      <c r="B35" s="45">
        <v>69</v>
      </c>
      <c r="C35" s="46">
        <v>1025.3</v>
      </c>
      <c r="D35" s="46">
        <v>148.6</v>
      </c>
      <c r="E35" s="45">
        <v>54</v>
      </c>
      <c r="F35" s="46">
        <v>838.9</v>
      </c>
      <c r="G35" s="46">
        <v>155.4</v>
      </c>
      <c r="H35" s="46">
        <v>81.8</v>
      </c>
      <c r="I35" s="46">
        <v>-186.4</v>
      </c>
    </row>
    <row r="36" spans="1:9" s="81" customFormat="1" ht="12.75">
      <c r="A36" s="44" t="s">
        <v>91</v>
      </c>
      <c r="B36" s="45">
        <v>11</v>
      </c>
      <c r="C36" s="46">
        <v>128.4</v>
      </c>
      <c r="D36" s="46">
        <v>116.7</v>
      </c>
      <c r="E36" s="45">
        <v>11</v>
      </c>
      <c r="F36" s="46">
        <v>137.4</v>
      </c>
      <c r="G36" s="46">
        <v>124.9</v>
      </c>
      <c r="H36" s="46">
        <v>107</v>
      </c>
      <c r="I36" s="46">
        <v>9</v>
      </c>
    </row>
    <row r="37" spans="1:9" s="81" customFormat="1" ht="12.75">
      <c r="A37" s="44" t="s">
        <v>92</v>
      </c>
      <c r="B37" s="45">
        <v>17</v>
      </c>
      <c r="C37" s="46">
        <v>385</v>
      </c>
      <c r="D37" s="46">
        <v>226.5</v>
      </c>
      <c r="E37" s="45">
        <v>38</v>
      </c>
      <c r="F37" s="46">
        <v>900.6</v>
      </c>
      <c r="G37" s="46">
        <v>237</v>
      </c>
      <c r="H37" s="46">
        <v>233.9</v>
      </c>
      <c r="I37" s="46">
        <v>515.6</v>
      </c>
    </row>
    <row r="38" spans="1:9" s="81" customFormat="1" ht="12.75">
      <c r="A38" s="44" t="s">
        <v>93</v>
      </c>
      <c r="B38" s="45">
        <v>1</v>
      </c>
      <c r="C38" s="46">
        <v>16.2</v>
      </c>
      <c r="D38" s="46">
        <v>162</v>
      </c>
      <c r="E38" s="45">
        <v>1</v>
      </c>
      <c r="F38" s="46">
        <v>14.5</v>
      </c>
      <c r="G38" s="46">
        <v>145</v>
      </c>
      <c r="H38" s="46">
        <v>89.5</v>
      </c>
      <c r="I38" s="46">
        <v>-1.7</v>
      </c>
    </row>
    <row r="39" spans="1:9" s="81" customFormat="1" ht="12.75">
      <c r="A39" s="44" t="s">
        <v>95</v>
      </c>
      <c r="B39" s="45">
        <v>1</v>
      </c>
      <c r="C39" s="46">
        <v>7</v>
      </c>
      <c r="D39" s="46">
        <v>70</v>
      </c>
      <c r="E39" s="45">
        <v>3</v>
      </c>
      <c r="F39" s="46">
        <v>24</v>
      </c>
      <c r="G39" s="46">
        <v>80</v>
      </c>
      <c r="H39" s="46">
        <v>342.9</v>
      </c>
      <c r="I39" s="46">
        <v>17</v>
      </c>
    </row>
    <row r="40" spans="1:9" s="81" customFormat="1" ht="12.75">
      <c r="A40" s="44" t="s">
        <v>163</v>
      </c>
      <c r="B40" s="45" t="s">
        <v>94</v>
      </c>
      <c r="C40" s="46" t="s">
        <v>94</v>
      </c>
      <c r="D40" s="46" t="s">
        <v>94</v>
      </c>
      <c r="E40" s="45">
        <v>10.51</v>
      </c>
      <c r="F40" s="46">
        <v>122.8</v>
      </c>
      <c r="G40" s="46">
        <v>116.8</v>
      </c>
      <c r="H40" s="46" t="s">
        <v>94</v>
      </c>
      <c r="I40" s="46">
        <v>122.8</v>
      </c>
    </row>
    <row r="41" spans="1:9" s="81" customFormat="1" ht="12.75">
      <c r="A41" s="44"/>
      <c r="B41" s="45"/>
      <c r="C41" s="46"/>
      <c r="D41" s="46"/>
      <c r="E41" s="45"/>
      <c r="F41" s="46"/>
      <c r="G41" s="46"/>
      <c r="H41" s="46"/>
      <c r="I41" s="46"/>
    </row>
    <row r="42" spans="1:9" s="81" customFormat="1" ht="12.75">
      <c r="A42" s="41" t="s">
        <v>96</v>
      </c>
      <c r="B42" s="42">
        <v>366</v>
      </c>
      <c r="C42" s="43">
        <v>8559.9</v>
      </c>
      <c r="D42" s="43">
        <v>233.9</v>
      </c>
      <c r="E42" s="42">
        <v>359</v>
      </c>
      <c r="F42" s="43">
        <v>8675.6</v>
      </c>
      <c r="G42" s="43">
        <v>241.7</v>
      </c>
      <c r="H42" s="43">
        <v>101.4</v>
      </c>
      <c r="I42" s="43">
        <v>115.7</v>
      </c>
    </row>
    <row r="43" spans="1:9" s="81" customFormat="1" ht="12.75">
      <c r="A43" s="44" t="s">
        <v>97</v>
      </c>
      <c r="B43" s="45">
        <v>81</v>
      </c>
      <c r="C43" s="46">
        <v>2354.9</v>
      </c>
      <c r="D43" s="46">
        <v>290.7</v>
      </c>
      <c r="E43" s="45">
        <v>79</v>
      </c>
      <c r="F43" s="46">
        <v>2351.6999999999998</v>
      </c>
      <c r="G43" s="46">
        <v>297.7</v>
      </c>
      <c r="H43" s="46">
        <v>99.9</v>
      </c>
      <c r="I43" s="46">
        <v>-3.2</v>
      </c>
    </row>
    <row r="44" spans="1:9" s="81" customFormat="1" ht="12.75">
      <c r="A44" s="44" t="s">
        <v>98</v>
      </c>
      <c r="B44" s="45">
        <v>150</v>
      </c>
      <c r="C44" s="46">
        <v>3434.3</v>
      </c>
      <c r="D44" s="46">
        <v>229</v>
      </c>
      <c r="E44" s="45">
        <v>152</v>
      </c>
      <c r="F44" s="46">
        <v>3459.8</v>
      </c>
      <c r="G44" s="46">
        <v>227.6</v>
      </c>
      <c r="H44" s="46">
        <v>100.7</v>
      </c>
      <c r="I44" s="46">
        <v>25.5</v>
      </c>
    </row>
    <row r="45" spans="1:9" s="81" customFormat="1" ht="12.75">
      <c r="A45" s="44" t="s">
        <v>99</v>
      </c>
      <c r="B45" s="45">
        <v>36</v>
      </c>
      <c r="C45" s="46">
        <v>723.4</v>
      </c>
      <c r="D45" s="46">
        <v>200.9</v>
      </c>
      <c r="E45" s="45">
        <v>35</v>
      </c>
      <c r="F45" s="46">
        <v>704.3</v>
      </c>
      <c r="G45" s="46">
        <v>201.2</v>
      </c>
      <c r="H45" s="46">
        <v>97.4</v>
      </c>
      <c r="I45" s="46">
        <v>-19.100000000000001</v>
      </c>
    </row>
    <row r="46" spans="1:9" s="81" customFormat="1" ht="12.75">
      <c r="A46" s="44" t="s">
        <v>100</v>
      </c>
      <c r="B46" s="45">
        <v>1</v>
      </c>
      <c r="C46" s="46">
        <v>18</v>
      </c>
      <c r="D46" s="46">
        <v>180</v>
      </c>
      <c r="E46" s="45">
        <v>2</v>
      </c>
      <c r="F46" s="46">
        <v>36</v>
      </c>
      <c r="G46" s="46">
        <v>180</v>
      </c>
      <c r="H46" s="46">
        <v>200</v>
      </c>
      <c r="I46" s="46">
        <v>18</v>
      </c>
    </row>
    <row r="47" spans="1:9" s="81" customFormat="1" ht="12.75">
      <c r="A47" s="44" t="s">
        <v>101</v>
      </c>
      <c r="B47" s="45">
        <v>11</v>
      </c>
      <c r="C47" s="46">
        <v>217</v>
      </c>
      <c r="D47" s="46">
        <v>197.3</v>
      </c>
      <c r="E47" s="45">
        <v>10</v>
      </c>
      <c r="F47" s="46">
        <v>190.6</v>
      </c>
      <c r="G47" s="46">
        <v>190.6</v>
      </c>
      <c r="H47" s="46">
        <v>87.8</v>
      </c>
      <c r="I47" s="46">
        <v>-26.4</v>
      </c>
    </row>
    <row r="48" spans="1:9" s="81" customFormat="1" ht="12.75">
      <c r="A48" s="44" t="s">
        <v>102</v>
      </c>
      <c r="B48" s="45">
        <v>66</v>
      </c>
      <c r="C48" s="46">
        <v>1279.8</v>
      </c>
      <c r="D48" s="46">
        <v>193.9</v>
      </c>
      <c r="E48" s="45">
        <v>63</v>
      </c>
      <c r="F48" s="46">
        <v>1478.2</v>
      </c>
      <c r="G48" s="46">
        <v>234.6</v>
      </c>
      <c r="H48" s="46">
        <v>115.5</v>
      </c>
      <c r="I48" s="46">
        <v>198.4</v>
      </c>
    </row>
    <row r="49" spans="1:9" s="81" customFormat="1" ht="12.75">
      <c r="A49" s="44" t="s">
        <v>103</v>
      </c>
      <c r="B49" s="45">
        <v>21</v>
      </c>
      <c r="C49" s="46">
        <v>525</v>
      </c>
      <c r="D49" s="46">
        <v>250</v>
      </c>
      <c r="E49" s="45">
        <v>19</v>
      </c>
      <c r="F49" s="46">
        <v>475</v>
      </c>
      <c r="G49" s="46">
        <v>250</v>
      </c>
      <c r="H49" s="46">
        <v>90.5</v>
      </c>
      <c r="I49" s="46">
        <v>-50</v>
      </c>
    </row>
    <row r="50" spans="1:9" s="81" customFormat="1" ht="12.75">
      <c r="A50" s="44" t="s">
        <v>104</v>
      </c>
      <c r="B50" s="45">
        <v>1</v>
      </c>
      <c r="C50" s="46">
        <v>25.5</v>
      </c>
      <c r="D50" s="46">
        <v>255</v>
      </c>
      <c r="E50" s="45">
        <v>1</v>
      </c>
      <c r="F50" s="46">
        <v>16</v>
      </c>
      <c r="G50" s="46">
        <v>160</v>
      </c>
      <c r="H50" s="46">
        <v>62.7</v>
      </c>
      <c r="I50" s="46">
        <v>-9.5</v>
      </c>
    </row>
    <row r="51" spans="1:9" s="81" customFormat="1" ht="12.75">
      <c r="A51" s="44"/>
      <c r="B51" s="45"/>
      <c r="C51" s="46"/>
      <c r="D51" s="46"/>
      <c r="E51" s="45"/>
      <c r="F51" s="46"/>
      <c r="G51" s="46"/>
      <c r="H51" s="46"/>
      <c r="I51" s="46"/>
    </row>
    <row r="52" spans="1:9" s="81" customFormat="1" ht="12.75">
      <c r="A52" s="41" t="s">
        <v>105</v>
      </c>
      <c r="B52" s="42">
        <v>45.5</v>
      </c>
      <c r="C52" s="43">
        <v>540.20000000000005</v>
      </c>
      <c r="D52" s="43">
        <v>118.7</v>
      </c>
      <c r="E52" s="42">
        <v>45.9</v>
      </c>
      <c r="F52" s="43">
        <v>551.5</v>
      </c>
      <c r="G52" s="43">
        <v>120.1</v>
      </c>
      <c r="H52" s="43">
        <v>102.1</v>
      </c>
      <c r="I52" s="43">
        <v>11.3</v>
      </c>
    </row>
    <row r="53" spans="1:9" s="81" customFormat="1" ht="12.75">
      <c r="A53" s="44" t="s">
        <v>106</v>
      </c>
      <c r="B53" s="45">
        <v>8.5</v>
      </c>
      <c r="C53" s="46">
        <v>116.5</v>
      </c>
      <c r="D53" s="46">
        <v>137.1</v>
      </c>
      <c r="E53" s="45">
        <v>8.1</v>
      </c>
      <c r="F53" s="46">
        <v>111.9</v>
      </c>
      <c r="G53" s="46">
        <v>138.1</v>
      </c>
      <c r="H53" s="46">
        <v>96</v>
      </c>
      <c r="I53" s="46">
        <v>-4.5999999999999996</v>
      </c>
    </row>
    <row r="54" spans="1:9" s="81" customFormat="1" ht="12.75">
      <c r="A54" s="44" t="s">
        <v>107</v>
      </c>
      <c r="B54" s="45">
        <v>4</v>
      </c>
      <c r="C54" s="46">
        <v>32.200000000000003</v>
      </c>
      <c r="D54" s="46">
        <v>80.5</v>
      </c>
      <c r="E54" s="45">
        <v>6</v>
      </c>
      <c r="F54" s="46">
        <v>45</v>
      </c>
      <c r="G54" s="46">
        <v>75</v>
      </c>
      <c r="H54" s="46">
        <v>139.80000000000001</v>
      </c>
      <c r="I54" s="46">
        <v>12.8</v>
      </c>
    </row>
    <row r="55" spans="1:9" s="81" customFormat="1" ht="12.75">
      <c r="A55" s="44" t="s">
        <v>108</v>
      </c>
      <c r="B55" s="45">
        <v>14</v>
      </c>
      <c r="C55" s="46">
        <v>142</v>
      </c>
      <c r="D55" s="46">
        <v>101.4</v>
      </c>
      <c r="E55" s="45">
        <v>14</v>
      </c>
      <c r="F55" s="46">
        <v>155</v>
      </c>
      <c r="G55" s="46">
        <v>110.7</v>
      </c>
      <c r="H55" s="46">
        <v>109.2</v>
      </c>
      <c r="I55" s="46">
        <v>13</v>
      </c>
    </row>
    <row r="56" spans="1:9" s="81" customFormat="1" ht="12.75">
      <c r="A56" s="44" t="s">
        <v>109</v>
      </c>
      <c r="B56" s="45">
        <v>9</v>
      </c>
      <c r="C56" s="46">
        <v>106</v>
      </c>
      <c r="D56" s="46">
        <v>117.8</v>
      </c>
      <c r="E56" s="45">
        <v>8.3000000000000007</v>
      </c>
      <c r="F56" s="46">
        <v>103.4</v>
      </c>
      <c r="G56" s="46">
        <v>124.6</v>
      </c>
      <c r="H56" s="46">
        <v>97.5</v>
      </c>
      <c r="I56" s="46">
        <v>-2.6</v>
      </c>
    </row>
    <row r="57" spans="1:9" s="81" customFormat="1" ht="12.75">
      <c r="A57" s="44" t="s">
        <v>110</v>
      </c>
      <c r="B57" s="45">
        <v>9</v>
      </c>
      <c r="C57" s="46">
        <v>130.5</v>
      </c>
      <c r="D57" s="46">
        <v>145</v>
      </c>
      <c r="E57" s="45">
        <v>8.5</v>
      </c>
      <c r="F57" s="46">
        <v>122.7</v>
      </c>
      <c r="G57" s="46">
        <v>144.4</v>
      </c>
      <c r="H57" s="46">
        <v>94</v>
      </c>
      <c r="I57" s="46">
        <v>-7.8</v>
      </c>
    </row>
    <row r="58" spans="1:9" s="81" customFormat="1" ht="12.75">
      <c r="A58" s="44" t="s">
        <v>111</v>
      </c>
      <c r="B58" s="45">
        <v>1</v>
      </c>
      <c r="C58" s="46">
        <v>13</v>
      </c>
      <c r="D58" s="46">
        <v>130</v>
      </c>
      <c r="E58" s="45">
        <v>1</v>
      </c>
      <c r="F58" s="46">
        <v>13.5</v>
      </c>
      <c r="G58" s="46">
        <v>135</v>
      </c>
      <c r="H58" s="46">
        <v>103.8</v>
      </c>
      <c r="I58" s="46">
        <v>0.5</v>
      </c>
    </row>
    <row r="59" spans="1:9" s="81" customFormat="1" ht="12.75">
      <c r="A59" s="44"/>
      <c r="B59" s="45"/>
      <c r="C59" s="46"/>
      <c r="D59" s="46"/>
      <c r="E59" s="45"/>
      <c r="F59" s="46"/>
      <c r="G59" s="46"/>
      <c r="H59" s="46"/>
      <c r="I59" s="46"/>
    </row>
    <row r="60" spans="1:9" s="81" customFormat="1" ht="12.75">
      <c r="A60" s="41" t="s">
        <v>112</v>
      </c>
      <c r="B60" s="42">
        <v>923</v>
      </c>
      <c r="C60" s="43">
        <v>18979.7</v>
      </c>
      <c r="D60" s="43">
        <v>197</v>
      </c>
      <c r="E60" s="42">
        <v>803.52</v>
      </c>
      <c r="F60" s="43">
        <v>16528.400000000001</v>
      </c>
      <c r="G60" s="43">
        <v>195.6</v>
      </c>
      <c r="H60" s="43">
        <v>87.1</v>
      </c>
      <c r="I60" s="43">
        <v>-2451.3000000000002</v>
      </c>
    </row>
    <row r="61" spans="1:9" s="81" customFormat="1" ht="12.75">
      <c r="A61" s="44" t="s">
        <v>113</v>
      </c>
      <c r="B61" s="45">
        <v>9</v>
      </c>
      <c r="C61" s="46">
        <v>171.5</v>
      </c>
      <c r="D61" s="46">
        <v>190.6</v>
      </c>
      <c r="E61" s="45">
        <v>4</v>
      </c>
      <c r="F61" s="46">
        <v>73</v>
      </c>
      <c r="G61" s="46">
        <v>182.5</v>
      </c>
      <c r="H61" s="46">
        <v>42.6</v>
      </c>
      <c r="I61" s="46">
        <v>-98.5</v>
      </c>
    </row>
    <row r="62" spans="1:9" s="81" customFormat="1" ht="12.75">
      <c r="A62" s="44" t="s">
        <v>114</v>
      </c>
      <c r="B62" s="45">
        <v>450.52</v>
      </c>
      <c r="C62" s="46">
        <v>9710.6</v>
      </c>
      <c r="D62" s="46">
        <v>200.4</v>
      </c>
      <c r="E62" s="45">
        <v>444.52</v>
      </c>
      <c r="F62" s="46">
        <v>9507.5</v>
      </c>
      <c r="G62" s="46">
        <v>198.6</v>
      </c>
      <c r="H62" s="46">
        <v>97.9</v>
      </c>
      <c r="I62" s="46">
        <v>-203.1</v>
      </c>
    </row>
    <row r="63" spans="1:9" s="81" customFormat="1" ht="12.75">
      <c r="A63" s="44" t="s">
        <v>115</v>
      </c>
      <c r="B63" s="45">
        <v>29</v>
      </c>
      <c r="C63" s="46">
        <v>400</v>
      </c>
      <c r="D63" s="46">
        <v>137.9</v>
      </c>
      <c r="E63" s="45">
        <v>25</v>
      </c>
      <c r="F63" s="46">
        <v>334.4</v>
      </c>
      <c r="G63" s="46">
        <v>133.80000000000001</v>
      </c>
      <c r="H63" s="46">
        <v>83.6</v>
      </c>
      <c r="I63" s="46">
        <v>-65.599999999999994</v>
      </c>
    </row>
    <row r="64" spans="1:9" s="81" customFormat="1" ht="12.75">
      <c r="A64" s="44" t="s">
        <v>116</v>
      </c>
      <c r="B64" s="45">
        <v>217.48</v>
      </c>
      <c r="C64" s="46">
        <v>4612.8</v>
      </c>
      <c r="D64" s="46">
        <v>209.5</v>
      </c>
      <c r="E64" s="45">
        <v>180</v>
      </c>
      <c r="F64" s="46">
        <v>3655.4</v>
      </c>
      <c r="G64" s="46">
        <v>198.9</v>
      </c>
      <c r="H64" s="46">
        <v>79.2</v>
      </c>
      <c r="I64" s="46">
        <v>-957.4</v>
      </c>
    </row>
    <row r="65" spans="1:9" s="81" customFormat="1" ht="12.75">
      <c r="A65" s="44" t="s">
        <v>117</v>
      </c>
      <c r="B65" s="45">
        <v>13</v>
      </c>
      <c r="C65" s="46">
        <v>322.8</v>
      </c>
      <c r="D65" s="46">
        <v>248.3</v>
      </c>
      <c r="E65" s="45" t="s">
        <v>94</v>
      </c>
      <c r="F65" s="46" t="s">
        <v>94</v>
      </c>
      <c r="G65" s="46" t="s">
        <v>94</v>
      </c>
      <c r="H65" s="46" t="s">
        <v>94</v>
      </c>
      <c r="I65" s="46">
        <v>-322.8</v>
      </c>
    </row>
    <row r="66" spans="1:9" s="81" customFormat="1" ht="12.75">
      <c r="A66" s="44" t="s">
        <v>118</v>
      </c>
      <c r="B66" s="45">
        <v>45</v>
      </c>
      <c r="C66" s="46">
        <v>932.4</v>
      </c>
      <c r="D66" s="46">
        <v>207.2</v>
      </c>
      <c r="E66" s="45">
        <v>34</v>
      </c>
      <c r="F66" s="46">
        <v>714.3</v>
      </c>
      <c r="G66" s="46">
        <v>210.1</v>
      </c>
      <c r="H66" s="46">
        <v>76.599999999999994</v>
      </c>
      <c r="I66" s="46">
        <v>-218.1</v>
      </c>
    </row>
    <row r="67" spans="1:9" s="81" customFormat="1" ht="12.75">
      <c r="A67" s="44" t="s">
        <v>119</v>
      </c>
      <c r="B67" s="45">
        <v>172</v>
      </c>
      <c r="C67" s="46">
        <v>3152.4</v>
      </c>
      <c r="D67" s="46">
        <v>179.9</v>
      </c>
      <c r="E67" s="45">
        <v>116</v>
      </c>
      <c r="F67" s="46">
        <v>2243.8000000000002</v>
      </c>
      <c r="G67" s="46">
        <v>188.9</v>
      </c>
      <c r="H67" s="46">
        <v>71.2</v>
      </c>
      <c r="I67" s="46">
        <v>-908.6</v>
      </c>
    </row>
    <row r="68" spans="1:9" s="81" customFormat="1" ht="12.75">
      <c r="A68" s="44" t="s">
        <v>164</v>
      </c>
      <c r="B68" s="45">
        <v>16</v>
      </c>
      <c r="C68" s="46">
        <v>272</v>
      </c>
      <c r="D68" s="46">
        <v>170</v>
      </c>
      <c r="E68" s="45">
        <v>11</v>
      </c>
      <c r="F68" s="46">
        <v>198</v>
      </c>
      <c r="G68" s="46">
        <v>180</v>
      </c>
      <c r="H68" s="46">
        <v>72.8</v>
      </c>
      <c r="I68" s="46">
        <v>-74</v>
      </c>
    </row>
    <row r="69" spans="1:9" s="81" customFormat="1" ht="12.75">
      <c r="A69" s="44"/>
      <c r="B69" s="45"/>
      <c r="C69" s="46"/>
      <c r="D69" s="46"/>
      <c r="E69" s="45"/>
      <c r="F69" s="46"/>
      <c r="G69" s="46"/>
      <c r="H69" s="46"/>
      <c r="I69" s="46"/>
    </row>
    <row r="70" spans="1:9" s="81" customFormat="1" ht="12.75">
      <c r="A70" s="41" t="s">
        <v>121</v>
      </c>
      <c r="B70" s="42">
        <v>321</v>
      </c>
      <c r="C70" s="43">
        <v>6604.8</v>
      </c>
      <c r="D70" s="43">
        <v>205.8</v>
      </c>
      <c r="E70" s="42">
        <v>362</v>
      </c>
      <c r="F70" s="43">
        <v>7512</v>
      </c>
      <c r="G70" s="43">
        <v>207.5</v>
      </c>
      <c r="H70" s="43">
        <v>113.7</v>
      </c>
      <c r="I70" s="43">
        <v>907.2</v>
      </c>
    </row>
    <row r="71" spans="1:9" s="81" customFormat="1" ht="12.75">
      <c r="A71" s="44" t="s">
        <v>122</v>
      </c>
      <c r="B71" s="45">
        <v>43</v>
      </c>
      <c r="C71" s="46">
        <v>905.7</v>
      </c>
      <c r="D71" s="46">
        <v>210.6</v>
      </c>
      <c r="E71" s="45">
        <v>54</v>
      </c>
      <c r="F71" s="46">
        <v>1119.7</v>
      </c>
      <c r="G71" s="46">
        <v>207.4</v>
      </c>
      <c r="H71" s="46">
        <v>123.6</v>
      </c>
      <c r="I71" s="46">
        <v>214</v>
      </c>
    </row>
    <row r="72" spans="1:9" s="81" customFormat="1" ht="12.75">
      <c r="A72" s="44" t="s">
        <v>123</v>
      </c>
      <c r="B72" s="45">
        <v>58</v>
      </c>
      <c r="C72" s="46">
        <v>1168.3</v>
      </c>
      <c r="D72" s="46">
        <v>201.4</v>
      </c>
      <c r="E72" s="45">
        <v>66</v>
      </c>
      <c r="F72" s="46">
        <v>1342.8</v>
      </c>
      <c r="G72" s="46">
        <v>203.5</v>
      </c>
      <c r="H72" s="46">
        <v>114.9</v>
      </c>
      <c r="I72" s="46">
        <v>174.5</v>
      </c>
    </row>
    <row r="73" spans="1:9" s="81" customFormat="1" ht="12.75">
      <c r="A73" s="44" t="s">
        <v>124</v>
      </c>
      <c r="B73" s="45">
        <v>178</v>
      </c>
      <c r="C73" s="46">
        <v>3682.4</v>
      </c>
      <c r="D73" s="46">
        <v>206.9</v>
      </c>
      <c r="E73" s="45">
        <v>200</v>
      </c>
      <c r="F73" s="46">
        <v>4173.7</v>
      </c>
      <c r="G73" s="46">
        <v>208.7</v>
      </c>
      <c r="H73" s="46">
        <v>113.3</v>
      </c>
      <c r="I73" s="46">
        <v>491.3</v>
      </c>
    </row>
    <row r="74" spans="1:9" s="81" customFormat="1" ht="12.75">
      <c r="A74" s="44" t="s">
        <v>125</v>
      </c>
      <c r="B74" s="45">
        <v>35</v>
      </c>
      <c r="C74" s="46">
        <v>716</v>
      </c>
      <c r="D74" s="46">
        <v>204.6</v>
      </c>
      <c r="E74" s="45">
        <v>38</v>
      </c>
      <c r="F74" s="46">
        <v>790.2</v>
      </c>
      <c r="G74" s="46">
        <v>207.9</v>
      </c>
      <c r="H74" s="46">
        <v>110.4</v>
      </c>
      <c r="I74" s="46">
        <v>74.2</v>
      </c>
    </row>
    <row r="75" spans="1:9" s="81" customFormat="1" ht="12.75">
      <c r="A75" s="44" t="s">
        <v>126</v>
      </c>
      <c r="B75" s="45">
        <v>7</v>
      </c>
      <c r="C75" s="46">
        <v>132.4</v>
      </c>
      <c r="D75" s="46">
        <v>189.1</v>
      </c>
      <c r="E75" s="45">
        <v>4</v>
      </c>
      <c r="F75" s="46">
        <v>85.6</v>
      </c>
      <c r="G75" s="46">
        <v>214</v>
      </c>
      <c r="H75" s="46">
        <v>64.7</v>
      </c>
      <c r="I75" s="46">
        <v>-46.8</v>
      </c>
    </row>
    <row r="76" spans="1:9" s="81" customFormat="1" ht="12.75">
      <c r="A76" s="44"/>
      <c r="B76" s="45"/>
      <c r="C76" s="46"/>
      <c r="D76" s="46"/>
      <c r="E76" s="45"/>
      <c r="F76" s="46"/>
      <c r="G76" s="46"/>
      <c r="H76" s="46"/>
      <c r="I76" s="46"/>
    </row>
    <row r="77" spans="1:9" s="81" customFormat="1" ht="12.75">
      <c r="A77" s="41" t="s">
        <v>127</v>
      </c>
      <c r="B77" s="42">
        <v>2895</v>
      </c>
      <c r="C77" s="43">
        <v>73914.899999999994</v>
      </c>
      <c r="D77" s="43">
        <v>199.7</v>
      </c>
      <c r="E77" s="42">
        <v>2913.7</v>
      </c>
      <c r="F77" s="43">
        <v>77490</v>
      </c>
      <c r="G77" s="43">
        <v>222.7</v>
      </c>
      <c r="H77" s="43">
        <v>104.8</v>
      </c>
      <c r="I77" s="43">
        <v>3575.1</v>
      </c>
    </row>
    <row r="78" spans="1:9" s="81" customFormat="1" ht="12.75">
      <c r="A78" s="44" t="s">
        <v>128</v>
      </c>
      <c r="B78" s="45">
        <v>719</v>
      </c>
      <c r="C78" s="46">
        <v>13283</v>
      </c>
      <c r="D78" s="46">
        <v>182.7</v>
      </c>
      <c r="E78" s="45">
        <v>603</v>
      </c>
      <c r="F78" s="46">
        <v>12312.4</v>
      </c>
      <c r="G78" s="46">
        <v>185.7</v>
      </c>
      <c r="H78" s="46">
        <v>92.7</v>
      </c>
      <c r="I78" s="46">
        <v>-970.6</v>
      </c>
    </row>
    <row r="79" spans="1:9" s="81" customFormat="1" ht="12.75">
      <c r="A79" s="44" t="s">
        <v>129</v>
      </c>
      <c r="B79" s="45">
        <v>54</v>
      </c>
      <c r="C79" s="46">
        <v>1105</v>
      </c>
      <c r="D79" s="46">
        <v>204.6</v>
      </c>
      <c r="E79" s="45">
        <v>86</v>
      </c>
      <c r="F79" s="46">
        <v>2078.1999999999998</v>
      </c>
      <c r="G79" s="46">
        <v>241.7</v>
      </c>
      <c r="H79" s="46">
        <v>188.1</v>
      </c>
      <c r="I79" s="46">
        <v>973.2</v>
      </c>
    </row>
    <row r="80" spans="1:9" s="81" customFormat="1" ht="12.75">
      <c r="A80" s="44" t="s">
        <v>130</v>
      </c>
      <c r="B80" s="45">
        <v>25</v>
      </c>
      <c r="C80" s="46">
        <v>359</v>
      </c>
      <c r="D80" s="46">
        <v>143.6</v>
      </c>
      <c r="E80" s="45">
        <v>18</v>
      </c>
      <c r="F80" s="46">
        <v>262.8</v>
      </c>
      <c r="G80" s="46">
        <v>146</v>
      </c>
      <c r="H80" s="46">
        <v>73.2</v>
      </c>
      <c r="I80" s="46">
        <v>-96.2</v>
      </c>
    </row>
    <row r="81" spans="1:9" s="81" customFormat="1" ht="12.75">
      <c r="A81" s="44" t="s">
        <v>131</v>
      </c>
      <c r="B81" s="45">
        <v>142</v>
      </c>
      <c r="C81" s="46">
        <v>2622.2</v>
      </c>
      <c r="D81" s="46">
        <v>184.7</v>
      </c>
      <c r="E81" s="45">
        <v>285</v>
      </c>
      <c r="F81" s="46">
        <v>4934</v>
      </c>
      <c r="G81" s="46">
        <v>167.3</v>
      </c>
      <c r="H81" s="46">
        <v>188.2</v>
      </c>
      <c r="I81" s="46">
        <v>2311.8000000000002</v>
      </c>
    </row>
    <row r="82" spans="1:9" s="81" customFormat="1" ht="12.75">
      <c r="A82" s="44" t="s">
        <v>132</v>
      </c>
      <c r="B82" s="45">
        <v>21</v>
      </c>
      <c r="C82" s="46">
        <v>368.5</v>
      </c>
      <c r="D82" s="46">
        <v>175.5</v>
      </c>
      <c r="E82" s="45">
        <v>14</v>
      </c>
      <c r="F82" s="46">
        <v>246.5</v>
      </c>
      <c r="G82" s="46">
        <v>176.1</v>
      </c>
      <c r="H82" s="46">
        <v>66.900000000000006</v>
      </c>
      <c r="I82" s="46">
        <v>-122</v>
      </c>
    </row>
    <row r="83" spans="1:9" s="81" customFormat="1" ht="12.75">
      <c r="A83" s="44" t="s">
        <v>133</v>
      </c>
      <c r="B83" s="45">
        <v>1616</v>
      </c>
      <c r="C83" s="46">
        <v>33120</v>
      </c>
      <c r="D83" s="46">
        <v>205</v>
      </c>
      <c r="E83" s="45">
        <v>1604</v>
      </c>
      <c r="F83" s="46">
        <v>39771</v>
      </c>
      <c r="G83" s="46">
        <v>244.5</v>
      </c>
      <c r="H83" s="46">
        <v>120.1</v>
      </c>
      <c r="I83" s="46">
        <v>6651</v>
      </c>
    </row>
    <row r="84" spans="1:9" s="81" customFormat="1" ht="12.75">
      <c r="A84" s="44" t="s">
        <v>134</v>
      </c>
      <c r="B84" s="45">
        <v>4</v>
      </c>
      <c r="C84" s="46">
        <v>80</v>
      </c>
      <c r="D84" s="46">
        <v>200</v>
      </c>
      <c r="E84" s="45">
        <v>5</v>
      </c>
      <c r="F84" s="46">
        <v>95</v>
      </c>
      <c r="G84" s="46">
        <v>190</v>
      </c>
      <c r="H84" s="46">
        <v>118.8</v>
      </c>
      <c r="I84" s="46">
        <v>15</v>
      </c>
    </row>
    <row r="85" spans="1:9" s="81" customFormat="1" ht="12.75">
      <c r="A85" s="44" t="s">
        <v>135</v>
      </c>
      <c r="B85" s="45">
        <v>222</v>
      </c>
      <c r="C85" s="46">
        <v>21063.200000000001</v>
      </c>
      <c r="D85" s="46">
        <v>230.5</v>
      </c>
      <c r="E85" s="45">
        <v>212.7</v>
      </c>
      <c r="F85" s="46">
        <v>15809</v>
      </c>
      <c r="G85" s="46">
        <v>236.3</v>
      </c>
      <c r="H85" s="46">
        <v>75.099999999999994</v>
      </c>
      <c r="I85" s="46">
        <v>-5254.2</v>
      </c>
    </row>
    <row r="86" spans="1:9" s="81" customFormat="1" ht="12.75">
      <c r="A86" s="44" t="s">
        <v>136</v>
      </c>
      <c r="B86" s="45">
        <v>55</v>
      </c>
      <c r="C86" s="46">
        <v>1032</v>
      </c>
      <c r="D86" s="46">
        <v>187.6</v>
      </c>
      <c r="E86" s="45">
        <v>49</v>
      </c>
      <c r="F86" s="46">
        <v>1019</v>
      </c>
      <c r="G86" s="46">
        <v>208</v>
      </c>
      <c r="H86" s="46">
        <v>98.7</v>
      </c>
      <c r="I86" s="46">
        <v>-13</v>
      </c>
    </row>
    <row r="87" spans="1:9" s="81" customFormat="1" ht="12.75">
      <c r="A87" s="44" t="s">
        <v>165</v>
      </c>
      <c r="B87" s="45">
        <v>11</v>
      </c>
      <c r="C87" s="46">
        <v>198</v>
      </c>
      <c r="D87" s="46">
        <v>180</v>
      </c>
      <c r="E87" s="45">
        <v>10</v>
      </c>
      <c r="F87" s="46">
        <v>220</v>
      </c>
      <c r="G87" s="46">
        <v>220</v>
      </c>
      <c r="H87" s="46">
        <v>111.1</v>
      </c>
      <c r="I87" s="46">
        <v>22</v>
      </c>
    </row>
    <row r="88" spans="1:9" s="81" customFormat="1" ht="12.75">
      <c r="A88" s="44" t="s">
        <v>137</v>
      </c>
      <c r="B88" s="45">
        <v>7</v>
      </c>
      <c r="C88" s="46">
        <v>120</v>
      </c>
      <c r="D88" s="46">
        <v>171.4</v>
      </c>
      <c r="E88" s="45">
        <v>8</v>
      </c>
      <c r="F88" s="46">
        <v>160</v>
      </c>
      <c r="G88" s="46">
        <v>200</v>
      </c>
      <c r="H88" s="46">
        <v>133.30000000000001</v>
      </c>
      <c r="I88" s="46">
        <v>40</v>
      </c>
    </row>
    <row r="89" spans="1:9" s="81" customFormat="1" ht="12.75">
      <c r="A89" s="44" t="s">
        <v>166</v>
      </c>
      <c r="B89" s="45">
        <v>23</v>
      </c>
      <c r="C89" s="46">
        <v>644</v>
      </c>
      <c r="D89" s="46">
        <v>280</v>
      </c>
      <c r="E89" s="45">
        <v>24</v>
      </c>
      <c r="F89" s="46">
        <v>677.1</v>
      </c>
      <c r="G89" s="46">
        <v>282.10000000000002</v>
      </c>
      <c r="H89" s="46">
        <v>105.1</v>
      </c>
      <c r="I89" s="46">
        <v>33.1</v>
      </c>
    </row>
    <row r="90" spans="1:9" s="81" customFormat="1" ht="12.75">
      <c r="A90" s="44"/>
      <c r="B90" s="45"/>
      <c r="C90" s="46"/>
      <c r="D90" s="46"/>
      <c r="E90" s="45"/>
      <c r="F90" s="46"/>
      <c r="G90" s="46"/>
      <c r="H90" s="46"/>
      <c r="I90" s="46"/>
    </row>
    <row r="91" spans="1:9" s="81" customFormat="1" ht="12.75">
      <c r="A91" s="41" t="s">
        <v>138</v>
      </c>
      <c r="B91" s="42">
        <v>218</v>
      </c>
      <c r="C91" s="43">
        <v>3929.7</v>
      </c>
      <c r="D91" s="43">
        <v>180.3</v>
      </c>
      <c r="E91" s="42">
        <v>238</v>
      </c>
      <c r="F91" s="43">
        <v>5033.2</v>
      </c>
      <c r="G91" s="43">
        <v>211.5</v>
      </c>
      <c r="H91" s="43">
        <v>128.1</v>
      </c>
      <c r="I91" s="43">
        <v>1103.5</v>
      </c>
    </row>
    <row r="92" spans="1:9" s="81" customFormat="1" ht="12.75">
      <c r="A92" s="44"/>
      <c r="B92" s="45"/>
      <c r="C92" s="46"/>
      <c r="D92" s="46"/>
      <c r="E92" s="45"/>
      <c r="F92" s="46"/>
      <c r="G92" s="46"/>
      <c r="H92" s="46"/>
      <c r="I92" s="46"/>
    </row>
    <row r="93" spans="1:9" s="81" customFormat="1" ht="12.75">
      <c r="A93" s="41" t="s">
        <v>139</v>
      </c>
      <c r="B93" s="42">
        <v>33</v>
      </c>
      <c r="C93" s="55">
        <v>707.6</v>
      </c>
      <c r="D93" s="55">
        <v>214.4</v>
      </c>
      <c r="E93" s="42">
        <v>30</v>
      </c>
      <c r="F93" s="43">
        <v>891.7</v>
      </c>
      <c r="G93" s="43">
        <v>297.2</v>
      </c>
      <c r="H93" s="43">
        <v>126</v>
      </c>
      <c r="I93" s="43">
        <v>184.1</v>
      </c>
    </row>
    <row r="94" spans="1:9" s="81" customFormat="1" ht="12.75">
      <c r="A94" s="17"/>
      <c r="B94" s="40"/>
      <c r="C94" s="40"/>
      <c r="D94" s="40"/>
      <c r="E94" s="40"/>
      <c r="F94" s="40"/>
      <c r="G94" s="40"/>
      <c r="H94" s="40"/>
      <c r="I94" s="40"/>
    </row>
    <row r="95" spans="1:9" s="81" customFormat="1" ht="12.75">
      <c r="A95" s="17"/>
      <c r="B95" s="40"/>
      <c r="C95" s="40"/>
      <c r="D95" s="40"/>
      <c r="E95" s="40"/>
      <c r="F95" s="40"/>
      <c r="G95" s="40"/>
      <c r="H95" s="40"/>
      <c r="I95" s="40"/>
    </row>
    <row r="96" spans="1:9" s="81" customFormat="1" ht="12.75">
      <c r="A96" s="17"/>
      <c r="B96" s="40"/>
      <c r="C96" s="40"/>
      <c r="D96" s="40"/>
      <c r="E96" s="40"/>
      <c r="F96" s="40"/>
      <c r="G96" s="40"/>
      <c r="H96" s="40"/>
      <c r="I96" s="40"/>
    </row>
    <row r="97" spans="1:9" s="81" customFormat="1" ht="12.75">
      <c r="A97" s="17"/>
      <c r="B97" s="40"/>
      <c r="C97" s="40"/>
      <c r="D97" s="40"/>
      <c r="E97" s="40"/>
      <c r="F97" s="40"/>
      <c r="G97" s="40"/>
      <c r="H97" s="40"/>
      <c r="I97" s="40"/>
    </row>
    <row r="98" spans="1:9" s="81" customFormat="1" ht="12.75">
      <c r="A98" s="17"/>
      <c r="B98" s="40"/>
      <c r="C98" s="40"/>
      <c r="D98" s="40"/>
      <c r="E98" s="40"/>
      <c r="F98" s="40"/>
      <c r="G98" s="40"/>
      <c r="H98" s="40"/>
      <c r="I98" s="40"/>
    </row>
    <row r="99" spans="1:9" s="81" customFormat="1" ht="12.75">
      <c r="A99" s="17"/>
      <c r="B99" s="40"/>
      <c r="C99" s="40"/>
      <c r="D99" s="40"/>
      <c r="E99" s="40"/>
      <c r="F99" s="40"/>
      <c r="G99" s="40"/>
      <c r="H99" s="40"/>
      <c r="I99" s="40"/>
    </row>
    <row r="100" spans="1:9" s="81" customFormat="1" ht="12.75">
      <c r="A100" s="17"/>
      <c r="B100" s="40"/>
      <c r="C100" s="40"/>
      <c r="D100" s="40"/>
      <c r="E100" s="40"/>
      <c r="F100" s="40"/>
      <c r="G100" s="40"/>
      <c r="H100" s="40"/>
      <c r="I100" s="40"/>
    </row>
    <row r="101" spans="1:9" s="81" customFormat="1">
      <c r="A101" s="109" t="s">
        <v>320</v>
      </c>
      <c r="B101" s="110"/>
      <c r="C101" s="110"/>
      <c r="D101" s="110"/>
      <c r="E101" s="110"/>
      <c r="F101" s="110"/>
      <c r="G101" s="110"/>
      <c r="H101" s="110"/>
      <c r="I101" s="110"/>
    </row>
    <row r="102" spans="1:9" s="81" customFormat="1" ht="12.75">
      <c r="A102" s="111" t="s">
        <v>318</v>
      </c>
      <c r="B102" s="111"/>
      <c r="C102" s="111"/>
      <c r="D102" s="111"/>
      <c r="E102" s="111"/>
      <c r="F102" s="111"/>
      <c r="G102" s="111"/>
      <c r="H102" s="111"/>
      <c r="I102" s="111"/>
    </row>
    <row r="103" spans="1:9" s="81" customFormat="1" ht="12.75">
      <c r="A103" s="17"/>
      <c r="B103" s="17"/>
      <c r="C103" s="17"/>
      <c r="D103" s="17"/>
      <c r="E103" s="17"/>
      <c r="F103" s="17"/>
      <c r="G103" s="17"/>
      <c r="H103" s="17"/>
      <c r="I103" s="17"/>
    </row>
    <row r="104" spans="1:9" s="81" customFormat="1" ht="12.75">
      <c r="A104" s="114" t="s">
        <v>60</v>
      </c>
      <c r="B104" s="112" t="s">
        <v>188</v>
      </c>
      <c r="C104" s="117"/>
      <c r="D104" s="117"/>
      <c r="E104" s="117"/>
      <c r="F104" s="117"/>
      <c r="G104" s="117"/>
      <c r="H104" s="117"/>
      <c r="I104" s="113"/>
    </row>
    <row r="105" spans="1:9" s="81" customFormat="1" ht="12.75">
      <c r="A105" s="115"/>
      <c r="B105" s="112">
        <v>2024</v>
      </c>
      <c r="C105" s="117"/>
      <c r="D105" s="113"/>
      <c r="E105" s="112">
        <v>2025</v>
      </c>
      <c r="F105" s="117"/>
      <c r="G105" s="113"/>
      <c r="H105" s="126" t="s">
        <v>62</v>
      </c>
      <c r="I105" s="126"/>
    </row>
    <row r="106" spans="1:9" s="81" customFormat="1" ht="12.75">
      <c r="A106" s="115"/>
      <c r="B106" s="118" t="s">
        <v>314</v>
      </c>
      <c r="C106" s="118" t="s">
        <v>62</v>
      </c>
      <c r="D106" s="118" t="s">
        <v>65</v>
      </c>
      <c r="E106" s="118" t="s">
        <v>314</v>
      </c>
      <c r="F106" s="118" t="s">
        <v>62</v>
      </c>
      <c r="G106" s="118" t="s">
        <v>65</v>
      </c>
      <c r="H106" s="132" t="s">
        <v>315</v>
      </c>
      <c r="I106" s="133"/>
    </row>
    <row r="107" spans="1:9" s="81" customFormat="1" ht="12">
      <c r="A107" s="115"/>
      <c r="B107" s="119"/>
      <c r="C107" s="119"/>
      <c r="D107" s="119"/>
      <c r="E107" s="119"/>
      <c r="F107" s="119"/>
      <c r="G107" s="119"/>
      <c r="H107" s="114" t="s">
        <v>69</v>
      </c>
      <c r="I107" s="114" t="s">
        <v>70</v>
      </c>
    </row>
    <row r="108" spans="1:9" s="81" customFormat="1" ht="12">
      <c r="A108" s="115"/>
      <c r="B108" s="120"/>
      <c r="C108" s="120"/>
      <c r="D108" s="120"/>
      <c r="E108" s="120"/>
      <c r="F108" s="120"/>
      <c r="G108" s="120"/>
      <c r="H108" s="116"/>
      <c r="I108" s="116"/>
    </row>
    <row r="109" spans="1:9" s="81" customFormat="1" ht="12.75">
      <c r="A109" s="116"/>
      <c r="B109" s="82">
        <v>1</v>
      </c>
      <c r="C109" s="83">
        <v>2</v>
      </c>
      <c r="D109" s="37">
        <v>3</v>
      </c>
      <c r="E109" s="37">
        <v>4</v>
      </c>
      <c r="F109" s="37">
        <v>5</v>
      </c>
      <c r="G109" s="84">
        <v>6</v>
      </c>
      <c r="H109" s="37">
        <v>7</v>
      </c>
      <c r="I109" s="85">
        <v>8</v>
      </c>
    </row>
    <row r="110" spans="1:9" s="81" customFormat="1" ht="12.75">
      <c r="A110" s="39"/>
      <c r="B110" s="39"/>
      <c r="C110" s="39"/>
      <c r="D110" s="39"/>
      <c r="E110" s="39"/>
      <c r="F110" s="39"/>
      <c r="G110" s="39"/>
      <c r="H110" s="39"/>
      <c r="I110" s="39"/>
    </row>
    <row r="111" spans="1:9" s="81" customFormat="1" ht="12.75">
      <c r="A111" s="41" t="s">
        <v>72</v>
      </c>
      <c r="B111" s="42">
        <v>6752.78</v>
      </c>
      <c r="C111" s="43">
        <v>150316.79999999999</v>
      </c>
      <c r="D111" s="43">
        <v>213.8</v>
      </c>
      <c r="E111" s="42">
        <v>7479.69</v>
      </c>
      <c r="F111" s="43">
        <v>160296.5</v>
      </c>
      <c r="G111" s="43">
        <v>205.2</v>
      </c>
      <c r="H111" s="43">
        <v>106.6</v>
      </c>
      <c r="I111" s="43">
        <v>9979.7000000000007</v>
      </c>
    </row>
    <row r="112" spans="1:9" s="81" customFormat="1" ht="12.75">
      <c r="A112" s="41"/>
      <c r="B112" s="42"/>
      <c r="C112" s="43"/>
      <c r="D112" s="43"/>
      <c r="E112" s="42"/>
      <c r="F112" s="43"/>
      <c r="G112" s="43"/>
      <c r="H112" s="43"/>
      <c r="I112" s="43"/>
    </row>
    <row r="113" spans="1:9" s="81" customFormat="1" ht="12.75">
      <c r="A113" s="41" t="s">
        <v>73</v>
      </c>
      <c r="B113" s="42">
        <v>357.64</v>
      </c>
      <c r="C113" s="43">
        <v>9072.2000000000007</v>
      </c>
      <c r="D113" s="43">
        <v>244.5</v>
      </c>
      <c r="E113" s="42">
        <v>350.85</v>
      </c>
      <c r="F113" s="43">
        <v>6973.6</v>
      </c>
      <c r="G113" s="43">
        <v>174.7</v>
      </c>
      <c r="H113" s="43">
        <v>76.900000000000006</v>
      </c>
      <c r="I113" s="43">
        <v>-2098.6999999999998</v>
      </c>
    </row>
    <row r="114" spans="1:9" s="81" customFormat="1" ht="12.75">
      <c r="A114" s="44" t="s">
        <v>74</v>
      </c>
      <c r="B114" s="45">
        <v>30.99</v>
      </c>
      <c r="C114" s="46">
        <v>453.7</v>
      </c>
      <c r="D114" s="46">
        <v>146.4</v>
      </c>
      <c r="E114" s="45">
        <v>36</v>
      </c>
      <c r="F114" s="46">
        <v>525.9</v>
      </c>
      <c r="G114" s="46">
        <v>146.1</v>
      </c>
      <c r="H114" s="46">
        <v>115.9</v>
      </c>
      <c r="I114" s="46">
        <v>72.2</v>
      </c>
    </row>
    <row r="115" spans="1:9" s="81" customFormat="1" ht="12.75">
      <c r="A115" s="44" t="s">
        <v>75</v>
      </c>
      <c r="B115" s="45">
        <v>251.7</v>
      </c>
      <c r="C115" s="46">
        <v>6989.6</v>
      </c>
      <c r="D115" s="46">
        <v>264.7</v>
      </c>
      <c r="E115" s="45">
        <v>230.35</v>
      </c>
      <c r="F115" s="46">
        <v>4547.3999999999996</v>
      </c>
      <c r="G115" s="46">
        <v>160.80000000000001</v>
      </c>
      <c r="H115" s="46">
        <v>65.099999999999994</v>
      </c>
      <c r="I115" s="46">
        <v>-2442.1999999999998</v>
      </c>
    </row>
    <row r="116" spans="1:9" s="81" customFormat="1" ht="12.75">
      <c r="A116" s="44" t="s">
        <v>76</v>
      </c>
      <c r="B116" s="45">
        <v>38</v>
      </c>
      <c r="C116" s="46">
        <v>770.1</v>
      </c>
      <c r="D116" s="46">
        <v>202.7</v>
      </c>
      <c r="E116" s="45">
        <v>42</v>
      </c>
      <c r="F116" s="46">
        <v>855</v>
      </c>
      <c r="G116" s="46">
        <v>203.6</v>
      </c>
      <c r="H116" s="46">
        <v>111</v>
      </c>
      <c r="I116" s="46">
        <v>84.9</v>
      </c>
    </row>
    <row r="117" spans="1:9" s="81" customFormat="1" ht="12.75">
      <c r="A117" s="44" t="s">
        <v>77</v>
      </c>
      <c r="B117" s="45">
        <v>5</v>
      </c>
      <c r="C117" s="46">
        <v>110</v>
      </c>
      <c r="D117" s="46">
        <v>220</v>
      </c>
      <c r="E117" s="45">
        <v>6</v>
      </c>
      <c r="F117" s="46">
        <v>87</v>
      </c>
      <c r="G117" s="46">
        <v>145</v>
      </c>
      <c r="H117" s="46">
        <v>79.099999999999994</v>
      </c>
      <c r="I117" s="46">
        <v>-23</v>
      </c>
    </row>
    <row r="118" spans="1:9" s="81" customFormat="1" ht="12.75">
      <c r="A118" s="44" t="s">
        <v>78</v>
      </c>
      <c r="B118" s="45">
        <v>14</v>
      </c>
      <c r="C118" s="46">
        <v>211.4</v>
      </c>
      <c r="D118" s="46">
        <v>151</v>
      </c>
      <c r="E118" s="45">
        <v>16</v>
      </c>
      <c r="F118" s="46">
        <v>249</v>
      </c>
      <c r="G118" s="46">
        <v>155.6</v>
      </c>
      <c r="H118" s="46">
        <v>117.8</v>
      </c>
      <c r="I118" s="46">
        <v>37.6</v>
      </c>
    </row>
    <row r="119" spans="1:9" s="81" customFormat="1" ht="12.75">
      <c r="A119" s="44" t="s">
        <v>79</v>
      </c>
      <c r="B119" s="45">
        <v>22.05</v>
      </c>
      <c r="C119" s="46">
        <v>640.5</v>
      </c>
      <c r="D119" s="46">
        <v>290.5</v>
      </c>
      <c r="E119" s="45">
        <v>26</v>
      </c>
      <c r="F119" s="46">
        <v>786</v>
      </c>
      <c r="G119" s="46">
        <v>302.3</v>
      </c>
      <c r="H119" s="46">
        <v>122.7</v>
      </c>
      <c r="I119" s="46">
        <v>145.5</v>
      </c>
    </row>
    <row r="120" spans="1:9" s="81" customFormat="1" ht="12.75">
      <c r="A120" s="44" t="s">
        <v>162</v>
      </c>
      <c r="B120" s="45">
        <v>0.9</v>
      </c>
      <c r="C120" s="46">
        <v>6.8</v>
      </c>
      <c r="D120" s="46">
        <v>76.099999999999994</v>
      </c>
      <c r="E120" s="45">
        <v>0.5</v>
      </c>
      <c r="F120" s="46">
        <v>10.199999999999999</v>
      </c>
      <c r="G120" s="46">
        <v>204</v>
      </c>
      <c r="H120" s="46">
        <v>148.9</v>
      </c>
      <c r="I120" s="46">
        <v>3.3</v>
      </c>
    </row>
    <row r="121" spans="1:9" s="81" customFormat="1" ht="12.75">
      <c r="A121" s="44"/>
      <c r="B121" s="45"/>
      <c r="C121" s="46"/>
      <c r="D121" s="46"/>
      <c r="E121" s="45"/>
      <c r="F121" s="46"/>
      <c r="G121" s="46"/>
      <c r="H121" s="46"/>
      <c r="I121" s="46"/>
    </row>
    <row r="122" spans="1:9" s="81" customFormat="1" ht="12.75">
      <c r="A122" s="41" t="s">
        <v>80</v>
      </c>
      <c r="B122" s="42">
        <v>1642</v>
      </c>
      <c r="C122" s="43">
        <v>42832.1</v>
      </c>
      <c r="D122" s="43">
        <v>240.6</v>
      </c>
      <c r="E122" s="42">
        <v>1848.06</v>
      </c>
      <c r="F122" s="43">
        <v>47511.9</v>
      </c>
      <c r="G122" s="43">
        <v>242.5</v>
      </c>
      <c r="H122" s="43">
        <v>110.9</v>
      </c>
      <c r="I122" s="43">
        <v>4679.8</v>
      </c>
    </row>
    <row r="123" spans="1:9" s="81" customFormat="1" ht="12.75">
      <c r="A123" s="44" t="s">
        <v>81</v>
      </c>
      <c r="B123" s="45">
        <v>57</v>
      </c>
      <c r="C123" s="46">
        <v>831.3</v>
      </c>
      <c r="D123" s="46">
        <v>145.80000000000001</v>
      </c>
      <c r="E123" s="45">
        <v>68</v>
      </c>
      <c r="F123" s="46">
        <v>1052.7</v>
      </c>
      <c r="G123" s="46">
        <v>154.80000000000001</v>
      </c>
      <c r="H123" s="46">
        <v>126.6</v>
      </c>
      <c r="I123" s="46">
        <v>221.4</v>
      </c>
    </row>
    <row r="124" spans="1:9" s="81" customFormat="1" ht="12.75">
      <c r="A124" s="44" t="s">
        <v>82</v>
      </c>
      <c r="B124" s="45">
        <v>7</v>
      </c>
      <c r="C124" s="46">
        <v>95.9</v>
      </c>
      <c r="D124" s="46">
        <v>137</v>
      </c>
      <c r="E124" s="45">
        <v>9</v>
      </c>
      <c r="F124" s="46">
        <v>131</v>
      </c>
      <c r="G124" s="46">
        <v>145.6</v>
      </c>
      <c r="H124" s="46">
        <v>136.6</v>
      </c>
      <c r="I124" s="46">
        <v>35.1</v>
      </c>
    </row>
    <row r="125" spans="1:9" s="81" customFormat="1" ht="12.75">
      <c r="A125" s="44" t="s">
        <v>83</v>
      </c>
      <c r="B125" s="45">
        <v>164</v>
      </c>
      <c r="C125" s="46">
        <v>2953.3</v>
      </c>
      <c r="D125" s="46">
        <v>180.1</v>
      </c>
      <c r="E125" s="45">
        <v>203.29</v>
      </c>
      <c r="F125" s="46">
        <v>3746.5</v>
      </c>
      <c r="G125" s="46">
        <v>184.1</v>
      </c>
      <c r="H125" s="46">
        <v>126.9</v>
      </c>
      <c r="I125" s="46">
        <v>793.2</v>
      </c>
    </row>
    <row r="126" spans="1:9" s="81" customFormat="1" ht="12.75">
      <c r="A126" s="44" t="s">
        <v>84</v>
      </c>
      <c r="B126" s="45">
        <v>400</v>
      </c>
      <c r="C126" s="46">
        <v>14717</v>
      </c>
      <c r="D126" s="46">
        <v>284.60000000000002</v>
      </c>
      <c r="E126" s="45">
        <v>347</v>
      </c>
      <c r="F126" s="46">
        <v>10654.5</v>
      </c>
      <c r="G126" s="46">
        <v>277.89999999999998</v>
      </c>
      <c r="H126" s="46">
        <v>72.400000000000006</v>
      </c>
      <c r="I126" s="46">
        <v>-4062.5</v>
      </c>
    </row>
    <row r="127" spans="1:9" s="81" customFormat="1" ht="12.75">
      <c r="A127" s="44" t="s">
        <v>85</v>
      </c>
      <c r="B127" s="45">
        <v>300</v>
      </c>
      <c r="C127" s="46">
        <v>8583.7000000000007</v>
      </c>
      <c r="D127" s="46">
        <v>286.10000000000002</v>
      </c>
      <c r="E127" s="45">
        <v>399</v>
      </c>
      <c r="F127" s="46">
        <v>13364.6</v>
      </c>
      <c r="G127" s="46">
        <v>292.89999999999998</v>
      </c>
      <c r="H127" s="46">
        <v>155.69999999999999</v>
      </c>
      <c r="I127" s="46">
        <v>4780.8999999999996</v>
      </c>
    </row>
    <row r="128" spans="1:9" s="81" customFormat="1" ht="12.75">
      <c r="A128" s="44" t="s">
        <v>86</v>
      </c>
      <c r="B128" s="45">
        <v>13</v>
      </c>
      <c r="C128" s="46">
        <v>364.7</v>
      </c>
      <c r="D128" s="46">
        <v>280.5</v>
      </c>
      <c r="E128" s="45">
        <v>14</v>
      </c>
      <c r="F128" s="46">
        <v>393.1</v>
      </c>
      <c r="G128" s="46">
        <v>280.8</v>
      </c>
      <c r="H128" s="46">
        <v>107.8</v>
      </c>
      <c r="I128" s="46">
        <v>28.4</v>
      </c>
    </row>
    <row r="129" spans="1:9" s="81" customFormat="1" ht="12.75">
      <c r="A129" s="44" t="s">
        <v>87</v>
      </c>
      <c r="B129" s="45">
        <v>408</v>
      </c>
      <c r="C129" s="46">
        <v>10250.5</v>
      </c>
      <c r="D129" s="46">
        <v>251.2</v>
      </c>
      <c r="E129" s="45">
        <v>451</v>
      </c>
      <c r="F129" s="46">
        <v>11904.6</v>
      </c>
      <c r="G129" s="46">
        <v>264</v>
      </c>
      <c r="H129" s="46">
        <v>116.1</v>
      </c>
      <c r="I129" s="46">
        <v>1654.1</v>
      </c>
    </row>
    <row r="130" spans="1:9" s="81" customFormat="1" ht="12.75">
      <c r="A130" s="44" t="s">
        <v>88</v>
      </c>
      <c r="B130" s="45">
        <v>20</v>
      </c>
      <c r="C130" s="46">
        <v>302.5</v>
      </c>
      <c r="D130" s="46">
        <v>151.30000000000001</v>
      </c>
      <c r="E130" s="45">
        <v>11</v>
      </c>
      <c r="F130" s="46">
        <v>281.60000000000002</v>
      </c>
      <c r="G130" s="46">
        <v>256</v>
      </c>
      <c r="H130" s="46">
        <v>93.1</v>
      </c>
      <c r="I130" s="46">
        <v>-20.9</v>
      </c>
    </row>
    <row r="131" spans="1:9" s="81" customFormat="1" ht="12.75">
      <c r="A131" s="44" t="s">
        <v>89</v>
      </c>
      <c r="B131" s="45">
        <v>38</v>
      </c>
      <c r="C131" s="46">
        <v>555.79999999999995</v>
      </c>
      <c r="D131" s="46">
        <v>146.30000000000001</v>
      </c>
      <c r="E131" s="45">
        <v>39</v>
      </c>
      <c r="F131" s="46">
        <v>570.5</v>
      </c>
      <c r="G131" s="46">
        <v>146.30000000000001</v>
      </c>
      <c r="H131" s="46">
        <v>102.6</v>
      </c>
      <c r="I131" s="46">
        <v>14.7</v>
      </c>
    </row>
    <row r="132" spans="1:9" s="81" customFormat="1" ht="12.75">
      <c r="A132" s="44" t="s">
        <v>90</v>
      </c>
      <c r="B132" s="45">
        <v>130</v>
      </c>
      <c r="C132" s="46">
        <v>1938.7</v>
      </c>
      <c r="D132" s="46">
        <v>149.1</v>
      </c>
      <c r="E132" s="45">
        <v>174</v>
      </c>
      <c r="F132" s="46">
        <v>2712.2</v>
      </c>
      <c r="G132" s="46">
        <v>155.9</v>
      </c>
      <c r="H132" s="46">
        <v>139.9</v>
      </c>
      <c r="I132" s="46">
        <v>773.5</v>
      </c>
    </row>
    <row r="133" spans="1:9" s="81" customFormat="1" ht="12.75">
      <c r="A133" s="44" t="s">
        <v>91</v>
      </c>
      <c r="B133" s="45">
        <v>21</v>
      </c>
      <c r="C133" s="46">
        <v>247.2</v>
      </c>
      <c r="D133" s="46">
        <v>117.7</v>
      </c>
      <c r="E133" s="45">
        <v>20</v>
      </c>
      <c r="F133" s="46">
        <v>270</v>
      </c>
      <c r="G133" s="46">
        <v>135</v>
      </c>
      <c r="H133" s="46">
        <v>109.2</v>
      </c>
      <c r="I133" s="46">
        <v>22.8</v>
      </c>
    </row>
    <row r="134" spans="1:9" s="81" customFormat="1" ht="12.75">
      <c r="A134" s="44" t="s">
        <v>92</v>
      </c>
      <c r="B134" s="45">
        <v>108</v>
      </c>
      <c r="C134" s="46">
        <v>2571.4</v>
      </c>
      <c r="D134" s="46">
        <v>238.1</v>
      </c>
      <c r="E134" s="45">
        <v>126</v>
      </c>
      <c r="F134" s="46">
        <v>2991.7</v>
      </c>
      <c r="G134" s="46">
        <v>237.4</v>
      </c>
      <c r="H134" s="46">
        <v>116.3</v>
      </c>
      <c r="I134" s="46">
        <v>420.3</v>
      </c>
    </row>
    <row r="135" spans="1:9" s="81" customFormat="1" ht="12.75">
      <c r="A135" s="44" t="s">
        <v>93</v>
      </c>
      <c r="B135" s="45">
        <v>4</v>
      </c>
      <c r="C135" s="46">
        <v>49.2</v>
      </c>
      <c r="D135" s="46">
        <v>123</v>
      </c>
      <c r="E135" s="45">
        <v>2</v>
      </c>
      <c r="F135" s="46">
        <v>25</v>
      </c>
      <c r="G135" s="46">
        <v>125</v>
      </c>
      <c r="H135" s="46">
        <v>50.8</v>
      </c>
      <c r="I135" s="46">
        <v>-24.2</v>
      </c>
    </row>
    <row r="136" spans="1:9" s="81" customFormat="1" ht="12.75">
      <c r="A136" s="44" t="s">
        <v>95</v>
      </c>
      <c r="B136" s="45">
        <v>2</v>
      </c>
      <c r="C136" s="46">
        <v>14</v>
      </c>
      <c r="D136" s="46">
        <v>70</v>
      </c>
      <c r="E136" s="45">
        <v>3</v>
      </c>
      <c r="F136" s="46">
        <v>27.6</v>
      </c>
      <c r="G136" s="46">
        <v>92</v>
      </c>
      <c r="H136" s="46">
        <v>197.1</v>
      </c>
      <c r="I136" s="46">
        <v>13.6</v>
      </c>
    </row>
    <row r="137" spans="1:9" s="81" customFormat="1" ht="12.75">
      <c r="A137" s="44" t="s">
        <v>163</v>
      </c>
      <c r="B137" s="45">
        <v>10</v>
      </c>
      <c r="C137" s="46">
        <v>120</v>
      </c>
      <c r="D137" s="46">
        <v>120</v>
      </c>
      <c r="E137" s="45">
        <v>15.77</v>
      </c>
      <c r="F137" s="46">
        <v>192</v>
      </c>
      <c r="G137" s="46">
        <v>121.8</v>
      </c>
      <c r="H137" s="46">
        <v>160</v>
      </c>
      <c r="I137" s="46">
        <v>72</v>
      </c>
    </row>
    <row r="138" spans="1:9" s="81" customFormat="1" ht="12.75">
      <c r="A138" s="44"/>
      <c r="B138" s="45"/>
      <c r="C138" s="46"/>
      <c r="D138" s="46"/>
      <c r="E138" s="45"/>
      <c r="F138" s="46"/>
      <c r="G138" s="46"/>
      <c r="H138" s="46"/>
      <c r="I138" s="46"/>
    </row>
    <row r="139" spans="1:9" s="81" customFormat="1" ht="12.75">
      <c r="A139" s="41" t="s">
        <v>96</v>
      </c>
      <c r="B139" s="42">
        <v>394</v>
      </c>
      <c r="C139" s="43">
        <v>7111.6</v>
      </c>
      <c r="D139" s="43">
        <v>180.5</v>
      </c>
      <c r="E139" s="42">
        <v>404</v>
      </c>
      <c r="F139" s="43">
        <v>7805.8</v>
      </c>
      <c r="G139" s="43">
        <v>193.2</v>
      </c>
      <c r="H139" s="43">
        <v>109.8</v>
      </c>
      <c r="I139" s="43">
        <v>694.2</v>
      </c>
    </row>
    <row r="140" spans="1:9" s="81" customFormat="1" ht="12.75">
      <c r="A140" s="44" t="s">
        <v>97</v>
      </c>
      <c r="B140" s="45">
        <v>96</v>
      </c>
      <c r="C140" s="46">
        <v>2121</v>
      </c>
      <c r="D140" s="46">
        <v>220.9</v>
      </c>
      <c r="E140" s="45">
        <v>157</v>
      </c>
      <c r="F140" s="46">
        <v>3461.8</v>
      </c>
      <c r="G140" s="46">
        <v>220.5</v>
      </c>
      <c r="H140" s="46">
        <v>163.19999999999999</v>
      </c>
      <c r="I140" s="46">
        <v>1340.8</v>
      </c>
    </row>
    <row r="141" spans="1:9" s="81" customFormat="1" ht="12.75">
      <c r="A141" s="44" t="s">
        <v>98</v>
      </c>
      <c r="B141" s="45">
        <v>146</v>
      </c>
      <c r="C141" s="46">
        <v>1733.7</v>
      </c>
      <c r="D141" s="46">
        <v>118.7</v>
      </c>
      <c r="E141" s="45">
        <v>104</v>
      </c>
      <c r="F141" s="46">
        <v>1218.5999999999999</v>
      </c>
      <c r="G141" s="46">
        <v>117.2</v>
      </c>
      <c r="H141" s="46">
        <v>70.3</v>
      </c>
      <c r="I141" s="46">
        <v>-515.1</v>
      </c>
    </row>
    <row r="142" spans="1:9" s="81" customFormat="1" ht="12.75">
      <c r="A142" s="44" t="s">
        <v>99</v>
      </c>
      <c r="B142" s="45">
        <v>35</v>
      </c>
      <c r="C142" s="46">
        <v>688.6</v>
      </c>
      <c r="D142" s="46">
        <v>196.7</v>
      </c>
      <c r="E142" s="45">
        <v>36</v>
      </c>
      <c r="F142" s="46">
        <v>714.7</v>
      </c>
      <c r="G142" s="46">
        <v>198.5</v>
      </c>
      <c r="H142" s="46">
        <v>103.8</v>
      </c>
      <c r="I142" s="46">
        <v>26.1</v>
      </c>
    </row>
    <row r="143" spans="1:9" s="81" customFormat="1" ht="12.75">
      <c r="A143" s="44" t="s">
        <v>100</v>
      </c>
      <c r="B143" s="45">
        <v>7</v>
      </c>
      <c r="C143" s="46">
        <v>126</v>
      </c>
      <c r="D143" s="46">
        <v>180</v>
      </c>
      <c r="E143" s="45">
        <v>7</v>
      </c>
      <c r="F143" s="46">
        <v>126</v>
      </c>
      <c r="G143" s="46">
        <v>180</v>
      </c>
      <c r="H143" s="46">
        <v>100</v>
      </c>
      <c r="I143" s="46" t="s">
        <v>94</v>
      </c>
    </row>
    <row r="144" spans="1:9" s="81" customFormat="1" ht="12.75">
      <c r="A144" s="44" t="s">
        <v>101</v>
      </c>
      <c r="B144" s="45">
        <v>10</v>
      </c>
      <c r="C144" s="46">
        <v>224</v>
      </c>
      <c r="D144" s="46">
        <v>224</v>
      </c>
      <c r="E144" s="45">
        <v>10</v>
      </c>
      <c r="F144" s="46">
        <v>206</v>
      </c>
      <c r="G144" s="46">
        <v>206</v>
      </c>
      <c r="H144" s="46">
        <v>92</v>
      </c>
      <c r="I144" s="46">
        <v>-18</v>
      </c>
    </row>
    <row r="145" spans="1:9" s="81" customFormat="1" ht="12.75">
      <c r="A145" s="44" t="s">
        <v>102</v>
      </c>
      <c r="B145" s="45">
        <v>95</v>
      </c>
      <c r="C145" s="46">
        <v>2273.5</v>
      </c>
      <c r="D145" s="46">
        <v>239.3</v>
      </c>
      <c r="E145" s="45">
        <v>85</v>
      </c>
      <c r="F145" s="100">
        <v>1862.8</v>
      </c>
      <c r="G145" s="46">
        <v>219.2</v>
      </c>
      <c r="H145" s="46">
        <v>81.900000000000006</v>
      </c>
      <c r="I145" s="46">
        <v>-410.7</v>
      </c>
    </row>
    <row r="146" spans="1:9" s="81" customFormat="1" ht="12.75">
      <c r="A146" s="44" t="s">
        <v>103</v>
      </c>
      <c r="B146" s="45">
        <v>10</v>
      </c>
      <c r="C146" s="46">
        <v>50</v>
      </c>
      <c r="D146" s="46">
        <v>50</v>
      </c>
      <c r="E146" s="45">
        <v>10</v>
      </c>
      <c r="F146" s="46">
        <v>305.89999999999998</v>
      </c>
      <c r="G146" s="46">
        <v>305.89999999999998</v>
      </c>
      <c r="H146" s="46">
        <v>611.79999999999995</v>
      </c>
      <c r="I146" s="46">
        <v>255.9</v>
      </c>
    </row>
    <row r="147" spans="1:9" s="81" customFormat="1" ht="12.75">
      <c r="A147" s="44" t="s">
        <v>104</v>
      </c>
      <c r="B147" s="45">
        <v>2</v>
      </c>
      <c r="C147" s="46">
        <v>20.8</v>
      </c>
      <c r="D147" s="46">
        <v>104</v>
      </c>
      <c r="E147" s="45">
        <v>2</v>
      </c>
      <c r="F147" s="46">
        <v>36</v>
      </c>
      <c r="G147" s="46">
        <v>180</v>
      </c>
      <c r="H147" s="46">
        <v>173.1</v>
      </c>
      <c r="I147" s="46">
        <v>15.2</v>
      </c>
    </row>
    <row r="148" spans="1:9" s="81" customFormat="1" ht="12.75">
      <c r="A148" s="44"/>
      <c r="B148" s="45"/>
      <c r="C148" s="46"/>
      <c r="D148" s="46"/>
      <c r="E148" s="45"/>
      <c r="F148" s="46"/>
      <c r="G148" s="46"/>
      <c r="H148" s="46"/>
      <c r="I148" s="46"/>
    </row>
    <row r="149" spans="1:9" s="81" customFormat="1" ht="12.75">
      <c r="A149" s="41" t="s">
        <v>105</v>
      </c>
      <c r="B149" s="42">
        <v>44.4</v>
      </c>
      <c r="C149" s="43">
        <v>552.5</v>
      </c>
      <c r="D149" s="43">
        <v>124.4</v>
      </c>
      <c r="E149" s="42">
        <v>46.4</v>
      </c>
      <c r="F149" s="43">
        <v>581.1</v>
      </c>
      <c r="G149" s="43">
        <v>125.2</v>
      </c>
      <c r="H149" s="43">
        <v>105.2</v>
      </c>
      <c r="I149" s="43">
        <v>28.7</v>
      </c>
    </row>
    <row r="150" spans="1:9" s="81" customFormat="1" ht="12.75">
      <c r="A150" s="44" t="s">
        <v>106</v>
      </c>
      <c r="B150" s="45">
        <v>6.4</v>
      </c>
      <c r="C150" s="46">
        <v>88.4</v>
      </c>
      <c r="D150" s="46">
        <v>138.1</v>
      </c>
      <c r="E150" s="45">
        <v>6.9</v>
      </c>
      <c r="F150" s="46">
        <v>95.5</v>
      </c>
      <c r="G150" s="46">
        <v>138.5</v>
      </c>
      <c r="H150" s="46">
        <v>108.1</v>
      </c>
      <c r="I150" s="46">
        <v>7.2</v>
      </c>
    </row>
    <row r="151" spans="1:9" s="81" customFormat="1" ht="12.75">
      <c r="A151" s="44" t="s">
        <v>108</v>
      </c>
      <c r="B151" s="45">
        <v>30</v>
      </c>
      <c r="C151" s="46">
        <v>353.6</v>
      </c>
      <c r="D151" s="46">
        <v>117.9</v>
      </c>
      <c r="E151" s="45">
        <v>31</v>
      </c>
      <c r="F151" s="46">
        <v>369</v>
      </c>
      <c r="G151" s="46">
        <v>119</v>
      </c>
      <c r="H151" s="46">
        <v>104.4</v>
      </c>
      <c r="I151" s="46">
        <v>15.4</v>
      </c>
    </row>
    <row r="152" spans="1:9" s="81" customFormat="1" ht="12.75">
      <c r="A152" s="44" t="s">
        <v>110</v>
      </c>
      <c r="B152" s="45">
        <v>7</v>
      </c>
      <c r="C152" s="46">
        <v>97.5</v>
      </c>
      <c r="D152" s="46">
        <v>139.30000000000001</v>
      </c>
      <c r="E152" s="45">
        <v>7.5</v>
      </c>
      <c r="F152" s="46">
        <v>102.6</v>
      </c>
      <c r="G152" s="46">
        <v>136.80000000000001</v>
      </c>
      <c r="H152" s="46">
        <v>105.2</v>
      </c>
      <c r="I152" s="46">
        <v>5.0999999999999996</v>
      </c>
    </row>
    <row r="153" spans="1:9" s="81" customFormat="1" ht="12.75">
      <c r="A153" s="44" t="s">
        <v>111</v>
      </c>
      <c r="B153" s="45">
        <v>1</v>
      </c>
      <c r="C153" s="46">
        <v>13</v>
      </c>
      <c r="D153" s="46">
        <v>130</v>
      </c>
      <c r="E153" s="45">
        <v>1</v>
      </c>
      <c r="F153" s="46">
        <v>14</v>
      </c>
      <c r="G153" s="46">
        <v>140</v>
      </c>
      <c r="H153" s="46">
        <v>107.7</v>
      </c>
      <c r="I153" s="46">
        <v>1</v>
      </c>
    </row>
    <row r="154" spans="1:9" s="81" customFormat="1" ht="12.75">
      <c r="A154" s="44"/>
      <c r="B154" s="45"/>
      <c r="C154" s="46"/>
      <c r="D154" s="46"/>
      <c r="E154" s="45"/>
      <c r="F154" s="46"/>
      <c r="G154" s="46"/>
      <c r="H154" s="46"/>
      <c r="I154" s="46"/>
    </row>
    <row r="155" spans="1:9" s="81" customFormat="1" ht="12.75">
      <c r="A155" s="41" t="s">
        <v>112</v>
      </c>
      <c r="B155" s="42">
        <v>1294.24</v>
      </c>
      <c r="C155" s="43">
        <v>26109.7</v>
      </c>
      <c r="D155" s="43">
        <v>196.6</v>
      </c>
      <c r="E155" s="42">
        <v>1514.08</v>
      </c>
      <c r="F155" s="43">
        <v>28555.7</v>
      </c>
      <c r="G155" s="43">
        <v>182.8</v>
      </c>
      <c r="H155" s="43">
        <v>109.4</v>
      </c>
      <c r="I155" s="43">
        <v>2446</v>
      </c>
    </row>
    <row r="156" spans="1:9" s="81" customFormat="1" ht="12.75">
      <c r="A156" s="44" t="s">
        <v>113</v>
      </c>
      <c r="B156" s="45">
        <v>27</v>
      </c>
      <c r="C156" s="46">
        <v>380</v>
      </c>
      <c r="D156" s="46">
        <v>140.69999999999999</v>
      </c>
      <c r="E156" s="45">
        <v>20</v>
      </c>
      <c r="F156" s="46">
        <v>295</v>
      </c>
      <c r="G156" s="46">
        <v>147.5</v>
      </c>
      <c r="H156" s="46">
        <v>77.599999999999994</v>
      </c>
      <c r="I156" s="46">
        <v>-85</v>
      </c>
    </row>
    <row r="157" spans="1:9" s="81" customFormat="1" ht="12.75">
      <c r="A157" s="44" t="s">
        <v>114</v>
      </c>
      <c r="B157" s="45">
        <v>453.94</v>
      </c>
      <c r="C157" s="46">
        <v>8882.2999999999993</v>
      </c>
      <c r="D157" s="46">
        <v>181</v>
      </c>
      <c r="E157" s="45">
        <v>469.63</v>
      </c>
      <c r="F157" s="46">
        <v>9303.2999999999993</v>
      </c>
      <c r="G157" s="46">
        <v>179.4</v>
      </c>
      <c r="H157" s="46">
        <v>104.7</v>
      </c>
      <c r="I157" s="46">
        <v>421</v>
      </c>
    </row>
    <row r="158" spans="1:9" s="81" customFormat="1" ht="12.75">
      <c r="A158" s="44" t="s">
        <v>115</v>
      </c>
      <c r="B158" s="45">
        <v>38</v>
      </c>
      <c r="C158" s="46">
        <v>507.7</v>
      </c>
      <c r="D158" s="46">
        <v>133.6</v>
      </c>
      <c r="E158" s="45">
        <v>42</v>
      </c>
      <c r="F158" s="46">
        <v>558.6</v>
      </c>
      <c r="G158" s="46">
        <v>133</v>
      </c>
      <c r="H158" s="46">
        <v>110</v>
      </c>
      <c r="I158" s="46">
        <v>50.9</v>
      </c>
    </row>
    <row r="159" spans="1:9" s="81" customFormat="1" ht="12.75">
      <c r="A159" s="44" t="s">
        <v>116</v>
      </c>
      <c r="B159" s="45">
        <v>413.3</v>
      </c>
      <c r="C159" s="46">
        <v>9434.6</v>
      </c>
      <c r="D159" s="46">
        <v>228.3</v>
      </c>
      <c r="E159" s="45">
        <v>515.45000000000005</v>
      </c>
      <c r="F159" s="46">
        <v>9205.2000000000007</v>
      </c>
      <c r="G159" s="46">
        <v>178.6</v>
      </c>
      <c r="H159" s="46">
        <v>97.6</v>
      </c>
      <c r="I159" s="46">
        <v>-229.4</v>
      </c>
    </row>
    <row r="160" spans="1:9" s="81" customFormat="1" ht="12.75">
      <c r="A160" s="44" t="s">
        <v>117</v>
      </c>
      <c r="B160" s="45">
        <v>24</v>
      </c>
      <c r="C160" s="46">
        <v>619</v>
      </c>
      <c r="D160" s="46">
        <v>257.89999999999998</v>
      </c>
      <c r="E160" s="45">
        <v>59</v>
      </c>
      <c r="F160" s="46">
        <v>1049.5</v>
      </c>
      <c r="G160" s="46">
        <v>177.9</v>
      </c>
      <c r="H160" s="46">
        <v>169.5</v>
      </c>
      <c r="I160" s="46">
        <v>430.5</v>
      </c>
    </row>
    <row r="161" spans="1:9" s="81" customFormat="1" ht="12.75">
      <c r="A161" s="44" t="s">
        <v>118</v>
      </c>
      <c r="B161" s="45">
        <v>163</v>
      </c>
      <c r="C161" s="46">
        <v>3391.5</v>
      </c>
      <c r="D161" s="46">
        <v>208.1</v>
      </c>
      <c r="E161" s="45">
        <v>185</v>
      </c>
      <c r="F161" s="46">
        <v>3897.4</v>
      </c>
      <c r="G161" s="46">
        <v>210.7</v>
      </c>
      <c r="H161" s="46">
        <v>114.9</v>
      </c>
      <c r="I161" s="46">
        <v>505.9</v>
      </c>
    </row>
    <row r="162" spans="1:9" s="81" customFormat="1" ht="12.75">
      <c r="A162" s="44" t="s">
        <v>119</v>
      </c>
      <c r="B162" s="45">
        <v>199</v>
      </c>
      <c r="C162" s="46">
        <v>3513.6</v>
      </c>
      <c r="D162" s="46">
        <v>176.6</v>
      </c>
      <c r="E162" s="45">
        <v>282</v>
      </c>
      <c r="F162" s="46">
        <v>5296.2</v>
      </c>
      <c r="G162" s="46">
        <v>187.8</v>
      </c>
      <c r="H162" s="46">
        <v>150.69999999999999</v>
      </c>
      <c r="I162" s="46">
        <v>1782.6</v>
      </c>
    </row>
    <row r="163" spans="1:9" s="81" customFormat="1" ht="12.75">
      <c r="A163" s="44" t="s">
        <v>164</v>
      </c>
      <c r="B163" s="45">
        <v>1</v>
      </c>
      <c r="C163" s="46">
        <v>17</v>
      </c>
      <c r="D163" s="46">
        <v>170</v>
      </c>
      <c r="E163" s="45">
        <v>8</v>
      </c>
      <c r="F163" s="46">
        <v>120</v>
      </c>
      <c r="G163" s="46">
        <v>150</v>
      </c>
      <c r="H163" s="46">
        <v>705.9</v>
      </c>
      <c r="I163" s="46">
        <v>103</v>
      </c>
    </row>
    <row r="164" spans="1:9" s="81" customFormat="1" ht="12.75">
      <c r="A164" s="44"/>
      <c r="B164" s="45"/>
      <c r="C164" s="46"/>
      <c r="D164" s="46"/>
      <c r="E164" s="45"/>
      <c r="F164" s="46"/>
      <c r="G164" s="46"/>
      <c r="H164" s="46"/>
      <c r="I164" s="46"/>
    </row>
    <row r="165" spans="1:9" s="81" customFormat="1" ht="12.75">
      <c r="A165" s="41" t="s">
        <v>121</v>
      </c>
      <c r="B165" s="42">
        <v>479</v>
      </c>
      <c r="C165" s="43">
        <v>14380.6</v>
      </c>
      <c r="D165" s="43">
        <v>271.5</v>
      </c>
      <c r="E165" s="42">
        <v>513</v>
      </c>
      <c r="F165" s="43">
        <v>11094.1</v>
      </c>
      <c r="G165" s="43">
        <v>195.5</v>
      </c>
      <c r="H165" s="43">
        <v>77.099999999999994</v>
      </c>
      <c r="I165" s="43">
        <v>-3286.5</v>
      </c>
    </row>
    <row r="166" spans="1:9" s="81" customFormat="1" ht="12.75">
      <c r="A166" s="44" t="s">
        <v>122</v>
      </c>
      <c r="B166" s="45">
        <v>184</v>
      </c>
      <c r="C166" s="46">
        <v>4659.8</v>
      </c>
      <c r="D166" s="46">
        <v>253.3</v>
      </c>
      <c r="E166" s="45">
        <v>140</v>
      </c>
      <c r="F166" s="46">
        <v>2801.8</v>
      </c>
      <c r="G166" s="46">
        <v>200.1</v>
      </c>
      <c r="H166" s="46">
        <v>60.1</v>
      </c>
      <c r="I166" s="46">
        <v>-1858</v>
      </c>
    </row>
    <row r="167" spans="1:9" s="81" customFormat="1" ht="12.75">
      <c r="A167" s="44" t="s">
        <v>123</v>
      </c>
      <c r="B167" s="45">
        <v>80</v>
      </c>
      <c r="C167" s="46">
        <v>2883.9</v>
      </c>
      <c r="D167" s="46">
        <v>310.2</v>
      </c>
      <c r="E167" s="45">
        <v>94</v>
      </c>
      <c r="F167" s="46">
        <v>2286</v>
      </c>
      <c r="G167" s="46">
        <v>200.4</v>
      </c>
      <c r="H167" s="46">
        <v>79.3</v>
      </c>
      <c r="I167" s="46">
        <v>-597.9</v>
      </c>
    </row>
    <row r="168" spans="1:9" s="81" customFormat="1" ht="12.75">
      <c r="A168" s="44" t="s">
        <v>124</v>
      </c>
      <c r="B168" s="45">
        <v>141</v>
      </c>
      <c r="C168" s="46">
        <v>5491.8</v>
      </c>
      <c r="D168" s="46">
        <v>323.5</v>
      </c>
      <c r="E168" s="45">
        <v>175</v>
      </c>
      <c r="F168" s="46">
        <v>4079</v>
      </c>
      <c r="G168" s="46">
        <v>198.3</v>
      </c>
      <c r="H168" s="46">
        <v>74.3</v>
      </c>
      <c r="I168" s="46">
        <v>-1412.8</v>
      </c>
    </row>
    <row r="169" spans="1:9" s="81" customFormat="1" ht="12.75">
      <c r="A169" s="44" t="s">
        <v>125</v>
      </c>
      <c r="B169" s="45">
        <v>60</v>
      </c>
      <c r="C169" s="46">
        <v>1034.9000000000001</v>
      </c>
      <c r="D169" s="46">
        <v>168.3</v>
      </c>
      <c r="E169" s="45">
        <v>83</v>
      </c>
      <c r="F169" s="46">
        <v>1518.2</v>
      </c>
      <c r="G169" s="46">
        <v>179.8</v>
      </c>
      <c r="H169" s="46">
        <v>146.69999999999999</v>
      </c>
      <c r="I169" s="46">
        <v>483.3</v>
      </c>
    </row>
    <row r="170" spans="1:9" s="81" customFormat="1" ht="12.75">
      <c r="A170" s="44" t="s">
        <v>126</v>
      </c>
      <c r="B170" s="45">
        <v>14</v>
      </c>
      <c r="C170" s="46">
        <v>310.2</v>
      </c>
      <c r="D170" s="46">
        <v>210.3</v>
      </c>
      <c r="E170" s="45">
        <v>21</v>
      </c>
      <c r="F170" s="46">
        <v>409.1</v>
      </c>
      <c r="G170" s="46">
        <v>182.3</v>
      </c>
      <c r="H170" s="46">
        <v>131.9</v>
      </c>
      <c r="I170" s="46">
        <v>98.9</v>
      </c>
    </row>
    <row r="171" spans="1:9" s="81" customFormat="1" ht="12.75">
      <c r="A171" s="44"/>
      <c r="B171" s="45"/>
      <c r="C171" s="46"/>
      <c r="D171" s="46"/>
      <c r="E171" s="45"/>
      <c r="F171" s="46"/>
      <c r="G171" s="46"/>
      <c r="H171" s="46"/>
      <c r="I171" s="46"/>
    </row>
    <row r="172" spans="1:9" s="81" customFormat="1" ht="12.75">
      <c r="A172" s="41" t="s">
        <v>127</v>
      </c>
      <c r="B172" s="42">
        <v>2123.5</v>
      </c>
      <c r="C172" s="43">
        <v>42694.8</v>
      </c>
      <c r="D172" s="43">
        <v>200</v>
      </c>
      <c r="E172" s="42">
        <v>2354.3000000000002</v>
      </c>
      <c r="F172" s="43">
        <v>48828.3</v>
      </c>
      <c r="G172" s="43">
        <v>201.6</v>
      </c>
      <c r="H172" s="43">
        <v>114.4</v>
      </c>
      <c r="I172" s="43">
        <v>6133.5</v>
      </c>
    </row>
    <row r="173" spans="1:9" s="81" customFormat="1" ht="12.75">
      <c r="A173" s="44" t="s">
        <v>128</v>
      </c>
      <c r="B173" s="45">
        <v>350</v>
      </c>
      <c r="C173" s="46">
        <v>6403.6</v>
      </c>
      <c r="D173" s="46">
        <v>183</v>
      </c>
      <c r="E173" s="45">
        <v>330</v>
      </c>
      <c r="F173" s="46">
        <v>6001.8</v>
      </c>
      <c r="G173" s="46">
        <v>181.9</v>
      </c>
      <c r="H173" s="46">
        <v>93.7</v>
      </c>
      <c r="I173" s="46">
        <v>-401.8</v>
      </c>
    </row>
    <row r="174" spans="1:9" s="81" customFormat="1" ht="12.75">
      <c r="A174" s="44" t="s">
        <v>129</v>
      </c>
      <c r="B174" s="45">
        <v>140</v>
      </c>
      <c r="C174" s="46">
        <v>2691</v>
      </c>
      <c r="D174" s="46">
        <v>192.2</v>
      </c>
      <c r="E174" s="45">
        <v>159</v>
      </c>
      <c r="F174" s="46">
        <v>3268.3</v>
      </c>
      <c r="G174" s="46">
        <v>205.6</v>
      </c>
      <c r="H174" s="46">
        <v>121.5</v>
      </c>
      <c r="I174" s="46">
        <v>577.29999999999995</v>
      </c>
    </row>
    <row r="175" spans="1:9" s="81" customFormat="1" ht="12.75">
      <c r="A175" s="44" t="s">
        <v>130</v>
      </c>
      <c r="B175" s="45">
        <v>26</v>
      </c>
      <c r="C175" s="46">
        <v>297.10000000000002</v>
      </c>
      <c r="D175" s="46">
        <v>114.3</v>
      </c>
      <c r="E175" s="45">
        <v>40</v>
      </c>
      <c r="F175" s="46">
        <v>473.4</v>
      </c>
      <c r="G175" s="46">
        <v>118.3</v>
      </c>
      <c r="H175" s="46">
        <v>159.30000000000001</v>
      </c>
      <c r="I175" s="46">
        <v>176.3</v>
      </c>
    </row>
    <row r="176" spans="1:9" s="81" customFormat="1" ht="12.75">
      <c r="A176" s="44" t="s">
        <v>131</v>
      </c>
      <c r="B176" s="45">
        <v>422</v>
      </c>
      <c r="C176" s="46">
        <v>7814.1</v>
      </c>
      <c r="D176" s="46">
        <v>179.9</v>
      </c>
      <c r="E176" s="45">
        <v>445</v>
      </c>
      <c r="F176" s="46">
        <v>7204.9</v>
      </c>
      <c r="G176" s="46">
        <v>161.9</v>
      </c>
      <c r="H176" s="46">
        <v>92.2</v>
      </c>
      <c r="I176" s="46">
        <v>-609.20000000000005</v>
      </c>
    </row>
    <row r="177" spans="1:9" s="81" customFormat="1" ht="12.75">
      <c r="A177" s="44" t="s">
        <v>132</v>
      </c>
      <c r="B177" s="45">
        <v>29</v>
      </c>
      <c r="C177" s="46">
        <v>516</v>
      </c>
      <c r="D177" s="46">
        <v>177.9</v>
      </c>
      <c r="E177" s="45">
        <v>37</v>
      </c>
      <c r="F177" s="46">
        <v>627.5</v>
      </c>
      <c r="G177" s="46">
        <v>169.6</v>
      </c>
      <c r="H177" s="46">
        <v>121.6</v>
      </c>
      <c r="I177" s="46">
        <v>111.5</v>
      </c>
    </row>
    <row r="178" spans="1:9" s="81" customFormat="1" ht="12.75">
      <c r="A178" s="44" t="s">
        <v>133</v>
      </c>
      <c r="B178" s="45">
        <v>627</v>
      </c>
      <c r="C178" s="46">
        <v>13193</v>
      </c>
      <c r="D178" s="46">
        <v>210.4</v>
      </c>
      <c r="E178" s="45">
        <v>757</v>
      </c>
      <c r="F178" s="46">
        <v>17622.599999999999</v>
      </c>
      <c r="G178" s="46">
        <v>220.4</v>
      </c>
      <c r="H178" s="46">
        <v>133.6</v>
      </c>
      <c r="I178" s="46">
        <v>4429.6000000000004</v>
      </c>
    </row>
    <row r="179" spans="1:9" s="81" customFormat="1" ht="12.75">
      <c r="A179" s="44" t="s">
        <v>134</v>
      </c>
      <c r="B179" s="45">
        <v>9</v>
      </c>
      <c r="C179" s="46">
        <v>160</v>
      </c>
      <c r="D179" s="46">
        <v>177.8</v>
      </c>
      <c r="E179" s="45">
        <v>14</v>
      </c>
      <c r="F179" s="46">
        <v>280</v>
      </c>
      <c r="G179" s="46">
        <v>200</v>
      </c>
      <c r="H179" s="46">
        <v>175</v>
      </c>
      <c r="I179" s="46">
        <v>120</v>
      </c>
    </row>
    <row r="180" spans="1:9" s="81" customFormat="1" ht="12.75">
      <c r="A180" s="44" t="s">
        <v>135</v>
      </c>
      <c r="B180" s="45">
        <v>354.5</v>
      </c>
      <c r="C180" s="46">
        <v>8336.7999999999993</v>
      </c>
      <c r="D180" s="46">
        <v>235.2</v>
      </c>
      <c r="E180" s="45">
        <v>400.3</v>
      </c>
      <c r="F180" s="46">
        <v>9580.2999999999993</v>
      </c>
      <c r="G180" s="46">
        <v>228.6</v>
      </c>
      <c r="H180" s="46">
        <v>114.9</v>
      </c>
      <c r="I180" s="46">
        <v>1243.5</v>
      </c>
    </row>
    <row r="181" spans="1:9" s="81" customFormat="1" ht="12.75">
      <c r="A181" s="44" t="s">
        <v>136</v>
      </c>
      <c r="B181" s="45">
        <v>82</v>
      </c>
      <c r="C181" s="46">
        <v>1556.2</v>
      </c>
      <c r="D181" s="46">
        <v>189.8</v>
      </c>
      <c r="E181" s="45">
        <v>95</v>
      </c>
      <c r="F181" s="46">
        <v>2111</v>
      </c>
      <c r="G181" s="46">
        <v>222.2</v>
      </c>
      <c r="H181" s="46">
        <v>135.69999999999999</v>
      </c>
      <c r="I181" s="46">
        <v>554.79999999999995</v>
      </c>
    </row>
    <row r="182" spans="1:9" s="81" customFormat="1" ht="12.75">
      <c r="A182" s="44" t="s">
        <v>165</v>
      </c>
      <c r="B182" s="45">
        <v>30</v>
      </c>
      <c r="C182" s="46">
        <v>555</v>
      </c>
      <c r="D182" s="46">
        <v>185</v>
      </c>
      <c r="E182" s="45">
        <v>27</v>
      </c>
      <c r="F182" s="46">
        <v>678.5</v>
      </c>
      <c r="G182" s="46">
        <v>251.3</v>
      </c>
      <c r="H182" s="46">
        <v>122.3</v>
      </c>
      <c r="I182" s="46">
        <v>123.5</v>
      </c>
    </row>
    <row r="183" spans="1:9" s="81" customFormat="1" ht="12.75">
      <c r="A183" s="44" t="s">
        <v>137</v>
      </c>
      <c r="B183" s="45">
        <v>20</v>
      </c>
      <c r="C183" s="46">
        <v>356</v>
      </c>
      <c r="D183" s="46">
        <v>178</v>
      </c>
      <c r="E183" s="45">
        <v>29</v>
      </c>
      <c r="F183" s="46">
        <v>540</v>
      </c>
      <c r="G183" s="46">
        <v>186.2</v>
      </c>
      <c r="H183" s="46">
        <v>151.69999999999999</v>
      </c>
      <c r="I183" s="46">
        <v>184</v>
      </c>
    </row>
    <row r="184" spans="1:9" s="81" customFormat="1" ht="12.75">
      <c r="A184" s="44" t="s">
        <v>166</v>
      </c>
      <c r="B184" s="45">
        <v>43</v>
      </c>
      <c r="C184" s="46">
        <v>976</v>
      </c>
      <c r="D184" s="46">
        <v>227</v>
      </c>
      <c r="E184" s="45">
        <v>35</v>
      </c>
      <c r="F184" s="46">
        <v>720</v>
      </c>
      <c r="G184" s="46">
        <v>205.7</v>
      </c>
      <c r="H184" s="46">
        <v>73.8</v>
      </c>
      <c r="I184" s="46">
        <v>-256</v>
      </c>
    </row>
    <row r="185" spans="1:9" s="81" customFormat="1" ht="12.75">
      <c r="A185" s="44"/>
      <c r="B185" s="45"/>
      <c r="C185" s="46"/>
      <c r="D185" s="46"/>
      <c r="E185" s="45"/>
      <c r="F185" s="46"/>
      <c r="G185" s="46"/>
      <c r="H185" s="46"/>
      <c r="I185" s="46"/>
    </row>
    <row r="186" spans="1:9" s="81" customFormat="1" ht="12.75">
      <c r="A186" s="41" t="s">
        <v>138</v>
      </c>
      <c r="B186" s="42">
        <v>384</v>
      </c>
      <c r="C186" s="43">
        <v>6577.1</v>
      </c>
      <c r="D186" s="43">
        <v>171.3</v>
      </c>
      <c r="E186" s="42">
        <v>395</v>
      </c>
      <c r="F186" s="43">
        <v>7090</v>
      </c>
      <c r="G186" s="43">
        <v>179.5</v>
      </c>
      <c r="H186" s="43">
        <v>107.8</v>
      </c>
      <c r="I186" s="43">
        <v>512.9</v>
      </c>
    </row>
    <row r="187" spans="1:9" s="81" customFormat="1" ht="12.75">
      <c r="A187" s="44"/>
      <c r="B187" s="45"/>
      <c r="C187" s="46"/>
      <c r="D187" s="46"/>
      <c r="E187" s="45"/>
      <c r="F187" s="46"/>
      <c r="G187" s="46"/>
      <c r="H187" s="46"/>
      <c r="I187" s="46"/>
    </row>
    <row r="188" spans="1:9" s="81" customFormat="1" ht="12.75">
      <c r="A188" s="41" t="s">
        <v>139</v>
      </c>
      <c r="B188" s="42">
        <v>34</v>
      </c>
      <c r="C188" s="43">
        <v>986.2</v>
      </c>
      <c r="D188" s="43">
        <v>290.10000000000002</v>
      </c>
      <c r="E188" s="42">
        <v>54</v>
      </c>
      <c r="F188" s="43">
        <v>1856</v>
      </c>
      <c r="G188" s="43">
        <v>343.7</v>
      </c>
      <c r="H188" s="43">
        <v>188.2</v>
      </c>
      <c r="I188" s="43">
        <v>869.8</v>
      </c>
    </row>
    <row r="189" spans="1:9" s="81" customFormat="1" ht="12.75">
      <c r="A189" s="17"/>
      <c r="B189" s="40"/>
      <c r="C189" s="40"/>
      <c r="D189" s="40"/>
      <c r="E189" s="40"/>
      <c r="F189" s="40"/>
      <c r="G189" s="40"/>
      <c r="H189" s="40"/>
      <c r="I189" s="40"/>
    </row>
    <row r="190" spans="1:9" s="81" customFormat="1" ht="12.75">
      <c r="A190" s="17"/>
      <c r="B190" s="40"/>
      <c r="C190" s="40"/>
      <c r="D190" s="40"/>
      <c r="E190" s="40"/>
      <c r="F190" s="40"/>
      <c r="G190" s="40"/>
      <c r="H190" s="40"/>
      <c r="I190" s="40"/>
    </row>
    <row r="191" spans="1:9" s="81" customFormat="1" ht="12.75">
      <c r="A191" s="17"/>
      <c r="B191" s="40"/>
      <c r="C191" s="40"/>
      <c r="D191" s="40"/>
      <c r="E191" s="40"/>
      <c r="F191" s="40"/>
      <c r="G191" s="40"/>
      <c r="H191" s="40"/>
      <c r="I191" s="40"/>
    </row>
    <row r="192" spans="1:9" s="81" customFormat="1" ht="12.75">
      <c r="A192" s="17"/>
      <c r="B192" s="40"/>
      <c r="C192" s="40"/>
      <c r="D192" s="40"/>
      <c r="E192" s="40"/>
      <c r="F192" s="40"/>
      <c r="G192" s="40"/>
      <c r="H192" s="40"/>
      <c r="I192" s="40"/>
    </row>
    <row r="193" spans="1:9" s="81" customFormat="1">
      <c r="A193" s="109" t="s">
        <v>321</v>
      </c>
      <c r="B193" s="110"/>
      <c r="C193" s="110"/>
      <c r="D193" s="110"/>
      <c r="E193" s="110"/>
      <c r="F193" s="110"/>
      <c r="G193" s="110"/>
      <c r="H193" s="110"/>
      <c r="I193" s="110"/>
    </row>
    <row r="194" spans="1:9" s="81" customFormat="1" ht="12.75">
      <c r="A194" s="111" t="s">
        <v>318</v>
      </c>
      <c r="B194" s="111"/>
      <c r="C194" s="111"/>
      <c r="D194" s="111"/>
      <c r="E194" s="111"/>
      <c r="F194" s="111"/>
      <c r="G194" s="111"/>
      <c r="H194" s="111"/>
      <c r="I194" s="111"/>
    </row>
    <row r="195" spans="1:9" s="81" customFormat="1" ht="12.75">
      <c r="A195" s="17"/>
      <c r="B195" s="17"/>
      <c r="C195" s="17"/>
      <c r="D195" s="17"/>
      <c r="E195" s="17"/>
      <c r="F195" s="17"/>
      <c r="G195" s="17"/>
      <c r="H195" s="17"/>
      <c r="I195" s="17"/>
    </row>
    <row r="196" spans="1:9" s="81" customFormat="1" ht="12.75">
      <c r="A196" s="114" t="s">
        <v>60</v>
      </c>
      <c r="B196" s="112" t="s">
        <v>188</v>
      </c>
      <c r="C196" s="117"/>
      <c r="D196" s="117"/>
      <c r="E196" s="117"/>
      <c r="F196" s="117"/>
      <c r="G196" s="117"/>
      <c r="H196" s="117"/>
      <c r="I196" s="113"/>
    </row>
    <row r="197" spans="1:9" s="81" customFormat="1" ht="12.75">
      <c r="A197" s="115"/>
      <c r="B197" s="112">
        <v>2024</v>
      </c>
      <c r="C197" s="117"/>
      <c r="D197" s="113"/>
      <c r="E197" s="112">
        <v>2025</v>
      </c>
      <c r="F197" s="117"/>
      <c r="G197" s="113"/>
      <c r="H197" s="126" t="s">
        <v>62</v>
      </c>
      <c r="I197" s="126"/>
    </row>
    <row r="198" spans="1:9" s="81" customFormat="1" ht="12.75">
      <c r="A198" s="115"/>
      <c r="B198" s="118" t="s">
        <v>314</v>
      </c>
      <c r="C198" s="118" t="s">
        <v>62</v>
      </c>
      <c r="D198" s="118" t="s">
        <v>65</v>
      </c>
      <c r="E198" s="118" t="s">
        <v>314</v>
      </c>
      <c r="F198" s="118" t="s">
        <v>62</v>
      </c>
      <c r="G198" s="118" t="s">
        <v>65</v>
      </c>
      <c r="H198" s="132" t="s">
        <v>315</v>
      </c>
      <c r="I198" s="133"/>
    </row>
    <row r="199" spans="1:9" s="81" customFormat="1" ht="12">
      <c r="A199" s="115"/>
      <c r="B199" s="119"/>
      <c r="C199" s="119"/>
      <c r="D199" s="119"/>
      <c r="E199" s="119"/>
      <c r="F199" s="119"/>
      <c r="G199" s="119"/>
      <c r="H199" s="114" t="s">
        <v>69</v>
      </c>
      <c r="I199" s="114" t="s">
        <v>70</v>
      </c>
    </row>
    <row r="200" spans="1:9" s="81" customFormat="1" ht="12">
      <c r="A200" s="115"/>
      <c r="B200" s="120"/>
      <c r="C200" s="120"/>
      <c r="D200" s="120"/>
      <c r="E200" s="120"/>
      <c r="F200" s="120"/>
      <c r="G200" s="120"/>
      <c r="H200" s="116"/>
      <c r="I200" s="116"/>
    </row>
    <row r="201" spans="1:9" s="81" customFormat="1" ht="12.75">
      <c r="A201" s="116"/>
      <c r="B201" s="82">
        <v>1</v>
      </c>
      <c r="C201" s="83">
        <v>2</v>
      </c>
      <c r="D201" s="37">
        <v>3</v>
      </c>
      <c r="E201" s="37">
        <v>4</v>
      </c>
      <c r="F201" s="37">
        <v>5</v>
      </c>
      <c r="G201" s="84">
        <v>6</v>
      </c>
      <c r="H201" s="37">
        <v>7</v>
      </c>
      <c r="I201" s="85">
        <v>8</v>
      </c>
    </row>
    <row r="202" spans="1:9" s="81" customFormat="1" ht="12.75">
      <c r="A202" s="39"/>
      <c r="B202" s="39"/>
      <c r="C202" s="39"/>
      <c r="D202" s="39"/>
      <c r="E202" s="39"/>
      <c r="F202" s="39"/>
      <c r="G202" s="39"/>
      <c r="H202" s="39"/>
      <c r="I202" s="39"/>
    </row>
    <row r="203" spans="1:9" s="81" customFormat="1" ht="12.75">
      <c r="A203" s="41" t="s">
        <v>72</v>
      </c>
      <c r="B203" s="42">
        <v>11858.651</v>
      </c>
      <c r="C203" s="43">
        <v>278080.59999999998</v>
      </c>
      <c r="D203" s="43">
        <v>231.3</v>
      </c>
      <c r="E203" s="42">
        <v>12570.828</v>
      </c>
      <c r="F203" s="43">
        <v>313701.8</v>
      </c>
      <c r="G203" s="43">
        <v>245.4</v>
      </c>
      <c r="H203" s="43">
        <v>112.8</v>
      </c>
      <c r="I203" s="43">
        <v>35621.199999999997</v>
      </c>
    </row>
    <row r="204" spans="1:9" s="81" customFormat="1" ht="12.75">
      <c r="A204" s="41"/>
      <c r="B204" s="42"/>
      <c r="C204" s="43"/>
      <c r="D204" s="43"/>
      <c r="E204" s="42"/>
      <c r="F204" s="43"/>
      <c r="G204" s="43"/>
      <c r="H204" s="43"/>
      <c r="I204" s="43"/>
    </row>
    <row r="205" spans="1:9" s="81" customFormat="1" ht="12.75">
      <c r="A205" s="41" t="s">
        <v>73</v>
      </c>
      <c r="B205" s="42">
        <v>864.27599999999995</v>
      </c>
      <c r="C205" s="43">
        <v>17561.5</v>
      </c>
      <c r="D205" s="43">
        <v>201</v>
      </c>
      <c r="E205" s="42">
        <v>859.67</v>
      </c>
      <c r="F205" s="43">
        <v>16988.3</v>
      </c>
      <c r="G205" s="43">
        <v>195.9</v>
      </c>
      <c r="H205" s="43">
        <v>96.7</v>
      </c>
      <c r="I205" s="43">
        <v>-573.20000000000005</v>
      </c>
    </row>
    <row r="206" spans="1:9" s="81" customFormat="1" ht="12.75">
      <c r="A206" s="44" t="s">
        <v>74</v>
      </c>
      <c r="B206" s="45">
        <v>85.975999999999999</v>
      </c>
      <c r="C206" s="46">
        <v>1319.4</v>
      </c>
      <c r="D206" s="46">
        <v>153.5</v>
      </c>
      <c r="E206" s="45">
        <v>83</v>
      </c>
      <c r="F206" s="46">
        <v>1208.5999999999999</v>
      </c>
      <c r="G206" s="46">
        <v>145.6</v>
      </c>
      <c r="H206" s="46">
        <v>91.6</v>
      </c>
      <c r="I206" s="46">
        <v>-110.8</v>
      </c>
    </row>
    <row r="207" spans="1:9" s="81" customFormat="1" ht="12.75">
      <c r="A207" s="44" t="s">
        <v>75</v>
      </c>
      <c r="B207" s="45">
        <v>423.5</v>
      </c>
      <c r="C207" s="46">
        <v>8688.5</v>
      </c>
      <c r="D207" s="46">
        <v>200.6</v>
      </c>
      <c r="E207" s="45">
        <v>427.47</v>
      </c>
      <c r="F207" s="46">
        <v>6824.5</v>
      </c>
      <c r="G207" s="46">
        <v>156.19999999999999</v>
      </c>
      <c r="H207" s="46">
        <v>78.5</v>
      </c>
      <c r="I207" s="46">
        <v>-1864</v>
      </c>
    </row>
    <row r="208" spans="1:9" s="81" customFormat="1" ht="12.75">
      <c r="A208" s="44" t="s">
        <v>76</v>
      </c>
      <c r="B208" s="45">
        <v>185</v>
      </c>
      <c r="C208" s="46">
        <v>3069.7</v>
      </c>
      <c r="D208" s="46">
        <v>165.9</v>
      </c>
      <c r="E208" s="45">
        <v>187</v>
      </c>
      <c r="F208" s="46">
        <v>4413.6000000000004</v>
      </c>
      <c r="G208" s="46">
        <v>236</v>
      </c>
      <c r="H208" s="46">
        <v>143.80000000000001</v>
      </c>
      <c r="I208" s="46">
        <v>1344</v>
      </c>
    </row>
    <row r="209" spans="1:9" s="81" customFormat="1" ht="12.75">
      <c r="A209" s="44" t="s">
        <v>77</v>
      </c>
      <c r="B209" s="45">
        <v>33</v>
      </c>
      <c r="C209" s="46">
        <v>811.4</v>
      </c>
      <c r="D209" s="46">
        <v>245.9</v>
      </c>
      <c r="E209" s="45">
        <v>36</v>
      </c>
      <c r="F209" s="46">
        <v>889.5</v>
      </c>
      <c r="G209" s="46">
        <v>247.1</v>
      </c>
      <c r="H209" s="46">
        <v>109.6</v>
      </c>
      <c r="I209" s="46">
        <v>78.099999999999994</v>
      </c>
    </row>
    <row r="210" spans="1:9" s="81" customFormat="1" ht="12.75">
      <c r="A210" s="44" t="s">
        <v>78</v>
      </c>
      <c r="B210" s="45">
        <v>31</v>
      </c>
      <c r="C210" s="46">
        <v>465.1</v>
      </c>
      <c r="D210" s="46">
        <v>150</v>
      </c>
      <c r="E210" s="45">
        <v>29</v>
      </c>
      <c r="F210" s="46">
        <v>408.9</v>
      </c>
      <c r="G210" s="46">
        <v>141</v>
      </c>
      <c r="H210" s="46">
        <v>87.9</v>
      </c>
      <c r="I210" s="46">
        <v>-56.2</v>
      </c>
    </row>
    <row r="211" spans="1:9" s="81" customFormat="1" ht="12.75">
      <c r="A211" s="44" t="s">
        <v>79</v>
      </c>
      <c r="B211" s="45">
        <v>138</v>
      </c>
      <c r="C211" s="46">
        <v>4012.3</v>
      </c>
      <c r="D211" s="46">
        <v>290.7</v>
      </c>
      <c r="E211" s="45">
        <v>132.69999999999999</v>
      </c>
      <c r="F211" s="46">
        <v>4128.5</v>
      </c>
      <c r="G211" s="46">
        <v>311.10000000000002</v>
      </c>
      <c r="H211" s="46">
        <v>102.9</v>
      </c>
      <c r="I211" s="46">
        <v>116.2</v>
      </c>
    </row>
    <row r="212" spans="1:9" s="81" customFormat="1" ht="12.75">
      <c r="A212" s="44" t="s">
        <v>162</v>
      </c>
      <c r="B212" s="45">
        <v>0.8</v>
      </c>
      <c r="C212" s="46">
        <v>6.6</v>
      </c>
      <c r="D212" s="46">
        <v>82.5</v>
      </c>
      <c r="E212" s="45">
        <v>0.5</v>
      </c>
      <c r="F212" s="46">
        <v>4.2</v>
      </c>
      <c r="G212" s="46">
        <v>84</v>
      </c>
      <c r="H212" s="46">
        <v>63.6</v>
      </c>
      <c r="I212" s="46">
        <v>-2.4</v>
      </c>
    </row>
    <row r="213" spans="1:9" s="81" customFormat="1" ht="12.75">
      <c r="A213" s="44"/>
      <c r="B213" s="45"/>
      <c r="C213" s="46"/>
      <c r="D213" s="46"/>
      <c r="E213" s="45"/>
      <c r="F213" s="46"/>
      <c r="G213" s="46"/>
      <c r="H213" s="46"/>
      <c r="I213" s="46"/>
    </row>
    <row r="214" spans="1:9" s="81" customFormat="1" ht="12.75">
      <c r="A214" s="41" t="s">
        <v>80</v>
      </c>
      <c r="B214" s="42">
        <v>3059</v>
      </c>
      <c r="C214" s="43">
        <v>73398.5</v>
      </c>
      <c r="D214" s="43">
        <v>236.4</v>
      </c>
      <c r="E214" s="42">
        <v>3464.83</v>
      </c>
      <c r="F214" s="43">
        <v>89418.9</v>
      </c>
      <c r="G214" s="43">
        <v>246.4</v>
      </c>
      <c r="H214" s="43">
        <v>121.8</v>
      </c>
      <c r="I214" s="43">
        <v>16020.4</v>
      </c>
    </row>
    <row r="215" spans="1:9" s="81" customFormat="1" ht="12.75">
      <c r="A215" s="44" t="s">
        <v>81</v>
      </c>
      <c r="B215" s="45">
        <v>97</v>
      </c>
      <c r="C215" s="46">
        <v>1591.5</v>
      </c>
      <c r="D215" s="46">
        <v>164.1</v>
      </c>
      <c r="E215" s="45">
        <v>184</v>
      </c>
      <c r="F215" s="46">
        <v>3085.1</v>
      </c>
      <c r="G215" s="46">
        <v>167.7</v>
      </c>
      <c r="H215" s="46">
        <v>193.8</v>
      </c>
      <c r="I215" s="46">
        <v>1493.6</v>
      </c>
    </row>
    <row r="216" spans="1:9" s="81" customFormat="1" ht="12.75">
      <c r="A216" s="44" t="s">
        <v>82</v>
      </c>
      <c r="B216" s="45">
        <v>12</v>
      </c>
      <c r="C216" s="46">
        <v>223.1</v>
      </c>
      <c r="D216" s="46">
        <v>185.9</v>
      </c>
      <c r="E216" s="45">
        <v>43</v>
      </c>
      <c r="F216" s="46">
        <v>715.2</v>
      </c>
      <c r="G216" s="46">
        <v>166.3</v>
      </c>
      <c r="H216" s="46">
        <v>320.60000000000002</v>
      </c>
      <c r="I216" s="46">
        <v>492.1</v>
      </c>
    </row>
    <row r="217" spans="1:9" s="81" customFormat="1" ht="12.75">
      <c r="A217" s="44" t="s">
        <v>83</v>
      </c>
      <c r="B217" s="45">
        <v>429</v>
      </c>
      <c r="C217" s="46">
        <v>7877</v>
      </c>
      <c r="D217" s="46">
        <v>183.6</v>
      </c>
      <c r="E217" s="45">
        <v>309.60000000000002</v>
      </c>
      <c r="F217" s="46">
        <v>5716.2</v>
      </c>
      <c r="G217" s="46">
        <v>184.6</v>
      </c>
      <c r="H217" s="46">
        <v>72.599999999999994</v>
      </c>
      <c r="I217" s="46">
        <v>-2160.8000000000002</v>
      </c>
    </row>
    <row r="218" spans="1:9" s="81" customFormat="1" ht="12.75">
      <c r="A218" s="44" t="s">
        <v>84</v>
      </c>
      <c r="B218" s="45">
        <v>562</v>
      </c>
      <c r="C218" s="46">
        <v>16231.8</v>
      </c>
      <c r="D218" s="46">
        <v>269.3</v>
      </c>
      <c r="E218" s="45">
        <v>483</v>
      </c>
      <c r="F218" s="46">
        <v>14018.9</v>
      </c>
      <c r="G218" s="46">
        <v>269.3</v>
      </c>
      <c r="H218" s="46">
        <v>86.4</v>
      </c>
      <c r="I218" s="46">
        <v>-2212.9</v>
      </c>
    </row>
    <row r="219" spans="1:9" s="81" customFormat="1" ht="12.75">
      <c r="A219" s="44" t="s">
        <v>85</v>
      </c>
      <c r="B219" s="45">
        <v>767</v>
      </c>
      <c r="C219" s="46">
        <v>21973.7</v>
      </c>
      <c r="D219" s="46">
        <v>286.5</v>
      </c>
      <c r="E219" s="45">
        <v>866</v>
      </c>
      <c r="F219" s="46">
        <v>27908.1</v>
      </c>
      <c r="G219" s="46">
        <v>287.2</v>
      </c>
      <c r="H219" s="46">
        <v>127</v>
      </c>
      <c r="I219" s="46">
        <v>5934.4</v>
      </c>
    </row>
    <row r="220" spans="1:9" s="81" customFormat="1" ht="12.75">
      <c r="A220" s="44" t="s">
        <v>86</v>
      </c>
      <c r="B220" s="45">
        <v>18</v>
      </c>
      <c r="C220" s="46">
        <v>450</v>
      </c>
      <c r="D220" s="46">
        <v>250</v>
      </c>
      <c r="E220" s="45">
        <v>17</v>
      </c>
      <c r="F220" s="46">
        <v>422.6</v>
      </c>
      <c r="G220" s="46">
        <v>248.6</v>
      </c>
      <c r="H220" s="46">
        <v>93.9</v>
      </c>
      <c r="I220" s="46">
        <v>-27.4</v>
      </c>
    </row>
    <row r="221" spans="1:9" s="81" customFormat="1" ht="12.75">
      <c r="A221" s="44" t="s">
        <v>87</v>
      </c>
      <c r="B221" s="45">
        <v>754</v>
      </c>
      <c r="C221" s="46">
        <v>18069.099999999999</v>
      </c>
      <c r="D221" s="46">
        <v>239.6</v>
      </c>
      <c r="E221" s="45">
        <v>1053</v>
      </c>
      <c r="F221" s="46">
        <v>28543.4</v>
      </c>
      <c r="G221" s="46">
        <v>271.10000000000002</v>
      </c>
      <c r="H221" s="46">
        <v>158</v>
      </c>
      <c r="I221" s="46">
        <v>10474.299999999999</v>
      </c>
    </row>
    <row r="222" spans="1:9" s="81" customFormat="1" ht="12.75">
      <c r="A222" s="44" t="s">
        <v>88</v>
      </c>
      <c r="B222" s="45">
        <v>46</v>
      </c>
      <c r="C222" s="46">
        <v>400</v>
      </c>
      <c r="D222" s="46">
        <v>87</v>
      </c>
      <c r="E222" s="45">
        <v>24</v>
      </c>
      <c r="F222" s="46">
        <v>612</v>
      </c>
      <c r="G222" s="46">
        <v>255</v>
      </c>
      <c r="H222" s="46">
        <v>153</v>
      </c>
      <c r="I222" s="46">
        <v>212</v>
      </c>
    </row>
    <row r="223" spans="1:9" s="81" customFormat="1" ht="12.75">
      <c r="A223" s="44" t="s">
        <v>89</v>
      </c>
      <c r="B223" s="45">
        <v>34</v>
      </c>
      <c r="C223" s="46">
        <v>500.4</v>
      </c>
      <c r="D223" s="46">
        <v>147.19999999999999</v>
      </c>
      <c r="E223" s="45">
        <v>39</v>
      </c>
      <c r="F223" s="46">
        <v>571.29999999999995</v>
      </c>
      <c r="G223" s="46">
        <v>146.5</v>
      </c>
      <c r="H223" s="46">
        <v>114.2</v>
      </c>
      <c r="I223" s="46">
        <v>70.900000000000006</v>
      </c>
    </row>
    <row r="224" spans="1:9" s="81" customFormat="1" ht="12.75">
      <c r="A224" s="44" t="s">
        <v>90</v>
      </c>
      <c r="B224" s="45">
        <v>209</v>
      </c>
      <c r="C224" s="46">
        <v>3107.2</v>
      </c>
      <c r="D224" s="46">
        <v>148.69999999999999</v>
      </c>
      <c r="E224" s="45">
        <v>265</v>
      </c>
      <c r="F224" s="46">
        <v>4133.7</v>
      </c>
      <c r="G224" s="46">
        <v>156</v>
      </c>
      <c r="H224" s="46">
        <v>133</v>
      </c>
      <c r="I224" s="46">
        <v>1026.5</v>
      </c>
    </row>
    <row r="225" spans="1:9" s="81" customFormat="1" ht="12.75">
      <c r="A225" s="44" t="s">
        <v>91</v>
      </c>
      <c r="B225" s="45">
        <v>28</v>
      </c>
      <c r="C225" s="46">
        <v>334.5</v>
      </c>
      <c r="D225" s="46">
        <v>119.5</v>
      </c>
      <c r="E225" s="45">
        <v>24</v>
      </c>
      <c r="F225" s="46">
        <v>307.2</v>
      </c>
      <c r="G225" s="46">
        <v>128</v>
      </c>
      <c r="H225" s="46">
        <v>91.8</v>
      </c>
      <c r="I225" s="46">
        <v>-27.3</v>
      </c>
    </row>
    <row r="226" spans="1:9" s="81" customFormat="1" ht="12.75">
      <c r="A226" s="44" t="s">
        <v>92</v>
      </c>
      <c r="B226" s="45">
        <v>120</v>
      </c>
      <c r="C226" s="46">
        <v>2994.5</v>
      </c>
      <c r="D226" s="46">
        <v>249.5</v>
      </c>
      <c r="E226" s="45">
        <v>169</v>
      </c>
      <c r="F226" s="46">
        <v>4264.7</v>
      </c>
      <c r="G226" s="46">
        <v>252.3</v>
      </c>
      <c r="H226" s="46">
        <v>142.4</v>
      </c>
      <c r="I226" s="46">
        <v>1270.2</v>
      </c>
    </row>
    <row r="227" spans="1:9" s="81" customFormat="1" ht="12.75">
      <c r="A227" s="44" t="s">
        <v>93</v>
      </c>
      <c r="B227" s="45">
        <v>6</v>
      </c>
      <c r="C227" s="46">
        <v>93.4</v>
      </c>
      <c r="D227" s="46">
        <v>155.69999999999999</v>
      </c>
      <c r="E227" s="45">
        <v>10</v>
      </c>
      <c r="F227" s="46">
        <v>145.5</v>
      </c>
      <c r="G227" s="46">
        <v>145.5</v>
      </c>
      <c r="H227" s="46">
        <v>155.80000000000001</v>
      </c>
      <c r="I227" s="46">
        <v>52.1</v>
      </c>
    </row>
    <row r="228" spans="1:9" s="81" customFormat="1" ht="12.75">
      <c r="A228" s="44" t="s">
        <v>95</v>
      </c>
      <c r="B228" s="45">
        <v>5</v>
      </c>
      <c r="C228" s="46">
        <v>36.799999999999997</v>
      </c>
      <c r="D228" s="46">
        <v>73.599999999999994</v>
      </c>
      <c r="E228" s="45">
        <v>6</v>
      </c>
      <c r="F228" s="46">
        <v>52.8</v>
      </c>
      <c r="G228" s="46">
        <v>88</v>
      </c>
      <c r="H228" s="46">
        <v>143.5</v>
      </c>
      <c r="I228" s="46">
        <v>16</v>
      </c>
    </row>
    <row r="229" spans="1:9" s="81" customFormat="1" ht="12.75">
      <c r="A229" s="44" t="s">
        <v>163</v>
      </c>
      <c r="B229" s="45">
        <v>48</v>
      </c>
      <c r="C229" s="46">
        <v>588.6</v>
      </c>
      <c r="D229" s="46">
        <v>122.6</v>
      </c>
      <c r="E229" s="45">
        <v>56.23</v>
      </c>
      <c r="F229" s="46">
        <v>672</v>
      </c>
      <c r="G229" s="46">
        <v>119.5</v>
      </c>
      <c r="H229" s="46">
        <v>114.2</v>
      </c>
      <c r="I229" s="46">
        <v>83.4</v>
      </c>
    </row>
    <row r="230" spans="1:9" s="81" customFormat="1" ht="12.75">
      <c r="A230" s="44"/>
      <c r="B230" s="54"/>
      <c r="C230" s="54"/>
      <c r="D230" s="54"/>
      <c r="E230" s="54"/>
      <c r="F230" s="54"/>
      <c r="G230" s="54"/>
      <c r="H230" s="54"/>
      <c r="I230" s="54"/>
    </row>
    <row r="231" spans="1:9" s="81" customFormat="1" ht="12.75">
      <c r="A231" s="41" t="s">
        <v>96</v>
      </c>
      <c r="B231" s="42">
        <v>304</v>
      </c>
      <c r="C231" s="43">
        <v>5342.1</v>
      </c>
      <c r="D231" s="43">
        <v>175.7</v>
      </c>
      <c r="E231" s="42">
        <v>324</v>
      </c>
      <c r="F231" s="43">
        <v>6103.2</v>
      </c>
      <c r="G231" s="43">
        <v>188.4</v>
      </c>
      <c r="H231" s="43">
        <v>114.2</v>
      </c>
      <c r="I231" s="43">
        <v>761.1</v>
      </c>
    </row>
    <row r="232" spans="1:9" s="81" customFormat="1" ht="12.75">
      <c r="A232" s="44" t="s">
        <v>97</v>
      </c>
      <c r="B232" s="45">
        <v>87</v>
      </c>
      <c r="C232" s="46">
        <v>1828.6</v>
      </c>
      <c r="D232" s="46">
        <v>210.2</v>
      </c>
      <c r="E232" s="45">
        <v>120</v>
      </c>
      <c r="F232" s="46">
        <v>2526</v>
      </c>
      <c r="G232" s="46">
        <v>210.5</v>
      </c>
      <c r="H232" s="46">
        <v>138.1</v>
      </c>
      <c r="I232" s="46">
        <v>697.4</v>
      </c>
    </row>
    <row r="233" spans="1:9" s="81" customFormat="1" ht="12.75">
      <c r="A233" s="44" t="s">
        <v>98</v>
      </c>
      <c r="B233" s="45">
        <v>75</v>
      </c>
      <c r="C233" s="46">
        <v>808</v>
      </c>
      <c r="D233" s="46">
        <v>107.7</v>
      </c>
      <c r="E233" s="45">
        <v>70</v>
      </c>
      <c r="F233" s="46">
        <v>753.4</v>
      </c>
      <c r="G233" s="46">
        <v>107.6</v>
      </c>
      <c r="H233" s="46">
        <v>93.2</v>
      </c>
      <c r="I233" s="46">
        <v>-54.6</v>
      </c>
    </row>
    <row r="234" spans="1:9" s="81" customFormat="1" ht="12.75">
      <c r="A234" s="44" t="s">
        <v>99</v>
      </c>
      <c r="B234" s="45">
        <v>41</v>
      </c>
      <c r="C234" s="46">
        <v>808</v>
      </c>
      <c r="D234" s="46">
        <v>197.1</v>
      </c>
      <c r="E234" s="45">
        <v>44</v>
      </c>
      <c r="F234" s="46">
        <v>893.7</v>
      </c>
      <c r="G234" s="46">
        <v>203.1</v>
      </c>
      <c r="H234" s="46">
        <v>110.6</v>
      </c>
      <c r="I234" s="46">
        <v>85.7</v>
      </c>
    </row>
    <row r="235" spans="1:9" s="81" customFormat="1" ht="12.75">
      <c r="A235" s="44" t="s">
        <v>100</v>
      </c>
      <c r="B235" s="45">
        <v>6</v>
      </c>
      <c r="C235" s="46">
        <v>108</v>
      </c>
      <c r="D235" s="46">
        <v>180</v>
      </c>
      <c r="E235" s="45">
        <v>6</v>
      </c>
      <c r="F235" s="46">
        <v>108</v>
      </c>
      <c r="G235" s="46">
        <v>180</v>
      </c>
      <c r="H235" s="46">
        <v>100</v>
      </c>
      <c r="I235" s="46" t="s">
        <v>94</v>
      </c>
    </row>
    <row r="236" spans="1:9" s="81" customFormat="1" ht="12.75">
      <c r="A236" s="44" t="s">
        <v>101</v>
      </c>
      <c r="B236" s="45">
        <v>6</v>
      </c>
      <c r="C236" s="46">
        <v>133</v>
      </c>
      <c r="D236" s="46">
        <v>221.7</v>
      </c>
      <c r="E236" s="45">
        <v>5</v>
      </c>
      <c r="F236" s="46">
        <v>100</v>
      </c>
      <c r="G236" s="46">
        <v>200</v>
      </c>
      <c r="H236" s="46">
        <v>75.2</v>
      </c>
      <c r="I236" s="46">
        <v>-33</v>
      </c>
    </row>
    <row r="237" spans="1:9" s="81" customFormat="1" ht="12.75">
      <c r="A237" s="44" t="s">
        <v>102</v>
      </c>
      <c r="B237" s="45">
        <v>85</v>
      </c>
      <c r="C237" s="46">
        <v>1682.5</v>
      </c>
      <c r="D237" s="46">
        <v>197.9</v>
      </c>
      <c r="E237" s="45">
        <v>74</v>
      </c>
      <c r="F237" s="46">
        <v>1639.1</v>
      </c>
      <c r="G237" s="46">
        <v>221.5</v>
      </c>
      <c r="H237" s="46">
        <v>97.4</v>
      </c>
      <c r="I237" s="46">
        <v>-43.4</v>
      </c>
    </row>
    <row r="238" spans="1:9" s="81" customFormat="1" ht="12.75">
      <c r="A238" s="44" t="s">
        <v>103</v>
      </c>
      <c r="B238" s="45">
        <v>8</v>
      </c>
      <c r="C238" s="46">
        <v>64</v>
      </c>
      <c r="D238" s="46">
        <v>80</v>
      </c>
      <c r="E238" s="45">
        <v>9</v>
      </c>
      <c r="F238" s="46">
        <v>161</v>
      </c>
      <c r="G238" s="46">
        <v>178.9</v>
      </c>
      <c r="H238" s="46">
        <v>251.6</v>
      </c>
      <c r="I238" s="46">
        <v>97</v>
      </c>
    </row>
    <row r="239" spans="1:9" s="81" customFormat="1" ht="12.75">
      <c r="A239" s="44" t="s">
        <v>104</v>
      </c>
      <c r="B239" s="45">
        <v>2</v>
      </c>
      <c r="C239" s="46">
        <v>18</v>
      </c>
      <c r="D239" s="46">
        <v>90</v>
      </c>
      <c r="E239" s="45">
        <v>2</v>
      </c>
      <c r="F239" s="46">
        <v>30</v>
      </c>
      <c r="G239" s="46">
        <v>150</v>
      </c>
      <c r="H239" s="46">
        <v>166.7</v>
      </c>
      <c r="I239" s="46">
        <v>12</v>
      </c>
    </row>
    <row r="240" spans="1:9" s="81" customFormat="1" ht="12.75">
      <c r="A240" s="44"/>
      <c r="B240" s="45"/>
      <c r="C240" s="46"/>
      <c r="D240" s="46"/>
      <c r="E240" s="45"/>
      <c r="F240" s="46"/>
      <c r="G240" s="46"/>
      <c r="H240" s="46"/>
      <c r="I240" s="46"/>
    </row>
    <row r="241" spans="1:9" s="81" customFormat="1" ht="12.75">
      <c r="A241" s="41" t="s">
        <v>105</v>
      </c>
      <c r="B241" s="42">
        <v>40.9</v>
      </c>
      <c r="C241" s="43">
        <v>511.9</v>
      </c>
      <c r="D241" s="43">
        <v>125.2</v>
      </c>
      <c r="E241" s="42">
        <v>39.799999999999997</v>
      </c>
      <c r="F241" s="43">
        <v>506.7</v>
      </c>
      <c r="G241" s="43">
        <v>127.3</v>
      </c>
      <c r="H241" s="43">
        <v>99</v>
      </c>
      <c r="I241" s="43">
        <v>-5.2</v>
      </c>
    </row>
    <row r="242" spans="1:9" s="81" customFormat="1" ht="12.75">
      <c r="A242" s="44" t="s">
        <v>106</v>
      </c>
      <c r="B242" s="45">
        <v>6.9</v>
      </c>
      <c r="C242" s="46">
        <v>95.2</v>
      </c>
      <c r="D242" s="46">
        <v>137.9</v>
      </c>
      <c r="E242" s="45">
        <v>6.8</v>
      </c>
      <c r="F242" s="46">
        <v>94.1</v>
      </c>
      <c r="G242" s="46">
        <v>138.30000000000001</v>
      </c>
      <c r="H242" s="46">
        <v>98.8</v>
      </c>
      <c r="I242" s="46">
        <v>-1.1000000000000001</v>
      </c>
    </row>
    <row r="243" spans="1:9" s="81" customFormat="1" ht="12.75">
      <c r="A243" s="44" t="s">
        <v>108</v>
      </c>
      <c r="B243" s="45">
        <v>25</v>
      </c>
      <c r="C243" s="46">
        <v>293</v>
      </c>
      <c r="D243" s="46">
        <v>117.2</v>
      </c>
      <c r="E243" s="45">
        <v>25</v>
      </c>
      <c r="F243" s="46">
        <v>305</v>
      </c>
      <c r="G243" s="46">
        <v>122</v>
      </c>
      <c r="H243" s="46">
        <v>104.1</v>
      </c>
      <c r="I243" s="46">
        <v>12</v>
      </c>
    </row>
    <row r="244" spans="1:9" s="81" customFormat="1" ht="12.75">
      <c r="A244" s="44" t="s">
        <v>110</v>
      </c>
      <c r="B244" s="45">
        <v>8</v>
      </c>
      <c r="C244" s="46">
        <v>110.2</v>
      </c>
      <c r="D244" s="46">
        <v>137.80000000000001</v>
      </c>
      <c r="E244" s="45">
        <v>7</v>
      </c>
      <c r="F244" s="46">
        <v>94.1</v>
      </c>
      <c r="G244" s="46">
        <v>134.4</v>
      </c>
      <c r="H244" s="46">
        <v>85.4</v>
      </c>
      <c r="I244" s="46">
        <v>-16.100000000000001</v>
      </c>
    </row>
    <row r="245" spans="1:9" s="81" customFormat="1" ht="12.75">
      <c r="A245" s="44" t="s">
        <v>111</v>
      </c>
      <c r="B245" s="45">
        <v>1</v>
      </c>
      <c r="C245" s="46">
        <v>13.5</v>
      </c>
      <c r="D245" s="46">
        <v>135</v>
      </c>
      <c r="E245" s="45">
        <v>1</v>
      </c>
      <c r="F245" s="46">
        <v>13.5</v>
      </c>
      <c r="G245" s="46">
        <v>135</v>
      </c>
      <c r="H245" s="46">
        <v>100</v>
      </c>
      <c r="I245" s="46" t="s">
        <v>94</v>
      </c>
    </row>
    <row r="246" spans="1:9" s="81" customFormat="1" ht="12.75">
      <c r="A246" s="44"/>
      <c r="B246" s="45"/>
      <c r="C246" s="46"/>
      <c r="D246" s="46"/>
      <c r="E246" s="45"/>
      <c r="F246" s="46"/>
      <c r="G246" s="46"/>
      <c r="H246" s="46"/>
      <c r="I246" s="46"/>
    </row>
    <row r="247" spans="1:9" s="81" customFormat="1" ht="12.75">
      <c r="A247" s="41" t="s">
        <v>112</v>
      </c>
      <c r="B247" s="42">
        <v>2633.1950000000002</v>
      </c>
      <c r="C247" s="43">
        <v>54714.3</v>
      </c>
      <c r="D247" s="43">
        <v>198.2</v>
      </c>
      <c r="E247" s="42">
        <v>2768.9279999999999</v>
      </c>
      <c r="F247" s="43">
        <v>56047</v>
      </c>
      <c r="G247" s="43">
        <v>200.4</v>
      </c>
      <c r="H247" s="43">
        <v>102.4</v>
      </c>
      <c r="I247" s="43">
        <v>1332.7</v>
      </c>
    </row>
    <row r="248" spans="1:9" s="81" customFormat="1" ht="12.75">
      <c r="A248" s="44" t="s">
        <v>113</v>
      </c>
      <c r="B248" s="45">
        <v>34</v>
      </c>
      <c r="C248" s="46">
        <v>602.5</v>
      </c>
      <c r="D248" s="46">
        <v>177.2</v>
      </c>
      <c r="E248" s="45">
        <v>30</v>
      </c>
      <c r="F248" s="46">
        <v>552.5</v>
      </c>
      <c r="G248" s="46">
        <v>184.2</v>
      </c>
      <c r="H248" s="46">
        <v>91.7</v>
      </c>
      <c r="I248" s="46">
        <v>-50</v>
      </c>
    </row>
    <row r="249" spans="1:9" s="81" customFormat="1" ht="12.75">
      <c r="A249" s="44" t="s">
        <v>114</v>
      </c>
      <c r="B249" s="45">
        <v>682.505</v>
      </c>
      <c r="C249" s="46">
        <v>13817.5</v>
      </c>
      <c r="D249" s="46">
        <v>168.8</v>
      </c>
      <c r="E249" s="45">
        <v>703.66800000000001</v>
      </c>
      <c r="F249" s="46">
        <v>13035.2</v>
      </c>
      <c r="G249" s="46">
        <v>177.2</v>
      </c>
      <c r="H249" s="46">
        <v>94.3</v>
      </c>
      <c r="I249" s="46">
        <v>-782.3</v>
      </c>
    </row>
    <row r="250" spans="1:9" s="81" customFormat="1" ht="12.75">
      <c r="A250" s="44" t="s">
        <v>115</v>
      </c>
      <c r="B250" s="45">
        <v>91</v>
      </c>
      <c r="C250" s="46">
        <v>1226.3</v>
      </c>
      <c r="D250" s="46">
        <v>134.80000000000001</v>
      </c>
      <c r="E250" s="45">
        <v>122</v>
      </c>
      <c r="F250" s="46">
        <v>1617.6</v>
      </c>
      <c r="G250" s="46">
        <v>132.6</v>
      </c>
      <c r="H250" s="46">
        <v>131.9</v>
      </c>
      <c r="I250" s="46">
        <v>391.3</v>
      </c>
    </row>
    <row r="251" spans="1:9" s="81" customFormat="1" ht="12.75">
      <c r="A251" s="44" t="s">
        <v>116</v>
      </c>
      <c r="B251" s="45">
        <v>1015.69</v>
      </c>
      <c r="C251" s="46">
        <v>23354.5</v>
      </c>
      <c r="D251" s="46">
        <v>229.9</v>
      </c>
      <c r="E251" s="45">
        <v>1024.26</v>
      </c>
      <c r="F251" s="46">
        <v>21978.6</v>
      </c>
      <c r="G251" s="46">
        <v>214.6</v>
      </c>
      <c r="H251" s="46">
        <v>94.1</v>
      </c>
      <c r="I251" s="46">
        <v>-1375.9</v>
      </c>
    </row>
    <row r="252" spans="1:9" s="81" customFormat="1" ht="12.75">
      <c r="A252" s="44" t="s">
        <v>117</v>
      </c>
      <c r="B252" s="45">
        <v>96</v>
      </c>
      <c r="C252" s="46">
        <v>1708.9</v>
      </c>
      <c r="D252" s="46">
        <v>178</v>
      </c>
      <c r="E252" s="45">
        <v>117</v>
      </c>
      <c r="F252" s="46">
        <v>2191.6</v>
      </c>
      <c r="G252" s="46">
        <v>187.3</v>
      </c>
      <c r="H252" s="46">
        <v>128.19999999999999</v>
      </c>
      <c r="I252" s="46">
        <v>482.7</v>
      </c>
    </row>
    <row r="253" spans="1:9" s="81" customFormat="1" ht="12.75">
      <c r="A253" s="44" t="s">
        <v>118</v>
      </c>
      <c r="B253" s="45">
        <v>373</v>
      </c>
      <c r="C253" s="46">
        <v>7749</v>
      </c>
      <c r="D253" s="46">
        <v>207.7</v>
      </c>
      <c r="E253" s="45">
        <v>491</v>
      </c>
      <c r="F253" s="46">
        <v>10456.700000000001</v>
      </c>
      <c r="G253" s="46">
        <v>213</v>
      </c>
      <c r="H253" s="46">
        <v>134.9</v>
      </c>
      <c r="I253" s="46">
        <v>2707.7</v>
      </c>
    </row>
    <row r="254" spans="1:9" s="81" customFormat="1" ht="12.75">
      <c r="A254" s="44" t="s">
        <v>168</v>
      </c>
      <c r="B254" s="45">
        <v>1</v>
      </c>
      <c r="C254" s="46">
        <v>20.399999999999999</v>
      </c>
      <c r="D254" s="46">
        <v>204</v>
      </c>
      <c r="E254" s="45" t="s">
        <v>94</v>
      </c>
      <c r="F254" s="46" t="s">
        <v>94</v>
      </c>
      <c r="G254" s="46" t="s">
        <v>94</v>
      </c>
      <c r="H254" s="46" t="s">
        <v>94</v>
      </c>
      <c r="I254" s="46">
        <v>-20.399999999999999</v>
      </c>
    </row>
    <row r="255" spans="1:9" s="81" customFormat="1" ht="12.75">
      <c r="A255" s="44" t="s">
        <v>119</v>
      </c>
      <c r="B255" s="45">
        <v>437</v>
      </c>
      <c r="C255" s="46">
        <v>7964.5</v>
      </c>
      <c r="D255" s="46">
        <v>177.2</v>
      </c>
      <c r="E255" s="45">
        <v>398</v>
      </c>
      <c r="F255" s="46">
        <v>8406.4</v>
      </c>
      <c r="G255" s="46">
        <v>211.2</v>
      </c>
      <c r="H255" s="46">
        <v>105.5</v>
      </c>
      <c r="I255" s="46">
        <v>441.9</v>
      </c>
    </row>
    <row r="256" spans="1:9" s="81" customFormat="1" ht="12.75">
      <c r="A256" s="44" t="s">
        <v>164</v>
      </c>
      <c r="B256" s="45">
        <v>16</v>
      </c>
      <c r="C256" s="46">
        <v>298</v>
      </c>
      <c r="D256" s="46">
        <v>186.3</v>
      </c>
      <c r="E256" s="45">
        <v>15</v>
      </c>
      <c r="F256" s="46">
        <v>297</v>
      </c>
      <c r="G256" s="46">
        <v>198</v>
      </c>
      <c r="H256" s="46">
        <v>99.7</v>
      </c>
      <c r="I256" s="46">
        <v>-1</v>
      </c>
    </row>
    <row r="257" spans="1:9" s="81" customFormat="1" ht="12.75">
      <c r="A257" s="44"/>
      <c r="B257" s="45"/>
      <c r="C257" s="46"/>
      <c r="D257" s="46"/>
      <c r="E257" s="45"/>
      <c r="F257" s="46"/>
      <c r="G257" s="46"/>
      <c r="H257" s="46"/>
      <c r="I257" s="46"/>
    </row>
    <row r="258" spans="1:9" s="81" customFormat="1" ht="12.75">
      <c r="A258" s="41" t="s">
        <v>121</v>
      </c>
      <c r="B258" s="42">
        <v>888</v>
      </c>
      <c r="C258" s="43">
        <v>15244.7</v>
      </c>
      <c r="D258" s="43">
        <v>171.7</v>
      </c>
      <c r="E258" s="42">
        <v>1095</v>
      </c>
      <c r="F258" s="43">
        <v>22329.9</v>
      </c>
      <c r="G258" s="43">
        <v>203.9</v>
      </c>
      <c r="H258" s="43">
        <v>146.5</v>
      </c>
      <c r="I258" s="43">
        <v>7085.2</v>
      </c>
    </row>
    <row r="259" spans="1:9" s="81" customFormat="1" ht="12.75">
      <c r="A259" s="44" t="s">
        <v>122</v>
      </c>
      <c r="B259" s="45">
        <v>257</v>
      </c>
      <c r="C259" s="46">
        <v>4377.3999999999996</v>
      </c>
      <c r="D259" s="46">
        <v>170.3</v>
      </c>
      <c r="E259" s="45">
        <v>353</v>
      </c>
      <c r="F259" s="46">
        <v>7193.4</v>
      </c>
      <c r="G259" s="46">
        <v>203.8</v>
      </c>
      <c r="H259" s="46">
        <v>164.3</v>
      </c>
      <c r="I259" s="46">
        <v>2816</v>
      </c>
    </row>
    <row r="260" spans="1:9" s="81" customFormat="1" ht="12.75">
      <c r="A260" s="44" t="s">
        <v>123</v>
      </c>
      <c r="B260" s="45">
        <v>156</v>
      </c>
      <c r="C260" s="46">
        <v>2344.6999999999998</v>
      </c>
      <c r="D260" s="46">
        <v>150.30000000000001</v>
      </c>
      <c r="E260" s="45">
        <v>165</v>
      </c>
      <c r="F260" s="46">
        <v>3431.5</v>
      </c>
      <c r="G260" s="46">
        <v>208</v>
      </c>
      <c r="H260" s="46">
        <v>146.4</v>
      </c>
      <c r="I260" s="46">
        <v>1086.8</v>
      </c>
    </row>
    <row r="261" spans="1:9" s="81" customFormat="1" ht="12.75">
      <c r="A261" s="44" t="s">
        <v>124</v>
      </c>
      <c r="B261" s="45">
        <v>361</v>
      </c>
      <c r="C261" s="46">
        <v>6369.5</v>
      </c>
      <c r="D261" s="46">
        <v>176.4</v>
      </c>
      <c r="E261" s="45">
        <v>425</v>
      </c>
      <c r="F261" s="46">
        <v>8725.5</v>
      </c>
      <c r="G261" s="46">
        <v>205.3</v>
      </c>
      <c r="H261" s="46">
        <v>137</v>
      </c>
      <c r="I261" s="46">
        <v>2356</v>
      </c>
    </row>
    <row r="262" spans="1:9" s="81" customFormat="1" ht="12.75">
      <c r="A262" s="44" t="s">
        <v>125</v>
      </c>
      <c r="B262" s="45">
        <v>83</v>
      </c>
      <c r="C262" s="46">
        <v>1556</v>
      </c>
      <c r="D262" s="46">
        <v>187.5</v>
      </c>
      <c r="E262" s="45">
        <v>100</v>
      </c>
      <c r="F262" s="46">
        <v>1888</v>
      </c>
      <c r="G262" s="46">
        <v>188.8</v>
      </c>
      <c r="H262" s="46">
        <v>121.3</v>
      </c>
      <c r="I262" s="46">
        <v>332</v>
      </c>
    </row>
    <row r="263" spans="1:9" s="81" customFormat="1" ht="12.75">
      <c r="A263" s="44" t="s">
        <v>126</v>
      </c>
      <c r="B263" s="45">
        <v>31</v>
      </c>
      <c r="C263" s="46">
        <v>597.1</v>
      </c>
      <c r="D263" s="46">
        <v>192.6</v>
      </c>
      <c r="E263" s="45">
        <v>52</v>
      </c>
      <c r="F263" s="46">
        <v>1091.5</v>
      </c>
      <c r="G263" s="46">
        <v>209.9</v>
      </c>
      <c r="H263" s="46">
        <v>182.8</v>
      </c>
      <c r="I263" s="46">
        <v>494.4</v>
      </c>
    </row>
    <row r="264" spans="1:9" s="81" customFormat="1" ht="12.75">
      <c r="A264" s="44"/>
      <c r="B264" s="45"/>
      <c r="C264" s="46"/>
      <c r="D264" s="46"/>
      <c r="E264" s="45"/>
      <c r="F264" s="46"/>
      <c r="G264" s="46"/>
      <c r="H264" s="46"/>
      <c r="I264" s="46"/>
    </row>
    <row r="265" spans="1:9" s="81" customFormat="1" ht="12.75">
      <c r="A265" s="41" t="s">
        <v>127</v>
      </c>
      <c r="B265" s="42">
        <v>3460.5</v>
      </c>
      <c r="C265" s="43">
        <v>99000.7</v>
      </c>
      <c r="D265" s="43">
        <v>286.10000000000002</v>
      </c>
      <c r="E265" s="42">
        <v>3459.6</v>
      </c>
      <c r="F265" s="43">
        <v>109911.3</v>
      </c>
      <c r="G265" s="43">
        <v>316.39999999999998</v>
      </c>
      <c r="H265" s="43">
        <v>111</v>
      </c>
      <c r="I265" s="43">
        <v>10910.6</v>
      </c>
    </row>
    <row r="266" spans="1:9" s="81" customFormat="1" ht="12.75">
      <c r="A266" s="44" t="s">
        <v>128</v>
      </c>
      <c r="B266" s="45">
        <v>378</v>
      </c>
      <c r="C266" s="46">
        <v>6944.8</v>
      </c>
      <c r="D266" s="46">
        <v>183.7</v>
      </c>
      <c r="E266" s="45">
        <v>327</v>
      </c>
      <c r="F266" s="46">
        <v>6096.1</v>
      </c>
      <c r="G266" s="46">
        <v>186.4</v>
      </c>
      <c r="H266" s="46">
        <v>87.8</v>
      </c>
      <c r="I266" s="46">
        <v>-848.7</v>
      </c>
    </row>
    <row r="267" spans="1:9" s="81" customFormat="1" ht="12.75">
      <c r="A267" s="44" t="s">
        <v>129</v>
      </c>
      <c r="B267" s="45">
        <v>241</v>
      </c>
      <c r="C267" s="46">
        <v>4436</v>
      </c>
      <c r="D267" s="46">
        <v>184.1</v>
      </c>
      <c r="E267" s="45">
        <v>477</v>
      </c>
      <c r="F267" s="46">
        <v>38770</v>
      </c>
      <c r="G267" s="46">
        <v>812.8</v>
      </c>
      <c r="H267" s="46">
        <v>874</v>
      </c>
      <c r="I267" s="46">
        <v>34334</v>
      </c>
    </row>
    <row r="268" spans="1:9" s="81" customFormat="1" ht="12.75">
      <c r="A268" s="44" t="s">
        <v>130</v>
      </c>
      <c r="B268" s="45">
        <v>45</v>
      </c>
      <c r="C268" s="46">
        <v>568.1</v>
      </c>
      <c r="D268" s="46">
        <v>126.2</v>
      </c>
      <c r="E268" s="45">
        <v>59</v>
      </c>
      <c r="F268" s="46">
        <v>780</v>
      </c>
      <c r="G268" s="46">
        <v>132.19999999999999</v>
      </c>
      <c r="H268" s="46">
        <v>137.30000000000001</v>
      </c>
      <c r="I268" s="46">
        <v>211.9</v>
      </c>
    </row>
    <row r="269" spans="1:9" s="81" customFormat="1" ht="12.75">
      <c r="A269" s="44" t="s">
        <v>131</v>
      </c>
      <c r="B269" s="45">
        <v>618</v>
      </c>
      <c r="C269" s="46">
        <v>12162.1</v>
      </c>
      <c r="D269" s="46">
        <v>196.8</v>
      </c>
      <c r="E269" s="45">
        <v>628</v>
      </c>
      <c r="F269" s="46">
        <v>11103.5</v>
      </c>
      <c r="G269" s="46">
        <v>176.8</v>
      </c>
      <c r="H269" s="46">
        <v>91.3</v>
      </c>
      <c r="I269" s="46">
        <v>-1058.5999999999999</v>
      </c>
    </row>
    <row r="270" spans="1:9" s="81" customFormat="1" ht="12.75">
      <c r="A270" s="44" t="s">
        <v>132</v>
      </c>
      <c r="B270" s="45">
        <v>111</v>
      </c>
      <c r="C270" s="46">
        <v>2081.9</v>
      </c>
      <c r="D270" s="46">
        <v>187.6</v>
      </c>
      <c r="E270" s="45">
        <v>106</v>
      </c>
      <c r="F270" s="46">
        <v>1990.5</v>
      </c>
      <c r="G270" s="46">
        <v>187.8</v>
      </c>
      <c r="H270" s="46">
        <v>95.6</v>
      </c>
      <c r="I270" s="46">
        <v>-91.4</v>
      </c>
    </row>
    <row r="271" spans="1:9" s="81" customFormat="1" ht="12.75">
      <c r="A271" s="44" t="s">
        <v>133</v>
      </c>
      <c r="B271" s="45">
        <v>740</v>
      </c>
      <c r="C271" s="46">
        <v>15861</v>
      </c>
      <c r="D271" s="46">
        <v>214.3</v>
      </c>
      <c r="E271" s="45">
        <v>871</v>
      </c>
      <c r="F271" s="46">
        <v>20592.900000000001</v>
      </c>
      <c r="G271" s="46">
        <v>231.3</v>
      </c>
      <c r="H271" s="46">
        <v>129.80000000000001</v>
      </c>
      <c r="I271" s="46">
        <v>4731.8999999999996</v>
      </c>
    </row>
    <row r="272" spans="1:9" s="81" customFormat="1" ht="12.75">
      <c r="A272" s="44" t="s">
        <v>134</v>
      </c>
      <c r="B272" s="45">
        <v>19</v>
      </c>
      <c r="C272" s="46">
        <v>400</v>
      </c>
      <c r="D272" s="46">
        <v>210.5</v>
      </c>
      <c r="E272" s="45">
        <v>8</v>
      </c>
      <c r="F272" s="46">
        <v>144</v>
      </c>
      <c r="G272" s="46">
        <v>180</v>
      </c>
      <c r="H272" s="46">
        <v>36</v>
      </c>
      <c r="I272" s="46">
        <v>-256</v>
      </c>
    </row>
    <row r="273" spans="1:9" s="81" customFormat="1" ht="12.75">
      <c r="A273" s="44" t="s">
        <v>135</v>
      </c>
      <c r="B273" s="45">
        <v>1097.5</v>
      </c>
      <c r="C273" s="46">
        <v>52216.5</v>
      </c>
      <c r="D273" s="46">
        <v>475.8</v>
      </c>
      <c r="E273" s="45">
        <v>750.6</v>
      </c>
      <c r="F273" s="46">
        <v>25550.799999999999</v>
      </c>
      <c r="G273" s="46">
        <v>340.4</v>
      </c>
      <c r="H273" s="46">
        <v>48.9</v>
      </c>
      <c r="I273" s="46">
        <v>-26665.7</v>
      </c>
    </row>
    <row r="274" spans="1:9" s="81" customFormat="1" ht="12.75">
      <c r="A274" s="44" t="s">
        <v>136</v>
      </c>
      <c r="B274" s="45">
        <v>114</v>
      </c>
      <c r="C274" s="46">
        <v>2321.4</v>
      </c>
      <c r="D274" s="46">
        <v>203.6</v>
      </c>
      <c r="E274" s="45">
        <v>120</v>
      </c>
      <c r="F274" s="46">
        <v>2712.5</v>
      </c>
      <c r="G274" s="46">
        <v>226</v>
      </c>
      <c r="H274" s="46">
        <v>116.8</v>
      </c>
      <c r="I274" s="46">
        <v>391.1</v>
      </c>
    </row>
    <row r="275" spans="1:9" s="81" customFormat="1" ht="12.75">
      <c r="A275" s="44" t="s">
        <v>165</v>
      </c>
      <c r="B275" s="45">
        <v>33</v>
      </c>
      <c r="C275" s="46">
        <v>636.9</v>
      </c>
      <c r="D275" s="46">
        <v>193</v>
      </c>
      <c r="E275" s="45">
        <v>31</v>
      </c>
      <c r="F275" s="46">
        <v>682</v>
      </c>
      <c r="G275" s="46">
        <v>220</v>
      </c>
      <c r="H275" s="46">
        <v>107.1</v>
      </c>
      <c r="I275" s="46">
        <v>45.1</v>
      </c>
    </row>
    <row r="276" spans="1:9" s="81" customFormat="1" ht="12.75">
      <c r="A276" s="44" t="s">
        <v>137</v>
      </c>
      <c r="B276" s="45">
        <v>38</v>
      </c>
      <c r="C276" s="46">
        <v>836</v>
      </c>
      <c r="D276" s="46">
        <v>220</v>
      </c>
      <c r="E276" s="45">
        <v>37</v>
      </c>
      <c r="F276" s="46">
        <v>674</v>
      </c>
      <c r="G276" s="46">
        <v>182.2</v>
      </c>
      <c r="H276" s="46">
        <v>80.599999999999994</v>
      </c>
      <c r="I276" s="46">
        <v>-162</v>
      </c>
    </row>
    <row r="277" spans="1:9" s="81" customFormat="1" ht="12.75">
      <c r="A277" s="44" t="s">
        <v>166</v>
      </c>
      <c r="B277" s="45">
        <v>45</v>
      </c>
      <c r="C277" s="46">
        <v>936</v>
      </c>
      <c r="D277" s="46">
        <v>208</v>
      </c>
      <c r="E277" s="45">
        <v>53</v>
      </c>
      <c r="F277" s="46">
        <v>959</v>
      </c>
      <c r="G277" s="46">
        <v>180.9</v>
      </c>
      <c r="H277" s="46">
        <v>102.5</v>
      </c>
      <c r="I277" s="46">
        <v>23</v>
      </c>
    </row>
    <row r="278" spans="1:9" s="81" customFormat="1" ht="12.75">
      <c r="A278" s="44"/>
      <c r="B278" s="45"/>
      <c r="C278" s="46"/>
      <c r="D278" s="46"/>
      <c r="E278" s="45"/>
      <c r="F278" s="46"/>
      <c r="G278" s="46"/>
      <c r="H278" s="46"/>
      <c r="I278" s="46"/>
    </row>
    <row r="279" spans="1:9" s="81" customFormat="1" ht="12.75">
      <c r="A279" s="41" t="s">
        <v>138</v>
      </c>
      <c r="B279" s="42">
        <v>458</v>
      </c>
      <c r="C279" s="43">
        <v>7828.8</v>
      </c>
      <c r="D279" s="43">
        <v>170.9</v>
      </c>
      <c r="E279" s="42">
        <v>425</v>
      </c>
      <c r="F279" s="43">
        <v>7932</v>
      </c>
      <c r="G279" s="43">
        <v>186.6</v>
      </c>
      <c r="H279" s="43">
        <v>101.3</v>
      </c>
      <c r="I279" s="43">
        <v>103.2</v>
      </c>
    </row>
    <row r="280" spans="1:9" s="81" customFormat="1" ht="12.75">
      <c r="A280" s="44"/>
      <c r="B280" s="45"/>
      <c r="C280" s="46"/>
      <c r="D280" s="46"/>
      <c r="E280" s="45"/>
      <c r="F280" s="46"/>
      <c r="G280" s="46"/>
      <c r="H280" s="46"/>
      <c r="I280" s="46"/>
    </row>
    <row r="281" spans="1:9" s="81" customFormat="1" ht="12.75">
      <c r="A281" s="41" t="s">
        <v>139</v>
      </c>
      <c r="B281" s="42">
        <v>150.78</v>
      </c>
      <c r="C281" s="43">
        <v>4478.1000000000004</v>
      </c>
      <c r="D281" s="43">
        <v>297</v>
      </c>
      <c r="E281" s="42">
        <v>134</v>
      </c>
      <c r="F281" s="43">
        <v>4464.5</v>
      </c>
      <c r="G281" s="43">
        <v>333.2</v>
      </c>
      <c r="H281" s="43">
        <v>99.7</v>
      </c>
      <c r="I281" s="43">
        <v>-13.6</v>
      </c>
    </row>
    <row r="282" spans="1:9" s="81" customFormat="1" ht="12.75">
      <c r="A282" s="17"/>
      <c r="B282" s="40"/>
      <c r="C282" s="40"/>
      <c r="D282" s="40"/>
      <c r="E282" s="40"/>
      <c r="F282" s="40"/>
      <c r="G282" s="40"/>
      <c r="H282" s="40"/>
      <c r="I282" s="40"/>
    </row>
    <row r="283" spans="1:9" s="81" customFormat="1" ht="12.75">
      <c r="A283" s="17"/>
      <c r="B283" s="40"/>
      <c r="C283" s="40"/>
      <c r="D283" s="40"/>
      <c r="E283" s="40"/>
      <c r="F283" s="40"/>
      <c r="G283" s="40"/>
      <c r="H283" s="40"/>
      <c r="I283" s="40"/>
    </row>
    <row r="284" spans="1:9" s="81" customFormat="1" ht="12.75">
      <c r="A284" s="17"/>
      <c r="B284" s="40"/>
      <c r="C284" s="40"/>
      <c r="D284" s="40"/>
      <c r="E284" s="40"/>
      <c r="F284" s="40"/>
      <c r="G284" s="40"/>
      <c r="H284" s="40"/>
      <c r="I284" s="40"/>
    </row>
    <row r="285" spans="1:9" s="81" customFormat="1" ht="12.75">
      <c r="A285" s="17"/>
      <c r="B285" s="40"/>
      <c r="C285" s="40"/>
      <c r="D285" s="40"/>
      <c r="E285" s="40"/>
      <c r="F285" s="40"/>
      <c r="G285" s="40"/>
      <c r="H285" s="40"/>
      <c r="I285" s="40"/>
    </row>
    <row r="286" spans="1:9" s="81" customFormat="1" ht="12.75">
      <c r="A286" s="17"/>
      <c r="B286" s="40"/>
      <c r="C286" s="40"/>
      <c r="D286" s="40"/>
      <c r="E286" s="40"/>
      <c r="F286" s="40"/>
      <c r="G286" s="40"/>
      <c r="H286" s="40"/>
      <c r="I286" s="40"/>
    </row>
    <row r="287" spans="1:9" s="81" customFormat="1">
      <c r="A287" s="109" t="s">
        <v>322</v>
      </c>
      <c r="B287" s="110"/>
      <c r="C287" s="110"/>
      <c r="D287" s="110"/>
      <c r="E287" s="110"/>
      <c r="F287" s="110"/>
      <c r="G287" s="110"/>
      <c r="H287" s="110"/>
      <c r="I287" s="110"/>
    </row>
    <row r="288" spans="1:9" s="81" customFormat="1" ht="12.75">
      <c r="A288" s="111" t="s">
        <v>318</v>
      </c>
      <c r="B288" s="111"/>
      <c r="C288" s="111"/>
      <c r="D288" s="111"/>
      <c r="E288" s="111"/>
      <c r="F288" s="111"/>
      <c r="G288" s="111"/>
      <c r="H288" s="111"/>
      <c r="I288" s="111"/>
    </row>
    <row r="289" spans="1:9" s="81" customFormat="1" ht="12.75">
      <c r="A289" s="17"/>
      <c r="B289" s="17"/>
      <c r="C289" s="17"/>
      <c r="D289" s="17"/>
      <c r="E289" s="17"/>
      <c r="F289" s="17"/>
      <c r="G289" s="17"/>
      <c r="H289" s="17"/>
      <c r="I289" s="17"/>
    </row>
    <row r="290" spans="1:9" s="81" customFormat="1" ht="12.75">
      <c r="A290" s="114" t="s">
        <v>60</v>
      </c>
      <c r="B290" s="112" t="s">
        <v>188</v>
      </c>
      <c r="C290" s="117"/>
      <c r="D290" s="117"/>
      <c r="E290" s="117"/>
      <c r="F290" s="117"/>
      <c r="G290" s="117"/>
      <c r="H290" s="117"/>
      <c r="I290" s="113"/>
    </row>
    <row r="291" spans="1:9" s="81" customFormat="1" ht="12.75">
      <c r="A291" s="115"/>
      <c r="B291" s="112">
        <v>2024</v>
      </c>
      <c r="C291" s="117"/>
      <c r="D291" s="113"/>
      <c r="E291" s="112">
        <v>2025</v>
      </c>
      <c r="F291" s="117"/>
      <c r="G291" s="113"/>
      <c r="H291" s="126" t="s">
        <v>62</v>
      </c>
      <c r="I291" s="126"/>
    </row>
    <row r="292" spans="1:9" s="81" customFormat="1" ht="12.75">
      <c r="A292" s="115"/>
      <c r="B292" s="118" t="s">
        <v>314</v>
      </c>
      <c r="C292" s="118" t="s">
        <v>62</v>
      </c>
      <c r="D292" s="118" t="s">
        <v>65</v>
      </c>
      <c r="E292" s="118" t="s">
        <v>314</v>
      </c>
      <c r="F292" s="118" t="s">
        <v>62</v>
      </c>
      <c r="G292" s="118" t="s">
        <v>65</v>
      </c>
      <c r="H292" s="132" t="s">
        <v>315</v>
      </c>
      <c r="I292" s="133"/>
    </row>
    <row r="293" spans="1:9" s="81" customFormat="1" ht="12">
      <c r="A293" s="115"/>
      <c r="B293" s="119"/>
      <c r="C293" s="119"/>
      <c r="D293" s="119"/>
      <c r="E293" s="119"/>
      <c r="F293" s="119"/>
      <c r="G293" s="119"/>
      <c r="H293" s="114" t="s">
        <v>69</v>
      </c>
      <c r="I293" s="114" t="s">
        <v>70</v>
      </c>
    </row>
    <row r="294" spans="1:9" s="81" customFormat="1" ht="12">
      <c r="A294" s="115"/>
      <c r="B294" s="120"/>
      <c r="C294" s="120"/>
      <c r="D294" s="120"/>
      <c r="E294" s="120"/>
      <c r="F294" s="120"/>
      <c r="G294" s="120"/>
      <c r="H294" s="116"/>
      <c r="I294" s="116"/>
    </row>
    <row r="295" spans="1:9" s="81" customFormat="1" ht="12.75">
      <c r="A295" s="116"/>
      <c r="B295" s="82">
        <v>1</v>
      </c>
      <c r="C295" s="83">
        <v>2</v>
      </c>
      <c r="D295" s="37">
        <v>3</v>
      </c>
      <c r="E295" s="37">
        <v>4</v>
      </c>
      <c r="F295" s="37">
        <v>5</v>
      </c>
      <c r="G295" s="84">
        <v>6</v>
      </c>
      <c r="H295" s="37">
        <v>7</v>
      </c>
      <c r="I295" s="85">
        <v>8</v>
      </c>
    </row>
    <row r="296" spans="1:9" s="81" customFormat="1" ht="12.75">
      <c r="A296" s="39"/>
      <c r="B296" s="39"/>
      <c r="C296" s="39"/>
      <c r="D296" s="39"/>
      <c r="E296" s="39"/>
      <c r="F296" s="39"/>
      <c r="G296" s="39"/>
      <c r="H296" s="39"/>
      <c r="I296" s="39"/>
    </row>
    <row r="297" spans="1:9" s="81" customFormat="1" ht="12.75">
      <c r="A297" s="41" t="s">
        <v>72</v>
      </c>
      <c r="B297" s="42">
        <v>1450.4</v>
      </c>
      <c r="C297" s="43">
        <v>29348.400000000001</v>
      </c>
      <c r="D297" s="43">
        <v>199.3</v>
      </c>
      <c r="E297" s="42">
        <v>1394.4</v>
      </c>
      <c r="F297" s="43">
        <v>31323.3</v>
      </c>
      <c r="G297" s="43">
        <v>201.4</v>
      </c>
      <c r="H297" s="43">
        <v>106.7</v>
      </c>
      <c r="I297" s="43">
        <v>1974.9</v>
      </c>
    </row>
    <row r="298" spans="1:9" s="81" customFormat="1" ht="12.75">
      <c r="A298" s="41"/>
      <c r="B298" s="42"/>
      <c r="C298" s="43"/>
      <c r="D298" s="43"/>
      <c r="E298" s="42"/>
      <c r="F298" s="43"/>
      <c r="G298" s="43"/>
      <c r="H298" s="43"/>
      <c r="I298" s="43"/>
    </row>
    <row r="299" spans="1:9" s="81" customFormat="1" ht="12.75">
      <c r="A299" s="41" t="s">
        <v>73</v>
      </c>
      <c r="B299" s="42">
        <v>14</v>
      </c>
      <c r="C299" s="43">
        <v>286.8</v>
      </c>
      <c r="D299" s="43">
        <v>204.9</v>
      </c>
      <c r="E299" s="42">
        <v>32</v>
      </c>
      <c r="F299" s="43">
        <v>609.1</v>
      </c>
      <c r="G299" s="43">
        <v>168.8</v>
      </c>
      <c r="H299" s="43">
        <v>212.4</v>
      </c>
      <c r="I299" s="43">
        <v>322.3</v>
      </c>
    </row>
    <row r="300" spans="1:9" s="81" customFormat="1" ht="12.75">
      <c r="A300" s="44" t="s">
        <v>75</v>
      </c>
      <c r="B300" s="45">
        <v>11</v>
      </c>
      <c r="C300" s="46">
        <v>217.8</v>
      </c>
      <c r="D300" s="46">
        <v>198</v>
      </c>
      <c r="E300" s="45">
        <v>28</v>
      </c>
      <c r="F300" s="46">
        <v>517.1</v>
      </c>
      <c r="G300" s="46">
        <v>160</v>
      </c>
      <c r="H300" s="46">
        <v>237.4</v>
      </c>
      <c r="I300" s="46">
        <v>299.3</v>
      </c>
    </row>
    <row r="301" spans="1:9" s="81" customFormat="1" ht="12.75">
      <c r="A301" s="44" t="s">
        <v>79</v>
      </c>
      <c r="B301" s="45">
        <v>3</v>
      </c>
      <c r="C301" s="46">
        <v>69</v>
      </c>
      <c r="D301" s="46">
        <v>230</v>
      </c>
      <c r="E301" s="45">
        <v>4</v>
      </c>
      <c r="F301" s="46">
        <v>92</v>
      </c>
      <c r="G301" s="46">
        <v>230</v>
      </c>
      <c r="H301" s="46">
        <v>133.30000000000001</v>
      </c>
      <c r="I301" s="46">
        <v>23</v>
      </c>
    </row>
    <row r="302" spans="1:9" s="81" customFormat="1" ht="12.75">
      <c r="A302" s="44"/>
      <c r="B302" s="45"/>
      <c r="C302" s="46"/>
      <c r="D302" s="46"/>
      <c r="E302" s="45"/>
      <c r="F302" s="46"/>
      <c r="G302" s="46"/>
      <c r="H302" s="46"/>
      <c r="I302" s="46"/>
    </row>
    <row r="303" spans="1:9" s="81" customFormat="1" ht="12.75">
      <c r="A303" s="41" t="s">
        <v>80</v>
      </c>
      <c r="B303" s="42">
        <v>180</v>
      </c>
      <c r="C303" s="43">
        <v>4319.1000000000004</v>
      </c>
      <c r="D303" s="43">
        <v>220.3</v>
      </c>
      <c r="E303" s="42">
        <v>100.7</v>
      </c>
      <c r="F303" s="43">
        <v>2509</v>
      </c>
      <c r="G303" s="43">
        <v>226.3</v>
      </c>
      <c r="H303" s="43">
        <v>58.1</v>
      </c>
      <c r="I303" s="43">
        <v>-1810.1</v>
      </c>
    </row>
    <row r="304" spans="1:9" s="81" customFormat="1" ht="12.75">
      <c r="A304" s="44" t="s">
        <v>81</v>
      </c>
      <c r="B304" s="45">
        <v>1</v>
      </c>
      <c r="C304" s="46">
        <v>10</v>
      </c>
      <c r="D304" s="46">
        <v>100</v>
      </c>
      <c r="E304" s="45" t="s">
        <v>94</v>
      </c>
      <c r="F304" s="46" t="s">
        <v>94</v>
      </c>
      <c r="G304" s="46" t="s">
        <v>94</v>
      </c>
      <c r="H304" s="46" t="s">
        <v>94</v>
      </c>
      <c r="I304" s="46">
        <v>-10</v>
      </c>
    </row>
    <row r="305" spans="1:9" s="81" customFormat="1" ht="12.75">
      <c r="A305" s="44" t="s">
        <v>82</v>
      </c>
      <c r="B305" s="45">
        <v>1</v>
      </c>
      <c r="C305" s="46">
        <v>10</v>
      </c>
      <c r="D305" s="46">
        <v>100</v>
      </c>
      <c r="E305" s="45" t="s">
        <v>94</v>
      </c>
      <c r="F305" s="46" t="s">
        <v>94</v>
      </c>
      <c r="G305" s="46" t="s">
        <v>94</v>
      </c>
      <c r="H305" s="46" t="s">
        <v>94</v>
      </c>
      <c r="I305" s="46">
        <v>-10</v>
      </c>
    </row>
    <row r="306" spans="1:9" s="81" customFormat="1" ht="12.75">
      <c r="A306" s="44" t="s">
        <v>83</v>
      </c>
      <c r="B306" s="45">
        <v>56</v>
      </c>
      <c r="C306" s="46">
        <v>1055.3</v>
      </c>
      <c r="D306" s="46">
        <v>178.8</v>
      </c>
      <c r="E306" s="45">
        <v>34.68</v>
      </c>
      <c r="F306" s="46">
        <v>656.4</v>
      </c>
      <c r="G306" s="46">
        <v>189.3</v>
      </c>
      <c r="H306" s="46">
        <v>62.2</v>
      </c>
      <c r="I306" s="46">
        <v>-398.9</v>
      </c>
    </row>
    <row r="307" spans="1:9" s="81" customFormat="1" ht="12.75">
      <c r="A307" s="44" t="s">
        <v>84</v>
      </c>
      <c r="B307" s="45">
        <v>4</v>
      </c>
      <c r="C307" s="46">
        <v>94</v>
      </c>
      <c r="D307" s="46">
        <v>235</v>
      </c>
      <c r="E307" s="45" t="s">
        <v>94</v>
      </c>
      <c r="F307" s="46" t="s">
        <v>94</v>
      </c>
      <c r="G307" s="46" t="s">
        <v>94</v>
      </c>
      <c r="H307" s="46" t="s">
        <v>94</v>
      </c>
      <c r="I307" s="46">
        <v>-94</v>
      </c>
    </row>
    <row r="308" spans="1:9" s="81" customFormat="1" ht="12.75">
      <c r="A308" s="44" t="s">
        <v>85</v>
      </c>
      <c r="B308" s="45" t="s">
        <v>94</v>
      </c>
      <c r="C308" s="46" t="s">
        <v>94</v>
      </c>
      <c r="D308" s="46" t="s">
        <v>94</v>
      </c>
      <c r="E308" s="45">
        <v>8</v>
      </c>
      <c r="F308" s="46">
        <v>232.2</v>
      </c>
      <c r="G308" s="46">
        <v>290.3</v>
      </c>
      <c r="H308" s="46" t="s">
        <v>94</v>
      </c>
      <c r="I308" s="46">
        <v>232.2</v>
      </c>
    </row>
    <row r="309" spans="1:9" s="81" customFormat="1" ht="12.75">
      <c r="A309" s="44" t="s">
        <v>87</v>
      </c>
      <c r="B309" s="45">
        <v>59</v>
      </c>
      <c r="C309" s="46">
        <v>1834</v>
      </c>
      <c r="D309" s="46">
        <v>260</v>
      </c>
      <c r="E309" s="45">
        <v>30</v>
      </c>
      <c r="F309" s="46">
        <v>1060</v>
      </c>
      <c r="G309" s="46">
        <v>276.7</v>
      </c>
      <c r="H309" s="46">
        <v>57.8</v>
      </c>
      <c r="I309" s="46">
        <v>-774</v>
      </c>
    </row>
    <row r="310" spans="1:9" s="81" customFormat="1" ht="12.75">
      <c r="A310" s="44" t="s">
        <v>89</v>
      </c>
      <c r="B310" s="45">
        <v>8</v>
      </c>
      <c r="C310" s="46">
        <v>118.7</v>
      </c>
      <c r="D310" s="46">
        <v>148.4</v>
      </c>
      <c r="E310" s="45">
        <v>8</v>
      </c>
      <c r="F310" s="46">
        <v>116.6</v>
      </c>
      <c r="G310" s="46">
        <v>145.80000000000001</v>
      </c>
      <c r="H310" s="46">
        <v>98.2</v>
      </c>
      <c r="I310" s="46">
        <v>-2.1</v>
      </c>
    </row>
    <row r="311" spans="1:9" s="81" customFormat="1" ht="12.75">
      <c r="A311" s="44" t="s">
        <v>90</v>
      </c>
      <c r="B311" s="45">
        <v>9</v>
      </c>
      <c r="C311" s="46">
        <v>132.80000000000001</v>
      </c>
      <c r="D311" s="46">
        <v>147.6</v>
      </c>
      <c r="E311" s="45">
        <v>5</v>
      </c>
      <c r="F311" s="46">
        <v>78.599999999999994</v>
      </c>
      <c r="G311" s="46">
        <v>157.19999999999999</v>
      </c>
      <c r="H311" s="46">
        <v>59.2</v>
      </c>
      <c r="I311" s="46">
        <v>-54.2</v>
      </c>
    </row>
    <row r="312" spans="1:9" s="81" customFormat="1" ht="12.75">
      <c r="A312" s="44" t="s">
        <v>92</v>
      </c>
      <c r="B312" s="45">
        <v>41</v>
      </c>
      <c r="C312" s="46">
        <v>1052</v>
      </c>
      <c r="D312" s="46">
        <v>256.60000000000002</v>
      </c>
      <c r="E312" s="45">
        <v>14</v>
      </c>
      <c r="F312" s="46">
        <v>348.6</v>
      </c>
      <c r="G312" s="46">
        <v>249</v>
      </c>
      <c r="H312" s="46">
        <v>33.1</v>
      </c>
      <c r="I312" s="46">
        <v>-703.4</v>
      </c>
    </row>
    <row r="313" spans="1:9" s="81" customFormat="1" ht="12.75">
      <c r="A313" s="44" t="s">
        <v>93</v>
      </c>
      <c r="B313" s="45">
        <v>1</v>
      </c>
      <c r="C313" s="46">
        <v>16.600000000000001</v>
      </c>
      <c r="D313" s="46">
        <v>166</v>
      </c>
      <c r="E313" s="45">
        <v>1</v>
      </c>
      <c r="F313" s="46">
        <v>16.399999999999999</v>
      </c>
      <c r="G313" s="46">
        <v>164</v>
      </c>
      <c r="H313" s="46">
        <v>98.8</v>
      </c>
      <c r="I313" s="46">
        <v>-0.2</v>
      </c>
    </row>
    <row r="314" spans="1:9" s="81" customFormat="1" ht="12.75">
      <c r="A314" s="44" t="s">
        <v>95</v>
      </c>
      <c r="B314" s="45">
        <v>1</v>
      </c>
      <c r="C314" s="46">
        <v>5.7</v>
      </c>
      <c r="D314" s="46">
        <v>57</v>
      </c>
      <c r="E314" s="80">
        <v>0.02</v>
      </c>
      <c r="F314" s="46">
        <v>0.2</v>
      </c>
      <c r="G314" s="46">
        <v>100</v>
      </c>
      <c r="H314" s="46">
        <v>3.5</v>
      </c>
      <c r="I314" s="46">
        <v>-5.5</v>
      </c>
    </row>
    <row r="315" spans="1:9" s="81" customFormat="1" ht="12.75">
      <c r="A315" s="44"/>
      <c r="B315" s="45"/>
      <c r="C315" s="54"/>
      <c r="D315" s="54"/>
      <c r="E315" s="54"/>
      <c r="F315" s="54"/>
      <c r="G315" s="54"/>
      <c r="H315" s="54"/>
      <c r="I315" s="54"/>
    </row>
    <row r="316" spans="1:9" s="81" customFormat="1" ht="12.75">
      <c r="A316" s="41" t="s">
        <v>96</v>
      </c>
      <c r="B316" s="55">
        <v>218</v>
      </c>
      <c r="C316" s="43">
        <v>4631.1000000000004</v>
      </c>
      <c r="D316" s="43">
        <v>212.4</v>
      </c>
      <c r="E316" s="55">
        <v>236</v>
      </c>
      <c r="F316" s="43">
        <v>5131.3</v>
      </c>
      <c r="G316" s="43">
        <v>217.4</v>
      </c>
      <c r="H316" s="43">
        <v>110.8</v>
      </c>
      <c r="I316" s="43">
        <v>500.2</v>
      </c>
    </row>
    <row r="317" spans="1:9" s="81" customFormat="1" ht="12.75">
      <c r="A317" s="44" t="s">
        <v>97</v>
      </c>
      <c r="B317" s="54">
        <v>47</v>
      </c>
      <c r="C317" s="46">
        <v>1356.1</v>
      </c>
      <c r="D317" s="46">
        <v>288.5</v>
      </c>
      <c r="E317" s="54">
        <v>59</v>
      </c>
      <c r="F317" s="46">
        <v>1276.8</v>
      </c>
      <c r="G317" s="46">
        <v>216.4</v>
      </c>
      <c r="H317" s="46">
        <v>94.2</v>
      </c>
      <c r="I317" s="46">
        <v>-79.3</v>
      </c>
    </row>
    <row r="318" spans="1:9" s="81" customFormat="1" ht="12.75">
      <c r="A318" s="44" t="s">
        <v>98</v>
      </c>
      <c r="B318" s="54">
        <v>32</v>
      </c>
      <c r="C318" s="46">
        <v>730.7</v>
      </c>
      <c r="D318" s="46">
        <v>228.3</v>
      </c>
      <c r="E318" s="54">
        <v>40</v>
      </c>
      <c r="F318" s="46">
        <v>907.8</v>
      </c>
      <c r="G318" s="46">
        <v>226.9</v>
      </c>
      <c r="H318" s="46">
        <v>124.2</v>
      </c>
      <c r="I318" s="46">
        <v>177.1</v>
      </c>
    </row>
    <row r="319" spans="1:9" s="81" customFormat="1" ht="12.75">
      <c r="A319" s="44" t="s">
        <v>99</v>
      </c>
      <c r="B319" s="54">
        <v>14</v>
      </c>
      <c r="C319" s="46">
        <v>284.10000000000002</v>
      </c>
      <c r="D319" s="46">
        <v>202.9</v>
      </c>
      <c r="E319" s="54">
        <v>15</v>
      </c>
      <c r="F319" s="46">
        <v>305.89999999999998</v>
      </c>
      <c r="G319" s="46">
        <v>203.9</v>
      </c>
      <c r="H319" s="46">
        <v>107.7</v>
      </c>
      <c r="I319" s="46">
        <v>21.8</v>
      </c>
    </row>
    <row r="320" spans="1:9" s="81" customFormat="1" ht="12.75">
      <c r="A320" s="44" t="s">
        <v>100</v>
      </c>
      <c r="B320" s="54">
        <v>1</v>
      </c>
      <c r="C320" s="46">
        <v>18</v>
      </c>
      <c r="D320" s="46">
        <v>180</v>
      </c>
      <c r="E320" s="54">
        <v>1</v>
      </c>
      <c r="F320" s="46">
        <v>20.5</v>
      </c>
      <c r="G320" s="46">
        <v>205</v>
      </c>
      <c r="H320" s="46">
        <v>113.9</v>
      </c>
      <c r="I320" s="46">
        <v>2.5</v>
      </c>
    </row>
    <row r="321" spans="1:9" s="81" customFormat="1" ht="12.75">
      <c r="A321" s="44" t="s">
        <v>101</v>
      </c>
      <c r="B321" s="54">
        <v>22</v>
      </c>
      <c r="C321" s="46">
        <v>460</v>
      </c>
      <c r="D321" s="46">
        <v>209.1</v>
      </c>
      <c r="E321" s="54">
        <v>22</v>
      </c>
      <c r="F321" s="46">
        <v>453</v>
      </c>
      <c r="G321" s="46">
        <v>205.9</v>
      </c>
      <c r="H321" s="46">
        <v>98.5</v>
      </c>
      <c r="I321" s="46">
        <v>-7</v>
      </c>
    </row>
    <row r="322" spans="1:9" s="81" customFormat="1" ht="12.75">
      <c r="A322" s="44" t="s">
        <v>102</v>
      </c>
      <c r="B322" s="54">
        <v>95</v>
      </c>
      <c r="C322" s="46">
        <v>1602.2</v>
      </c>
      <c r="D322" s="46">
        <v>168.7</v>
      </c>
      <c r="E322" s="54">
        <v>87</v>
      </c>
      <c r="F322" s="46">
        <v>1848.8</v>
      </c>
      <c r="G322" s="46">
        <v>212.5</v>
      </c>
      <c r="H322" s="46">
        <v>115.4</v>
      </c>
      <c r="I322" s="46">
        <v>246.6</v>
      </c>
    </row>
    <row r="323" spans="1:9" s="81" customFormat="1" ht="12.75">
      <c r="A323" s="44" t="s">
        <v>103</v>
      </c>
      <c r="B323" s="54">
        <v>6</v>
      </c>
      <c r="C323" s="46">
        <v>180</v>
      </c>
      <c r="D323" s="46">
        <v>300</v>
      </c>
      <c r="E323" s="54">
        <v>11</v>
      </c>
      <c r="F323" s="46">
        <v>304</v>
      </c>
      <c r="G323" s="46">
        <v>276.39999999999998</v>
      </c>
      <c r="H323" s="46">
        <v>168.9</v>
      </c>
      <c r="I323" s="46">
        <v>124</v>
      </c>
    </row>
    <row r="324" spans="1:9" s="81" customFormat="1" ht="12.75">
      <c r="A324" s="44" t="s">
        <v>104</v>
      </c>
      <c r="B324" s="54">
        <v>2</v>
      </c>
      <c r="C324" s="46">
        <v>18</v>
      </c>
      <c r="D324" s="46">
        <v>90</v>
      </c>
      <c r="E324" s="54">
        <v>2</v>
      </c>
      <c r="F324" s="46">
        <v>35</v>
      </c>
      <c r="G324" s="46">
        <v>175</v>
      </c>
      <c r="H324" s="46">
        <v>194.4</v>
      </c>
      <c r="I324" s="46">
        <v>17</v>
      </c>
    </row>
    <row r="325" spans="1:9" s="81" customFormat="1" ht="12.75">
      <c r="A325" s="44"/>
      <c r="B325" s="54"/>
      <c r="C325" s="46"/>
      <c r="D325" s="46"/>
      <c r="E325" s="54"/>
      <c r="F325" s="46"/>
      <c r="G325" s="46"/>
      <c r="H325" s="46"/>
      <c r="I325" s="46"/>
    </row>
    <row r="326" spans="1:9" s="81" customFormat="1" ht="12.75">
      <c r="A326" s="41" t="s">
        <v>105</v>
      </c>
      <c r="B326" s="55">
        <v>76.400000000000006</v>
      </c>
      <c r="C326" s="43">
        <v>926.8</v>
      </c>
      <c r="D326" s="43">
        <v>121.3</v>
      </c>
      <c r="E326" s="42">
        <v>73.7</v>
      </c>
      <c r="F326" s="43">
        <v>870.2</v>
      </c>
      <c r="G326" s="43">
        <v>118.1</v>
      </c>
      <c r="H326" s="43">
        <v>93.9</v>
      </c>
      <c r="I326" s="43">
        <v>-56.5</v>
      </c>
    </row>
    <row r="327" spans="1:9" s="81" customFormat="1" ht="12.75">
      <c r="A327" s="44" t="s">
        <v>106</v>
      </c>
      <c r="B327" s="54">
        <v>10.4</v>
      </c>
      <c r="C327" s="46">
        <v>147.1</v>
      </c>
      <c r="D327" s="46">
        <v>141.4</v>
      </c>
      <c r="E327" s="45">
        <v>10.199999999999999</v>
      </c>
      <c r="F327" s="46">
        <v>144.5</v>
      </c>
      <c r="G327" s="46">
        <v>141.69999999999999</v>
      </c>
      <c r="H327" s="46">
        <v>98.3</v>
      </c>
      <c r="I327" s="46">
        <v>-2.5</v>
      </c>
    </row>
    <row r="328" spans="1:9" s="81" customFormat="1" ht="12.75">
      <c r="A328" s="44" t="s">
        <v>107</v>
      </c>
      <c r="B328" s="54">
        <v>9</v>
      </c>
      <c r="C328" s="46">
        <v>68.7</v>
      </c>
      <c r="D328" s="46">
        <v>76.3</v>
      </c>
      <c r="E328" s="45">
        <v>10</v>
      </c>
      <c r="F328" s="46">
        <v>70</v>
      </c>
      <c r="G328" s="46">
        <v>70</v>
      </c>
      <c r="H328" s="46">
        <v>101.9</v>
      </c>
      <c r="I328" s="46">
        <v>1.3</v>
      </c>
    </row>
    <row r="329" spans="1:9" s="81" customFormat="1" ht="12.75">
      <c r="A329" s="44" t="s">
        <v>108</v>
      </c>
      <c r="B329" s="54">
        <v>18</v>
      </c>
      <c r="C329" s="46">
        <v>218.1</v>
      </c>
      <c r="D329" s="46">
        <v>121.2</v>
      </c>
      <c r="E329" s="45">
        <v>17</v>
      </c>
      <c r="F329" s="46">
        <v>197</v>
      </c>
      <c r="G329" s="46">
        <v>115.9</v>
      </c>
      <c r="H329" s="46">
        <v>90.3</v>
      </c>
      <c r="I329" s="46">
        <v>-21.1</v>
      </c>
    </row>
    <row r="330" spans="1:9" s="81" customFormat="1" ht="12.75">
      <c r="A330" s="44" t="s">
        <v>109</v>
      </c>
      <c r="B330" s="54">
        <v>19</v>
      </c>
      <c r="C330" s="46">
        <v>223.5</v>
      </c>
      <c r="D330" s="46">
        <v>117.6</v>
      </c>
      <c r="E330" s="45">
        <v>16</v>
      </c>
      <c r="F330" s="46">
        <v>192.6</v>
      </c>
      <c r="G330" s="46">
        <v>120.4</v>
      </c>
      <c r="H330" s="46">
        <v>86.2</v>
      </c>
      <c r="I330" s="46">
        <v>-30.9</v>
      </c>
    </row>
    <row r="331" spans="1:9" s="81" customFormat="1" ht="12.75">
      <c r="A331" s="44" t="s">
        <v>110</v>
      </c>
      <c r="B331" s="54">
        <v>19</v>
      </c>
      <c r="C331" s="46">
        <v>255.4</v>
      </c>
      <c r="D331" s="46">
        <v>134.4</v>
      </c>
      <c r="E331" s="45">
        <v>19.5</v>
      </c>
      <c r="F331" s="46">
        <v>252.3</v>
      </c>
      <c r="G331" s="46">
        <v>129.4</v>
      </c>
      <c r="H331" s="46">
        <v>98.8</v>
      </c>
      <c r="I331" s="46">
        <v>-3.1</v>
      </c>
    </row>
    <row r="332" spans="1:9" s="81" customFormat="1" ht="12.75">
      <c r="A332" s="44" t="s">
        <v>111</v>
      </c>
      <c r="B332" s="54">
        <v>1</v>
      </c>
      <c r="C332" s="46">
        <v>14</v>
      </c>
      <c r="D332" s="46">
        <v>140</v>
      </c>
      <c r="E332" s="45">
        <v>1</v>
      </c>
      <c r="F332" s="46">
        <v>13.8</v>
      </c>
      <c r="G332" s="46">
        <v>138</v>
      </c>
      <c r="H332" s="46">
        <v>98.6</v>
      </c>
      <c r="I332" s="46">
        <v>-0.2</v>
      </c>
    </row>
    <row r="333" spans="1:9" s="81" customFormat="1" ht="12.75">
      <c r="A333" s="44"/>
      <c r="B333" s="54"/>
      <c r="C333" s="46"/>
      <c r="D333" s="46"/>
      <c r="E333" s="45"/>
      <c r="F333" s="46"/>
      <c r="G333" s="46"/>
      <c r="H333" s="46"/>
      <c r="I333" s="46"/>
    </row>
    <row r="334" spans="1:9" s="81" customFormat="1" ht="12.75">
      <c r="A334" s="41" t="s">
        <v>112</v>
      </c>
      <c r="B334" s="55">
        <v>34</v>
      </c>
      <c r="C334" s="43">
        <v>640.6</v>
      </c>
      <c r="D334" s="43">
        <v>188.4</v>
      </c>
      <c r="E334" s="42">
        <v>38</v>
      </c>
      <c r="F334" s="43">
        <v>697.1</v>
      </c>
      <c r="G334" s="43">
        <v>183.4</v>
      </c>
      <c r="H334" s="43">
        <v>108.8</v>
      </c>
      <c r="I334" s="43">
        <v>56.5</v>
      </c>
    </row>
    <row r="335" spans="1:9" s="81" customFormat="1" ht="12.75">
      <c r="A335" s="44" t="s">
        <v>113</v>
      </c>
      <c r="B335" s="54">
        <v>2</v>
      </c>
      <c r="C335" s="46">
        <v>15.5</v>
      </c>
      <c r="D335" s="46">
        <v>77.5</v>
      </c>
      <c r="E335" s="45">
        <v>1</v>
      </c>
      <c r="F335" s="46">
        <v>7.7</v>
      </c>
      <c r="G335" s="46">
        <v>77</v>
      </c>
      <c r="H335" s="46">
        <v>49.7</v>
      </c>
      <c r="I335" s="46">
        <v>-7.8</v>
      </c>
    </row>
    <row r="336" spans="1:9" s="81" customFormat="1" ht="12.75">
      <c r="A336" s="44" t="s">
        <v>115</v>
      </c>
      <c r="B336" s="54" t="s">
        <v>94</v>
      </c>
      <c r="C336" s="46" t="s">
        <v>94</v>
      </c>
      <c r="D336" s="46" t="s">
        <v>94</v>
      </c>
      <c r="E336" s="45">
        <v>6</v>
      </c>
      <c r="F336" s="46">
        <v>79.900000000000006</v>
      </c>
      <c r="G336" s="46">
        <v>133.19999999999999</v>
      </c>
      <c r="H336" s="46" t="s">
        <v>94</v>
      </c>
      <c r="I336" s="46">
        <v>79.900000000000006</v>
      </c>
    </row>
    <row r="337" spans="1:9" s="81" customFormat="1" ht="12.75">
      <c r="A337" s="44" t="s">
        <v>116</v>
      </c>
      <c r="B337" s="54">
        <v>2</v>
      </c>
      <c r="C337" s="46">
        <v>25</v>
      </c>
      <c r="D337" s="46">
        <v>125</v>
      </c>
      <c r="E337" s="45">
        <v>4</v>
      </c>
      <c r="F337" s="46">
        <v>69</v>
      </c>
      <c r="G337" s="46">
        <v>172.5</v>
      </c>
      <c r="H337" s="46">
        <v>276</v>
      </c>
      <c r="I337" s="46">
        <v>44</v>
      </c>
    </row>
    <row r="338" spans="1:9" s="81" customFormat="1" ht="12.75">
      <c r="A338" s="44" t="s">
        <v>118</v>
      </c>
      <c r="B338" s="54">
        <v>18</v>
      </c>
      <c r="C338" s="46">
        <v>374.7</v>
      </c>
      <c r="D338" s="46">
        <v>208.2</v>
      </c>
      <c r="E338" s="45">
        <v>16</v>
      </c>
      <c r="F338" s="46">
        <v>332.3</v>
      </c>
      <c r="G338" s="46">
        <v>207.7</v>
      </c>
      <c r="H338" s="46">
        <v>88.7</v>
      </c>
      <c r="I338" s="46">
        <v>-42.4</v>
      </c>
    </row>
    <row r="339" spans="1:9" s="81" customFormat="1" ht="12.75">
      <c r="A339" s="44" t="s">
        <v>119</v>
      </c>
      <c r="B339" s="54">
        <v>12</v>
      </c>
      <c r="C339" s="46">
        <v>225.4</v>
      </c>
      <c r="D339" s="46">
        <v>187.8</v>
      </c>
      <c r="E339" s="45">
        <v>11</v>
      </c>
      <c r="F339" s="46">
        <v>208.2</v>
      </c>
      <c r="G339" s="46">
        <v>189.3</v>
      </c>
      <c r="H339" s="46">
        <v>92.4</v>
      </c>
      <c r="I339" s="46">
        <v>-17.2</v>
      </c>
    </row>
    <row r="340" spans="1:9" s="81" customFormat="1" ht="12.75">
      <c r="A340" s="44"/>
      <c r="B340" s="54"/>
      <c r="C340" s="46"/>
      <c r="D340" s="46"/>
      <c r="E340" s="45"/>
      <c r="F340" s="46"/>
      <c r="G340" s="46"/>
      <c r="H340" s="46"/>
      <c r="I340" s="46"/>
    </row>
    <row r="341" spans="1:9" s="81" customFormat="1" ht="12.75">
      <c r="A341" s="41" t="s">
        <v>121</v>
      </c>
      <c r="B341" s="55">
        <v>169</v>
      </c>
      <c r="C341" s="43">
        <v>3492.9</v>
      </c>
      <c r="D341" s="43">
        <v>201.1</v>
      </c>
      <c r="E341" s="42">
        <v>225</v>
      </c>
      <c r="F341" s="43">
        <v>4529.8</v>
      </c>
      <c r="G341" s="43">
        <v>198.2</v>
      </c>
      <c r="H341" s="43">
        <v>129.69999999999999</v>
      </c>
      <c r="I341" s="43">
        <v>1036.9000000000001</v>
      </c>
    </row>
    <row r="342" spans="1:9" s="81" customFormat="1" ht="12.75">
      <c r="A342" s="44" t="s">
        <v>122</v>
      </c>
      <c r="B342" s="54">
        <v>31</v>
      </c>
      <c r="C342" s="46">
        <v>640.1</v>
      </c>
      <c r="D342" s="46">
        <v>206.5</v>
      </c>
      <c r="E342" s="45">
        <v>61</v>
      </c>
      <c r="F342" s="46">
        <v>1279.0999999999999</v>
      </c>
      <c r="G342" s="46">
        <v>209.7</v>
      </c>
      <c r="H342" s="46">
        <v>199.8</v>
      </c>
      <c r="I342" s="46">
        <v>639</v>
      </c>
    </row>
    <row r="343" spans="1:9" s="81" customFormat="1" ht="12.75">
      <c r="A343" s="44" t="s">
        <v>123</v>
      </c>
      <c r="B343" s="54">
        <v>22</v>
      </c>
      <c r="C343" s="46">
        <v>439.9</v>
      </c>
      <c r="D343" s="46">
        <v>200</v>
      </c>
      <c r="E343" s="45">
        <v>24</v>
      </c>
      <c r="F343" s="46">
        <v>480.6</v>
      </c>
      <c r="G343" s="46">
        <v>200.3</v>
      </c>
      <c r="H343" s="46">
        <v>109.3</v>
      </c>
      <c r="I343" s="46">
        <v>40.700000000000003</v>
      </c>
    </row>
    <row r="344" spans="1:9" s="81" customFormat="1" ht="12.75">
      <c r="A344" s="44" t="s">
        <v>124</v>
      </c>
      <c r="B344" s="54">
        <v>85</v>
      </c>
      <c r="C344" s="46">
        <v>1831.4</v>
      </c>
      <c r="D344" s="46">
        <v>204.4</v>
      </c>
      <c r="E344" s="45">
        <v>92</v>
      </c>
      <c r="F344" s="46">
        <v>1771.7</v>
      </c>
      <c r="G344" s="46">
        <v>184.9</v>
      </c>
      <c r="H344" s="46">
        <v>96.7</v>
      </c>
      <c r="I344" s="46">
        <v>-59.7</v>
      </c>
    </row>
    <row r="345" spans="1:9" s="81" customFormat="1" ht="12.75">
      <c r="A345" s="44" t="s">
        <v>125</v>
      </c>
      <c r="B345" s="54">
        <v>28</v>
      </c>
      <c r="C345" s="46">
        <v>521.5</v>
      </c>
      <c r="D345" s="46">
        <v>186.3</v>
      </c>
      <c r="E345" s="45">
        <v>47</v>
      </c>
      <c r="F345" s="46">
        <v>977.1</v>
      </c>
      <c r="G345" s="46">
        <v>207.9</v>
      </c>
      <c r="H345" s="46">
        <v>187.4</v>
      </c>
      <c r="I345" s="46">
        <v>455.6</v>
      </c>
    </row>
    <row r="346" spans="1:9" s="81" customFormat="1" ht="12.75">
      <c r="A346" s="44" t="s">
        <v>126</v>
      </c>
      <c r="B346" s="54">
        <v>3</v>
      </c>
      <c r="C346" s="46">
        <v>60</v>
      </c>
      <c r="D346" s="46">
        <v>200</v>
      </c>
      <c r="E346" s="45">
        <v>1</v>
      </c>
      <c r="F346" s="46">
        <v>21.3</v>
      </c>
      <c r="G346" s="46">
        <v>213</v>
      </c>
      <c r="H346" s="46">
        <v>35.5</v>
      </c>
      <c r="I346" s="46">
        <v>-38.700000000000003</v>
      </c>
    </row>
    <row r="347" spans="1:9" s="81" customFormat="1" ht="12.75">
      <c r="A347" s="44"/>
      <c r="B347" s="54"/>
      <c r="C347" s="54"/>
      <c r="D347" s="54"/>
      <c r="E347" s="45"/>
      <c r="F347" s="46"/>
      <c r="G347" s="46"/>
      <c r="H347" s="46"/>
      <c r="I347" s="46"/>
    </row>
    <row r="348" spans="1:9" s="81" customFormat="1" ht="12.75">
      <c r="A348" s="41" t="s">
        <v>127</v>
      </c>
      <c r="B348" s="55">
        <v>675</v>
      </c>
      <c r="C348" s="43">
        <v>13559</v>
      </c>
      <c r="D348" s="43">
        <v>200.9</v>
      </c>
      <c r="E348" s="42">
        <v>654</v>
      </c>
      <c r="F348" s="43">
        <v>16329.7</v>
      </c>
      <c r="G348" s="43">
        <v>205.7</v>
      </c>
      <c r="H348" s="43">
        <v>120.4</v>
      </c>
      <c r="I348" s="43">
        <v>2770.7</v>
      </c>
    </row>
    <row r="349" spans="1:9" s="81" customFormat="1" ht="12.75">
      <c r="A349" s="44" t="s">
        <v>128</v>
      </c>
      <c r="B349" s="54">
        <v>32</v>
      </c>
      <c r="C349" s="46">
        <v>586.20000000000005</v>
      </c>
      <c r="D349" s="46">
        <v>183.2</v>
      </c>
      <c r="E349" s="45">
        <v>33</v>
      </c>
      <c r="F349" s="46">
        <v>600.29999999999995</v>
      </c>
      <c r="G349" s="46">
        <v>181.9</v>
      </c>
      <c r="H349" s="46">
        <v>102.4</v>
      </c>
      <c r="I349" s="46">
        <v>14.1</v>
      </c>
    </row>
    <row r="350" spans="1:9" s="81" customFormat="1" ht="12.75">
      <c r="A350" s="44" t="s">
        <v>129</v>
      </c>
      <c r="B350" s="54">
        <v>21</v>
      </c>
      <c r="C350" s="46">
        <v>395</v>
      </c>
      <c r="D350" s="46">
        <v>188.1</v>
      </c>
      <c r="E350" s="45">
        <v>25</v>
      </c>
      <c r="F350" s="46">
        <v>501</v>
      </c>
      <c r="G350" s="46">
        <v>200.4</v>
      </c>
      <c r="H350" s="46">
        <v>126.8</v>
      </c>
      <c r="I350" s="46">
        <v>106</v>
      </c>
    </row>
    <row r="351" spans="1:9" s="81" customFormat="1" ht="12.75">
      <c r="A351" s="44" t="s">
        <v>130</v>
      </c>
      <c r="B351" s="54">
        <v>35</v>
      </c>
      <c r="C351" s="46">
        <v>773.2</v>
      </c>
      <c r="D351" s="46">
        <v>220.9</v>
      </c>
      <c r="E351" s="45">
        <v>74</v>
      </c>
      <c r="F351" s="46">
        <v>1772</v>
      </c>
      <c r="G351" s="46">
        <v>239.5</v>
      </c>
      <c r="H351" s="46">
        <v>229.2</v>
      </c>
      <c r="I351" s="46">
        <v>998.8</v>
      </c>
    </row>
    <row r="352" spans="1:9" s="81" customFormat="1" ht="12.75">
      <c r="A352" s="44" t="s">
        <v>131</v>
      </c>
      <c r="B352" s="54">
        <v>288</v>
      </c>
      <c r="C352" s="46">
        <v>5456.9</v>
      </c>
      <c r="D352" s="46">
        <v>189.5</v>
      </c>
      <c r="E352" s="45">
        <v>318</v>
      </c>
      <c r="F352" s="46">
        <v>6048</v>
      </c>
      <c r="G352" s="46">
        <v>190.2</v>
      </c>
      <c r="H352" s="46">
        <v>110.8</v>
      </c>
      <c r="I352" s="46">
        <v>591.1</v>
      </c>
    </row>
    <row r="353" spans="1:9" s="81" customFormat="1" ht="12.75">
      <c r="A353" s="44" t="s">
        <v>132</v>
      </c>
      <c r="B353" s="54">
        <v>9</v>
      </c>
      <c r="C353" s="46">
        <v>169</v>
      </c>
      <c r="D353" s="46">
        <v>187.8</v>
      </c>
      <c r="E353" s="45">
        <v>9</v>
      </c>
      <c r="F353" s="46">
        <v>170</v>
      </c>
      <c r="G353" s="46">
        <v>188.9</v>
      </c>
      <c r="H353" s="46">
        <v>100.6</v>
      </c>
      <c r="I353" s="46">
        <v>1</v>
      </c>
    </row>
    <row r="354" spans="1:9" s="81" customFormat="1" ht="12.75">
      <c r="A354" s="44" t="s">
        <v>133</v>
      </c>
      <c r="B354" s="54">
        <v>161</v>
      </c>
      <c r="C354" s="46">
        <v>3477</v>
      </c>
      <c r="D354" s="46">
        <v>216</v>
      </c>
      <c r="E354" s="45">
        <v>81</v>
      </c>
      <c r="F354" s="46">
        <v>2836.6</v>
      </c>
      <c r="G354" s="46">
        <v>229.8</v>
      </c>
      <c r="H354" s="46">
        <v>81.599999999999994</v>
      </c>
      <c r="I354" s="46">
        <v>-640.4</v>
      </c>
    </row>
    <row r="355" spans="1:9" s="81" customFormat="1" ht="12.75">
      <c r="A355" s="44" t="s">
        <v>134</v>
      </c>
      <c r="B355" s="54">
        <v>1</v>
      </c>
      <c r="C355" s="46">
        <v>18</v>
      </c>
      <c r="D355" s="46">
        <v>180</v>
      </c>
      <c r="E355" s="45">
        <v>3</v>
      </c>
      <c r="F355" s="46">
        <v>118.5</v>
      </c>
      <c r="G355" s="46">
        <v>200</v>
      </c>
      <c r="H355" s="46">
        <v>658.3</v>
      </c>
      <c r="I355" s="46">
        <v>100.5</v>
      </c>
    </row>
    <row r="356" spans="1:9" s="81" customFormat="1" ht="12.75">
      <c r="A356" s="44" t="s">
        <v>135</v>
      </c>
      <c r="B356" s="54">
        <v>95</v>
      </c>
      <c r="C356" s="46">
        <v>2070.4</v>
      </c>
      <c r="D356" s="46">
        <v>217.9</v>
      </c>
      <c r="E356" s="45">
        <v>83</v>
      </c>
      <c r="F356" s="46">
        <v>3648.5</v>
      </c>
      <c r="G356" s="46">
        <v>210.5</v>
      </c>
      <c r="H356" s="46">
        <v>176.2</v>
      </c>
      <c r="I356" s="46">
        <v>1578.1</v>
      </c>
    </row>
    <row r="357" spans="1:9" s="81" customFormat="1" ht="12.75">
      <c r="A357" s="44" t="s">
        <v>136</v>
      </c>
      <c r="B357" s="54">
        <v>15</v>
      </c>
      <c r="C357" s="46">
        <v>301.3</v>
      </c>
      <c r="D357" s="46">
        <v>200.9</v>
      </c>
      <c r="E357" s="45">
        <v>14</v>
      </c>
      <c r="F357" s="46">
        <v>410</v>
      </c>
      <c r="G357" s="46">
        <v>292.89999999999998</v>
      </c>
      <c r="H357" s="46">
        <v>136.1</v>
      </c>
      <c r="I357" s="46">
        <v>108.7</v>
      </c>
    </row>
    <row r="358" spans="1:9" s="81" customFormat="1" ht="12.75">
      <c r="A358" s="44" t="s">
        <v>165</v>
      </c>
      <c r="B358" s="54">
        <v>5</v>
      </c>
      <c r="C358" s="46">
        <v>100</v>
      </c>
      <c r="D358" s="46">
        <v>200</v>
      </c>
      <c r="E358" s="45">
        <v>5</v>
      </c>
      <c r="F358" s="46">
        <v>110</v>
      </c>
      <c r="G358" s="46">
        <v>220</v>
      </c>
      <c r="H358" s="46">
        <v>110</v>
      </c>
      <c r="I358" s="46">
        <v>10</v>
      </c>
    </row>
    <row r="359" spans="1:9" s="81" customFormat="1" ht="12.75">
      <c r="A359" s="44" t="s">
        <v>137</v>
      </c>
      <c r="B359" s="54">
        <v>7</v>
      </c>
      <c r="C359" s="46">
        <v>105</v>
      </c>
      <c r="D359" s="46">
        <v>150</v>
      </c>
      <c r="E359" s="45">
        <v>5</v>
      </c>
      <c r="F359" s="46">
        <v>103</v>
      </c>
      <c r="G359" s="46">
        <v>206</v>
      </c>
      <c r="H359" s="46">
        <v>98.1</v>
      </c>
      <c r="I359" s="46">
        <v>-2</v>
      </c>
    </row>
    <row r="360" spans="1:9" s="81" customFormat="1" ht="12.75">
      <c r="A360" s="44" t="s">
        <v>166</v>
      </c>
      <c r="B360" s="54">
        <v>7</v>
      </c>
      <c r="C360" s="46">
        <v>125</v>
      </c>
      <c r="D360" s="46">
        <v>178.6</v>
      </c>
      <c r="E360" s="45">
        <v>7</v>
      </c>
      <c r="F360" s="46">
        <v>130.30000000000001</v>
      </c>
      <c r="G360" s="46">
        <v>186.1</v>
      </c>
      <c r="H360" s="46">
        <v>104.2</v>
      </c>
      <c r="I360" s="46">
        <v>5.3</v>
      </c>
    </row>
    <row r="361" spans="1:9" s="81" customFormat="1" ht="12.75">
      <c r="A361" s="44"/>
      <c r="B361" s="54"/>
      <c r="C361" s="46"/>
      <c r="D361" s="46"/>
      <c r="E361" s="45"/>
      <c r="F361" s="46"/>
      <c r="G361" s="46"/>
      <c r="H361" s="46"/>
      <c r="I361" s="46"/>
    </row>
    <row r="362" spans="1:9" s="81" customFormat="1" ht="12.75">
      <c r="A362" s="41" t="s">
        <v>138</v>
      </c>
      <c r="B362" s="55">
        <v>83</v>
      </c>
      <c r="C362" s="43">
        <v>1461.1</v>
      </c>
      <c r="D362" s="43">
        <v>176</v>
      </c>
      <c r="E362" s="42">
        <v>34</v>
      </c>
      <c r="F362" s="43">
        <v>616</v>
      </c>
      <c r="G362" s="43">
        <v>181.2</v>
      </c>
      <c r="H362" s="43">
        <v>42.2</v>
      </c>
      <c r="I362" s="43">
        <v>-845.1</v>
      </c>
    </row>
    <row r="363" spans="1:9" s="81" customFormat="1" ht="12.75">
      <c r="A363" s="44"/>
      <c r="B363" s="54"/>
      <c r="C363" s="46"/>
      <c r="D363" s="46"/>
      <c r="E363" s="45"/>
      <c r="F363" s="46"/>
      <c r="G363" s="46"/>
      <c r="H363" s="46"/>
      <c r="I363" s="46"/>
    </row>
    <row r="364" spans="1:9" s="81" customFormat="1" ht="12.75">
      <c r="A364" s="41" t="s">
        <v>139</v>
      </c>
      <c r="B364" s="55">
        <v>1</v>
      </c>
      <c r="C364" s="43">
        <v>31</v>
      </c>
      <c r="D364" s="43">
        <v>310</v>
      </c>
      <c r="E364" s="42">
        <v>1</v>
      </c>
      <c r="F364" s="43">
        <v>31</v>
      </c>
      <c r="G364" s="43">
        <v>310</v>
      </c>
      <c r="H364" s="43">
        <v>100</v>
      </c>
      <c r="I364" s="43" t="s">
        <v>94</v>
      </c>
    </row>
    <row r="365" spans="1:9" s="81" customFormat="1" ht="12.75">
      <c r="A365" s="17"/>
      <c r="B365" s="40"/>
      <c r="C365" s="50"/>
      <c r="D365" s="50"/>
      <c r="E365" s="40"/>
      <c r="F365" s="40"/>
      <c r="G365" s="40"/>
      <c r="H365" s="40"/>
      <c r="I365" s="40"/>
    </row>
    <row r="366" spans="1:9" s="81" customFormat="1" ht="12.75">
      <c r="A366" s="17"/>
      <c r="B366" s="40"/>
      <c r="C366" s="40"/>
      <c r="D366" s="40"/>
      <c r="E366" s="40"/>
      <c r="F366" s="40"/>
      <c r="G366" s="40"/>
      <c r="H366" s="40"/>
      <c r="I366" s="40"/>
    </row>
    <row r="367" spans="1:9" s="81" customFormat="1" ht="12.75">
      <c r="A367" s="17"/>
      <c r="B367" s="40"/>
      <c r="C367" s="40"/>
      <c r="D367" s="40"/>
      <c r="E367" s="40"/>
      <c r="F367" s="40"/>
      <c r="G367" s="40"/>
      <c r="H367" s="40"/>
      <c r="I367" s="40"/>
    </row>
    <row r="368" spans="1:9" s="81" customFormat="1" ht="12.75">
      <c r="A368" s="17"/>
      <c r="B368" s="40"/>
      <c r="C368" s="40"/>
      <c r="D368" s="40"/>
      <c r="E368" s="40"/>
      <c r="F368" s="40"/>
      <c r="G368" s="40"/>
      <c r="H368" s="40"/>
      <c r="I368" s="40"/>
    </row>
    <row r="369" spans="1:9" s="81" customFormat="1">
      <c r="A369" s="109" t="s">
        <v>323</v>
      </c>
      <c r="B369" s="110"/>
      <c r="C369" s="110"/>
      <c r="D369" s="110"/>
      <c r="E369" s="110"/>
      <c r="F369" s="110"/>
      <c r="G369" s="110"/>
      <c r="H369" s="110"/>
      <c r="I369" s="110"/>
    </row>
    <row r="370" spans="1:9" s="81" customFormat="1" ht="12.75">
      <c r="A370" s="111" t="s">
        <v>318</v>
      </c>
      <c r="B370" s="111"/>
      <c r="C370" s="111"/>
      <c r="D370" s="111"/>
      <c r="E370" s="111"/>
      <c r="F370" s="111"/>
      <c r="G370" s="111"/>
      <c r="H370" s="111"/>
      <c r="I370" s="111"/>
    </row>
    <row r="371" spans="1:9" s="81" customFormat="1" ht="12.75">
      <c r="A371" s="17"/>
      <c r="B371" s="17"/>
      <c r="C371" s="17"/>
      <c r="D371" s="17"/>
      <c r="E371" s="17"/>
      <c r="F371" s="17"/>
      <c r="G371" s="17"/>
      <c r="H371" s="17"/>
      <c r="I371" s="17"/>
    </row>
    <row r="372" spans="1:9" s="81" customFormat="1" ht="12.75">
      <c r="A372" s="114" t="s">
        <v>60</v>
      </c>
      <c r="B372" s="112" t="s">
        <v>188</v>
      </c>
      <c r="C372" s="117"/>
      <c r="D372" s="117"/>
      <c r="E372" s="117"/>
      <c r="F372" s="117"/>
      <c r="G372" s="117"/>
      <c r="H372" s="117"/>
      <c r="I372" s="113"/>
    </row>
    <row r="373" spans="1:9" s="81" customFormat="1" ht="12.75">
      <c r="A373" s="115"/>
      <c r="B373" s="112">
        <v>2024</v>
      </c>
      <c r="C373" s="117"/>
      <c r="D373" s="113"/>
      <c r="E373" s="112">
        <v>2025</v>
      </c>
      <c r="F373" s="117"/>
      <c r="G373" s="113"/>
      <c r="H373" s="126" t="s">
        <v>62</v>
      </c>
      <c r="I373" s="126"/>
    </row>
    <row r="374" spans="1:9" s="81" customFormat="1" ht="12.75">
      <c r="A374" s="115"/>
      <c r="B374" s="118" t="s">
        <v>314</v>
      </c>
      <c r="C374" s="118" t="s">
        <v>62</v>
      </c>
      <c r="D374" s="118" t="s">
        <v>65</v>
      </c>
      <c r="E374" s="118" t="s">
        <v>314</v>
      </c>
      <c r="F374" s="118" t="s">
        <v>62</v>
      </c>
      <c r="G374" s="118" t="s">
        <v>65</v>
      </c>
      <c r="H374" s="132" t="s">
        <v>315</v>
      </c>
      <c r="I374" s="133"/>
    </row>
    <row r="375" spans="1:9" s="81" customFormat="1" ht="12">
      <c r="A375" s="115"/>
      <c r="B375" s="119"/>
      <c r="C375" s="119"/>
      <c r="D375" s="119"/>
      <c r="E375" s="119"/>
      <c r="F375" s="119"/>
      <c r="G375" s="119"/>
      <c r="H375" s="114" t="s">
        <v>69</v>
      </c>
      <c r="I375" s="114" t="s">
        <v>70</v>
      </c>
    </row>
    <row r="376" spans="1:9" s="81" customFormat="1" ht="12">
      <c r="A376" s="115"/>
      <c r="B376" s="120"/>
      <c r="C376" s="120"/>
      <c r="D376" s="120"/>
      <c r="E376" s="120"/>
      <c r="F376" s="120"/>
      <c r="G376" s="120"/>
      <c r="H376" s="116"/>
      <c r="I376" s="116"/>
    </row>
    <row r="377" spans="1:9" s="81" customFormat="1" ht="12.75">
      <c r="A377" s="116"/>
      <c r="B377" s="82">
        <v>1</v>
      </c>
      <c r="C377" s="83">
        <v>2</v>
      </c>
      <c r="D377" s="37">
        <v>3</v>
      </c>
      <c r="E377" s="37">
        <v>4</v>
      </c>
      <c r="F377" s="37">
        <v>5</v>
      </c>
      <c r="G377" s="84">
        <v>6</v>
      </c>
      <c r="H377" s="37">
        <v>7</v>
      </c>
      <c r="I377" s="85">
        <v>8</v>
      </c>
    </row>
    <row r="378" spans="1:9" s="81" customFormat="1" ht="12.75">
      <c r="A378" s="39"/>
      <c r="B378" s="39"/>
      <c r="C378" s="39"/>
      <c r="D378" s="39"/>
      <c r="E378" s="39"/>
      <c r="F378" s="39"/>
      <c r="G378" s="39"/>
      <c r="H378" s="39"/>
      <c r="I378" s="39"/>
    </row>
    <row r="379" spans="1:9" s="81" customFormat="1" ht="12.75">
      <c r="A379" s="41" t="s">
        <v>72</v>
      </c>
      <c r="B379" s="42">
        <v>7569.924</v>
      </c>
      <c r="C379" s="43">
        <v>174517</v>
      </c>
      <c r="D379" s="43">
        <v>194.8</v>
      </c>
      <c r="E379" s="42">
        <v>7332.31</v>
      </c>
      <c r="F379" s="43">
        <v>225829.9</v>
      </c>
      <c r="G379" s="43">
        <v>259.89999999999998</v>
      </c>
      <c r="H379" s="43">
        <v>129.4</v>
      </c>
      <c r="I379" s="43">
        <v>51312.800000000003</v>
      </c>
    </row>
    <row r="380" spans="1:9" s="81" customFormat="1" ht="12.75">
      <c r="A380" s="41"/>
      <c r="B380" s="42"/>
      <c r="C380" s="43"/>
      <c r="D380" s="43"/>
      <c r="E380" s="42"/>
      <c r="F380" s="43"/>
      <c r="G380" s="43"/>
      <c r="H380" s="43"/>
      <c r="I380" s="43"/>
    </row>
    <row r="381" spans="1:9" s="81" customFormat="1" ht="12.75">
      <c r="A381" s="41" t="s">
        <v>73</v>
      </c>
      <c r="B381" s="42">
        <v>897.59</v>
      </c>
      <c r="C381" s="43">
        <v>16564.5</v>
      </c>
      <c r="D381" s="43">
        <v>172.3</v>
      </c>
      <c r="E381" s="42">
        <v>989.15</v>
      </c>
      <c r="F381" s="43">
        <v>19697.400000000001</v>
      </c>
      <c r="G381" s="43">
        <v>183</v>
      </c>
      <c r="H381" s="43">
        <v>118.9</v>
      </c>
      <c r="I381" s="43">
        <v>3132.8</v>
      </c>
    </row>
    <row r="382" spans="1:9" s="81" customFormat="1" ht="12.75">
      <c r="A382" s="44" t="s">
        <v>74</v>
      </c>
      <c r="B382" s="45">
        <v>87.47</v>
      </c>
      <c r="C382" s="46">
        <v>1712.7</v>
      </c>
      <c r="D382" s="46">
        <v>123.3</v>
      </c>
      <c r="E382" s="45">
        <v>82.5</v>
      </c>
      <c r="F382" s="46">
        <v>1875.3</v>
      </c>
      <c r="G382" s="46">
        <v>142.4</v>
      </c>
      <c r="H382" s="46">
        <v>109.5</v>
      </c>
      <c r="I382" s="46">
        <v>162.6</v>
      </c>
    </row>
    <row r="383" spans="1:9" s="81" customFormat="1" ht="12.75">
      <c r="A383" s="44" t="s">
        <v>75</v>
      </c>
      <c r="B383" s="45">
        <v>541</v>
      </c>
      <c r="C383" s="46">
        <v>9257.4</v>
      </c>
      <c r="D383" s="46">
        <v>163.1</v>
      </c>
      <c r="E383" s="45">
        <v>632.4</v>
      </c>
      <c r="F383" s="46">
        <v>10669.4</v>
      </c>
      <c r="G383" s="46">
        <v>161.19999999999999</v>
      </c>
      <c r="H383" s="46">
        <v>115.3</v>
      </c>
      <c r="I383" s="46">
        <v>1411.9</v>
      </c>
    </row>
    <row r="384" spans="1:9" s="81" customFormat="1" ht="12.75">
      <c r="A384" s="44" t="s">
        <v>76</v>
      </c>
      <c r="B384" s="45">
        <v>224</v>
      </c>
      <c r="C384" s="46">
        <v>4572.8</v>
      </c>
      <c r="D384" s="46">
        <v>202.5</v>
      </c>
      <c r="E384" s="45">
        <v>232</v>
      </c>
      <c r="F384" s="46">
        <v>6263.2</v>
      </c>
      <c r="G384" s="46">
        <v>252</v>
      </c>
      <c r="H384" s="46">
        <v>137</v>
      </c>
      <c r="I384" s="46">
        <v>1690.4</v>
      </c>
    </row>
    <row r="385" spans="1:9" s="81" customFormat="1" ht="12.75">
      <c r="A385" s="44" t="s">
        <v>77</v>
      </c>
      <c r="B385" s="45">
        <v>53</v>
      </c>
      <c r="C385" s="46">
        <v>1075</v>
      </c>
      <c r="D385" s="46">
        <v>202.8</v>
      </c>
      <c r="E385" s="45">
        <v>54</v>
      </c>
      <c r="F385" s="46">
        <v>1376.8</v>
      </c>
      <c r="G385" s="46">
        <v>255</v>
      </c>
      <c r="H385" s="46">
        <v>128.1</v>
      </c>
      <c r="I385" s="46">
        <v>301.8</v>
      </c>
    </row>
    <row r="386" spans="1:9" s="81" customFormat="1" ht="12.75">
      <c r="A386" s="44" t="s">
        <v>78</v>
      </c>
      <c r="B386" s="45">
        <v>22</v>
      </c>
      <c r="C386" s="46">
        <v>305.60000000000002</v>
      </c>
      <c r="D386" s="46">
        <v>138.9</v>
      </c>
      <c r="E386" s="45">
        <v>21</v>
      </c>
      <c r="F386" s="46">
        <v>304.5</v>
      </c>
      <c r="G386" s="46">
        <v>145</v>
      </c>
      <c r="H386" s="46">
        <v>99.6</v>
      </c>
      <c r="I386" s="46">
        <v>-1.1000000000000001</v>
      </c>
    </row>
    <row r="387" spans="1:9" s="81" customFormat="1" ht="12.75">
      <c r="A387" s="44" t="s">
        <v>79</v>
      </c>
      <c r="B387" s="45">
        <v>23.02</v>
      </c>
      <c r="C387" s="46">
        <v>706</v>
      </c>
      <c r="D387" s="46">
        <v>306.7</v>
      </c>
      <c r="E387" s="45">
        <v>21.05</v>
      </c>
      <c r="F387" s="46">
        <v>582</v>
      </c>
      <c r="G387" s="46">
        <v>276.5</v>
      </c>
      <c r="H387" s="46">
        <v>82.4</v>
      </c>
      <c r="I387" s="46">
        <v>-124</v>
      </c>
    </row>
    <row r="388" spans="1:9" s="81" customFormat="1" ht="12.75">
      <c r="A388" s="44" t="s">
        <v>162</v>
      </c>
      <c r="B388" s="45">
        <v>1</v>
      </c>
      <c r="C388" s="46">
        <v>10</v>
      </c>
      <c r="D388" s="46">
        <v>100</v>
      </c>
      <c r="E388" s="46">
        <v>0.2</v>
      </c>
      <c r="F388" s="46">
        <v>3</v>
      </c>
      <c r="G388" s="46">
        <v>150</v>
      </c>
      <c r="H388" s="46">
        <v>30</v>
      </c>
      <c r="I388" s="46">
        <v>-7</v>
      </c>
    </row>
    <row r="389" spans="1:9" s="81" customFormat="1" ht="12.75">
      <c r="A389" s="44"/>
      <c r="B389" s="45"/>
      <c r="C389" s="46"/>
      <c r="D389" s="46"/>
      <c r="E389" s="45"/>
      <c r="F389" s="46"/>
      <c r="G389" s="46"/>
      <c r="H389" s="46"/>
      <c r="I389" s="46"/>
    </row>
    <row r="390" spans="1:9" s="81" customFormat="1" ht="12.75">
      <c r="A390" s="41" t="s">
        <v>80</v>
      </c>
      <c r="B390" s="42">
        <v>1733</v>
      </c>
      <c r="C390" s="43">
        <v>52235.8</v>
      </c>
      <c r="D390" s="43">
        <v>212.2</v>
      </c>
      <c r="E390" s="42">
        <v>1756.86</v>
      </c>
      <c r="F390" s="43">
        <v>51247.8</v>
      </c>
      <c r="G390" s="43">
        <v>222.7</v>
      </c>
      <c r="H390" s="43">
        <v>98.1</v>
      </c>
      <c r="I390" s="43">
        <v>-988</v>
      </c>
    </row>
    <row r="391" spans="1:9" s="81" customFormat="1" ht="12.75">
      <c r="A391" s="44" t="s">
        <v>81</v>
      </c>
      <c r="B391" s="45">
        <v>30</v>
      </c>
      <c r="C391" s="46">
        <v>465.5</v>
      </c>
      <c r="D391" s="46">
        <v>155.19999999999999</v>
      </c>
      <c r="E391" s="45">
        <v>16</v>
      </c>
      <c r="F391" s="46">
        <v>272</v>
      </c>
      <c r="G391" s="46">
        <v>170</v>
      </c>
      <c r="H391" s="46">
        <v>58.4</v>
      </c>
      <c r="I391" s="46">
        <v>-193.5</v>
      </c>
    </row>
    <row r="392" spans="1:9" s="81" customFormat="1" ht="12.75">
      <c r="A392" s="44" t="s">
        <v>82</v>
      </c>
      <c r="B392" s="45">
        <v>13</v>
      </c>
      <c r="C392" s="46">
        <v>200</v>
      </c>
      <c r="D392" s="46">
        <v>153.80000000000001</v>
      </c>
      <c r="E392" s="45">
        <v>3</v>
      </c>
      <c r="F392" s="46">
        <v>45</v>
      </c>
      <c r="G392" s="46">
        <v>150</v>
      </c>
      <c r="H392" s="46">
        <v>22.5</v>
      </c>
      <c r="I392" s="46">
        <v>-155</v>
      </c>
    </row>
    <row r="393" spans="1:9" s="81" customFormat="1" ht="12.75">
      <c r="A393" s="44" t="s">
        <v>83</v>
      </c>
      <c r="B393" s="45">
        <v>650</v>
      </c>
      <c r="C393" s="46">
        <v>13533.9</v>
      </c>
      <c r="D393" s="46">
        <v>185.1</v>
      </c>
      <c r="E393" s="45">
        <v>595.6</v>
      </c>
      <c r="F393" s="46">
        <v>15527.2</v>
      </c>
      <c r="G393" s="46">
        <v>185.3</v>
      </c>
      <c r="H393" s="46">
        <v>114.7</v>
      </c>
      <c r="I393" s="46">
        <v>1993.3</v>
      </c>
    </row>
    <row r="394" spans="1:9" s="81" customFormat="1" ht="12.75">
      <c r="A394" s="44" t="s">
        <v>84</v>
      </c>
      <c r="B394" s="45">
        <v>345</v>
      </c>
      <c r="C394" s="46">
        <v>15412.8</v>
      </c>
      <c r="D394" s="46">
        <v>260.2</v>
      </c>
      <c r="E394" s="45">
        <v>348</v>
      </c>
      <c r="F394" s="46">
        <v>15566.8</v>
      </c>
      <c r="G394" s="46">
        <v>273.39999999999998</v>
      </c>
      <c r="H394" s="46">
        <v>101</v>
      </c>
      <c r="I394" s="46">
        <v>154</v>
      </c>
    </row>
    <row r="395" spans="1:9" s="81" customFormat="1" ht="12.75">
      <c r="A395" s="44" t="s">
        <v>85</v>
      </c>
      <c r="B395" s="45">
        <v>26</v>
      </c>
      <c r="C395" s="46">
        <v>7304.3</v>
      </c>
      <c r="D395" s="46">
        <v>283.8</v>
      </c>
      <c r="E395" s="45">
        <v>22</v>
      </c>
      <c r="F395" s="46">
        <v>630</v>
      </c>
      <c r="G395" s="46">
        <v>286.39999999999998</v>
      </c>
      <c r="H395" s="46">
        <v>8.6</v>
      </c>
      <c r="I395" s="46">
        <v>-6674.3</v>
      </c>
    </row>
    <row r="396" spans="1:9" s="81" customFormat="1" ht="12.75">
      <c r="A396" s="44" t="s">
        <v>86</v>
      </c>
      <c r="B396" s="45">
        <v>3</v>
      </c>
      <c r="C396" s="46">
        <v>77.400000000000006</v>
      </c>
      <c r="D396" s="46">
        <v>258</v>
      </c>
      <c r="E396" s="45">
        <v>2</v>
      </c>
      <c r="F396" s="46">
        <v>51</v>
      </c>
      <c r="G396" s="46">
        <v>255</v>
      </c>
      <c r="H396" s="46">
        <v>65.900000000000006</v>
      </c>
      <c r="I396" s="46">
        <v>-26.4</v>
      </c>
    </row>
    <row r="397" spans="1:9" s="81" customFormat="1" ht="12.75">
      <c r="A397" s="44" t="s">
        <v>87</v>
      </c>
      <c r="B397" s="45">
        <v>384</v>
      </c>
      <c r="C397" s="46">
        <v>11330</v>
      </c>
      <c r="D397" s="46">
        <v>270</v>
      </c>
      <c r="E397" s="45">
        <v>497</v>
      </c>
      <c r="F397" s="46">
        <v>15212.2</v>
      </c>
      <c r="G397" s="46">
        <v>274.39999999999998</v>
      </c>
      <c r="H397" s="46">
        <v>134.30000000000001</v>
      </c>
      <c r="I397" s="46">
        <v>3882.2</v>
      </c>
    </row>
    <row r="398" spans="1:9" s="81" customFormat="1" ht="12.75">
      <c r="A398" s="44" t="s">
        <v>88</v>
      </c>
      <c r="B398" s="45">
        <v>12</v>
      </c>
      <c r="C398" s="46">
        <v>150</v>
      </c>
      <c r="D398" s="46">
        <v>125</v>
      </c>
      <c r="E398" s="45" t="s">
        <v>94</v>
      </c>
      <c r="F398" s="46" t="s">
        <v>94</v>
      </c>
      <c r="G398" s="46" t="s">
        <v>94</v>
      </c>
      <c r="H398" s="46" t="s">
        <v>94</v>
      </c>
      <c r="I398" s="46">
        <v>-150</v>
      </c>
    </row>
    <row r="399" spans="1:9" s="81" customFormat="1" ht="12.75">
      <c r="A399" s="44" t="s">
        <v>89</v>
      </c>
      <c r="B399" s="45">
        <v>19</v>
      </c>
      <c r="C399" s="46">
        <v>282.89999999999998</v>
      </c>
      <c r="D399" s="46">
        <v>148.9</v>
      </c>
      <c r="E399" s="45">
        <v>20</v>
      </c>
      <c r="F399" s="46">
        <v>295.60000000000002</v>
      </c>
      <c r="G399" s="46">
        <v>147.80000000000001</v>
      </c>
      <c r="H399" s="46">
        <v>104.5</v>
      </c>
      <c r="I399" s="46">
        <v>12.7</v>
      </c>
    </row>
    <row r="400" spans="1:9" s="81" customFormat="1" ht="12.75">
      <c r="A400" s="44" t="s">
        <v>90</v>
      </c>
      <c r="B400" s="45">
        <v>118</v>
      </c>
      <c r="C400" s="46">
        <v>1779.1</v>
      </c>
      <c r="D400" s="46">
        <v>150.80000000000001</v>
      </c>
      <c r="E400" s="45">
        <v>114</v>
      </c>
      <c r="F400" s="46">
        <v>1781.2</v>
      </c>
      <c r="G400" s="46">
        <v>156.19999999999999</v>
      </c>
      <c r="H400" s="46">
        <v>100.1</v>
      </c>
      <c r="I400" s="46">
        <v>2.1</v>
      </c>
    </row>
    <row r="401" spans="1:9" s="81" customFormat="1" ht="12.75">
      <c r="A401" s="44" t="s">
        <v>91</v>
      </c>
      <c r="B401" s="45">
        <v>144</v>
      </c>
      <c r="C401" s="46">
        <v>1736.3</v>
      </c>
      <c r="D401" s="46">
        <v>120.6</v>
      </c>
      <c r="E401" s="45">
        <v>127</v>
      </c>
      <c r="F401" s="46">
        <v>1603.3</v>
      </c>
      <c r="G401" s="46">
        <v>126.2</v>
      </c>
      <c r="H401" s="46">
        <v>92.3</v>
      </c>
      <c r="I401" s="46">
        <v>-133</v>
      </c>
    </row>
    <row r="402" spans="1:9" s="81" customFormat="1" ht="12.75">
      <c r="A402" s="44" t="s">
        <v>92</v>
      </c>
      <c r="B402" s="45">
        <v>15</v>
      </c>
      <c r="C402" s="46">
        <v>367.8</v>
      </c>
      <c r="D402" s="46">
        <v>245.2</v>
      </c>
      <c r="E402" s="45">
        <v>11</v>
      </c>
      <c r="F402" s="46">
        <v>282.7</v>
      </c>
      <c r="G402" s="46">
        <v>257</v>
      </c>
      <c r="H402" s="46">
        <v>76.900000000000006</v>
      </c>
      <c r="I402" s="46">
        <v>-85.1</v>
      </c>
    </row>
    <row r="403" spans="1:9" s="81" customFormat="1" ht="12.75">
      <c r="A403" s="44" t="s">
        <v>93</v>
      </c>
      <c r="B403" s="45">
        <v>1</v>
      </c>
      <c r="C403" s="46">
        <v>18.2</v>
      </c>
      <c r="D403" s="46">
        <v>182</v>
      </c>
      <c r="E403" s="45">
        <v>1</v>
      </c>
      <c r="F403" s="46">
        <v>16.8</v>
      </c>
      <c r="G403" s="46">
        <v>168</v>
      </c>
      <c r="H403" s="46">
        <v>92.3</v>
      </c>
      <c r="I403" s="46">
        <v>-1.4</v>
      </c>
    </row>
    <row r="404" spans="1:9" s="81" customFormat="1" ht="12.75">
      <c r="A404" s="44" t="s">
        <v>95</v>
      </c>
      <c r="B404" s="45">
        <v>1</v>
      </c>
      <c r="C404" s="46">
        <v>5</v>
      </c>
      <c r="D404" s="46">
        <v>50</v>
      </c>
      <c r="E404" s="45" t="s">
        <v>94</v>
      </c>
      <c r="F404" s="46" t="s">
        <v>94</v>
      </c>
      <c r="G404" s="46" t="s">
        <v>94</v>
      </c>
      <c r="H404" s="46" t="s">
        <v>94</v>
      </c>
      <c r="I404" s="46">
        <v>-5</v>
      </c>
    </row>
    <row r="405" spans="1:9" s="81" customFormat="1" ht="12.75">
      <c r="A405" s="44" t="s">
        <v>163</v>
      </c>
      <c r="B405" s="45" t="s">
        <v>94</v>
      </c>
      <c r="C405" s="46" t="s">
        <v>94</v>
      </c>
      <c r="D405" s="46" t="s">
        <v>94</v>
      </c>
      <c r="E405" s="45">
        <v>5.26</v>
      </c>
      <c r="F405" s="46">
        <v>60</v>
      </c>
      <c r="G405" s="46">
        <v>114.1</v>
      </c>
      <c r="H405" s="46" t="s">
        <v>94</v>
      </c>
      <c r="I405" s="46">
        <v>60</v>
      </c>
    </row>
    <row r="406" spans="1:9" s="81" customFormat="1" ht="12.75">
      <c r="A406" s="44"/>
      <c r="B406" s="45"/>
      <c r="C406" s="46"/>
      <c r="D406" s="46"/>
      <c r="E406" s="45"/>
      <c r="F406" s="46"/>
      <c r="G406" s="46"/>
      <c r="H406" s="46"/>
      <c r="I406" s="46"/>
    </row>
    <row r="407" spans="1:9" s="81" customFormat="1" ht="12.75">
      <c r="A407" s="41" t="s">
        <v>96</v>
      </c>
      <c r="B407" s="42">
        <v>501</v>
      </c>
      <c r="C407" s="43">
        <v>11181.1</v>
      </c>
      <c r="D407" s="43">
        <v>223.2</v>
      </c>
      <c r="E407" s="42">
        <v>558</v>
      </c>
      <c r="F407" s="43">
        <v>12282.5</v>
      </c>
      <c r="G407" s="43">
        <v>220.1</v>
      </c>
      <c r="H407" s="43">
        <v>109.9</v>
      </c>
      <c r="I407" s="43">
        <v>1101.4000000000001</v>
      </c>
    </row>
    <row r="408" spans="1:9" s="81" customFormat="1" ht="12.75">
      <c r="A408" s="44" t="s">
        <v>97</v>
      </c>
      <c r="B408" s="45">
        <v>100</v>
      </c>
      <c r="C408" s="46">
        <v>2374.6</v>
      </c>
      <c r="D408" s="46">
        <v>237.5</v>
      </c>
      <c r="E408" s="45">
        <v>161</v>
      </c>
      <c r="F408" s="46">
        <v>3286.6</v>
      </c>
      <c r="G408" s="46">
        <v>204.1</v>
      </c>
      <c r="H408" s="46">
        <v>138.4</v>
      </c>
      <c r="I408" s="46">
        <v>912</v>
      </c>
    </row>
    <row r="409" spans="1:9" s="81" customFormat="1" ht="12.75">
      <c r="A409" s="44" t="s">
        <v>98</v>
      </c>
      <c r="B409" s="45">
        <v>204</v>
      </c>
      <c r="C409" s="46">
        <v>4641.3999999999996</v>
      </c>
      <c r="D409" s="46">
        <v>227.5</v>
      </c>
      <c r="E409" s="45">
        <v>228</v>
      </c>
      <c r="F409" s="46">
        <v>5156.8</v>
      </c>
      <c r="G409" s="46">
        <v>226.2</v>
      </c>
      <c r="H409" s="46">
        <v>111.1</v>
      </c>
      <c r="I409" s="46">
        <v>515.4</v>
      </c>
    </row>
    <row r="410" spans="1:9" s="81" customFormat="1" ht="12.75">
      <c r="A410" s="44" t="s">
        <v>99</v>
      </c>
      <c r="B410" s="45">
        <v>38</v>
      </c>
      <c r="C410" s="46">
        <v>764.7</v>
      </c>
      <c r="D410" s="46">
        <v>201.2</v>
      </c>
      <c r="E410" s="45">
        <v>32</v>
      </c>
      <c r="F410" s="46">
        <v>653.9</v>
      </c>
      <c r="G410" s="46">
        <v>204.3</v>
      </c>
      <c r="H410" s="46">
        <v>85.5</v>
      </c>
      <c r="I410" s="46">
        <v>-110.8</v>
      </c>
    </row>
    <row r="411" spans="1:9" s="81" customFormat="1" ht="12.75">
      <c r="A411" s="44" t="s">
        <v>100</v>
      </c>
      <c r="B411" s="45">
        <v>4</v>
      </c>
      <c r="C411" s="46">
        <v>72</v>
      </c>
      <c r="D411" s="46">
        <v>180</v>
      </c>
      <c r="E411" s="45">
        <v>4</v>
      </c>
      <c r="F411" s="46">
        <v>79.5</v>
      </c>
      <c r="G411" s="46">
        <v>198.8</v>
      </c>
      <c r="H411" s="46">
        <v>110.4</v>
      </c>
      <c r="I411" s="46">
        <v>7.5</v>
      </c>
    </row>
    <row r="412" spans="1:9" s="81" customFormat="1" ht="12.75">
      <c r="A412" s="44" t="s">
        <v>101</v>
      </c>
      <c r="B412" s="45">
        <v>44</v>
      </c>
      <c r="C412" s="46">
        <v>893.4</v>
      </c>
      <c r="D412" s="46">
        <v>203</v>
      </c>
      <c r="E412" s="45">
        <v>32</v>
      </c>
      <c r="F412" s="46">
        <v>651</v>
      </c>
      <c r="G412" s="46">
        <v>203.4</v>
      </c>
      <c r="H412" s="46">
        <v>72.900000000000006</v>
      </c>
      <c r="I412" s="46">
        <v>-242.4</v>
      </c>
    </row>
    <row r="413" spans="1:9" s="81" customFormat="1" ht="12.75">
      <c r="A413" s="44" t="s">
        <v>102</v>
      </c>
      <c r="B413" s="45">
        <v>94</v>
      </c>
      <c r="C413" s="46">
        <v>1997.5</v>
      </c>
      <c r="D413" s="46">
        <v>212.5</v>
      </c>
      <c r="E413" s="45">
        <v>88</v>
      </c>
      <c r="F413" s="46">
        <v>2163.1999999999998</v>
      </c>
      <c r="G413" s="46">
        <v>245.8</v>
      </c>
      <c r="H413" s="46">
        <v>108.3</v>
      </c>
      <c r="I413" s="46">
        <v>165.7</v>
      </c>
    </row>
    <row r="414" spans="1:9" s="81" customFormat="1" ht="12.75">
      <c r="A414" s="44" t="s">
        <v>103</v>
      </c>
      <c r="B414" s="45">
        <v>20</v>
      </c>
      <c r="C414" s="46">
        <v>500</v>
      </c>
      <c r="D414" s="46">
        <v>250</v>
      </c>
      <c r="E414" s="45">
        <v>15</v>
      </c>
      <c r="F414" s="46">
        <v>357</v>
      </c>
      <c r="G414" s="46">
        <v>238</v>
      </c>
      <c r="H414" s="46">
        <v>71.400000000000006</v>
      </c>
      <c r="I414" s="46">
        <v>-143</v>
      </c>
    </row>
    <row r="415" spans="1:9" s="81" customFormat="1" ht="12.75">
      <c r="A415" s="44" t="s">
        <v>104</v>
      </c>
      <c r="B415" s="45">
        <v>1</v>
      </c>
      <c r="C415" s="46">
        <v>9.5</v>
      </c>
      <c r="D415" s="46">
        <v>95</v>
      </c>
      <c r="E415" s="45">
        <v>2</v>
      </c>
      <c r="F415" s="46">
        <v>14</v>
      </c>
      <c r="G415" s="46">
        <v>70</v>
      </c>
      <c r="H415" s="46">
        <v>147.4</v>
      </c>
      <c r="I415" s="46">
        <v>4.5</v>
      </c>
    </row>
    <row r="416" spans="1:9" s="81" customFormat="1" ht="12.75">
      <c r="A416" s="44"/>
      <c r="B416" s="45"/>
      <c r="C416" s="46"/>
      <c r="D416" s="46"/>
      <c r="E416" s="45"/>
      <c r="F416" s="46"/>
      <c r="G416" s="46"/>
      <c r="H416" s="46"/>
      <c r="I416" s="46"/>
    </row>
    <row r="417" spans="1:9" s="81" customFormat="1" ht="12.75">
      <c r="A417" s="41" t="s">
        <v>105</v>
      </c>
      <c r="B417" s="42">
        <v>113.9</v>
      </c>
      <c r="C417" s="43">
        <v>1403.5</v>
      </c>
      <c r="D417" s="43">
        <v>123.2</v>
      </c>
      <c r="E417" s="42">
        <v>121.3</v>
      </c>
      <c r="F417" s="43">
        <v>1508.9</v>
      </c>
      <c r="G417" s="43">
        <v>124.4</v>
      </c>
      <c r="H417" s="43">
        <v>107.5</v>
      </c>
      <c r="I417" s="43">
        <v>105.5</v>
      </c>
    </row>
    <row r="418" spans="1:9" s="81" customFormat="1" ht="12.75">
      <c r="A418" s="44" t="s">
        <v>106</v>
      </c>
      <c r="B418" s="45">
        <v>18.899999999999999</v>
      </c>
      <c r="C418" s="46">
        <v>265.7</v>
      </c>
      <c r="D418" s="46">
        <v>140.6</v>
      </c>
      <c r="E418" s="45">
        <v>18.8</v>
      </c>
      <c r="F418" s="46">
        <v>264.5</v>
      </c>
      <c r="G418" s="46">
        <v>140.69999999999999</v>
      </c>
      <c r="H418" s="46">
        <v>99.6</v>
      </c>
      <c r="I418" s="46">
        <v>-1.2</v>
      </c>
    </row>
    <row r="419" spans="1:9" s="81" customFormat="1" ht="12.75">
      <c r="A419" s="44" t="s">
        <v>107</v>
      </c>
      <c r="B419" s="45">
        <v>10</v>
      </c>
      <c r="C419" s="46">
        <v>67.2</v>
      </c>
      <c r="D419" s="46">
        <v>67.2</v>
      </c>
      <c r="E419" s="45">
        <v>13</v>
      </c>
      <c r="F419" s="46">
        <v>77.599999999999994</v>
      </c>
      <c r="G419" s="46">
        <v>59.7</v>
      </c>
      <c r="H419" s="46">
        <v>115.5</v>
      </c>
      <c r="I419" s="46">
        <v>10.4</v>
      </c>
    </row>
    <row r="420" spans="1:9" s="81" customFormat="1" ht="12.75">
      <c r="A420" s="44" t="s">
        <v>108</v>
      </c>
      <c r="B420" s="45">
        <v>31</v>
      </c>
      <c r="C420" s="46">
        <v>372.5</v>
      </c>
      <c r="D420" s="46">
        <v>120.2</v>
      </c>
      <c r="E420" s="45">
        <v>31</v>
      </c>
      <c r="F420" s="46">
        <v>411</v>
      </c>
      <c r="G420" s="46">
        <v>132.6</v>
      </c>
      <c r="H420" s="46">
        <v>110.3</v>
      </c>
      <c r="I420" s="46">
        <v>38.5</v>
      </c>
    </row>
    <row r="421" spans="1:9" s="81" customFormat="1" ht="12.75">
      <c r="A421" s="44" t="s">
        <v>109</v>
      </c>
      <c r="B421" s="45">
        <v>28</v>
      </c>
      <c r="C421" s="46">
        <v>330.3</v>
      </c>
      <c r="D421" s="46">
        <v>117.9</v>
      </c>
      <c r="E421" s="45">
        <v>31</v>
      </c>
      <c r="F421" s="46">
        <v>371.3</v>
      </c>
      <c r="G421" s="46">
        <v>119.8</v>
      </c>
      <c r="H421" s="46">
        <v>112.4</v>
      </c>
      <c r="I421" s="46">
        <v>41.1</v>
      </c>
    </row>
    <row r="422" spans="1:9" s="81" customFormat="1" ht="12.75">
      <c r="A422" s="44" t="s">
        <v>110</v>
      </c>
      <c r="B422" s="45">
        <v>25</v>
      </c>
      <c r="C422" s="46">
        <v>354.8</v>
      </c>
      <c r="D422" s="46">
        <v>141.9</v>
      </c>
      <c r="E422" s="45">
        <v>26.5</v>
      </c>
      <c r="F422" s="46">
        <v>371</v>
      </c>
      <c r="G422" s="46">
        <v>140</v>
      </c>
      <c r="H422" s="46">
        <v>104.6</v>
      </c>
      <c r="I422" s="46">
        <v>16.2</v>
      </c>
    </row>
    <row r="423" spans="1:9" s="81" customFormat="1" ht="12.75">
      <c r="A423" s="44" t="s">
        <v>111</v>
      </c>
      <c r="B423" s="45">
        <v>1</v>
      </c>
      <c r="C423" s="46">
        <v>13</v>
      </c>
      <c r="D423" s="46">
        <v>130</v>
      </c>
      <c r="E423" s="45">
        <v>1</v>
      </c>
      <c r="F423" s="46">
        <v>13.5</v>
      </c>
      <c r="G423" s="46">
        <v>135</v>
      </c>
      <c r="H423" s="46">
        <v>103.8</v>
      </c>
      <c r="I423" s="46">
        <v>0.5</v>
      </c>
    </row>
    <row r="424" spans="1:9" s="81" customFormat="1" ht="12.75">
      <c r="A424" s="44"/>
      <c r="B424" s="45"/>
      <c r="C424" s="46"/>
      <c r="D424" s="46"/>
      <c r="E424" s="45"/>
      <c r="F424" s="46"/>
      <c r="G424" s="46"/>
      <c r="H424" s="46"/>
      <c r="I424" s="46"/>
    </row>
    <row r="425" spans="1:9" s="81" customFormat="1" ht="12.75">
      <c r="A425" s="41" t="s">
        <v>112</v>
      </c>
      <c r="B425" s="42">
        <v>1282.434</v>
      </c>
      <c r="C425" s="43">
        <v>25814.9</v>
      </c>
      <c r="D425" s="43">
        <v>179.5</v>
      </c>
      <c r="E425" s="42">
        <v>1258</v>
      </c>
      <c r="F425" s="43">
        <v>27060.5</v>
      </c>
      <c r="G425" s="43">
        <v>199.2</v>
      </c>
      <c r="H425" s="43">
        <v>104.8</v>
      </c>
      <c r="I425" s="43">
        <v>1245.5999999999999</v>
      </c>
    </row>
    <row r="426" spans="1:9" s="81" customFormat="1" ht="12.75">
      <c r="A426" s="44" t="s">
        <v>113</v>
      </c>
      <c r="B426" s="45">
        <v>38</v>
      </c>
      <c r="C426" s="46">
        <v>665</v>
      </c>
      <c r="D426" s="46">
        <v>175</v>
      </c>
      <c r="E426" s="45">
        <v>19</v>
      </c>
      <c r="F426" s="46">
        <v>339.5</v>
      </c>
      <c r="G426" s="46">
        <v>178.7</v>
      </c>
      <c r="H426" s="46">
        <v>51.1</v>
      </c>
      <c r="I426" s="46">
        <v>-325.5</v>
      </c>
    </row>
    <row r="427" spans="1:9" s="81" customFormat="1" ht="12.75">
      <c r="A427" s="44" t="s">
        <v>114</v>
      </c>
      <c r="B427" s="45">
        <v>94</v>
      </c>
      <c r="C427" s="46">
        <v>3379.8</v>
      </c>
      <c r="D427" s="46">
        <v>178.3</v>
      </c>
      <c r="E427" s="45">
        <v>101</v>
      </c>
      <c r="F427" s="46">
        <v>3134</v>
      </c>
      <c r="G427" s="46">
        <v>142.80000000000001</v>
      </c>
      <c r="H427" s="46">
        <v>92.7</v>
      </c>
      <c r="I427" s="46">
        <v>-245.8</v>
      </c>
    </row>
    <row r="428" spans="1:9" s="81" customFormat="1" ht="12.75">
      <c r="A428" s="44" t="s">
        <v>115</v>
      </c>
      <c r="B428" s="45">
        <v>116</v>
      </c>
      <c r="C428" s="46">
        <v>1509.4</v>
      </c>
      <c r="D428" s="46">
        <v>130.1</v>
      </c>
      <c r="E428" s="45">
        <v>125</v>
      </c>
      <c r="F428" s="46">
        <v>1620.2</v>
      </c>
      <c r="G428" s="46">
        <v>129.6</v>
      </c>
      <c r="H428" s="46">
        <v>107.3</v>
      </c>
      <c r="I428" s="46">
        <v>110.8</v>
      </c>
    </row>
    <row r="429" spans="1:9" s="81" customFormat="1" ht="12.75">
      <c r="A429" s="44" t="s">
        <v>116</v>
      </c>
      <c r="B429" s="45">
        <v>370.5</v>
      </c>
      <c r="C429" s="46">
        <v>6901.5</v>
      </c>
      <c r="D429" s="46">
        <v>156.69999999999999</v>
      </c>
      <c r="E429" s="45">
        <v>385</v>
      </c>
      <c r="F429" s="46">
        <v>8132.8</v>
      </c>
      <c r="G429" s="46">
        <v>207.3</v>
      </c>
      <c r="H429" s="46">
        <v>117.8</v>
      </c>
      <c r="I429" s="46">
        <v>1231.3</v>
      </c>
    </row>
    <row r="430" spans="1:9" s="81" customFormat="1" ht="12.75">
      <c r="A430" s="44" t="s">
        <v>117</v>
      </c>
      <c r="B430" s="45">
        <v>11</v>
      </c>
      <c r="C430" s="46">
        <v>172.5</v>
      </c>
      <c r="D430" s="46">
        <v>156.80000000000001</v>
      </c>
      <c r="E430" s="45">
        <v>27</v>
      </c>
      <c r="F430" s="46">
        <v>550</v>
      </c>
      <c r="G430" s="46">
        <v>203.7</v>
      </c>
      <c r="H430" s="46">
        <v>318.8</v>
      </c>
      <c r="I430" s="46">
        <v>377.5</v>
      </c>
    </row>
    <row r="431" spans="1:9" s="81" customFormat="1" ht="12.75">
      <c r="A431" s="44" t="s">
        <v>118</v>
      </c>
      <c r="B431" s="45">
        <v>341</v>
      </c>
      <c r="C431" s="46">
        <v>7077.3</v>
      </c>
      <c r="D431" s="46">
        <v>207.5</v>
      </c>
      <c r="E431" s="45">
        <v>356</v>
      </c>
      <c r="F431" s="46">
        <v>7714</v>
      </c>
      <c r="G431" s="46">
        <v>216.7</v>
      </c>
      <c r="H431" s="46">
        <v>109</v>
      </c>
      <c r="I431" s="46">
        <v>636.70000000000005</v>
      </c>
    </row>
    <row r="432" spans="1:9" s="81" customFormat="1" ht="12.75">
      <c r="A432" s="44" t="s">
        <v>119</v>
      </c>
      <c r="B432" s="45">
        <v>310</v>
      </c>
      <c r="C432" s="46">
        <v>6027</v>
      </c>
      <c r="D432" s="46">
        <v>194.4</v>
      </c>
      <c r="E432" s="45">
        <v>258</v>
      </c>
      <c r="F432" s="46">
        <v>5839.1</v>
      </c>
      <c r="G432" s="46">
        <v>220.3</v>
      </c>
      <c r="H432" s="46">
        <v>96.9</v>
      </c>
      <c r="I432" s="46">
        <v>-187.9</v>
      </c>
    </row>
    <row r="433" spans="1:9" s="81" customFormat="1" ht="12.75">
      <c r="A433" s="44" t="s">
        <v>164</v>
      </c>
      <c r="B433" s="45">
        <v>1</v>
      </c>
      <c r="C433" s="46">
        <v>17</v>
      </c>
      <c r="D433" s="46">
        <v>170</v>
      </c>
      <c r="E433" s="45">
        <v>3</v>
      </c>
      <c r="F433" s="46">
        <v>59.7</v>
      </c>
      <c r="G433" s="46">
        <v>199</v>
      </c>
      <c r="H433" s="46">
        <v>351.2</v>
      </c>
      <c r="I433" s="46">
        <v>42.7</v>
      </c>
    </row>
    <row r="434" spans="1:9" s="81" customFormat="1" ht="12.75">
      <c r="A434" s="44" t="s">
        <v>120</v>
      </c>
      <c r="B434" s="45">
        <v>12.933999999999999</v>
      </c>
      <c r="C434" s="46">
        <v>254.9</v>
      </c>
      <c r="D434" s="46">
        <v>197.1</v>
      </c>
      <c r="E434" s="45">
        <v>14</v>
      </c>
      <c r="F434" s="46">
        <v>280.89999999999998</v>
      </c>
      <c r="G434" s="46">
        <v>200.6</v>
      </c>
      <c r="H434" s="46">
        <v>110.2</v>
      </c>
      <c r="I434" s="46">
        <v>26</v>
      </c>
    </row>
    <row r="435" spans="1:9" s="81" customFormat="1" ht="12.75">
      <c r="A435" s="44"/>
      <c r="B435" s="54"/>
      <c r="C435" s="54"/>
      <c r="D435" s="54"/>
      <c r="E435" s="54"/>
      <c r="F435" s="54"/>
      <c r="G435" s="54"/>
      <c r="H435" s="54"/>
      <c r="I435" s="54"/>
    </row>
    <row r="436" spans="1:9" s="81" customFormat="1" ht="12.75">
      <c r="A436" s="41" t="s">
        <v>121</v>
      </c>
      <c r="B436" s="42">
        <v>513</v>
      </c>
      <c r="C436" s="43">
        <v>11930.8</v>
      </c>
      <c r="D436" s="43">
        <v>199.5</v>
      </c>
      <c r="E436" s="55">
        <v>510</v>
      </c>
      <c r="F436" s="43">
        <v>11682.4</v>
      </c>
      <c r="G436" s="43">
        <v>211.7</v>
      </c>
      <c r="H436" s="43">
        <v>97.9</v>
      </c>
      <c r="I436" s="43">
        <v>-248.4</v>
      </c>
    </row>
    <row r="437" spans="1:9" s="81" customFormat="1" ht="12.75">
      <c r="A437" s="44" t="s">
        <v>122</v>
      </c>
      <c r="B437" s="45">
        <v>123</v>
      </c>
      <c r="C437" s="46">
        <v>2559.1</v>
      </c>
      <c r="D437" s="46">
        <v>208.1</v>
      </c>
      <c r="E437" s="54">
        <v>107</v>
      </c>
      <c r="F437" s="46">
        <v>2289.3000000000002</v>
      </c>
      <c r="G437" s="46">
        <v>214</v>
      </c>
      <c r="H437" s="46">
        <v>89.5</v>
      </c>
      <c r="I437" s="46">
        <v>-269.8</v>
      </c>
    </row>
    <row r="438" spans="1:9" s="81" customFormat="1" ht="12.75">
      <c r="A438" s="44" t="s">
        <v>123</v>
      </c>
      <c r="B438" s="45">
        <v>63</v>
      </c>
      <c r="C438" s="46">
        <v>1532.9</v>
      </c>
      <c r="D438" s="46">
        <v>194.2</v>
      </c>
      <c r="E438" s="54">
        <v>76</v>
      </c>
      <c r="F438" s="46">
        <v>2388.1</v>
      </c>
      <c r="G438" s="46">
        <v>273.5</v>
      </c>
      <c r="H438" s="46">
        <v>155.80000000000001</v>
      </c>
      <c r="I438" s="46">
        <v>855.2</v>
      </c>
    </row>
    <row r="439" spans="1:9" s="81" customFormat="1" ht="12.75">
      <c r="A439" s="44" t="s">
        <v>124</v>
      </c>
      <c r="B439" s="45">
        <v>242</v>
      </c>
      <c r="C439" s="46">
        <v>6165.5</v>
      </c>
      <c r="D439" s="46">
        <v>197.9</v>
      </c>
      <c r="E439" s="54">
        <v>253</v>
      </c>
      <c r="F439" s="46">
        <v>5193.3999999999996</v>
      </c>
      <c r="G439" s="46">
        <v>182.9</v>
      </c>
      <c r="H439" s="46">
        <v>84.2</v>
      </c>
      <c r="I439" s="46">
        <v>-972.1</v>
      </c>
    </row>
    <row r="440" spans="1:9" s="81" customFormat="1" ht="12.75">
      <c r="A440" s="44" t="s">
        <v>125</v>
      </c>
      <c r="B440" s="45">
        <v>76</v>
      </c>
      <c r="C440" s="46">
        <v>1456.7</v>
      </c>
      <c r="D440" s="46">
        <v>190.1</v>
      </c>
      <c r="E440" s="54">
        <v>70</v>
      </c>
      <c r="F440" s="46">
        <v>1725.6</v>
      </c>
      <c r="G440" s="46">
        <v>244.7</v>
      </c>
      <c r="H440" s="46">
        <v>118.5</v>
      </c>
      <c r="I440" s="46">
        <v>268.89999999999998</v>
      </c>
    </row>
    <row r="441" spans="1:9" s="81" customFormat="1" ht="12.75">
      <c r="A441" s="44" t="s">
        <v>126</v>
      </c>
      <c r="B441" s="45">
        <v>9</v>
      </c>
      <c r="C441" s="46">
        <v>216.6</v>
      </c>
      <c r="D441" s="46">
        <v>240.7</v>
      </c>
      <c r="E441" s="54">
        <v>4</v>
      </c>
      <c r="F441" s="46">
        <v>86</v>
      </c>
      <c r="G441" s="46">
        <v>215</v>
      </c>
      <c r="H441" s="46">
        <v>39.700000000000003</v>
      </c>
      <c r="I441" s="46">
        <v>-130.6</v>
      </c>
    </row>
    <row r="442" spans="1:9" s="81" customFormat="1" ht="12.75">
      <c r="A442" s="44"/>
      <c r="B442" s="45"/>
      <c r="C442" s="46"/>
      <c r="D442" s="46"/>
      <c r="E442" s="54"/>
      <c r="F442" s="46"/>
      <c r="G442" s="46"/>
      <c r="H442" s="46"/>
      <c r="I442" s="46"/>
    </row>
    <row r="443" spans="1:9" s="81" customFormat="1" ht="12.75">
      <c r="A443" s="41" t="s">
        <v>127</v>
      </c>
      <c r="B443" s="42">
        <v>2315</v>
      </c>
      <c r="C443" s="43">
        <v>50369.9</v>
      </c>
      <c r="D443" s="43">
        <v>191.8</v>
      </c>
      <c r="E443" s="55">
        <v>2015</v>
      </c>
      <c r="F443" s="43">
        <v>99535.1</v>
      </c>
      <c r="G443" s="43">
        <v>401.5</v>
      </c>
      <c r="H443" s="43">
        <v>197.6</v>
      </c>
      <c r="I443" s="43">
        <v>49165.2</v>
      </c>
    </row>
    <row r="444" spans="1:9" s="81" customFormat="1" ht="12.75">
      <c r="A444" s="44" t="s">
        <v>128</v>
      </c>
      <c r="B444" s="45">
        <v>74</v>
      </c>
      <c r="C444" s="46">
        <v>1324.8</v>
      </c>
      <c r="D444" s="46">
        <v>179</v>
      </c>
      <c r="E444" s="54">
        <v>49</v>
      </c>
      <c r="F444" s="46">
        <v>903.9</v>
      </c>
      <c r="G444" s="46">
        <v>184.5</v>
      </c>
      <c r="H444" s="46">
        <v>68.2</v>
      </c>
      <c r="I444" s="46">
        <v>-420.9</v>
      </c>
    </row>
    <row r="445" spans="1:9" s="81" customFormat="1" ht="12.75">
      <c r="A445" s="44" t="s">
        <v>129</v>
      </c>
      <c r="B445" s="45">
        <v>357</v>
      </c>
      <c r="C445" s="46">
        <v>6949</v>
      </c>
      <c r="D445" s="46">
        <v>194.6</v>
      </c>
      <c r="E445" s="54">
        <v>356</v>
      </c>
      <c r="F445" s="46">
        <v>7131.7</v>
      </c>
      <c r="G445" s="46">
        <v>200.3</v>
      </c>
      <c r="H445" s="46">
        <v>102.6</v>
      </c>
      <c r="I445" s="46">
        <v>182.7</v>
      </c>
    </row>
    <row r="446" spans="1:9" s="81" customFormat="1" ht="12.75">
      <c r="A446" s="44" t="s">
        <v>130</v>
      </c>
      <c r="B446" s="45">
        <v>22</v>
      </c>
      <c r="C446" s="46">
        <v>275.60000000000002</v>
      </c>
      <c r="D446" s="46">
        <v>125.3</v>
      </c>
      <c r="E446" s="54">
        <v>12</v>
      </c>
      <c r="F446" s="46">
        <v>156.80000000000001</v>
      </c>
      <c r="G446" s="46">
        <v>130.69999999999999</v>
      </c>
      <c r="H446" s="46">
        <v>56.9</v>
      </c>
      <c r="I446" s="46">
        <v>-118.8</v>
      </c>
    </row>
    <row r="447" spans="1:9" s="81" customFormat="1" ht="12.75">
      <c r="A447" s="44" t="s">
        <v>131</v>
      </c>
      <c r="B447" s="45">
        <v>1462</v>
      </c>
      <c r="C447" s="46">
        <v>27480.400000000001</v>
      </c>
      <c r="D447" s="46">
        <v>188</v>
      </c>
      <c r="E447" s="54">
        <v>1293</v>
      </c>
      <c r="F447" s="46">
        <v>78800</v>
      </c>
      <c r="G447" s="46">
        <v>511.1</v>
      </c>
      <c r="H447" s="46">
        <v>286.7</v>
      </c>
      <c r="I447" s="46">
        <v>51319.6</v>
      </c>
    </row>
    <row r="448" spans="1:9" s="81" customFormat="1" ht="12.75">
      <c r="A448" s="44" t="s">
        <v>132</v>
      </c>
      <c r="B448" s="45">
        <v>12</v>
      </c>
      <c r="C448" s="46">
        <v>206.5</v>
      </c>
      <c r="D448" s="46">
        <v>172.1</v>
      </c>
      <c r="E448" s="54">
        <v>11</v>
      </c>
      <c r="F448" s="46">
        <v>202.5</v>
      </c>
      <c r="G448" s="46">
        <v>184.1</v>
      </c>
      <c r="H448" s="46">
        <v>98.1</v>
      </c>
      <c r="I448" s="46">
        <v>-4</v>
      </c>
    </row>
    <row r="449" spans="1:9" s="81" customFormat="1" ht="12.75">
      <c r="A449" s="44" t="s">
        <v>133</v>
      </c>
      <c r="B449" s="45">
        <v>174</v>
      </c>
      <c r="C449" s="46">
        <v>3756.5</v>
      </c>
      <c r="D449" s="46">
        <v>215.9</v>
      </c>
      <c r="E449" s="54">
        <v>94</v>
      </c>
      <c r="F449" s="46">
        <v>3385.7</v>
      </c>
      <c r="G449" s="46">
        <v>221.1</v>
      </c>
      <c r="H449" s="46">
        <v>90.1</v>
      </c>
      <c r="I449" s="46">
        <v>-370.8</v>
      </c>
    </row>
    <row r="450" spans="1:9" s="81" customFormat="1" ht="12.75">
      <c r="A450" s="44" t="s">
        <v>134</v>
      </c>
      <c r="B450" s="45">
        <v>1</v>
      </c>
      <c r="C450" s="46">
        <v>19.5</v>
      </c>
      <c r="D450" s="46">
        <v>195</v>
      </c>
      <c r="E450" s="54">
        <v>3</v>
      </c>
      <c r="F450" s="46">
        <v>102.5</v>
      </c>
      <c r="G450" s="46">
        <v>190</v>
      </c>
      <c r="H450" s="46">
        <v>525.6</v>
      </c>
      <c r="I450" s="46">
        <v>83</v>
      </c>
    </row>
    <row r="451" spans="1:9" s="81" customFormat="1" ht="12.75">
      <c r="A451" s="44" t="s">
        <v>135</v>
      </c>
      <c r="B451" s="45">
        <v>165</v>
      </c>
      <c r="C451" s="46">
        <v>9376.6</v>
      </c>
      <c r="D451" s="46">
        <v>206.2</v>
      </c>
      <c r="E451" s="54">
        <v>147</v>
      </c>
      <c r="F451" s="46">
        <v>7659</v>
      </c>
      <c r="G451" s="46">
        <v>207.1</v>
      </c>
      <c r="H451" s="46">
        <v>81.7</v>
      </c>
      <c r="I451" s="46">
        <v>-1717.6</v>
      </c>
    </row>
    <row r="452" spans="1:9" s="81" customFormat="1" ht="12.75">
      <c r="A452" s="44" t="s">
        <v>136</v>
      </c>
      <c r="B452" s="45">
        <v>27</v>
      </c>
      <c r="C452" s="46">
        <v>586.79999999999995</v>
      </c>
      <c r="D452" s="46">
        <v>217.3</v>
      </c>
      <c r="E452" s="54">
        <v>29</v>
      </c>
      <c r="F452" s="46">
        <v>757.5</v>
      </c>
      <c r="G452" s="46">
        <v>261.2</v>
      </c>
      <c r="H452" s="46">
        <v>129.1</v>
      </c>
      <c r="I452" s="46">
        <v>170.7</v>
      </c>
    </row>
    <row r="453" spans="1:9" s="81" customFormat="1" ht="12.75">
      <c r="A453" s="44" t="s">
        <v>165</v>
      </c>
      <c r="B453" s="45">
        <v>7</v>
      </c>
      <c r="C453" s="46">
        <v>133.69999999999999</v>
      </c>
      <c r="D453" s="46">
        <v>191</v>
      </c>
      <c r="E453" s="54">
        <v>7</v>
      </c>
      <c r="F453" s="46">
        <v>212</v>
      </c>
      <c r="G453" s="46">
        <v>302.89999999999998</v>
      </c>
      <c r="H453" s="46">
        <v>158.6</v>
      </c>
      <c r="I453" s="46">
        <v>78.3</v>
      </c>
    </row>
    <row r="454" spans="1:9" s="81" customFormat="1" ht="12.75">
      <c r="A454" s="44" t="s">
        <v>137</v>
      </c>
      <c r="B454" s="45">
        <v>5</v>
      </c>
      <c r="C454" s="46">
        <v>90</v>
      </c>
      <c r="D454" s="46">
        <v>180</v>
      </c>
      <c r="E454" s="54">
        <v>6</v>
      </c>
      <c r="F454" s="46">
        <v>126</v>
      </c>
      <c r="G454" s="46">
        <v>210</v>
      </c>
      <c r="H454" s="46">
        <v>140</v>
      </c>
      <c r="I454" s="46">
        <v>36</v>
      </c>
    </row>
    <row r="455" spans="1:9" s="81" customFormat="1" ht="12.75">
      <c r="A455" s="44" t="s">
        <v>166</v>
      </c>
      <c r="B455" s="45">
        <v>10</v>
      </c>
      <c r="C455" s="46">
        <v>190</v>
      </c>
      <c r="D455" s="46">
        <v>190</v>
      </c>
      <c r="E455" s="54">
        <v>11</v>
      </c>
      <c r="F455" s="46">
        <v>200</v>
      </c>
      <c r="G455" s="46">
        <v>181.8</v>
      </c>
      <c r="H455" s="46">
        <v>105.3</v>
      </c>
      <c r="I455" s="46">
        <v>10</v>
      </c>
    </row>
    <row r="456" spans="1:9" s="81" customFormat="1" ht="12.75">
      <c r="A456" s="44"/>
      <c r="B456" s="45"/>
      <c r="C456" s="46"/>
      <c r="D456" s="46"/>
      <c r="E456" s="54"/>
      <c r="F456" s="46"/>
      <c r="G456" s="46"/>
      <c r="H456" s="46"/>
      <c r="I456" s="46"/>
    </row>
    <row r="457" spans="1:9" s="81" customFormat="1" ht="12.75">
      <c r="A457" s="41" t="s">
        <v>138</v>
      </c>
      <c r="B457" s="42">
        <v>142</v>
      </c>
      <c r="C457" s="43">
        <v>2471.3000000000002</v>
      </c>
      <c r="D457" s="43">
        <v>174</v>
      </c>
      <c r="E457" s="55">
        <v>91</v>
      </c>
      <c r="F457" s="43">
        <v>1610.3</v>
      </c>
      <c r="G457" s="43">
        <v>177</v>
      </c>
      <c r="H457" s="43">
        <v>65.2</v>
      </c>
      <c r="I457" s="43">
        <v>-861</v>
      </c>
    </row>
    <row r="458" spans="1:9" s="81" customFormat="1" ht="12.75">
      <c r="A458" s="44"/>
      <c r="B458" s="42"/>
      <c r="C458" s="43"/>
      <c r="D458" s="43"/>
      <c r="E458" s="54"/>
      <c r="F458" s="46"/>
      <c r="G458" s="46"/>
      <c r="H458" s="46"/>
      <c r="I458" s="46"/>
    </row>
    <row r="459" spans="1:9" s="81" customFormat="1" ht="12.75">
      <c r="A459" s="41" t="s">
        <v>139</v>
      </c>
      <c r="B459" s="42">
        <v>72</v>
      </c>
      <c r="C459" s="43">
        <v>2545.3000000000002</v>
      </c>
      <c r="D459" s="43">
        <v>353.5</v>
      </c>
      <c r="E459" s="55">
        <v>33</v>
      </c>
      <c r="F459" s="43">
        <v>1204.9000000000001</v>
      </c>
      <c r="G459" s="43">
        <v>365.1</v>
      </c>
      <c r="H459" s="43">
        <v>47.3</v>
      </c>
      <c r="I459" s="43">
        <v>-1340.4</v>
      </c>
    </row>
    <row r="460" spans="1:9" s="81" customFormat="1" ht="12.75">
      <c r="A460" s="17"/>
      <c r="B460" s="40"/>
      <c r="C460" s="40"/>
      <c r="D460" s="40"/>
      <c r="E460" s="40"/>
      <c r="F460" s="40"/>
      <c r="G460" s="40"/>
      <c r="H460" s="40"/>
      <c r="I460" s="40"/>
    </row>
    <row r="461" spans="1:9" s="81" customFormat="1" ht="12.75">
      <c r="A461" s="17"/>
      <c r="B461" s="40"/>
      <c r="C461" s="40"/>
      <c r="D461" s="40"/>
      <c r="E461" s="40"/>
      <c r="F461" s="40"/>
      <c r="G461" s="40"/>
      <c r="H461" s="40"/>
      <c r="I461" s="40"/>
    </row>
    <row r="462" spans="1:9" s="81" customFormat="1">
      <c r="A462" s="109" t="s">
        <v>324</v>
      </c>
      <c r="B462" s="110"/>
      <c r="C462" s="110"/>
      <c r="D462" s="110"/>
      <c r="E462" s="110"/>
      <c r="F462" s="110"/>
      <c r="G462" s="110"/>
      <c r="H462" s="110"/>
      <c r="I462" s="110"/>
    </row>
    <row r="463" spans="1:9" s="81" customFormat="1" ht="12.75">
      <c r="A463" s="111" t="s">
        <v>318</v>
      </c>
      <c r="B463" s="111"/>
      <c r="C463" s="111"/>
      <c r="D463" s="111"/>
      <c r="E463" s="111"/>
      <c r="F463" s="111"/>
      <c r="G463" s="111"/>
      <c r="H463" s="111"/>
      <c r="I463" s="111"/>
    </row>
    <row r="464" spans="1:9" s="81" customFormat="1" ht="12.75">
      <c r="A464" s="17"/>
      <c r="B464" s="17"/>
      <c r="C464" s="17"/>
      <c r="D464" s="17"/>
      <c r="E464" s="17"/>
      <c r="F464" s="17"/>
      <c r="G464" s="17"/>
      <c r="H464" s="17"/>
      <c r="I464" s="17"/>
    </row>
    <row r="465" spans="1:9" s="81" customFormat="1" ht="12.75">
      <c r="A465" s="114" t="s">
        <v>60</v>
      </c>
      <c r="B465" s="112" t="s">
        <v>188</v>
      </c>
      <c r="C465" s="117"/>
      <c r="D465" s="117"/>
      <c r="E465" s="117"/>
      <c r="F465" s="117"/>
      <c r="G465" s="117"/>
      <c r="H465" s="117"/>
      <c r="I465" s="113"/>
    </row>
    <row r="466" spans="1:9" s="81" customFormat="1" ht="12.75">
      <c r="A466" s="115"/>
      <c r="B466" s="112">
        <v>2024</v>
      </c>
      <c r="C466" s="117"/>
      <c r="D466" s="113"/>
      <c r="E466" s="112">
        <v>2025</v>
      </c>
      <c r="F466" s="117"/>
      <c r="G466" s="113"/>
      <c r="H466" s="126" t="s">
        <v>62</v>
      </c>
      <c r="I466" s="126"/>
    </row>
    <row r="467" spans="1:9" s="81" customFormat="1" ht="12.75">
      <c r="A467" s="115"/>
      <c r="B467" s="118" t="s">
        <v>314</v>
      </c>
      <c r="C467" s="118" t="s">
        <v>62</v>
      </c>
      <c r="D467" s="118" t="s">
        <v>65</v>
      </c>
      <c r="E467" s="118" t="s">
        <v>314</v>
      </c>
      <c r="F467" s="118" t="s">
        <v>62</v>
      </c>
      <c r="G467" s="118" t="s">
        <v>65</v>
      </c>
      <c r="H467" s="132" t="s">
        <v>315</v>
      </c>
      <c r="I467" s="133"/>
    </row>
    <row r="468" spans="1:9" s="81" customFormat="1" ht="12">
      <c r="A468" s="115"/>
      <c r="B468" s="119"/>
      <c r="C468" s="119"/>
      <c r="D468" s="119"/>
      <c r="E468" s="119"/>
      <c r="F468" s="119"/>
      <c r="G468" s="119"/>
      <c r="H468" s="114" t="s">
        <v>69</v>
      </c>
      <c r="I468" s="114" t="s">
        <v>70</v>
      </c>
    </row>
    <row r="469" spans="1:9" s="81" customFormat="1" ht="12">
      <c r="A469" s="115"/>
      <c r="B469" s="120"/>
      <c r="C469" s="120"/>
      <c r="D469" s="120"/>
      <c r="E469" s="120"/>
      <c r="F469" s="120"/>
      <c r="G469" s="120"/>
      <c r="H469" s="116"/>
      <c r="I469" s="116"/>
    </row>
    <row r="470" spans="1:9" s="81" customFormat="1" ht="12.75">
      <c r="A470" s="116"/>
      <c r="B470" s="82">
        <v>1</v>
      </c>
      <c r="C470" s="83">
        <v>2</v>
      </c>
      <c r="D470" s="37">
        <v>3</v>
      </c>
      <c r="E470" s="37">
        <v>4</v>
      </c>
      <c r="F470" s="37">
        <v>5</v>
      </c>
      <c r="G470" s="84">
        <v>6</v>
      </c>
      <c r="H470" s="37">
        <v>7</v>
      </c>
      <c r="I470" s="85">
        <v>8</v>
      </c>
    </row>
    <row r="471" spans="1:9" s="81" customFormat="1" ht="12.75">
      <c r="A471" s="39"/>
      <c r="B471" s="39"/>
      <c r="C471" s="39"/>
      <c r="D471" s="39"/>
      <c r="E471" s="39"/>
      <c r="F471" s="39"/>
      <c r="G471" s="39"/>
      <c r="H471" s="39"/>
      <c r="I471" s="39"/>
    </row>
    <row r="472" spans="1:9" s="81" customFormat="1" ht="12.75">
      <c r="A472" s="41" t="s">
        <v>72</v>
      </c>
      <c r="B472" s="42">
        <v>9307.8690000000006</v>
      </c>
      <c r="C472" s="43">
        <v>212663.2</v>
      </c>
      <c r="D472" s="43">
        <v>228.1</v>
      </c>
      <c r="E472" s="42">
        <v>8911.68</v>
      </c>
      <c r="F472" s="43">
        <v>209657.60000000001</v>
      </c>
      <c r="G472" s="43">
        <v>232.6</v>
      </c>
      <c r="H472" s="43">
        <v>98.6</v>
      </c>
      <c r="I472" s="43">
        <v>-2905.7</v>
      </c>
    </row>
    <row r="473" spans="1:9" s="81" customFormat="1" ht="12.75">
      <c r="A473" s="41"/>
      <c r="B473" s="42"/>
      <c r="C473" s="43"/>
      <c r="D473" s="43"/>
      <c r="E473" s="42"/>
      <c r="F473" s="43"/>
      <c r="G473" s="43"/>
      <c r="H473" s="43"/>
      <c r="I473" s="43"/>
    </row>
    <row r="474" spans="1:9" s="81" customFormat="1" ht="12.75">
      <c r="A474" s="41" t="s">
        <v>73</v>
      </c>
      <c r="B474" s="42">
        <v>844.36900000000003</v>
      </c>
      <c r="C474" s="43">
        <v>13902.7</v>
      </c>
      <c r="D474" s="43">
        <v>164.7</v>
      </c>
      <c r="E474" s="42">
        <v>815.35</v>
      </c>
      <c r="F474" s="43">
        <v>15480</v>
      </c>
      <c r="G474" s="43">
        <v>188.4</v>
      </c>
      <c r="H474" s="43">
        <v>111.3</v>
      </c>
      <c r="I474" s="43">
        <v>1577.2</v>
      </c>
    </row>
    <row r="475" spans="1:9" s="81" customFormat="1" ht="12.75">
      <c r="A475" s="44" t="s">
        <v>74</v>
      </c>
      <c r="B475" s="45">
        <v>96.24</v>
      </c>
      <c r="C475" s="46">
        <v>1380</v>
      </c>
      <c r="D475" s="46">
        <v>143.4</v>
      </c>
      <c r="E475" s="45">
        <v>97.45</v>
      </c>
      <c r="F475" s="46">
        <v>1349.7</v>
      </c>
      <c r="G475" s="46">
        <v>138.5</v>
      </c>
      <c r="H475" s="46">
        <v>97.8</v>
      </c>
      <c r="I475" s="46">
        <v>-30.3</v>
      </c>
    </row>
    <row r="476" spans="1:9" s="81" customFormat="1" ht="12.75">
      <c r="A476" s="44" t="s">
        <v>75</v>
      </c>
      <c r="B476" s="45">
        <v>479.79899999999998</v>
      </c>
      <c r="C476" s="46">
        <v>3978.2</v>
      </c>
      <c r="D476" s="46">
        <v>82.9</v>
      </c>
      <c r="E476" s="45">
        <v>446.6</v>
      </c>
      <c r="F476" s="46">
        <v>7170.2</v>
      </c>
      <c r="G476" s="46">
        <v>157.9</v>
      </c>
      <c r="H476" s="46">
        <v>180.2</v>
      </c>
      <c r="I476" s="46">
        <v>3191.9</v>
      </c>
    </row>
    <row r="477" spans="1:9" s="81" customFormat="1" ht="12.75">
      <c r="A477" s="44" t="s">
        <v>76</v>
      </c>
      <c r="B477" s="45">
        <v>231</v>
      </c>
      <c r="C477" s="46">
        <v>7775.5</v>
      </c>
      <c r="D477" s="46">
        <v>336.6</v>
      </c>
      <c r="E477" s="45">
        <v>231</v>
      </c>
      <c r="F477" s="46">
        <v>6335.1</v>
      </c>
      <c r="G477" s="46">
        <v>274.2</v>
      </c>
      <c r="H477" s="46">
        <v>81.5</v>
      </c>
      <c r="I477" s="46">
        <v>-1440.4</v>
      </c>
    </row>
    <row r="478" spans="1:9" s="81" customFormat="1" ht="12.75">
      <c r="A478" s="44" t="s">
        <v>78</v>
      </c>
      <c r="B478" s="45">
        <v>26</v>
      </c>
      <c r="C478" s="46">
        <v>360</v>
      </c>
      <c r="D478" s="46">
        <v>138.5</v>
      </c>
      <c r="E478" s="45">
        <v>27</v>
      </c>
      <c r="F478" s="46">
        <v>388.5</v>
      </c>
      <c r="G478" s="46">
        <v>143.9</v>
      </c>
      <c r="H478" s="46">
        <v>107.9</v>
      </c>
      <c r="I478" s="46">
        <v>28.5</v>
      </c>
    </row>
    <row r="479" spans="1:9" s="81" customFormat="1" ht="12.75">
      <c r="A479" s="44" t="s">
        <v>79</v>
      </c>
      <c r="B479" s="45">
        <v>11.03</v>
      </c>
      <c r="C479" s="46">
        <v>397</v>
      </c>
      <c r="D479" s="46">
        <v>359.9</v>
      </c>
      <c r="E479" s="45">
        <v>13</v>
      </c>
      <c r="F479" s="46">
        <v>224</v>
      </c>
      <c r="G479" s="46">
        <v>172.3</v>
      </c>
      <c r="H479" s="46">
        <v>56.4</v>
      </c>
      <c r="I479" s="46">
        <v>-173</v>
      </c>
    </row>
    <row r="480" spans="1:9" s="81" customFormat="1" ht="12.75">
      <c r="A480" s="44" t="s">
        <v>162</v>
      </c>
      <c r="B480" s="46">
        <v>0.4</v>
      </c>
      <c r="C480" s="46">
        <v>12</v>
      </c>
      <c r="D480" s="46">
        <v>300</v>
      </c>
      <c r="E480" s="46">
        <v>0.3</v>
      </c>
      <c r="F480" s="46">
        <v>12.5</v>
      </c>
      <c r="G480" s="46">
        <v>416.7</v>
      </c>
      <c r="H480" s="46">
        <v>104.2</v>
      </c>
      <c r="I480" s="46">
        <v>0.5</v>
      </c>
    </row>
    <row r="481" spans="1:9" s="81" customFormat="1" ht="12.75">
      <c r="A481" s="44"/>
      <c r="B481" s="54"/>
      <c r="C481" s="54"/>
      <c r="D481" s="54"/>
      <c r="E481" s="45"/>
      <c r="F481" s="46"/>
      <c r="G481" s="46"/>
      <c r="H481" s="46"/>
      <c r="I481" s="46"/>
    </row>
    <row r="482" spans="1:9" s="81" customFormat="1" ht="12.75">
      <c r="A482" s="41" t="s">
        <v>80</v>
      </c>
      <c r="B482" s="42">
        <v>3705</v>
      </c>
      <c r="C482" s="43">
        <v>97821.9</v>
      </c>
      <c r="D482" s="43">
        <v>263</v>
      </c>
      <c r="E482" s="42">
        <v>3618.33</v>
      </c>
      <c r="F482" s="43">
        <v>100092.6</v>
      </c>
      <c r="G482" s="43">
        <v>273.7</v>
      </c>
      <c r="H482" s="43">
        <v>102.4</v>
      </c>
      <c r="I482" s="43">
        <v>2370.6999999999998</v>
      </c>
    </row>
    <row r="483" spans="1:9" s="81" customFormat="1" ht="12.75">
      <c r="A483" s="44" t="s">
        <v>81</v>
      </c>
      <c r="B483" s="45">
        <v>31</v>
      </c>
      <c r="C483" s="46">
        <v>625.20000000000005</v>
      </c>
      <c r="D483" s="46">
        <v>201.7</v>
      </c>
      <c r="E483" s="45">
        <v>9</v>
      </c>
      <c r="F483" s="46">
        <v>158.30000000000001</v>
      </c>
      <c r="G483" s="46">
        <v>175.9</v>
      </c>
      <c r="H483" s="46">
        <v>25.3</v>
      </c>
      <c r="I483" s="46">
        <v>-466.9</v>
      </c>
    </row>
    <row r="484" spans="1:9" s="81" customFormat="1" ht="12.75">
      <c r="A484" s="44" t="s">
        <v>82</v>
      </c>
      <c r="B484" s="45">
        <v>9</v>
      </c>
      <c r="C484" s="46">
        <v>165.3</v>
      </c>
      <c r="D484" s="46">
        <v>183.7</v>
      </c>
      <c r="E484" s="45">
        <v>2</v>
      </c>
      <c r="F484" s="46">
        <v>31</v>
      </c>
      <c r="G484" s="46">
        <v>155</v>
      </c>
      <c r="H484" s="46">
        <v>18.8</v>
      </c>
      <c r="I484" s="46">
        <v>-134.30000000000001</v>
      </c>
    </row>
    <row r="485" spans="1:9" s="81" customFormat="1" ht="12.75">
      <c r="A485" s="44" t="s">
        <v>83</v>
      </c>
      <c r="B485" s="45">
        <v>592</v>
      </c>
      <c r="C485" s="46">
        <v>11365.5</v>
      </c>
      <c r="D485" s="46">
        <v>185.6</v>
      </c>
      <c r="E485" s="45">
        <v>491.7</v>
      </c>
      <c r="F485" s="46">
        <v>10162.5</v>
      </c>
      <c r="G485" s="46">
        <v>185.2</v>
      </c>
      <c r="H485" s="46">
        <v>89.4</v>
      </c>
      <c r="I485" s="46">
        <v>-1203</v>
      </c>
    </row>
    <row r="486" spans="1:9" s="81" customFormat="1" ht="12.75">
      <c r="A486" s="44" t="s">
        <v>84</v>
      </c>
      <c r="B486" s="45">
        <v>712</v>
      </c>
      <c r="C486" s="46">
        <v>17988.599999999999</v>
      </c>
      <c r="D486" s="46">
        <v>252.6</v>
      </c>
      <c r="E486" s="45">
        <v>886</v>
      </c>
      <c r="F486" s="46">
        <v>25238.9</v>
      </c>
      <c r="G486" s="46">
        <v>284.89999999999998</v>
      </c>
      <c r="H486" s="46">
        <v>140.30000000000001</v>
      </c>
      <c r="I486" s="46">
        <v>7250.3</v>
      </c>
    </row>
    <row r="487" spans="1:9" s="81" customFormat="1" ht="12.75">
      <c r="A487" s="44" t="s">
        <v>85</v>
      </c>
      <c r="B487" s="45">
        <v>1493</v>
      </c>
      <c r="C487" s="46">
        <v>44751.3</v>
      </c>
      <c r="D487" s="46">
        <v>299.7</v>
      </c>
      <c r="E487" s="45">
        <v>1567</v>
      </c>
      <c r="F487" s="46">
        <v>48366.6</v>
      </c>
      <c r="G487" s="46">
        <v>308.7</v>
      </c>
      <c r="H487" s="46">
        <v>108.1</v>
      </c>
      <c r="I487" s="46">
        <v>3615.3</v>
      </c>
    </row>
    <row r="488" spans="1:9" s="81" customFormat="1" ht="12.75">
      <c r="A488" s="44" t="s">
        <v>86</v>
      </c>
      <c r="B488" s="45">
        <v>2</v>
      </c>
      <c r="C488" s="46">
        <v>52</v>
      </c>
      <c r="D488" s="46">
        <v>260</v>
      </c>
      <c r="E488" s="45">
        <v>4</v>
      </c>
      <c r="F488" s="46">
        <v>103.1</v>
      </c>
      <c r="G488" s="46">
        <v>257.8</v>
      </c>
      <c r="H488" s="46">
        <v>198.3</v>
      </c>
      <c r="I488" s="46">
        <v>51.1</v>
      </c>
    </row>
    <row r="489" spans="1:9" s="81" customFormat="1" ht="12.75">
      <c r="A489" s="44" t="s">
        <v>87</v>
      </c>
      <c r="B489" s="45">
        <v>658</v>
      </c>
      <c r="C489" s="46">
        <v>18461</v>
      </c>
      <c r="D489" s="46">
        <v>280.60000000000002</v>
      </c>
      <c r="E489" s="45">
        <v>462</v>
      </c>
      <c r="F489" s="46">
        <v>12240.5</v>
      </c>
      <c r="G489" s="46">
        <v>264.89999999999998</v>
      </c>
      <c r="H489" s="46">
        <v>66.7</v>
      </c>
      <c r="I489" s="46">
        <v>-6120.5</v>
      </c>
    </row>
    <row r="490" spans="1:9" s="81" customFormat="1" ht="12.75">
      <c r="A490" s="44" t="s">
        <v>88</v>
      </c>
      <c r="B490" s="45">
        <v>1</v>
      </c>
      <c r="C490" s="46">
        <v>20</v>
      </c>
      <c r="D490" s="46">
        <v>200</v>
      </c>
      <c r="E490" s="45" t="s">
        <v>94</v>
      </c>
      <c r="F490" s="46" t="s">
        <v>94</v>
      </c>
      <c r="G490" s="46" t="s">
        <v>94</v>
      </c>
      <c r="H490" s="46" t="s">
        <v>94</v>
      </c>
      <c r="I490" s="46">
        <v>-20</v>
      </c>
    </row>
    <row r="491" spans="1:9" s="81" customFormat="1" ht="12.75">
      <c r="A491" s="44" t="s">
        <v>89</v>
      </c>
      <c r="B491" s="45">
        <v>5</v>
      </c>
      <c r="C491" s="46">
        <v>77</v>
      </c>
      <c r="D491" s="46">
        <v>154</v>
      </c>
      <c r="E491" s="45">
        <v>8</v>
      </c>
      <c r="F491" s="46">
        <v>117.6</v>
      </c>
      <c r="G491" s="46">
        <v>147</v>
      </c>
      <c r="H491" s="46">
        <v>152.69999999999999</v>
      </c>
      <c r="I491" s="46">
        <v>40.6</v>
      </c>
    </row>
    <row r="492" spans="1:9" s="81" customFormat="1" ht="12.75">
      <c r="A492" s="44" t="s">
        <v>90</v>
      </c>
      <c r="B492" s="45">
        <v>134</v>
      </c>
      <c r="C492" s="46">
        <v>2022.3</v>
      </c>
      <c r="D492" s="46">
        <v>150.9</v>
      </c>
      <c r="E492" s="45">
        <v>122</v>
      </c>
      <c r="F492" s="46">
        <v>1919.2</v>
      </c>
      <c r="G492" s="46">
        <v>157.30000000000001</v>
      </c>
      <c r="H492" s="46">
        <v>94.9</v>
      </c>
      <c r="I492" s="46">
        <v>-103.1</v>
      </c>
    </row>
    <row r="493" spans="1:9" s="81" customFormat="1" ht="12.75">
      <c r="A493" s="44" t="s">
        <v>92</v>
      </c>
      <c r="B493" s="45">
        <v>78</v>
      </c>
      <c r="C493" s="46">
        <v>2504.4</v>
      </c>
      <c r="D493" s="46">
        <v>321.10000000000002</v>
      </c>
      <c r="E493" s="45">
        <v>69</v>
      </c>
      <c r="F493" s="46">
        <v>1835.4</v>
      </c>
      <c r="G493" s="46">
        <v>266</v>
      </c>
      <c r="H493" s="46">
        <v>73.3</v>
      </c>
      <c r="I493" s="46">
        <v>-669</v>
      </c>
    </row>
    <row r="494" spans="1:9" s="81" customFormat="1" ht="12.75">
      <c r="A494" s="44" t="s">
        <v>93</v>
      </c>
      <c r="B494" s="45">
        <v>1</v>
      </c>
      <c r="C494" s="46">
        <v>20.2</v>
      </c>
      <c r="D494" s="46">
        <v>202</v>
      </c>
      <c r="E494" s="45">
        <v>1</v>
      </c>
      <c r="F494" s="46">
        <v>17.600000000000001</v>
      </c>
      <c r="G494" s="46">
        <v>176</v>
      </c>
      <c r="H494" s="46">
        <v>87.1</v>
      </c>
      <c r="I494" s="46">
        <v>-2.6</v>
      </c>
    </row>
    <row r="495" spans="1:9" s="81" customFormat="1" ht="12.75">
      <c r="A495" s="44" t="s">
        <v>95</v>
      </c>
      <c r="B495" s="45">
        <v>1</v>
      </c>
      <c r="C495" s="46">
        <v>6.5</v>
      </c>
      <c r="D495" s="46">
        <v>65</v>
      </c>
      <c r="E495" s="45" t="s">
        <v>94</v>
      </c>
      <c r="F495" s="46" t="s">
        <v>94</v>
      </c>
      <c r="G495" s="46" t="s">
        <v>94</v>
      </c>
      <c r="H495" s="46" t="s">
        <v>94</v>
      </c>
      <c r="I495" s="46">
        <v>-6.5</v>
      </c>
    </row>
    <row r="496" spans="1:9" s="81" customFormat="1" ht="12.75">
      <c r="A496" s="44" t="s">
        <v>163</v>
      </c>
      <c r="B496" s="45"/>
      <c r="C496" s="46"/>
      <c r="D496" s="46"/>
      <c r="E496" s="45">
        <v>2.63</v>
      </c>
      <c r="F496" s="46">
        <v>36</v>
      </c>
      <c r="G496" s="46">
        <v>136.9</v>
      </c>
      <c r="H496" s="46" t="s">
        <v>94</v>
      </c>
      <c r="I496" s="46">
        <v>36</v>
      </c>
    </row>
    <row r="497" spans="1:9" s="81" customFormat="1" ht="12.75">
      <c r="A497" s="44"/>
      <c r="B497" s="45"/>
      <c r="C497" s="46"/>
      <c r="D497" s="46"/>
      <c r="E497" s="45"/>
      <c r="F497" s="46"/>
      <c r="G497" s="46"/>
      <c r="H497" s="46"/>
      <c r="I497" s="46"/>
    </row>
    <row r="498" spans="1:9" s="81" customFormat="1" ht="12.75">
      <c r="A498" s="41" t="s">
        <v>96</v>
      </c>
      <c r="B498" s="42">
        <v>72</v>
      </c>
      <c r="C498" s="43">
        <v>1623.1</v>
      </c>
      <c r="D498" s="43">
        <v>225.4</v>
      </c>
      <c r="E498" s="42">
        <v>74</v>
      </c>
      <c r="F498" s="43">
        <v>1731.5</v>
      </c>
      <c r="G498" s="43">
        <v>234</v>
      </c>
      <c r="H498" s="43">
        <v>106.7</v>
      </c>
      <c r="I498" s="43">
        <v>108.4</v>
      </c>
    </row>
    <row r="499" spans="1:9" s="81" customFormat="1" ht="12.75">
      <c r="A499" s="44" t="s">
        <v>99</v>
      </c>
      <c r="B499" s="45">
        <v>7</v>
      </c>
      <c r="C499" s="46">
        <v>140.30000000000001</v>
      </c>
      <c r="D499" s="46">
        <v>200.4</v>
      </c>
      <c r="E499" s="45">
        <v>8</v>
      </c>
      <c r="F499" s="46">
        <v>159.5</v>
      </c>
      <c r="G499" s="46">
        <v>199.4</v>
      </c>
      <c r="H499" s="46">
        <v>113.7</v>
      </c>
      <c r="I499" s="46">
        <v>19.2</v>
      </c>
    </row>
    <row r="500" spans="1:9" s="81" customFormat="1" ht="12.75">
      <c r="A500" s="44" t="s">
        <v>100</v>
      </c>
      <c r="B500" s="45">
        <v>1</v>
      </c>
      <c r="C500" s="46">
        <v>18</v>
      </c>
      <c r="D500" s="46">
        <v>180</v>
      </c>
      <c r="E500" s="45">
        <v>2</v>
      </c>
      <c r="F500" s="46">
        <v>36</v>
      </c>
      <c r="G500" s="46">
        <v>180</v>
      </c>
      <c r="H500" s="46">
        <v>200</v>
      </c>
      <c r="I500" s="46">
        <v>18</v>
      </c>
    </row>
    <row r="501" spans="1:9" s="81" customFormat="1" ht="12.75">
      <c r="A501" s="44" t="s">
        <v>102</v>
      </c>
      <c r="B501" s="45">
        <v>62</v>
      </c>
      <c r="C501" s="46">
        <v>1437.8</v>
      </c>
      <c r="D501" s="46">
        <v>231.9</v>
      </c>
      <c r="E501" s="45">
        <v>63</v>
      </c>
      <c r="F501" s="46">
        <v>1522</v>
      </c>
      <c r="G501" s="46">
        <v>241.6</v>
      </c>
      <c r="H501" s="46">
        <v>105.9</v>
      </c>
      <c r="I501" s="46">
        <v>84.2</v>
      </c>
    </row>
    <row r="502" spans="1:9" s="81" customFormat="1" ht="12.75">
      <c r="A502" s="44" t="s">
        <v>103</v>
      </c>
      <c r="B502" s="45">
        <v>3</v>
      </c>
      <c r="C502" s="46">
        <v>45</v>
      </c>
      <c r="D502" s="46">
        <v>150</v>
      </c>
      <c r="E502" s="45">
        <v>3</v>
      </c>
      <c r="F502" s="46">
        <v>50</v>
      </c>
      <c r="G502" s="46">
        <v>166.7</v>
      </c>
      <c r="H502" s="46">
        <v>111.1</v>
      </c>
      <c r="I502" s="46">
        <v>5</v>
      </c>
    </row>
    <row r="503" spans="1:9" s="81" customFormat="1" ht="12.75">
      <c r="A503" s="44"/>
      <c r="B503" s="45"/>
      <c r="C503" s="46"/>
      <c r="D503" s="46"/>
      <c r="E503" s="54"/>
      <c r="F503" s="54"/>
      <c r="G503" s="54"/>
      <c r="H503" s="54"/>
      <c r="I503" s="54"/>
    </row>
    <row r="504" spans="1:9" s="81" customFormat="1" ht="12.75">
      <c r="A504" s="41" t="s">
        <v>105</v>
      </c>
      <c r="B504" s="42">
        <v>30</v>
      </c>
      <c r="C504" s="43">
        <v>360.9</v>
      </c>
      <c r="D504" s="43">
        <v>120.3</v>
      </c>
      <c r="E504" s="55">
        <v>33</v>
      </c>
      <c r="F504" s="43">
        <v>395</v>
      </c>
      <c r="G504" s="43">
        <v>119.7</v>
      </c>
      <c r="H504" s="43">
        <v>109.4</v>
      </c>
      <c r="I504" s="43">
        <v>34.1</v>
      </c>
    </row>
    <row r="505" spans="1:9" s="81" customFormat="1" ht="12.75">
      <c r="A505" s="44" t="s">
        <v>108</v>
      </c>
      <c r="B505" s="45">
        <v>23</v>
      </c>
      <c r="C505" s="46">
        <v>268.5</v>
      </c>
      <c r="D505" s="46">
        <v>116.7</v>
      </c>
      <c r="E505" s="54">
        <v>24</v>
      </c>
      <c r="F505" s="46">
        <v>282.5</v>
      </c>
      <c r="G505" s="46">
        <v>117.7</v>
      </c>
      <c r="H505" s="46">
        <v>105.2</v>
      </c>
      <c r="I505" s="46">
        <v>14</v>
      </c>
    </row>
    <row r="506" spans="1:9" s="81" customFormat="1" ht="12.75">
      <c r="A506" s="44" t="s">
        <v>110</v>
      </c>
      <c r="B506" s="45">
        <v>7</v>
      </c>
      <c r="C506" s="46">
        <v>92.4</v>
      </c>
      <c r="D506" s="46">
        <v>132</v>
      </c>
      <c r="E506" s="54">
        <v>9</v>
      </c>
      <c r="F506" s="46">
        <v>112.5</v>
      </c>
      <c r="G506" s="46">
        <v>125</v>
      </c>
      <c r="H506" s="46">
        <v>121.8</v>
      </c>
      <c r="I506" s="46">
        <v>20.100000000000001</v>
      </c>
    </row>
    <row r="507" spans="1:9" s="81" customFormat="1" ht="12.75">
      <c r="A507" s="44"/>
      <c r="B507" s="45"/>
      <c r="C507" s="46"/>
      <c r="D507" s="46"/>
      <c r="E507" s="54"/>
      <c r="F507" s="46"/>
      <c r="G507" s="46"/>
      <c r="H507" s="46"/>
      <c r="I507" s="46"/>
    </row>
    <row r="508" spans="1:9" s="81" customFormat="1" ht="12.75">
      <c r="A508" s="41" t="s">
        <v>112</v>
      </c>
      <c r="B508" s="42">
        <v>1503.5</v>
      </c>
      <c r="C508" s="43">
        <v>29361.7</v>
      </c>
      <c r="D508" s="43">
        <v>195.3</v>
      </c>
      <c r="E508" s="55">
        <v>1417</v>
      </c>
      <c r="F508" s="43">
        <v>28840.3</v>
      </c>
      <c r="G508" s="43">
        <v>203.5</v>
      </c>
      <c r="H508" s="43">
        <v>98.2</v>
      </c>
      <c r="I508" s="43">
        <v>-521.4</v>
      </c>
    </row>
    <row r="509" spans="1:9" s="81" customFormat="1" ht="12.75">
      <c r="A509" s="44" t="s">
        <v>113</v>
      </c>
      <c r="B509" s="45">
        <v>7</v>
      </c>
      <c r="C509" s="46">
        <v>118</v>
      </c>
      <c r="D509" s="46">
        <v>168.6</v>
      </c>
      <c r="E509" s="54">
        <v>3</v>
      </c>
      <c r="F509" s="46">
        <v>59</v>
      </c>
      <c r="G509" s="46">
        <v>196.7</v>
      </c>
      <c r="H509" s="46">
        <v>50</v>
      </c>
      <c r="I509" s="46">
        <v>-59</v>
      </c>
    </row>
    <row r="510" spans="1:9" s="81" customFormat="1" ht="12.75">
      <c r="A510" s="44" t="s">
        <v>114</v>
      </c>
      <c r="B510" s="45">
        <v>296</v>
      </c>
      <c r="C510" s="46">
        <v>5754.7</v>
      </c>
      <c r="D510" s="46">
        <v>194.4</v>
      </c>
      <c r="E510" s="54">
        <v>300</v>
      </c>
      <c r="F510" s="46">
        <v>5484.1</v>
      </c>
      <c r="G510" s="46">
        <v>182.8</v>
      </c>
      <c r="H510" s="46">
        <v>95.3</v>
      </c>
      <c r="I510" s="46">
        <v>-270.60000000000002</v>
      </c>
    </row>
    <row r="511" spans="1:9" s="81" customFormat="1" ht="12.75">
      <c r="A511" s="44" t="s">
        <v>115</v>
      </c>
      <c r="B511" s="45">
        <v>78</v>
      </c>
      <c r="C511" s="46">
        <v>1036.0999999999999</v>
      </c>
      <c r="D511" s="46">
        <v>132.80000000000001</v>
      </c>
      <c r="E511" s="54">
        <v>134</v>
      </c>
      <c r="F511" s="46">
        <v>1734.8</v>
      </c>
      <c r="G511" s="46">
        <v>129.5</v>
      </c>
      <c r="H511" s="46">
        <v>167.4</v>
      </c>
      <c r="I511" s="46">
        <v>698.7</v>
      </c>
    </row>
    <row r="512" spans="1:9" s="81" customFormat="1" ht="12.75">
      <c r="A512" s="44" t="s">
        <v>116</v>
      </c>
      <c r="B512" s="45">
        <v>330</v>
      </c>
      <c r="C512" s="46">
        <v>6568.4</v>
      </c>
      <c r="D512" s="46">
        <v>199</v>
      </c>
      <c r="E512" s="54">
        <v>326</v>
      </c>
      <c r="F512" s="46">
        <v>7054.4</v>
      </c>
      <c r="G512" s="46">
        <v>216.4</v>
      </c>
      <c r="H512" s="46">
        <v>107.4</v>
      </c>
      <c r="I512" s="46">
        <v>486</v>
      </c>
    </row>
    <row r="513" spans="1:9" s="81" customFormat="1" ht="12.75">
      <c r="A513" s="44" t="s">
        <v>117</v>
      </c>
      <c r="B513" s="45">
        <v>24</v>
      </c>
      <c r="C513" s="46">
        <v>532.5</v>
      </c>
      <c r="D513" s="46">
        <v>221.9</v>
      </c>
      <c r="E513" s="54">
        <v>28</v>
      </c>
      <c r="F513" s="46">
        <v>554.9</v>
      </c>
      <c r="G513" s="46">
        <v>198.2</v>
      </c>
      <c r="H513" s="46">
        <v>104.2</v>
      </c>
      <c r="I513" s="46">
        <v>22.4</v>
      </c>
    </row>
    <row r="514" spans="1:9" s="81" customFormat="1" ht="12.75">
      <c r="A514" s="44" t="s">
        <v>118</v>
      </c>
      <c r="B514" s="45">
        <v>461.5</v>
      </c>
      <c r="C514" s="46">
        <v>9592</v>
      </c>
      <c r="D514" s="46">
        <v>207.8</v>
      </c>
      <c r="E514" s="54">
        <v>417</v>
      </c>
      <c r="F514" s="46">
        <v>9214.9</v>
      </c>
      <c r="G514" s="46">
        <v>221</v>
      </c>
      <c r="H514" s="46">
        <v>96.1</v>
      </c>
      <c r="I514" s="46">
        <v>-377.1</v>
      </c>
    </row>
    <row r="515" spans="1:9" s="81" customFormat="1" ht="12.75">
      <c r="A515" s="44" t="s">
        <v>119</v>
      </c>
      <c r="B515" s="45">
        <v>331</v>
      </c>
      <c r="C515" s="46">
        <v>6292.5</v>
      </c>
      <c r="D515" s="46">
        <v>190.1</v>
      </c>
      <c r="E515" s="54">
        <v>237</v>
      </c>
      <c r="F515" s="46">
        <v>5293.1</v>
      </c>
      <c r="G515" s="46">
        <v>223.3</v>
      </c>
      <c r="H515" s="46">
        <v>84.1</v>
      </c>
      <c r="I515" s="46">
        <v>-999.4</v>
      </c>
    </row>
    <row r="516" spans="1:9" s="81" customFormat="1" ht="12.75">
      <c r="A516" s="44" t="s">
        <v>164</v>
      </c>
      <c r="B516" s="45">
        <v>15</v>
      </c>
      <c r="C516" s="46">
        <v>277</v>
      </c>
      <c r="D516" s="46">
        <v>184.7</v>
      </c>
      <c r="E516" s="54">
        <v>15</v>
      </c>
      <c r="F516" s="46">
        <v>292.5</v>
      </c>
      <c r="G516" s="46">
        <v>195</v>
      </c>
      <c r="H516" s="46">
        <v>105.6</v>
      </c>
      <c r="I516" s="46">
        <v>15.5</v>
      </c>
    </row>
    <row r="517" spans="1:9" s="81" customFormat="1" ht="12.75">
      <c r="A517" s="44"/>
      <c r="B517" s="45"/>
      <c r="C517" s="46"/>
      <c r="D517" s="46"/>
      <c r="E517" s="54"/>
      <c r="F517" s="46"/>
      <c r="G517" s="46"/>
      <c r="H517" s="46"/>
      <c r="I517" s="46"/>
    </row>
    <row r="518" spans="1:9" s="81" customFormat="1" ht="12.75">
      <c r="A518" s="41" t="s">
        <v>121</v>
      </c>
      <c r="B518" s="42">
        <v>548</v>
      </c>
      <c r="C518" s="43">
        <v>9872.2000000000007</v>
      </c>
      <c r="D518" s="43">
        <v>180.1</v>
      </c>
      <c r="E518" s="55">
        <v>526</v>
      </c>
      <c r="F518" s="43">
        <v>11332.1</v>
      </c>
      <c r="G518" s="43">
        <v>215.4</v>
      </c>
      <c r="H518" s="43">
        <v>114.8</v>
      </c>
      <c r="I518" s="43">
        <v>1459.9</v>
      </c>
    </row>
    <row r="519" spans="1:9" s="81" customFormat="1" ht="12.75">
      <c r="A519" s="44" t="s">
        <v>122</v>
      </c>
      <c r="B519" s="45">
        <v>126</v>
      </c>
      <c r="C519" s="46">
        <v>2555.1999999999998</v>
      </c>
      <c r="D519" s="46">
        <v>202.8</v>
      </c>
      <c r="E519" s="54">
        <v>78</v>
      </c>
      <c r="F519" s="46">
        <v>1702.1</v>
      </c>
      <c r="G519" s="46">
        <v>218.2</v>
      </c>
      <c r="H519" s="46">
        <v>66.599999999999994</v>
      </c>
      <c r="I519" s="46">
        <v>-853.1</v>
      </c>
    </row>
    <row r="520" spans="1:9" s="81" customFormat="1" ht="12.75">
      <c r="A520" s="44" t="s">
        <v>123</v>
      </c>
      <c r="B520" s="45">
        <v>93</v>
      </c>
      <c r="C520" s="46">
        <v>1762.2</v>
      </c>
      <c r="D520" s="46">
        <v>189.5</v>
      </c>
      <c r="E520" s="54">
        <v>100</v>
      </c>
      <c r="F520" s="46">
        <v>2367.4</v>
      </c>
      <c r="G520" s="46">
        <v>236.7</v>
      </c>
      <c r="H520" s="46">
        <v>134.30000000000001</v>
      </c>
      <c r="I520" s="46">
        <v>605.20000000000005</v>
      </c>
    </row>
    <row r="521" spans="1:9" s="81" customFormat="1" ht="12.75">
      <c r="A521" s="44" t="s">
        <v>124</v>
      </c>
      <c r="B521" s="45">
        <v>289</v>
      </c>
      <c r="C521" s="46">
        <v>4829.8999999999996</v>
      </c>
      <c r="D521" s="46">
        <v>167.1</v>
      </c>
      <c r="E521" s="54">
        <v>308</v>
      </c>
      <c r="F521" s="46">
        <v>6326.7</v>
      </c>
      <c r="G521" s="46">
        <v>205.4</v>
      </c>
      <c r="H521" s="46">
        <v>131</v>
      </c>
      <c r="I521" s="46">
        <v>1496.8</v>
      </c>
    </row>
    <row r="522" spans="1:9" s="81" customFormat="1" ht="12.75">
      <c r="A522" s="44" t="s">
        <v>125</v>
      </c>
      <c r="B522" s="45">
        <v>33</v>
      </c>
      <c r="C522" s="46">
        <v>612.20000000000005</v>
      </c>
      <c r="D522" s="46">
        <v>185.5</v>
      </c>
      <c r="E522" s="54">
        <v>35</v>
      </c>
      <c r="F522" s="46">
        <v>827.9</v>
      </c>
      <c r="G522" s="46">
        <v>236.5</v>
      </c>
      <c r="H522" s="46">
        <v>135.19999999999999</v>
      </c>
      <c r="I522" s="46">
        <v>215.7</v>
      </c>
    </row>
    <row r="523" spans="1:9" s="81" customFormat="1" ht="12.75">
      <c r="A523" s="44" t="s">
        <v>126</v>
      </c>
      <c r="B523" s="45">
        <v>7</v>
      </c>
      <c r="C523" s="46">
        <v>112.7</v>
      </c>
      <c r="D523" s="46">
        <v>161</v>
      </c>
      <c r="E523" s="54">
        <v>5</v>
      </c>
      <c r="F523" s="46">
        <v>108</v>
      </c>
      <c r="G523" s="46">
        <v>216</v>
      </c>
      <c r="H523" s="46">
        <v>95.8</v>
      </c>
      <c r="I523" s="46">
        <v>-4.7</v>
      </c>
    </row>
    <row r="524" spans="1:9" s="81" customFormat="1" ht="12.75">
      <c r="A524" s="44"/>
      <c r="B524" s="45"/>
      <c r="C524" s="46"/>
      <c r="D524" s="46"/>
      <c r="E524" s="54"/>
      <c r="F524" s="46"/>
      <c r="G524" s="46"/>
      <c r="H524" s="46"/>
      <c r="I524" s="46"/>
    </row>
    <row r="525" spans="1:9" s="81" customFormat="1" ht="12.75">
      <c r="A525" s="41" t="s">
        <v>127</v>
      </c>
      <c r="B525" s="42">
        <v>2375</v>
      </c>
      <c r="C525" s="43">
        <v>54177.1</v>
      </c>
      <c r="D525" s="43">
        <v>228.1</v>
      </c>
      <c r="E525" s="55">
        <v>2303</v>
      </c>
      <c r="F525" s="43">
        <v>49073.2</v>
      </c>
      <c r="G525" s="43">
        <v>207.7</v>
      </c>
      <c r="H525" s="43">
        <v>90.6</v>
      </c>
      <c r="I525" s="43">
        <v>-5103.8999999999996</v>
      </c>
    </row>
    <row r="526" spans="1:9" s="81" customFormat="1" ht="12.75">
      <c r="A526" s="44" t="s">
        <v>128</v>
      </c>
      <c r="B526" s="45">
        <v>57</v>
      </c>
      <c r="C526" s="46">
        <v>1027.0999999999999</v>
      </c>
      <c r="D526" s="46">
        <v>180.2</v>
      </c>
      <c r="E526" s="54">
        <v>18</v>
      </c>
      <c r="F526" s="46">
        <v>330.9</v>
      </c>
      <c r="G526" s="46">
        <v>183.8</v>
      </c>
      <c r="H526" s="46">
        <v>32.200000000000003</v>
      </c>
      <c r="I526" s="46">
        <v>-696.2</v>
      </c>
    </row>
    <row r="527" spans="1:9" s="81" customFormat="1" ht="12.75">
      <c r="A527" s="44" t="s">
        <v>129</v>
      </c>
      <c r="B527" s="45">
        <v>164</v>
      </c>
      <c r="C527" s="46">
        <v>3237</v>
      </c>
      <c r="D527" s="46">
        <v>197.4</v>
      </c>
      <c r="E527" s="54">
        <v>169</v>
      </c>
      <c r="F527" s="46">
        <v>3384.4</v>
      </c>
      <c r="G527" s="46">
        <v>200.3</v>
      </c>
      <c r="H527" s="46">
        <v>104.6</v>
      </c>
      <c r="I527" s="46">
        <v>147.4</v>
      </c>
    </row>
    <row r="528" spans="1:9" s="81" customFormat="1" ht="12.75">
      <c r="A528" s="44" t="s">
        <v>130</v>
      </c>
      <c r="B528" s="45">
        <v>19</v>
      </c>
      <c r="C528" s="46">
        <v>260.3</v>
      </c>
      <c r="D528" s="46">
        <v>137</v>
      </c>
      <c r="E528" s="54">
        <v>2</v>
      </c>
      <c r="F528" s="46">
        <v>27.8</v>
      </c>
      <c r="G528" s="46">
        <v>139</v>
      </c>
      <c r="H528" s="46">
        <v>10.7</v>
      </c>
      <c r="I528" s="46">
        <v>-232.5</v>
      </c>
    </row>
    <row r="529" spans="1:9" s="81" customFormat="1" ht="12.75">
      <c r="A529" s="44" t="s">
        <v>131</v>
      </c>
      <c r="B529" s="45">
        <v>577</v>
      </c>
      <c r="C529" s="46">
        <v>10926.5</v>
      </c>
      <c r="D529" s="46">
        <v>189.4</v>
      </c>
      <c r="E529" s="54">
        <v>618</v>
      </c>
      <c r="F529" s="46">
        <v>10460.799999999999</v>
      </c>
      <c r="G529" s="46">
        <v>169.3</v>
      </c>
      <c r="H529" s="46">
        <v>95.7</v>
      </c>
      <c r="I529" s="46">
        <v>-465.7</v>
      </c>
    </row>
    <row r="530" spans="1:9" s="81" customFormat="1" ht="12.75">
      <c r="A530" s="44" t="s">
        <v>132</v>
      </c>
      <c r="B530" s="45">
        <v>18</v>
      </c>
      <c r="C530" s="46">
        <v>336.8</v>
      </c>
      <c r="D530" s="46">
        <v>187.1</v>
      </c>
      <c r="E530" s="54">
        <v>16</v>
      </c>
      <c r="F530" s="46">
        <v>318</v>
      </c>
      <c r="G530" s="46">
        <v>198.8</v>
      </c>
      <c r="H530" s="46">
        <v>94.4</v>
      </c>
      <c r="I530" s="46">
        <v>-18.8</v>
      </c>
    </row>
    <row r="531" spans="1:9" s="81" customFormat="1" ht="12.75">
      <c r="A531" s="44" t="s">
        <v>133</v>
      </c>
      <c r="B531" s="45">
        <v>81</v>
      </c>
      <c r="C531" s="46">
        <v>1718.6</v>
      </c>
      <c r="D531" s="46">
        <v>212.2</v>
      </c>
      <c r="E531" s="54">
        <v>94</v>
      </c>
      <c r="F531" s="46">
        <v>3403.6</v>
      </c>
      <c r="G531" s="46">
        <v>231</v>
      </c>
      <c r="H531" s="46">
        <v>198</v>
      </c>
      <c r="I531" s="46">
        <v>1685</v>
      </c>
    </row>
    <row r="532" spans="1:9" s="81" customFormat="1" ht="12.75">
      <c r="A532" s="44" t="s">
        <v>134</v>
      </c>
      <c r="B532" s="45">
        <v>1</v>
      </c>
      <c r="C532" s="46">
        <v>18.600000000000001</v>
      </c>
      <c r="D532" s="46">
        <v>186</v>
      </c>
      <c r="E532" s="54">
        <v>4</v>
      </c>
      <c r="F532" s="46">
        <v>127</v>
      </c>
      <c r="G532" s="46">
        <v>180</v>
      </c>
      <c r="H532" s="46">
        <v>682.8</v>
      </c>
      <c r="I532" s="46">
        <v>108.4</v>
      </c>
    </row>
    <row r="533" spans="1:9" s="81" customFormat="1" ht="12.75">
      <c r="A533" s="44" t="s">
        <v>135</v>
      </c>
      <c r="B533" s="45">
        <v>1201</v>
      </c>
      <c r="C533" s="46">
        <v>29997.4</v>
      </c>
      <c r="D533" s="46">
        <v>249.8</v>
      </c>
      <c r="E533" s="54">
        <v>1142</v>
      </c>
      <c r="F533" s="46">
        <v>25995.7</v>
      </c>
      <c r="G533" s="46">
        <v>227.6</v>
      </c>
      <c r="H533" s="46">
        <v>86.7</v>
      </c>
      <c r="I533" s="46">
        <v>-4001.7</v>
      </c>
    </row>
    <row r="534" spans="1:9" s="81" customFormat="1" ht="12.75">
      <c r="A534" s="44" t="s">
        <v>136</v>
      </c>
      <c r="B534" s="45">
        <v>198</v>
      </c>
      <c r="C534" s="46">
        <v>5644.4</v>
      </c>
      <c r="D534" s="46">
        <v>285.10000000000002</v>
      </c>
      <c r="E534" s="54">
        <v>200</v>
      </c>
      <c r="F534" s="46">
        <v>4179</v>
      </c>
      <c r="G534" s="46">
        <v>208.9</v>
      </c>
      <c r="H534" s="46">
        <v>74</v>
      </c>
      <c r="I534" s="46">
        <v>-1465.4</v>
      </c>
    </row>
    <row r="535" spans="1:9" s="81" customFormat="1" ht="12.75">
      <c r="A535" s="44" t="s">
        <v>165</v>
      </c>
      <c r="B535" s="45">
        <v>7</v>
      </c>
      <c r="C535" s="46">
        <v>140</v>
      </c>
      <c r="D535" s="46">
        <v>200</v>
      </c>
      <c r="E535" s="54">
        <v>7</v>
      </c>
      <c r="F535" s="46">
        <v>210</v>
      </c>
      <c r="G535" s="46">
        <v>300</v>
      </c>
      <c r="H535" s="46">
        <v>150</v>
      </c>
      <c r="I535" s="46">
        <v>70</v>
      </c>
    </row>
    <row r="536" spans="1:9" s="81" customFormat="1" ht="12.75">
      <c r="A536" s="44" t="s">
        <v>137</v>
      </c>
      <c r="B536" s="45">
        <v>50</v>
      </c>
      <c r="C536" s="46">
        <v>763</v>
      </c>
      <c r="D536" s="46">
        <v>152.6</v>
      </c>
      <c r="E536" s="54">
        <v>34</v>
      </c>
      <c r="F536" s="46">
        <v>688</v>
      </c>
      <c r="G536" s="46">
        <v>202.4</v>
      </c>
      <c r="H536" s="46">
        <v>90.2</v>
      </c>
      <c r="I536" s="46">
        <v>-75</v>
      </c>
    </row>
    <row r="537" spans="1:9" s="81" customFormat="1" ht="12.75">
      <c r="A537" s="44" t="s">
        <v>166</v>
      </c>
      <c r="B537" s="45">
        <v>3</v>
      </c>
      <c r="C537" s="46">
        <v>126</v>
      </c>
      <c r="D537" s="46">
        <v>420</v>
      </c>
      <c r="E537" s="54">
        <v>3</v>
      </c>
      <c r="F537" s="46">
        <v>75</v>
      </c>
      <c r="G537" s="46">
        <v>250</v>
      </c>
      <c r="H537" s="46">
        <v>59.5</v>
      </c>
      <c r="I537" s="46">
        <v>-51</v>
      </c>
    </row>
    <row r="538" spans="1:9" s="81" customFormat="1" ht="12.75">
      <c r="A538" s="44"/>
      <c r="B538" s="45"/>
      <c r="C538" s="46"/>
      <c r="D538" s="46"/>
      <c r="E538" s="54"/>
      <c r="F538" s="46"/>
      <c r="G538" s="46"/>
      <c r="H538" s="46"/>
      <c r="I538" s="46"/>
    </row>
    <row r="539" spans="1:9" s="81" customFormat="1" ht="12.75">
      <c r="A539" s="41" t="s">
        <v>138</v>
      </c>
      <c r="B539" s="42">
        <v>133</v>
      </c>
      <c r="C539" s="43">
        <v>2322.1999999999998</v>
      </c>
      <c r="D539" s="43">
        <v>174.6</v>
      </c>
      <c r="E539" s="55">
        <v>93</v>
      </c>
      <c r="F539" s="43">
        <v>1523.4</v>
      </c>
      <c r="G539" s="43">
        <v>163.80000000000001</v>
      </c>
      <c r="H539" s="43">
        <v>65.599999999999994</v>
      </c>
      <c r="I539" s="43">
        <v>-798.8</v>
      </c>
    </row>
    <row r="540" spans="1:9" s="81" customFormat="1" ht="12.75">
      <c r="A540" s="44"/>
      <c r="B540" s="42"/>
      <c r="C540" s="43"/>
      <c r="D540" s="43"/>
      <c r="E540" s="54"/>
      <c r="F540" s="46"/>
      <c r="G540" s="46"/>
      <c r="H540" s="46"/>
      <c r="I540" s="46"/>
    </row>
    <row r="541" spans="1:9" s="81" customFormat="1" ht="12.75">
      <c r="A541" s="41" t="s">
        <v>139</v>
      </c>
      <c r="B541" s="42">
        <v>97</v>
      </c>
      <c r="C541" s="43">
        <v>3221.3</v>
      </c>
      <c r="D541" s="43">
        <v>332.1</v>
      </c>
      <c r="E541" s="55">
        <v>32</v>
      </c>
      <c r="F541" s="43">
        <v>1189.5</v>
      </c>
      <c r="G541" s="43">
        <v>371.7</v>
      </c>
      <c r="H541" s="43">
        <v>36.9</v>
      </c>
      <c r="I541" s="43">
        <v>-2031.8</v>
      </c>
    </row>
    <row r="542" spans="1:9" s="81" customFormat="1" ht="12.75">
      <c r="A542" s="41"/>
      <c r="B542" s="42"/>
      <c r="C542" s="43"/>
      <c r="D542" s="43"/>
      <c r="E542" s="55"/>
      <c r="F542" s="43"/>
      <c r="G542" s="43"/>
      <c r="H542" s="43"/>
      <c r="I542" s="43"/>
    </row>
    <row r="543" spans="1:9" s="81" customFormat="1" ht="12.75">
      <c r="A543" s="41"/>
      <c r="B543" s="42"/>
      <c r="C543" s="43"/>
      <c r="D543" s="43"/>
      <c r="E543" s="55"/>
      <c r="F543" s="43"/>
      <c r="G543" s="43"/>
      <c r="H543" s="43"/>
      <c r="I543" s="43"/>
    </row>
    <row r="544" spans="1:9" s="81" customFormat="1" ht="12.75">
      <c r="A544" s="41"/>
      <c r="B544" s="42"/>
      <c r="C544" s="43"/>
      <c r="D544" s="43"/>
      <c r="E544" s="55"/>
      <c r="F544" s="43"/>
      <c r="G544" s="43"/>
      <c r="H544" s="43"/>
      <c r="I544" s="43"/>
    </row>
    <row r="545" spans="1:9" s="81" customFormat="1">
      <c r="A545" s="109" t="s">
        <v>325</v>
      </c>
      <c r="B545" s="110"/>
      <c r="C545" s="110"/>
      <c r="D545" s="110"/>
      <c r="E545" s="110"/>
      <c r="F545" s="110"/>
      <c r="G545" s="110"/>
      <c r="H545" s="110"/>
      <c r="I545" s="110"/>
    </row>
    <row r="546" spans="1:9" s="81" customFormat="1" ht="12.75">
      <c r="A546" s="111" t="s">
        <v>318</v>
      </c>
      <c r="B546" s="111"/>
      <c r="C546" s="111"/>
      <c r="D546" s="111"/>
      <c r="E546" s="111"/>
      <c r="F546" s="111"/>
      <c r="G546" s="111"/>
      <c r="H546" s="111"/>
      <c r="I546" s="111"/>
    </row>
    <row r="547" spans="1:9" s="81" customFormat="1" ht="12.75">
      <c r="A547" s="17"/>
      <c r="B547" s="17"/>
      <c r="C547" s="17"/>
      <c r="D547" s="17"/>
      <c r="E547" s="17"/>
      <c r="F547" s="17"/>
      <c r="G547" s="17"/>
      <c r="H547" s="17"/>
      <c r="I547" s="17"/>
    </row>
    <row r="548" spans="1:9" s="81" customFormat="1" ht="12.75">
      <c r="A548" s="114" t="s">
        <v>60</v>
      </c>
      <c r="B548" s="112" t="s">
        <v>188</v>
      </c>
      <c r="C548" s="117"/>
      <c r="D548" s="117"/>
      <c r="E548" s="117"/>
      <c r="F548" s="117"/>
      <c r="G548" s="117"/>
      <c r="H548" s="117"/>
      <c r="I548" s="113"/>
    </row>
    <row r="549" spans="1:9" s="81" customFormat="1" ht="12.75">
      <c r="A549" s="115"/>
      <c r="B549" s="112">
        <v>2024</v>
      </c>
      <c r="C549" s="117"/>
      <c r="D549" s="113"/>
      <c r="E549" s="112">
        <v>2025</v>
      </c>
      <c r="F549" s="117"/>
      <c r="G549" s="113"/>
      <c r="H549" s="126" t="s">
        <v>62</v>
      </c>
      <c r="I549" s="126"/>
    </row>
    <row r="550" spans="1:9" s="81" customFormat="1" ht="12.75">
      <c r="A550" s="115"/>
      <c r="B550" s="118" t="s">
        <v>314</v>
      </c>
      <c r="C550" s="118" t="s">
        <v>62</v>
      </c>
      <c r="D550" s="118" t="s">
        <v>65</v>
      </c>
      <c r="E550" s="118" t="s">
        <v>314</v>
      </c>
      <c r="F550" s="118" t="s">
        <v>62</v>
      </c>
      <c r="G550" s="118" t="s">
        <v>65</v>
      </c>
      <c r="H550" s="132" t="s">
        <v>315</v>
      </c>
      <c r="I550" s="133"/>
    </row>
    <row r="551" spans="1:9" s="81" customFormat="1" ht="12">
      <c r="A551" s="115"/>
      <c r="B551" s="119"/>
      <c r="C551" s="119"/>
      <c r="D551" s="119"/>
      <c r="E551" s="119"/>
      <c r="F551" s="119"/>
      <c r="G551" s="119"/>
      <c r="H551" s="114" t="s">
        <v>69</v>
      </c>
      <c r="I551" s="114" t="s">
        <v>70</v>
      </c>
    </row>
    <row r="552" spans="1:9" s="81" customFormat="1" ht="12">
      <c r="A552" s="115"/>
      <c r="B552" s="120"/>
      <c r="C552" s="120"/>
      <c r="D552" s="120"/>
      <c r="E552" s="120"/>
      <c r="F552" s="120"/>
      <c r="G552" s="120"/>
      <c r="H552" s="116"/>
      <c r="I552" s="116"/>
    </row>
    <row r="553" spans="1:9" s="81" customFormat="1" ht="12.75">
      <c r="A553" s="116"/>
      <c r="B553" s="82">
        <v>1</v>
      </c>
      <c r="C553" s="83">
        <v>2</v>
      </c>
      <c r="D553" s="37">
        <v>3</v>
      </c>
      <c r="E553" s="37">
        <v>4</v>
      </c>
      <c r="F553" s="37">
        <v>5</v>
      </c>
      <c r="G553" s="84">
        <v>6</v>
      </c>
      <c r="H553" s="37">
        <v>7</v>
      </c>
      <c r="I553" s="85">
        <v>8</v>
      </c>
    </row>
    <row r="554" spans="1:9" s="81" customFormat="1" ht="12.75">
      <c r="A554" s="39"/>
      <c r="B554" s="39"/>
      <c r="C554" s="39"/>
      <c r="D554" s="39"/>
      <c r="E554" s="39"/>
      <c r="F554" s="39"/>
      <c r="G554" s="39"/>
      <c r="H554" s="39"/>
      <c r="I554" s="39"/>
    </row>
    <row r="555" spans="1:9" s="81" customFormat="1" ht="12.75">
      <c r="A555" s="41" t="s">
        <v>72</v>
      </c>
      <c r="B555" s="42">
        <v>4918.8999999999996</v>
      </c>
      <c r="C555" s="43">
        <v>85430.8</v>
      </c>
      <c r="D555" s="43">
        <v>173.7</v>
      </c>
      <c r="E555" s="42">
        <v>4620.3500000000004</v>
      </c>
      <c r="F555" s="43">
        <v>87772.9</v>
      </c>
      <c r="G555" s="43">
        <v>182.8</v>
      </c>
      <c r="H555" s="43">
        <v>102.7</v>
      </c>
      <c r="I555" s="43">
        <v>2342.1</v>
      </c>
    </row>
    <row r="556" spans="1:9" s="81" customFormat="1" ht="12.75">
      <c r="A556" s="41"/>
      <c r="B556" s="42"/>
      <c r="C556" s="43"/>
      <c r="D556" s="43"/>
      <c r="E556" s="42"/>
      <c r="F556" s="43"/>
      <c r="G556" s="43"/>
      <c r="H556" s="43"/>
      <c r="I556" s="43"/>
    </row>
    <row r="557" spans="1:9" s="81" customFormat="1" ht="12.75">
      <c r="A557" s="41" t="s">
        <v>73</v>
      </c>
      <c r="B557" s="42">
        <v>76</v>
      </c>
      <c r="C557" s="43">
        <v>1186.5999999999999</v>
      </c>
      <c r="D557" s="43">
        <v>156.1</v>
      </c>
      <c r="E557" s="42">
        <v>78.599999999999994</v>
      </c>
      <c r="F557" s="43">
        <v>1130.9000000000001</v>
      </c>
      <c r="G557" s="43">
        <v>143.9</v>
      </c>
      <c r="H557" s="43">
        <v>95.3</v>
      </c>
      <c r="I557" s="43">
        <v>-55.7</v>
      </c>
    </row>
    <row r="558" spans="1:9" s="81" customFormat="1" ht="12.75">
      <c r="A558" s="44" t="s">
        <v>74</v>
      </c>
      <c r="B558" s="45">
        <v>11</v>
      </c>
      <c r="C558" s="46">
        <v>152.5</v>
      </c>
      <c r="D558" s="46">
        <v>138.6</v>
      </c>
      <c r="E558" s="45">
        <v>10</v>
      </c>
      <c r="F558" s="46">
        <v>129.5</v>
      </c>
      <c r="G558" s="46">
        <v>129.5</v>
      </c>
      <c r="H558" s="46">
        <v>84.9</v>
      </c>
      <c r="I558" s="46">
        <v>-23</v>
      </c>
    </row>
    <row r="559" spans="1:9" s="81" customFormat="1" ht="12.75">
      <c r="A559" s="44" t="s">
        <v>75</v>
      </c>
      <c r="B559" s="45">
        <v>41</v>
      </c>
      <c r="C559" s="46">
        <v>664.9</v>
      </c>
      <c r="D559" s="46">
        <v>162.19999999999999</v>
      </c>
      <c r="E559" s="45">
        <v>47.5</v>
      </c>
      <c r="F559" s="46">
        <v>746.4</v>
      </c>
      <c r="G559" s="46">
        <v>157.1</v>
      </c>
      <c r="H559" s="46">
        <v>112.3</v>
      </c>
      <c r="I559" s="46">
        <v>81.5</v>
      </c>
    </row>
    <row r="560" spans="1:9" s="81" customFormat="1" ht="12.75">
      <c r="A560" s="44" t="s">
        <v>76</v>
      </c>
      <c r="B560" s="45">
        <v>11</v>
      </c>
      <c r="C560" s="46">
        <v>171.4</v>
      </c>
      <c r="D560" s="46">
        <v>155.80000000000001</v>
      </c>
      <c r="E560" s="45">
        <v>9</v>
      </c>
      <c r="F560" s="46">
        <v>90.2</v>
      </c>
      <c r="G560" s="46">
        <v>100.2</v>
      </c>
      <c r="H560" s="46">
        <v>52.6</v>
      </c>
      <c r="I560" s="46">
        <v>-81.2</v>
      </c>
    </row>
    <row r="561" spans="1:9" s="81" customFormat="1" ht="12.75">
      <c r="A561" s="44" t="s">
        <v>77</v>
      </c>
      <c r="B561" s="45">
        <v>4</v>
      </c>
      <c r="C561" s="46">
        <v>86</v>
      </c>
      <c r="D561" s="46">
        <v>215</v>
      </c>
      <c r="E561" s="45">
        <v>3</v>
      </c>
      <c r="F561" s="46">
        <v>17</v>
      </c>
      <c r="G561" s="46">
        <v>56.7</v>
      </c>
      <c r="H561" s="46">
        <v>19.8</v>
      </c>
      <c r="I561" s="46">
        <v>-69</v>
      </c>
    </row>
    <row r="562" spans="1:9" s="81" customFormat="1" ht="12.75">
      <c r="A562" s="44" t="s">
        <v>78</v>
      </c>
      <c r="B562" s="45">
        <v>6</v>
      </c>
      <c r="C562" s="46">
        <v>86.4</v>
      </c>
      <c r="D562" s="46">
        <v>144</v>
      </c>
      <c r="E562" s="45">
        <v>6</v>
      </c>
      <c r="F562" s="46">
        <v>86.4</v>
      </c>
      <c r="G562" s="46">
        <v>144</v>
      </c>
      <c r="H562" s="46">
        <v>100</v>
      </c>
      <c r="I562" s="46" t="s">
        <v>94</v>
      </c>
    </row>
    <row r="563" spans="1:9" s="81" customFormat="1" ht="12.75">
      <c r="A563" s="44" t="s">
        <v>79</v>
      </c>
      <c r="B563" s="45">
        <v>7</v>
      </c>
      <c r="C563" s="46">
        <v>111.4</v>
      </c>
      <c r="D563" s="46">
        <v>159.1</v>
      </c>
      <c r="E563" s="45">
        <v>6</v>
      </c>
      <c r="F563" s="46">
        <v>78</v>
      </c>
      <c r="G563" s="46">
        <v>130</v>
      </c>
      <c r="H563" s="46">
        <v>70</v>
      </c>
      <c r="I563" s="46">
        <v>-33.4</v>
      </c>
    </row>
    <row r="564" spans="1:9" s="81" customFormat="1" ht="12.75">
      <c r="A564" s="44" t="s">
        <v>162</v>
      </c>
      <c r="B564" s="45" t="s">
        <v>94</v>
      </c>
      <c r="C564" s="46" t="s">
        <v>94</v>
      </c>
      <c r="D564" s="46" t="s">
        <v>94</v>
      </c>
      <c r="E564" s="46">
        <v>0.1</v>
      </c>
      <c r="F564" s="46">
        <v>0.4</v>
      </c>
      <c r="G564" s="46">
        <v>40</v>
      </c>
      <c r="H564" s="46" t="s">
        <v>94</v>
      </c>
      <c r="I564" s="46">
        <v>0.4</v>
      </c>
    </row>
    <row r="565" spans="1:9" s="81" customFormat="1" ht="12.75">
      <c r="A565" s="44"/>
      <c r="B565" s="45"/>
      <c r="C565" s="46"/>
      <c r="D565" s="46"/>
      <c r="E565" s="45"/>
      <c r="F565" s="46"/>
      <c r="G565" s="46"/>
      <c r="H565" s="46"/>
      <c r="I565" s="46"/>
    </row>
    <row r="566" spans="1:9" s="81" customFormat="1" ht="12.75">
      <c r="A566" s="41" t="s">
        <v>80</v>
      </c>
      <c r="B566" s="42">
        <v>1118</v>
      </c>
      <c r="C566" s="43">
        <v>23861.7</v>
      </c>
      <c r="D566" s="43">
        <v>213.4</v>
      </c>
      <c r="E566" s="42">
        <v>1110.95</v>
      </c>
      <c r="F566" s="43">
        <v>26411</v>
      </c>
      <c r="G566" s="43">
        <v>237.7</v>
      </c>
      <c r="H566" s="43">
        <v>110.7</v>
      </c>
      <c r="I566" s="43">
        <v>2549.3000000000002</v>
      </c>
    </row>
    <row r="567" spans="1:9" s="81" customFormat="1" ht="12.75">
      <c r="A567" s="44" t="s">
        <v>81</v>
      </c>
      <c r="B567" s="45">
        <v>30</v>
      </c>
      <c r="C567" s="46">
        <v>434.7</v>
      </c>
      <c r="D567" s="46">
        <v>144.9</v>
      </c>
      <c r="E567" s="45">
        <v>11</v>
      </c>
      <c r="F567" s="46">
        <v>154</v>
      </c>
      <c r="G567" s="46">
        <v>140</v>
      </c>
      <c r="H567" s="46">
        <v>35.4</v>
      </c>
      <c r="I567" s="46">
        <v>-280.7</v>
      </c>
    </row>
    <row r="568" spans="1:9" s="81" customFormat="1" ht="12.75">
      <c r="A568" s="44" t="s">
        <v>82</v>
      </c>
      <c r="B568" s="45">
        <v>1</v>
      </c>
      <c r="C568" s="46">
        <v>13.3</v>
      </c>
      <c r="D568" s="46">
        <v>133</v>
      </c>
      <c r="E568" s="45">
        <v>1</v>
      </c>
      <c r="F568" s="46">
        <v>13</v>
      </c>
      <c r="G568" s="46">
        <v>130</v>
      </c>
      <c r="H568" s="46">
        <v>97.7</v>
      </c>
      <c r="I568" s="46">
        <v>-0.3</v>
      </c>
    </row>
    <row r="569" spans="1:9" s="81" customFormat="1" ht="12.75">
      <c r="A569" s="44" t="s">
        <v>83</v>
      </c>
      <c r="B569" s="45">
        <v>31</v>
      </c>
      <c r="C569" s="46">
        <v>415.5</v>
      </c>
      <c r="D569" s="46">
        <v>134</v>
      </c>
      <c r="E569" s="45">
        <v>41.7</v>
      </c>
      <c r="F569" s="46">
        <v>551.29999999999995</v>
      </c>
      <c r="G569" s="46">
        <v>132.19999999999999</v>
      </c>
      <c r="H569" s="46">
        <v>132.69999999999999</v>
      </c>
      <c r="I569" s="46">
        <v>135.80000000000001</v>
      </c>
    </row>
    <row r="570" spans="1:9" s="81" customFormat="1" ht="12.75">
      <c r="A570" s="44" t="s">
        <v>84</v>
      </c>
      <c r="B570" s="45">
        <v>558</v>
      </c>
      <c r="C570" s="46">
        <v>14175.7</v>
      </c>
      <c r="D570" s="46">
        <v>254</v>
      </c>
      <c r="E570" s="45">
        <v>764</v>
      </c>
      <c r="F570" s="46">
        <v>20597.7</v>
      </c>
      <c r="G570" s="46">
        <v>269.60000000000002</v>
      </c>
      <c r="H570" s="46">
        <v>145.30000000000001</v>
      </c>
      <c r="I570" s="46">
        <v>6422</v>
      </c>
    </row>
    <row r="571" spans="1:9" s="81" customFormat="1" ht="12.75">
      <c r="A571" s="44" t="s">
        <v>85</v>
      </c>
      <c r="B571" s="45">
        <v>17</v>
      </c>
      <c r="C571" s="46">
        <v>475.8</v>
      </c>
      <c r="D571" s="46">
        <v>279.89999999999998</v>
      </c>
      <c r="E571" s="45">
        <v>17</v>
      </c>
      <c r="F571" s="46">
        <v>480.6</v>
      </c>
      <c r="G571" s="46">
        <v>282.7</v>
      </c>
      <c r="H571" s="46">
        <v>101</v>
      </c>
      <c r="I571" s="46">
        <v>4.8</v>
      </c>
    </row>
    <row r="572" spans="1:9" s="81" customFormat="1" ht="12.75">
      <c r="A572" s="44" t="s">
        <v>86</v>
      </c>
      <c r="B572" s="45">
        <v>2</v>
      </c>
      <c r="C572" s="46">
        <v>50</v>
      </c>
      <c r="D572" s="46">
        <v>250</v>
      </c>
      <c r="E572" s="45">
        <v>2</v>
      </c>
      <c r="F572" s="46">
        <v>50.5</v>
      </c>
      <c r="G572" s="46">
        <v>252.5</v>
      </c>
      <c r="H572" s="46">
        <v>101</v>
      </c>
      <c r="I572" s="46">
        <v>0.5</v>
      </c>
    </row>
    <row r="573" spans="1:9" s="81" customFormat="1" ht="12.75">
      <c r="A573" s="44" t="s">
        <v>87</v>
      </c>
      <c r="B573" s="45">
        <v>261</v>
      </c>
      <c r="C573" s="46">
        <v>5484</v>
      </c>
      <c r="D573" s="46">
        <v>210.1</v>
      </c>
      <c r="E573" s="45">
        <v>98</v>
      </c>
      <c r="F573" s="46">
        <v>2053.5</v>
      </c>
      <c r="G573" s="46">
        <v>209.5</v>
      </c>
      <c r="H573" s="46">
        <v>37.4</v>
      </c>
      <c r="I573" s="46">
        <v>-3430.5</v>
      </c>
    </row>
    <row r="574" spans="1:9" s="81" customFormat="1" ht="12.75">
      <c r="A574" s="44" t="s">
        <v>89</v>
      </c>
      <c r="B574" s="45">
        <v>16</v>
      </c>
      <c r="C574" s="46">
        <v>218.9</v>
      </c>
      <c r="D574" s="46">
        <v>136.80000000000001</v>
      </c>
      <c r="E574" s="45">
        <v>14</v>
      </c>
      <c r="F574" s="46">
        <v>199.5</v>
      </c>
      <c r="G574" s="46">
        <v>142.5</v>
      </c>
      <c r="H574" s="46">
        <v>91.1</v>
      </c>
      <c r="I574" s="46">
        <v>-19.399999999999999</v>
      </c>
    </row>
    <row r="575" spans="1:9" s="81" customFormat="1" ht="12.75">
      <c r="A575" s="44" t="s">
        <v>90</v>
      </c>
      <c r="B575" s="45">
        <v>69</v>
      </c>
      <c r="C575" s="46">
        <v>1014.5</v>
      </c>
      <c r="D575" s="46">
        <v>147</v>
      </c>
      <c r="E575" s="45">
        <v>58</v>
      </c>
      <c r="F575" s="46">
        <v>904</v>
      </c>
      <c r="G575" s="46">
        <v>155.9</v>
      </c>
      <c r="H575" s="46">
        <v>89.1</v>
      </c>
      <c r="I575" s="46">
        <v>-110.5</v>
      </c>
    </row>
    <row r="576" spans="1:9" s="81" customFormat="1" ht="12.75">
      <c r="A576" s="44" t="s">
        <v>91</v>
      </c>
      <c r="B576" s="45">
        <v>95</v>
      </c>
      <c r="C576" s="46">
        <v>1084.4000000000001</v>
      </c>
      <c r="D576" s="46">
        <v>114.1</v>
      </c>
      <c r="E576" s="45">
        <v>78</v>
      </c>
      <c r="F576" s="46">
        <v>812.9</v>
      </c>
      <c r="G576" s="46">
        <v>104.2</v>
      </c>
      <c r="H576" s="46">
        <v>75</v>
      </c>
      <c r="I576" s="46">
        <v>-271.5</v>
      </c>
    </row>
    <row r="577" spans="1:9" s="81" customFormat="1" ht="12.75">
      <c r="A577" s="44" t="s">
        <v>92</v>
      </c>
      <c r="B577" s="45">
        <v>17</v>
      </c>
      <c r="C577" s="46">
        <v>277.60000000000002</v>
      </c>
      <c r="D577" s="46">
        <v>163.30000000000001</v>
      </c>
      <c r="E577" s="45">
        <v>19</v>
      </c>
      <c r="F577" s="46">
        <v>541.20000000000005</v>
      </c>
      <c r="G577" s="46">
        <v>284.8</v>
      </c>
      <c r="H577" s="46">
        <v>195</v>
      </c>
      <c r="I577" s="46">
        <v>263.60000000000002</v>
      </c>
    </row>
    <row r="578" spans="1:9" s="81" customFormat="1" ht="12.75">
      <c r="A578" s="44" t="s">
        <v>93</v>
      </c>
      <c r="B578" s="45">
        <v>2</v>
      </c>
      <c r="C578" s="46">
        <v>17.2</v>
      </c>
      <c r="D578" s="46">
        <v>86</v>
      </c>
      <c r="E578" s="45">
        <v>2</v>
      </c>
      <c r="F578" s="46">
        <v>20.100000000000001</v>
      </c>
      <c r="G578" s="46">
        <v>100.5</v>
      </c>
      <c r="H578" s="46">
        <v>116.9</v>
      </c>
      <c r="I578" s="46">
        <v>2.9</v>
      </c>
    </row>
    <row r="579" spans="1:9" s="81" customFormat="1" ht="12.75">
      <c r="A579" s="44" t="s">
        <v>95</v>
      </c>
      <c r="B579" s="45">
        <v>1</v>
      </c>
      <c r="C579" s="46">
        <v>7</v>
      </c>
      <c r="D579" s="46">
        <v>70</v>
      </c>
      <c r="E579" s="45">
        <v>1.42</v>
      </c>
      <c r="F579" s="46">
        <v>12.2</v>
      </c>
      <c r="G579" s="46">
        <v>85.9</v>
      </c>
      <c r="H579" s="46">
        <v>174.3</v>
      </c>
      <c r="I579" s="46">
        <v>5.2</v>
      </c>
    </row>
    <row r="580" spans="1:9" s="81" customFormat="1" ht="12.75">
      <c r="A580" s="44" t="s">
        <v>163</v>
      </c>
      <c r="B580" s="45">
        <v>21</v>
      </c>
      <c r="C580" s="46">
        <v>256.39999999999998</v>
      </c>
      <c r="D580" s="46">
        <v>122.1</v>
      </c>
      <c r="E580" s="45">
        <v>6.83</v>
      </c>
      <c r="F580" s="46">
        <v>84</v>
      </c>
      <c r="G580" s="46">
        <v>123</v>
      </c>
      <c r="H580" s="46">
        <v>32.799999999999997</v>
      </c>
      <c r="I580" s="46">
        <v>-172.4</v>
      </c>
    </row>
    <row r="581" spans="1:9" s="81" customFormat="1" ht="12.75">
      <c r="A581" s="44"/>
      <c r="B581" s="54"/>
      <c r="C581" s="54"/>
      <c r="D581" s="54"/>
      <c r="E581" s="54"/>
      <c r="F581" s="54"/>
      <c r="G581" s="54"/>
      <c r="H581" s="54"/>
      <c r="I581" s="54"/>
    </row>
    <row r="582" spans="1:9" s="81" customFormat="1" ht="12.75">
      <c r="A582" s="41" t="s">
        <v>96</v>
      </c>
      <c r="B582" s="42">
        <v>1136</v>
      </c>
      <c r="C582" s="43">
        <v>17779.2</v>
      </c>
      <c r="D582" s="43">
        <v>156.5</v>
      </c>
      <c r="E582" s="42">
        <v>1177</v>
      </c>
      <c r="F582" s="43">
        <v>19261.8</v>
      </c>
      <c r="G582" s="43">
        <v>163.69999999999999</v>
      </c>
      <c r="H582" s="43">
        <v>108.3</v>
      </c>
      <c r="I582" s="43">
        <v>1482.6</v>
      </c>
    </row>
    <row r="583" spans="1:9" s="81" customFormat="1" ht="12.75">
      <c r="A583" s="44" t="s">
        <v>97</v>
      </c>
      <c r="B583" s="45">
        <v>404</v>
      </c>
      <c r="C583" s="46">
        <v>5569.4</v>
      </c>
      <c r="D583" s="46">
        <v>137.9</v>
      </c>
      <c r="E583" s="45">
        <v>412</v>
      </c>
      <c r="F583" s="46">
        <v>6086.4</v>
      </c>
      <c r="G583" s="46">
        <v>147.69999999999999</v>
      </c>
      <c r="H583" s="46">
        <v>109.3</v>
      </c>
      <c r="I583" s="46">
        <v>517</v>
      </c>
    </row>
    <row r="584" spans="1:9" s="81" customFormat="1" ht="12.75">
      <c r="A584" s="44" t="s">
        <v>98</v>
      </c>
      <c r="B584" s="45">
        <v>292</v>
      </c>
      <c r="C584" s="46">
        <v>5414.3</v>
      </c>
      <c r="D584" s="46">
        <v>185.4</v>
      </c>
      <c r="E584" s="45">
        <v>364</v>
      </c>
      <c r="F584" s="46">
        <v>6793</v>
      </c>
      <c r="G584" s="46">
        <v>186.6</v>
      </c>
      <c r="H584" s="46">
        <v>125.5</v>
      </c>
      <c r="I584" s="46">
        <v>1378.7</v>
      </c>
    </row>
    <row r="585" spans="1:9" s="81" customFormat="1" ht="12.75">
      <c r="A585" s="44" t="s">
        <v>99</v>
      </c>
      <c r="B585" s="45">
        <v>86</v>
      </c>
      <c r="C585" s="46">
        <v>1446</v>
      </c>
      <c r="D585" s="46">
        <v>168.1</v>
      </c>
      <c r="E585" s="45">
        <v>85</v>
      </c>
      <c r="F585" s="46">
        <v>1535.9</v>
      </c>
      <c r="G585" s="46">
        <v>180.7</v>
      </c>
      <c r="H585" s="46">
        <v>106.2</v>
      </c>
      <c r="I585" s="46">
        <v>89.9</v>
      </c>
    </row>
    <row r="586" spans="1:9" s="81" customFormat="1" ht="12.75">
      <c r="A586" s="44" t="s">
        <v>100</v>
      </c>
      <c r="B586" s="45">
        <v>1</v>
      </c>
      <c r="C586" s="46">
        <v>18</v>
      </c>
      <c r="D586" s="46">
        <v>180</v>
      </c>
      <c r="E586" s="45">
        <v>3</v>
      </c>
      <c r="F586" s="46">
        <v>50.4</v>
      </c>
      <c r="G586" s="46">
        <v>168</v>
      </c>
      <c r="H586" s="46">
        <v>280</v>
      </c>
      <c r="I586" s="46">
        <v>32.4</v>
      </c>
    </row>
    <row r="587" spans="1:9" s="81" customFormat="1" ht="12.75">
      <c r="A587" s="44" t="s">
        <v>101</v>
      </c>
      <c r="B587" s="45">
        <v>19</v>
      </c>
      <c r="C587" s="46">
        <v>107</v>
      </c>
      <c r="D587" s="46">
        <v>56.3</v>
      </c>
      <c r="E587" s="45">
        <v>15</v>
      </c>
      <c r="F587" s="46">
        <v>142.5</v>
      </c>
      <c r="G587" s="46">
        <v>95</v>
      </c>
      <c r="H587" s="46">
        <v>133.19999999999999</v>
      </c>
      <c r="I587" s="46">
        <v>35.5</v>
      </c>
    </row>
    <row r="588" spans="1:9" s="81" customFormat="1" ht="12.75">
      <c r="A588" s="44" t="s">
        <v>102</v>
      </c>
      <c r="B588" s="45">
        <v>168</v>
      </c>
      <c r="C588" s="46">
        <v>2434.6999999999998</v>
      </c>
      <c r="D588" s="46">
        <v>144.9</v>
      </c>
      <c r="E588" s="45">
        <v>161</v>
      </c>
      <c r="F588" s="46">
        <v>2250</v>
      </c>
      <c r="G588" s="46">
        <v>139.80000000000001</v>
      </c>
      <c r="H588" s="46">
        <v>92.4</v>
      </c>
      <c r="I588" s="46">
        <v>-184.7</v>
      </c>
    </row>
    <row r="589" spans="1:9" s="81" customFormat="1" ht="12.75">
      <c r="A589" s="44" t="s">
        <v>103</v>
      </c>
      <c r="B589" s="45">
        <v>164</v>
      </c>
      <c r="C589" s="46">
        <v>2780.8</v>
      </c>
      <c r="D589" s="46">
        <v>169.6</v>
      </c>
      <c r="E589" s="45">
        <v>136</v>
      </c>
      <c r="F589" s="46">
        <v>2394</v>
      </c>
      <c r="G589" s="46">
        <v>176</v>
      </c>
      <c r="H589" s="46">
        <v>86.1</v>
      </c>
      <c r="I589" s="46">
        <v>-386.8</v>
      </c>
    </row>
    <row r="590" spans="1:9" s="81" customFormat="1" ht="12.75">
      <c r="A590" s="44" t="s">
        <v>104</v>
      </c>
      <c r="B590" s="45">
        <v>3</v>
      </c>
      <c r="C590" s="46">
        <v>27</v>
      </c>
      <c r="D590" s="46">
        <v>90</v>
      </c>
      <c r="E590" s="45">
        <v>4</v>
      </c>
      <c r="F590" s="46">
        <v>60</v>
      </c>
      <c r="G590" s="46">
        <v>150</v>
      </c>
      <c r="H590" s="46">
        <v>222.2</v>
      </c>
      <c r="I590" s="46">
        <v>33</v>
      </c>
    </row>
    <row r="591" spans="1:9" s="81" customFormat="1" ht="12.75">
      <c r="A591" s="44"/>
      <c r="B591" s="45"/>
      <c r="C591" s="46"/>
      <c r="D591" s="46"/>
      <c r="E591" s="45"/>
      <c r="F591" s="46"/>
      <c r="G591" s="46"/>
      <c r="H591" s="46"/>
      <c r="I591" s="46"/>
    </row>
    <row r="592" spans="1:9" s="81" customFormat="1" ht="12.75">
      <c r="A592" s="41" t="s">
        <v>105</v>
      </c>
      <c r="B592" s="42">
        <v>93.9</v>
      </c>
      <c r="C592" s="43">
        <v>1015.1</v>
      </c>
      <c r="D592" s="43">
        <v>108.1</v>
      </c>
      <c r="E592" s="42">
        <v>99.8</v>
      </c>
      <c r="F592" s="43">
        <v>1036.7</v>
      </c>
      <c r="G592" s="43">
        <v>103.9</v>
      </c>
      <c r="H592" s="43">
        <v>102.1</v>
      </c>
      <c r="I592" s="43">
        <v>21.6</v>
      </c>
    </row>
    <row r="593" spans="1:9" s="81" customFormat="1" ht="12.75">
      <c r="A593" s="44" t="s">
        <v>106</v>
      </c>
      <c r="B593" s="45">
        <v>13.9</v>
      </c>
      <c r="C593" s="46">
        <v>174.1</v>
      </c>
      <c r="D593" s="46">
        <v>125.3</v>
      </c>
      <c r="E593" s="45">
        <v>13.8</v>
      </c>
      <c r="F593" s="46">
        <v>173.1</v>
      </c>
      <c r="G593" s="46">
        <v>125.4</v>
      </c>
      <c r="H593" s="46">
        <v>99.4</v>
      </c>
      <c r="I593" s="46">
        <v>-1.1000000000000001</v>
      </c>
    </row>
    <row r="594" spans="1:9" s="81" customFormat="1" ht="12.75">
      <c r="A594" s="44" t="s">
        <v>107</v>
      </c>
      <c r="B594" s="45">
        <v>15</v>
      </c>
      <c r="C594" s="46">
        <v>98.5</v>
      </c>
      <c r="D594" s="46">
        <v>65.7</v>
      </c>
      <c r="E594" s="45">
        <v>17</v>
      </c>
      <c r="F594" s="46">
        <v>102.6</v>
      </c>
      <c r="G594" s="46">
        <v>60.4</v>
      </c>
      <c r="H594" s="46">
        <v>104.2</v>
      </c>
      <c r="I594" s="46">
        <v>4.0999999999999996</v>
      </c>
    </row>
    <row r="595" spans="1:9" s="81" customFormat="1" ht="12.75">
      <c r="A595" s="44" t="s">
        <v>108</v>
      </c>
      <c r="B595" s="45">
        <v>24</v>
      </c>
      <c r="C595" s="46">
        <v>291.5</v>
      </c>
      <c r="D595" s="46">
        <v>121.5</v>
      </c>
      <c r="E595" s="45">
        <v>23</v>
      </c>
      <c r="F595" s="46">
        <v>250</v>
      </c>
      <c r="G595" s="46">
        <v>108.7</v>
      </c>
      <c r="H595" s="46">
        <v>85.8</v>
      </c>
      <c r="I595" s="46">
        <v>-41.5</v>
      </c>
    </row>
    <row r="596" spans="1:9" s="81" customFormat="1" ht="12.75">
      <c r="A596" s="44" t="s">
        <v>109</v>
      </c>
      <c r="B596" s="45">
        <v>21</v>
      </c>
      <c r="C596" s="46">
        <v>245.3</v>
      </c>
      <c r="D596" s="46">
        <v>116.8</v>
      </c>
      <c r="E596" s="45">
        <v>22</v>
      </c>
      <c r="F596" s="46">
        <v>259.10000000000002</v>
      </c>
      <c r="G596" s="46">
        <v>117.8</v>
      </c>
      <c r="H596" s="46">
        <v>105.6</v>
      </c>
      <c r="I596" s="46">
        <v>13.8</v>
      </c>
    </row>
    <row r="597" spans="1:9" s="81" customFormat="1" ht="12.75">
      <c r="A597" s="44" t="s">
        <v>110</v>
      </c>
      <c r="B597" s="45">
        <v>19</v>
      </c>
      <c r="C597" s="46">
        <v>194.6</v>
      </c>
      <c r="D597" s="46">
        <v>102.4</v>
      </c>
      <c r="E597" s="45">
        <v>23</v>
      </c>
      <c r="F597" s="46">
        <v>239.9</v>
      </c>
      <c r="G597" s="46">
        <v>104.3</v>
      </c>
      <c r="H597" s="46">
        <v>123.3</v>
      </c>
      <c r="I597" s="46">
        <v>45.3</v>
      </c>
    </row>
    <row r="598" spans="1:9" s="81" customFormat="1" ht="12.75">
      <c r="A598" s="44" t="s">
        <v>111</v>
      </c>
      <c r="B598" s="45">
        <v>1</v>
      </c>
      <c r="C598" s="46">
        <v>11</v>
      </c>
      <c r="D598" s="46">
        <v>110</v>
      </c>
      <c r="E598" s="45">
        <v>1</v>
      </c>
      <c r="F598" s="46">
        <v>12</v>
      </c>
      <c r="G598" s="46">
        <v>120</v>
      </c>
      <c r="H598" s="46">
        <v>109.1</v>
      </c>
      <c r="I598" s="46">
        <v>1</v>
      </c>
    </row>
    <row r="599" spans="1:9" s="81" customFormat="1" ht="12.75">
      <c r="A599" s="44"/>
      <c r="B599" s="45"/>
      <c r="C599" s="46"/>
      <c r="D599" s="46"/>
      <c r="E599" s="45"/>
      <c r="F599" s="46"/>
      <c r="G599" s="46"/>
      <c r="H599" s="46"/>
      <c r="I599" s="46"/>
    </row>
    <row r="600" spans="1:9" s="81" customFormat="1" ht="12.75">
      <c r="A600" s="41" t="s">
        <v>112</v>
      </c>
      <c r="B600" s="42">
        <v>677</v>
      </c>
      <c r="C600" s="43">
        <v>9477.4</v>
      </c>
      <c r="D600" s="43">
        <v>140</v>
      </c>
      <c r="E600" s="42">
        <v>585</v>
      </c>
      <c r="F600" s="43">
        <v>10527.5</v>
      </c>
      <c r="G600" s="43">
        <v>154.30000000000001</v>
      </c>
      <c r="H600" s="43">
        <v>111.1</v>
      </c>
      <c r="I600" s="43">
        <v>1050.0999999999999</v>
      </c>
    </row>
    <row r="601" spans="1:9" s="81" customFormat="1" ht="12.75">
      <c r="A601" s="44" t="s">
        <v>113</v>
      </c>
      <c r="B601" s="45">
        <v>12</v>
      </c>
      <c r="C601" s="46">
        <v>146</v>
      </c>
      <c r="D601" s="46">
        <v>121.7</v>
      </c>
      <c r="E601" s="45">
        <v>9</v>
      </c>
      <c r="F601" s="46">
        <v>124.5</v>
      </c>
      <c r="G601" s="46">
        <v>138.30000000000001</v>
      </c>
      <c r="H601" s="46">
        <v>85.3</v>
      </c>
      <c r="I601" s="46">
        <v>-21.5</v>
      </c>
    </row>
    <row r="602" spans="1:9" s="81" customFormat="1" ht="12.75">
      <c r="A602" s="44" t="s">
        <v>114</v>
      </c>
      <c r="B602" s="45">
        <v>115</v>
      </c>
      <c r="C602" s="46">
        <v>1836</v>
      </c>
      <c r="D602" s="46">
        <v>159.69999999999999</v>
      </c>
      <c r="E602" s="45">
        <v>128</v>
      </c>
      <c r="F602" s="46">
        <v>2907.6</v>
      </c>
      <c r="G602" s="46">
        <v>164.7</v>
      </c>
      <c r="H602" s="46">
        <v>158.4</v>
      </c>
      <c r="I602" s="46">
        <v>1071.5999999999999</v>
      </c>
    </row>
    <row r="603" spans="1:9" s="81" customFormat="1" ht="12.75">
      <c r="A603" s="44" t="s">
        <v>115</v>
      </c>
      <c r="B603" s="45">
        <v>56</v>
      </c>
      <c r="C603" s="46">
        <v>745.4</v>
      </c>
      <c r="D603" s="46">
        <v>133.1</v>
      </c>
      <c r="E603" s="45">
        <v>86</v>
      </c>
      <c r="F603" s="46">
        <v>1217.5</v>
      </c>
      <c r="G603" s="46">
        <v>141.6</v>
      </c>
      <c r="H603" s="46">
        <v>163.30000000000001</v>
      </c>
      <c r="I603" s="46">
        <v>472.1</v>
      </c>
    </row>
    <row r="604" spans="1:9" s="81" customFormat="1" ht="12.75">
      <c r="A604" s="44" t="s">
        <v>116</v>
      </c>
      <c r="B604" s="45">
        <v>312</v>
      </c>
      <c r="C604" s="46">
        <v>3186.7</v>
      </c>
      <c r="D604" s="46">
        <v>102.1</v>
      </c>
      <c r="E604" s="45">
        <v>156</v>
      </c>
      <c r="F604" s="46">
        <v>2627.3</v>
      </c>
      <c r="G604" s="46">
        <v>142.80000000000001</v>
      </c>
      <c r="H604" s="46">
        <v>82.4</v>
      </c>
      <c r="I604" s="46">
        <v>-559.4</v>
      </c>
    </row>
    <row r="605" spans="1:9" s="81" customFormat="1" ht="12.75">
      <c r="A605" s="44" t="s">
        <v>117</v>
      </c>
      <c r="B605" s="45">
        <v>15</v>
      </c>
      <c r="C605" s="46">
        <v>189.7</v>
      </c>
      <c r="D605" s="46">
        <v>126.5</v>
      </c>
      <c r="E605" s="45" t="s">
        <v>94</v>
      </c>
      <c r="F605" s="46" t="s">
        <v>94</v>
      </c>
      <c r="G605" s="46" t="s">
        <v>94</v>
      </c>
      <c r="H605" s="46" t="s">
        <v>94</v>
      </c>
      <c r="I605" s="46">
        <v>-189.7</v>
      </c>
    </row>
    <row r="606" spans="1:9" s="81" customFormat="1" ht="12.75">
      <c r="A606" s="44" t="s">
        <v>118</v>
      </c>
      <c r="B606" s="45">
        <v>55</v>
      </c>
      <c r="C606" s="46">
        <v>1265.2</v>
      </c>
      <c r="D606" s="46">
        <v>230</v>
      </c>
      <c r="E606" s="45">
        <v>74</v>
      </c>
      <c r="F606" s="46">
        <v>1530.3</v>
      </c>
      <c r="G606" s="46">
        <v>206.8</v>
      </c>
      <c r="H606" s="46">
        <v>121</v>
      </c>
      <c r="I606" s="46">
        <v>265.10000000000002</v>
      </c>
    </row>
    <row r="607" spans="1:9" s="81" customFormat="1" ht="12.75">
      <c r="A607" s="44" t="s">
        <v>119</v>
      </c>
      <c r="B607" s="45">
        <v>127</v>
      </c>
      <c r="C607" s="46">
        <v>2298.1</v>
      </c>
      <c r="D607" s="46">
        <v>181</v>
      </c>
      <c r="E607" s="45">
        <v>132</v>
      </c>
      <c r="F607" s="46">
        <v>2120.3000000000002</v>
      </c>
      <c r="G607" s="46">
        <v>137.9</v>
      </c>
      <c r="H607" s="46">
        <v>92.3</v>
      </c>
      <c r="I607" s="46">
        <v>-177.8</v>
      </c>
    </row>
    <row r="608" spans="1:9" s="81" customFormat="1" ht="12.75">
      <c r="A608" s="44" t="s">
        <v>164</v>
      </c>
      <c r="B608" s="45">
        <v>1</v>
      </c>
      <c r="C608" s="46">
        <v>17</v>
      </c>
      <c r="D608" s="46">
        <v>170</v>
      </c>
      <c r="E608" s="45">
        <v>1</v>
      </c>
      <c r="F608" s="46">
        <v>11.9</v>
      </c>
      <c r="G608" s="46">
        <v>119</v>
      </c>
      <c r="H608" s="46">
        <v>70</v>
      </c>
      <c r="I608" s="46">
        <v>-5.0999999999999996</v>
      </c>
    </row>
    <row r="609" spans="1:9" s="81" customFormat="1" ht="12.75">
      <c r="A609" s="44"/>
      <c r="B609" s="45"/>
      <c r="C609" s="46"/>
      <c r="D609" s="46"/>
      <c r="E609" s="45"/>
      <c r="F609" s="46"/>
      <c r="G609" s="46"/>
      <c r="H609" s="46"/>
      <c r="I609" s="46"/>
    </row>
    <row r="610" spans="1:9" s="81" customFormat="1" ht="12.75">
      <c r="A610" s="41" t="s">
        <v>121</v>
      </c>
      <c r="B610" s="42">
        <v>209</v>
      </c>
      <c r="C610" s="43">
        <v>3187.2</v>
      </c>
      <c r="D610" s="43">
        <v>152.5</v>
      </c>
      <c r="E610" s="42">
        <v>174</v>
      </c>
      <c r="F610" s="43">
        <v>3386.1</v>
      </c>
      <c r="G610" s="43">
        <v>194.6</v>
      </c>
      <c r="H610" s="43">
        <v>106.2</v>
      </c>
      <c r="I610" s="43">
        <v>198.9</v>
      </c>
    </row>
    <row r="611" spans="1:9" s="81" customFormat="1" ht="12.75">
      <c r="A611" s="44" t="s">
        <v>122</v>
      </c>
      <c r="B611" s="45">
        <v>44</v>
      </c>
      <c r="C611" s="46">
        <v>586.4</v>
      </c>
      <c r="D611" s="46">
        <v>133.30000000000001</v>
      </c>
      <c r="E611" s="45">
        <v>28</v>
      </c>
      <c r="F611" s="46">
        <v>463.5</v>
      </c>
      <c r="G611" s="46">
        <v>165.5</v>
      </c>
      <c r="H611" s="46">
        <v>79</v>
      </c>
      <c r="I611" s="46">
        <v>-122.9</v>
      </c>
    </row>
    <row r="612" spans="1:9" s="81" customFormat="1" ht="12.75">
      <c r="A612" s="44" t="s">
        <v>123</v>
      </c>
      <c r="B612" s="45">
        <v>26</v>
      </c>
      <c r="C612" s="46">
        <v>469.1</v>
      </c>
      <c r="D612" s="46">
        <v>180.4</v>
      </c>
      <c r="E612" s="45">
        <v>29</v>
      </c>
      <c r="F612" s="46">
        <v>613.1</v>
      </c>
      <c r="G612" s="46">
        <v>211.4</v>
      </c>
      <c r="H612" s="46">
        <v>130.69999999999999</v>
      </c>
      <c r="I612" s="46">
        <v>144</v>
      </c>
    </row>
    <row r="613" spans="1:9" s="81" customFormat="1" ht="12.75">
      <c r="A613" s="44" t="s">
        <v>124</v>
      </c>
      <c r="B613" s="45">
        <v>75</v>
      </c>
      <c r="C613" s="46">
        <v>1212.2</v>
      </c>
      <c r="D613" s="46">
        <v>161.6</v>
      </c>
      <c r="E613" s="45">
        <v>64</v>
      </c>
      <c r="F613" s="46">
        <v>1182.3</v>
      </c>
      <c r="G613" s="46">
        <v>184.7</v>
      </c>
      <c r="H613" s="46">
        <v>97.5</v>
      </c>
      <c r="I613" s="46">
        <v>-29.9</v>
      </c>
    </row>
    <row r="614" spans="1:9" s="81" customFormat="1" ht="12.75">
      <c r="A614" s="44" t="s">
        <v>125</v>
      </c>
      <c r="B614" s="45">
        <v>61</v>
      </c>
      <c r="C614" s="46">
        <v>870</v>
      </c>
      <c r="D614" s="46">
        <v>142.6</v>
      </c>
      <c r="E614" s="45">
        <v>50</v>
      </c>
      <c r="F614" s="46">
        <v>1073.2</v>
      </c>
      <c r="G614" s="46">
        <v>214.6</v>
      </c>
      <c r="H614" s="46">
        <v>123.4</v>
      </c>
      <c r="I614" s="46">
        <v>203.2</v>
      </c>
    </row>
    <row r="615" spans="1:9" s="81" customFormat="1" ht="12.75">
      <c r="A615" s="44" t="s">
        <v>126</v>
      </c>
      <c r="B615" s="45">
        <v>3</v>
      </c>
      <c r="C615" s="46">
        <v>49.5</v>
      </c>
      <c r="D615" s="46">
        <v>165</v>
      </c>
      <c r="E615" s="45">
        <v>3</v>
      </c>
      <c r="F615" s="46">
        <v>54</v>
      </c>
      <c r="G615" s="46">
        <v>180</v>
      </c>
      <c r="H615" s="46">
        <v>109.1</v>
      </c>
      <c r="I615" s="46">
        <v>4.5</v>
      </c>
    </row>
    <row r="616" spans="1:9" s="81" customFormat="1" ht="12.75">
      <c r="A616" s="44"/>
      <c r="B616" s="54"/>
      <c r="C616" s="54"/>
      <c r="D616" s="54"/>
      <c r="E616" s="54"/>
      <c r="F616" s="54"/>
      <c r="G616" s="54"/>
      <c r="H616" s="54"/>
      <c r="I616" s="54"/>
    </row>
    <row r="617" spans="1:9" s="81" customFormat="1" ht="12.75">
      <c r="A617" s="41" t="s">
        <v>127</v>
      </c>
      <c r="B617" s="55">
        <v>1463</v>
      </c>
      <c r="C617" s="43">
        <v>26736.1</v>
      </c>
      <c r="D617" s="43">
        <v>182.7</v>
      </c>
      <c r="E617" s="55">
        <v>1307</v>
      </c>
      <c r="F617" s="43">
        <v>25322.6</v>
      </c>
      <c r="G617" s="43">
        <v>179.8</v>
      </c>
      <c r="H617" s="43">
        <v>94.7</v>
      </c>
      <c r="I617" s="43">
        <v>-1413.5</v>
      </c>
    </row>
    <row r="618" spans="1:9" s="81" customFormat="1" ht="12.75">
      <c r="A618" s="44" t="s">
        <v>128</v>
      </c>
      <c r="B618" s="54">
        <v>77</v>
      </c>
      <c r="C618" s="46">
        <v>1332.4</v>
      </c>
      <c r="D618" s="46">
        <v>173</v>
      </c>
      <c r="E618" s="54">
        <v>54</v>
      </c>
      <c r="F618" s="46">
        <v>951</v>
      </c>
      <c r="G618" s="46">
        <v>176.1</v>
      </c>
      <c r="H618" s="46">
        <v>71.400000000000006</v>
      </c>
      <c r="I618" s="46">
        <v>-381.4</v>
      </c>
    </row>
    <row r="619" spans="1:9" s="81" customFormat="1" ht="12.75">
      <c r="A619" s="44" t="s">
        <v>129</v>
      </c>
      <c r="B619" s="54">
        <v>199</v>
      </c>
      <c r="C619" s="46">
        <v>3005.5</v>
      </c>
      <c r="D619" s="46">
        <v>151</v>
      </c>
      <c r="E619" s="54">
        <v>146</v>
      </c>
      <c r="F619" s="46">
        <v>3121</v>
      </c>
      <c r="G619" s="46">
        <v>213.8</v>
      </c>
      <c r="H619" s="46">
        <v>103.8</v>
      </c>
      <c r="I619" s="46">
        <v>115.5</v>
      </c>
    </row>
    <row r="620" spans="1:9" s="81" customFormat="1" ht="12.75">
      <c r="A620" s="44" t="s">
        <v>130</v>
      </c>
      <c r="B620" s="54">
        <v>30</v>
      </c>
      <c r="C620" s="46">
        <v>344.1</v>
      </c>
      <c r="D620" s="46">
        <v>114.7</v>
      </c>
      <c r="E620" s="54">
        <v>17</v>
      </c>
      <c r="F620" s="46">
        <v>204.6</v>
      </c>
      <c r="G620" s="46">
        <v>120.4</v>
      </c>
      <c r="H620" s="46">
        <v>59.5</v>
      </c>
      <c r="I620" s="46">
        <v>-139.5</v>
      </c>
    </row>
    <row r="621" spans="1:9" s="81" customFormat="1" ht="12.75">
      <c r="A621" s="44" t="s">
        <v>131</v>
      </c>
      <c r="B621" s="54">
        <v>554</v>
      </c>
      <c r="C621" s="46">
        <v>10319.4</v>
      </c>
      <c r="D621" s="46">
        <v>186.3</v>
      </c>
      <c r="E621" s="54">
        <v>521</v>
      </c>
      <c r="F621" s="46">
        <v>8895.1</v>
      </c>
      <c r="G621" s="46">
        <v>170.7</v>
      </c>
      <c r="H621" s="46">
        <v>86.2</v>
      </c>
      <c r="I621" s="46">
        <v>-1424.3</v>
      </c>
    </row>
    <row r="622" spans="1:9" s="81" customFormat="1" ht="12.75">
      <c r="A622" s="44" t="s">
        <v>132</v>
      </c>
      <c r="B622" s="54">
        <v>15</v>
      </c>
      <c r="C622" s="46">
        <v>257.7</v>
      </c>
      <c r="D622" s="46">
        <v>171.8</v>
      </c>
      <c r="E622" s="54">
        <v>15</v>
      </c>
      <c r="F622" s="46">
        <v>260.5</v>
      </c>
      <c r="G622" s="46">
        <v>173.7</v>
      </c>
      <c r="H622" s="46">
        <v>101.1</v>
      </c>
      <c r="I622" s="46">
        <v>2.8</v>
      </c>
    </row>
    <row r="623" spans="1:9" s="81" customFormat="1" ht="12.75">
      <c r="A623" s="44" t="s">
        <v>133</v>
      </c>
      <c r="B623" s="54">
        <v>131</v>
      </c>
      <c r="C623" s="46">
        <v>2829</v>
      </c>
      <c r="D623" s="46">
        <v>216</v>
      </c>
      <c r="E623" s="54">
        <v>109</v>
      </c>
      <c r="F623" s="46">
        <v>4336.7</v>
      </c>
      <c r="G623" s="46">
        <v>230.7</v>
      </c>
      <c r="H623" s="46">
        <v>153.30000000000001</v>
      </c>
      <c r="I623" s="46">
        <v>1507.7</v>
      </c>
    </row>
    <row r="624" spans="1:9" s="81" customFormat="1" ht="12.75">
      <c r="A624" s="44" t="s">
        <v>134</v>
      </c>
      <c r="B624" s="54">
        <v>4</v>
      </c>
      <c r="C624" s="46">
        <v>100</v>
      </c>
      <c r="D624" s="46">
        <v>250</v>
      </c>
      <c r="E624" s="54">
        <v>4</v>
      </c>
      <c r="F624" s="46">
        <v>145</v>
      </c>
      <c r="G624" s="46">
        <v>200</v>
      </c>
      <c r="H624" s="46">
        <v>145</v>
      </c>
      <c r="I624" s="46">
        <v>45</v>
      </c>
    </row>
    <row r="625" spans="1:9" s="81" customFormat="1" ht="12.75">
      <c r="A625" s="44" t="s">
        <v>135</v>
      </c>
      <c r="B625" s="54">
        <v>385</v>
      </c>
      <c r="C625" s="46">
        <v>7481</v>
      </c>
      <c r="D625" s="46">
        <v>194.3</v>
      </c>
      <c r="E625" s="54">
        <v>349</v>
      </c>
      <c r="F625" s="46">
        <v>5569.5</v>
      </c>
      <c r="G625" s="46">
        <v>159.6</v>
      </c>
      <c r="H625" s="46">
        <v>74.400000000000006</v>
      </c>
      <c r="I625" s="46">
        <v>-1911.5</v>
      </c>
    </row>
    <row r="626" spans="1:9" s="81" customFormat="1" ht="12.75">
      <c r="A626" s="44" t="s">
        <v>136</v>
      </c>
      <c r="B626" s="54">
        <v>36</v>
      </c>
      <c r="C626" s="46">
        <v>537</v>
      </c>
      <c r="D626" s="46">
        <v>149.19999999999999</v>
      </c>
      <c r="E626" s="54">
        <v>63</v>
      </c>
      <c r="F626" s="46">
        <v>1453.2</v>
      </c>
      <c r="G626" s="46">
        <v>230.7</v>
      </c>
      <c r="H626" s="46">
        <v>270.60000000000002</v>
      </c>
      <c r="I626" s="46">
        <v>916.2</v>
      </c>
    </row>
    <row r="627" spans="1:9" s="81" customFormat="1" ht="12.75">
      <c r="A627" s="44" t="s">
        <v>165</v>
      </c>
      <c r="B627" s="54">
        <v>5</v>
      </c>
      <c r="C627" s="46">
        <v>70</v>
      </c>
      <c r="D627" s="46">
        <v>140</v>
      </c>
      <c r="E627" s="54">
        <v>5</v>
      </c>
      <c r="F627" s="46">
        <v>110</v>
      </c>
      <c r="G627" s="46">
        <v>220</v>
      </c>
      <c r="H627" s="46">
        <v>157.1</v>
      </c>
      <c r="I627" s="46">
        <v>40</v>
      </c>
    </row>
    <row r="628" spans="1:9" s="81" customFormat="1" ht="12.75">
      <c r="A628" s="44" t="s">
        <v>137</v>
      </c>
      <c r="B628" s="54">
        <v>20</v>
      </c>
      <c r="C628" s="46">
        <v>334</v>
      </c>
      <c r="D628" s="46">
        <v>167</v>
      </c>
      <c r="E628" s="54">
        <v>18</v>
      </c>
      <c r="F628" s="46">
        <v>291</v>
      </c>
      <c r="G628" s="46">
        <v>161.69999999999999</v>
      </c>
      <c r="H628" s="46">
        <v>87.1</v>
      </c>
      <c r="I628" s="46">
        <v>-43</v>
      </c>
    </row>
    <row r="629" spans="1:9" s="81" customFormat="1" ht="12.75">
      <c r="A629" s="44" t="s">
        <v>166</v>
      </c>
      <c r="B629" s="54">
        <v>11</v>
      </c>
      <c r="C629" s="46">
        <v>226</v>
      </c>
      <c r="D629" s="46">
        <v>205.5</v>
      </c>
      <c r="E629" s="54">
        <v>10</v>
      </c>
      <c r="F629" s="46">
        <v>130</v>
      </c>
      <c r="G629" s="46">
        <v>130</v>
      </c>
      <c r="H629" s="46">
        <v>57.5</v>
      </c>
      <c r="I629" s="46">
        <v>-96</v>
      </c>
    </row>
    <row r="630" spans="1:9" s="81" customFormat="1" ht="12.75">
      <c r="A630" s="44"/>
      <c r="B630" s="54"/>
      <c r="C630" s="46"/>
      <c r="D630" s="46"/>
      <c r="E630" s="54"/>
      <c r="F630" s="46"/>
      <c r="G630" s="46"/>
      <c r="H630" s="46"/>
      <c r="I630" s="46"/>
    </row>
    <row r="631" spans="1:9" s="81" customFormat="1" ht="12.75">
      <c r="A631" s="41" t="s">
        <v>138</v>
      </c>
      <c r="B631" s="55">
        <v>112</v>
      </c>
      <c r="C631" s="43">
        <v>1913.1</v>
      </c>
      <c r="D631" s="43">
        <v>170.8</v>
      </c>
      <c r="E631" s="55">
        <v>73</v>
      </c>
      <c r="F631" s="43">
        <v>569</v>
      </c>
      <c r="G631" s="43">
        <v>77.900000000000006</v>
      </c>
      <c r="H631" s="43">
        <v>29.7</v>
      </c>
      <c r="I631" s="43">
        <v>-1344.1</v>
      </c>
    </row>
    <row r="632" spans="1:9" s="81" customFormat="1" ht="12.75">
      <c r="A632" s="44"/>
      <c r="B632" s="54"/>
      <c r="C632" s="46"/>
      <c r="D632" s="46"/>
      <c r="E632" s="54"/>
      <c r="F632" s="46"/>
      <c r="G632" s="46"/>
      <c r="H632" s="46"/>
      <c r="I632" s="46"/>
    </row>
    <row r="633" spans="1:9" s="81" customFormat="1" ht="12.75">
      <c r="A633" s="41" t="s">
        <v>139</v>
      </c>
      <c r="B633" s="55">
        <v>34</v>
      </c>
      <c r="C633" s="43">
        <v>274.39999999999998</v>
      </c>
      <c r="D633" s="43">
        <v>80.7</v>
      </c>
      <c r="E633" s="55">
        <v>15</v>
      </c>
      <c r="F633" s="43">
        <v>127.4</v>
      </c>
      <c r="G633" s="43">
        <v>84.9</v>
      </c>
      <c r="H633" s="43">
        <v>46.4</v>
      </c>
      <c r="I633" s="43">
        <v>-147</v>
      </c>
    </row>
    <row r="634" spans="1:9" s="81" customFormat="1" ht="12.75">
      <c r="A634" s="17"/>
      <c r="B634" s="40"/>
      <c r="C634" s="40"/>
      <c r="D634" s="40"/>
      <c r="E634" s="40"/>
      <c r="F634" s="40"/>
      <c r="G634" s="40"/>
      <c r="H634" s="40"/>
      <c r="I634" s="40"/>
    </row>
    <row r="635" spans="1:9" s="81" customFormat="1" ht="12.75">
      <c r="A635" s="17"/>
      <c r="B635" s="40"/>
      <c r="C635" s="40"/>
      <c r="D635" s="40"/>
      <c r="E635" s="40"/>
      <c r="F635" s="40"/>
      <c r="G635" s="40"/>
      <c r="H635" s="40"/>
      <c r="I635" s="40"/>
    </row>
    <row r="636" spans="1:9" s="81" customFormat="1" ht="12.75">
      <c r="A636" s="17"/>
      <c r="B636" s="40"/>
      <c r="C636" s="40"/>
      <c r="D636" s="40"/>
      <c r="E636" s="40"/>
      <c r="F636" s="40"/>
      <c r="G636" s="40"/>
      <c r="H636" s="40"/>
      <c r="I636" s="40"/>
    </row>
    <row r="637" spans="1:9" s="81" customFormat="1">
      <c r="A637" s="109" t="s">
        <v>326</v>
      </c>
      <c r="B637" s="110"/>
      <c r="C637" s="110"/>
      <c r="D637" s="110"/>
      <c r="E637" s="110"/>
      <c r="F637" s="110"/>
      <c r="G637" s="110"/>
      <c r="H637" s="110"/>
      <c r="I637" s="110"/>
    </row>
    <row r="638" spans="1:9" s="81" customFormat="1" ht="12.75">
      <c r="A638" s="111" t="s">
        <v>318</v>
      </c>
      <c r="B638" s="111"/>
      <c r="C638" s="111"/>
      <c r="D638" s="111"/>
      <c r="E638" s="111"/>
      <c r="F638" s="111"/>
      <c r="G638" s="111"/>
      <c r="H638" s="111"/>
      <c r="I638" s="111"/>
    </row>
    <row r="639" spans="1:9" s="81" customFormat="1" ht="12.75">
      <c r="A639" s="17"/>
      <c r="B639" s="17"/>
      <c r="C639" s="17"/>
      <c r="D639" s="17"/>
      <c r="E639" s="17"/>
      <c r="F639" s="17"/>
      <c r="G639" s="17"/>
      <c r="H639" s="17"/>
      <c r="I639" s="17"/>
    </row>
    <row r="640" spans="1:9" s="81" customFormat="1" ht="12.75">
      <c r="A640" s="114" t="s">
        <v>60</v>
      </c>
      <c r="B640" s="112" t="s">
        <v>188</v>
      </c>
      <c r="C640" s="117"/>
      <c r="D640" s="117"/>
      <c r="E640" s="117"/>
      <c r="F640" s="117"/>
      <c r="G640" s="117"/>
      <c r="H640" s="117"/>
      <c r="I640" s="113"/>
    </row>
    <row r="641" spans="1:9" s="81" customFormat="1" ht="12.75">
      <c r="A641" s="115"/>
      <c r="B641" s="112">
        <v>2024</v>
      </c>
      <c r="C641" s="117"/>
      <c r="D641" s="113"/>
      <c r="E641" s="112">
        <v>2025</v>
      </c>
      <c r="F641" s="117"/>
      <c r="G641" s="113"/>
      <c r="H641" s="126" t="s">
        <v>62</v>
      </c>
      <c r="I641" s="126"/>
    </row>
    <row r="642" spans="1:9" s="81" customFormat="1" ht="12.75">
      <c r="A642" s="115"/>
      <c r="B642" s="118" t="s">
        <v>314</v>
      </c>
      <c r="C642" s="118" t="s">
        <v>62</v>
      </c>
      <c r="D642" s="118" t="s">
        <v>65</v>
      </c>
      <c r="E642" s="118" t="s">
        <v>314</v>
      </c>
      <c r="F642" s="118" t="s">
        <v>62</v>
      </c>
      <c r="G642" s="118" t="s">
        <v>65</v>
      </c>
      <c r="H642" s="132" t="s">
        <v>315</v>
      </c>
      <c r="I642" s="133"/>
    </row>
    <row r="643" spans="1:9" s="81" customFormat="1" ht="12">
      <c r="A643" s="115"/>
      <c r="B643" s="119"/>
      <c r="C643" s="119"/>
      <c r="D643" s="119"/>
      <c r="E643" s="119"/>
      <c r="F643" s="119"/>
      <c r="G643" s="119"/>
      <c r="H643" s="114" t="s">
        <v>69</v>
      </c>
      <c r="I643" s="114" t="s">
        <v>70</v>
      </c>
    </row>
    <row r="644" spans="1:9" s="81" customFormat="1" ht="12">
      <c r="A644" s="115"/>
      <c r="B644" s="120"/>
      <c r="C644" s="120"/>
      <c r="D644" s="120"/>
      <c r="E644" s="120"/>
      <c r="F644" s="120"/>
      <c r="G644" s="120"/>
      <c r="H644" s="116"/>
      <c r="I644" s="116"/>
    </row>
    <row r="645" spans="1:9" s="81" customFormat="1" ht="12.75">
      <c r="A645" s="116"/>
      <c r="B645" s="82">
        <v>1</v>
      </c>
      <c r="C645" s="83">
        <v>2</v>
      </c>
      <c r="D645" s="37">
        <v>3</v>
      </c>
      <c r="E645" s="37">
        <v>4</v>
      </c>
      <c r="F645" s="37">
        <v>5</v>
      </c>
      <c r="G645" s="84">
        <v>6</v>
      </c>
      <c r="H645" s="37">
        <v>7</v>
      </c>
      <c r="I645" s="85">
        <v>8</v>
      </c>
    </row>
    <row r="646" spans="1:9" s="81" customFormat="1" ht="12.75">
      <c r="A646" s="39"/>
      <c r="B646" s="40"/>
      <c r="C646" s="40"/>
      <c r="D646" s="40"/>
      <c r="E646" s="40"/>
      <c r="F646" s="40"/>
      <c r="G646" s="40"/>
      <c r="H646" s="40"/>
      <c r="I646" s="40"/>
    </row>
    <row r="647" spans="1:9" s="81" customFormat="1" ht="12.75">
      <c r="A647" s="41" t="s">
        <v>72</v>
      </c>
      <c r="B647" s="42">
        <v>20</v>
      </c>
      <c r="C647" s="43">
        <v>213.9</v>
      </c>
      <c r="D647" s="43">
        <v>107</v>
      </c>
      <c r="E647" s="42">
        <v>8.5</v>
      </c>
      <c r="F647" s="43">
        <v>169.3</v>
      </c>
      <c r="G647" s="43">
        <v>129.80000000000001</v>
      </c>
      <c r="H647" s="43">
        <v>79.099999999999994</v>
      </c>
      <c r="I647" s="43">
        <v>-44.6</v>
      </c>
    </row>
    <row r="648" spans="1:9" s="81" customFormat="1" ht="12.75">
      <c r="A648" s="41"/>
      <c r="B648" s="42"/>
      <c r="C648" s="43"/>
      <c r="D648" s="43"/>
      <c r="E648" s="42"/>
      <c r="F648" s="43"/>
      <c r="G648" s="43"/>
      <c r="H648" s="43"/>
      <c r="I648" s="43"/>
    </row>
    <row r="649" spans="1:9" s="81" customFormat="1" ht="12.75">
      <c r="A649" s="41" t="s">
        <v>73</v>
      </c>
      <c r="B649" s="42" t="s">
        <v>94</v>
      </c>
      <c r="C649" s="43" t="s">
        <v>94</v>
      </c>
      <c r="D649" s="43" t="s">
        <v>94</v>
      </c>
      <c r="E649" s="42">
        <v>2</v>
      </c>
      <c r="F649" s="43">
        <v>65.3</v>
      </c>
      <c r="G649" s="43">
        <v>31.5</v>
      </c>
      <c r="H649" s="43" t="s">
        <v>94</v>
      </c>
      <c r="I649" s="43">
        <v>65.3</v>
      </c>
    </row>
    <row r="650" spans="1:9" s="81" customFormat="1" ht="12.75">
      <c r="A650" s="44" t="s">
        <v>75</v>
      </c>
      <c r="B650" s="45" t="s">
        <v>94</v>
      </c>
      <c r="C650" s="46" t="s">
        <v>94</v>
      </c>
      <c r="D650" s="46" t="s">
        <v>94</v>
      </c>
      <c r="E650" s="45">
        <v>2</v>
      </c>
      <c r="F650" s="46">
        <v>65.3</v>
      </c>
      <c r="G650" s="46">
        <v>31.5</v>
      </c>
      <c r="H650" s="46" t="s">
        <v>94</v>
      </c>
      <c r="I650" s="46">
        <v>65.3</v>
      </c>
    </row>
    <row r="651" spans="1:9" s="81" customFormat="1" ht="12.75">
      <c r="A651" s="44"/>
      <c r="B651" s="45"/>
      <c r="C651" s="46"/>
      <c r="D651" s="46"/>
      <c r="E651" s="45"/>
      <c r="F651" s="46"/>
      <c r="G651" s="46"/>
      <c r="H651" s="46"/>
      <c r="I651" s="46"/>
    </row>
    <row r="652" spans="1:9" s="81" customFormat="1" ht="12.75">
      <c r="A652" s="41" t="s">
        <v>96</v>
      </c>
      <c r="B652" s="42">
        <v>2</v>
      </c>
      <c r="C652" s="43">
        <v>40</v>
      </c>
      <c r="D652" s="43">
        <v>200</v>
      </c>
      <c r="E652" s="42">
        <v>2</v>
      </c>
      <c r="F652" s="43">
        <v>41</v>
      </c>
      <c r="G652" s="43">
        <v>205</v>
      </c>
      <c r="H652" s="43">
        <v>102.5</v>
      </c>
      <c r="I652" s="43">
        <v>1</v>
      </c>
    </row>
    <row r="653" spans="1:9" s="81" customFormat="1" ht="12.75">
      <c r="A653" s="44" t="s">
        <v>99</v>
      </c>
      <c r="B653" s="45">
        <v>2</v>
      </c>
      <c r="C653" s="46">
        <v>40</v>
      </c>
      <c r="D653" s="46">
        <v>200</v>
      </c>
      <c r="E653" s="45">
        <v>2</v>
      </c>
      <c r="F653" s="46">
        <v>41</v>
      </c>
      <c r="G653" s="46">
        <v>205</v>
      </c>
      <c r="H653" s="46">
        <v>102.5</v>
      </c>
      <c r="I653" s="46">
        <v>1</v>
      </c>
    </row>
    <row r="654" spans="1:9" s="81" customFormat="1" ht="12.75">
      <c r="A654" s="44"/>
      <c r="B654" s="45"/>
      <c r="C654" s="46"/>
      <c r="D654" s="46"/>
      <c r="E654" s="45"/>
      <c r="F654" s="46"/>
      <c r="G654" s="46"/>
      <c r="H654" s="46"/>
      <c r="I654" s="46"/>
    </row>
    <row r="655" spans="1:9" s="81" customFormat="1" ht="12.75">
      <c r="A655" s="41" t="s">
        <v>112</v>
      </c>
      <c r="B655" s="42">
        <v>7</v>
      </c>
      <c r="C655" s="43">
        <v>108.7</v>
      </c>
      <c r="D655" s="43">
        <v>155.30000000000001</v>
      </c>
      <c r="E655" s="42" t="s">
        <v>94</v>
      </c>
      <c r="F655" s="43" t="s">
        <v>94</v>
      </c>
      <c r="G655" s="43" t="s">
        <v>94</v>
      </c>
      <c r="H655" s="43" t="s">
        <v>94</v>
      </c>
      <c r="I655" s="43">
        <v>-108.7</v>
      </c>
    </row>
    <row r="656" spans="1:9" s="81" customFormat="1" ht="12.75">
      <c r="A656" s="44" t="s">
        <v>118</v>
      </c>
      <c r="B656" s="45">
        <v>7</v>
      </c>
      <c r="C656" s="46">
        <v>108.7</v>
      </c>
      <c r="D656" s="46">
        <v>155.30000000000001</v>
      </c>
      <c r="E656" s="45" t="s">
        <v>94</v>
      </c>
      <c r="F656" s="46" t="s">
        <v>94</v>
      </c>
      <c r="G656" s="46" t="s">
        <v>94</v>
      </c>
      <c r="H656" s="46" t="s">
        <v>94</v>
      </c>
      <c r="I656" s="46">
        <v>-108.7</v>
      </c>
    </row>
    <row r="657" spans="1:9" s="81" customFormat="1" ht="12.75">
      <c r="A657" s="44"/>
      <c r="B657" s="45"/>
      <c r="C657" s="46"/>
      <c r="D657" s="46"/>
      <c r="E657" s="45"/>
      <c r="F657" s="46"/>
      <c r="G657" s="46"/>
      <c r="H657" s="46"/>
      <c r="I657" s="46"/>
    </row>
    <row r="658" spans="1:9" s="81" customFormat="1" ht="12.75">
      <c r="A658" s="41" t="s">
        <v>127</v>
      </c>
      <c r="B658" s="42">
        <v>10</v>
      </c>
      <c r="C658" s="43">
        <v>47.2</v>
      </c>
      <c r="D658" s="43">
        <v>47.2</v>
      </c>
      <c r="E658" s="42">
        <v>3</v>
      </c>
      <c r="F658" s="43">
        <v>60.5</v>
      </c>
      <c r="G658" s="43">
        <v>201.7</v>
      </c>
      <c r="H658" s="43">
        <v>128.19999999999999</v>
      </c>
      <c r="I658" s="43">
        <v>13.3</v>
      </c>
    </row>
    <row r="659" spans="1:9" s="81" customFormat="1" ht="12.75">
      <c r="A659" s="44" t="s">
        <v>128</v>
      </c>
      <c r="B659" s="45">
        <v>1</v>
      </c>
      <c r="C659" s="46">
        <v>5.2</v>
      </c>
      <c r="D659" s="46">
        <v>52</v>
      </c>
      <c r="E659" s="45" t="s">
        <v>94</v>
      </c>
      <c r="F659" s="46" t="s">
        <v>94</v>
      </c>
      <c r="G659" s="46" t="s">
        <v>94</v>
      </c>
      <c r="H659" s="46" t="s">
        <v>94</v>
      </c>
      <c r="I659" s="46">
        <v>-5.2</v>
      </c>
    </row>
    <row r="660" spans="1:9" s="81" customFormat="1" ht="12.75">
      <c r="A660" s="44" t="s">
        <v>133</v>
      </c>
      <c r="B660" s="45">
        <v>9</v>
      </c>
      <c r="C660" s="46">
        <v>42</v>
      </c>
      <c r="D660" s="46">
        <v>46.7</v>
      </c>
      <c r="E660" s="45">
        <v>2</v>
      </c>
      <c r="F660" s="46">
        <v>39</v>
      </c>
      <c r="G660" s="46">
        <v>195</v>
      </c>
      <c r="H660" s="46">
        <v>92.9</v>
      </c>
      <c r="I660" s="46">
        <v>-3</v>
      </c>
    </row>
    <row r="661" spans="1:9" s="81" customFormat="1" ht="12.75">
      <c r="A661" s="44" t="s">
        <v>136</v>
      </c>
      <c r="B661" s="45" t="s">
        <v>94</v>
      </c>
      <c r="C661" s="46" t="s">
        <v>94</v>
      </c>
      <c r="D661" s="46" t="s">
        <v>94</v>
      </c>
      <c r="E661" s="45">
        <v>1</v>
      </c>
      <c r="F661" s="46">
        <v>21.5</v>
      </c>
      <c r="G661" s="46">
        <v>215</v>
      </c>
      <c r="H661" s="46" t="s">
        <v>94</v>
      </c>
      <c r="I661" s="46">
        <v>21.5</v>
      </c>
    </row>
    <row r="662" spans="1:9" s="81" customFormat="1" ht="12.75">
      <c r="A662" s="44"/>
      <c r="B662" s="45"/>
      <c r="C662" s="46"/>
      <c r="D662" s="46"/>
      <c r="E662" s="45"/>
      <c r="F662" s="46"/>
      <c r="G662" s="46"/>
      <c r="H662" s="46"/>
      <c r="I662" s="46"/>
    </row>
    <row r="663" spans="1:9" s="81" customFormat="1" ht="12.75">
      <c r="A663" s="41" t="s">
        <v>138</v>
      </c>
      <c r="B663" s="42">
        <v>1</v>
      </c>
      <c r="C663" s="43">
        <v>18</v>
      </c>
      <c r="D663" s="43">
        <v>180</v>
      </c>
      <c r="E663" s="42">
        <v>1.5</v>
      </c>
      <c r="F663" s="43">
        <v>2.5</v>
      </c>
      <c r="G663" s="43">
        <v>16.7</v>
      </c>
      <c r="H663" s="43">
        <v>13.9</v>
      </c>
      <c r="I663" s="43">
        <v>-15.5</v>
      </c>
    </row>
    <row r="664" spans="1:9" s="81" customFormat="1" ht="12.75">
      <c r="A664" s="17"/>
      <c r="B664" s="40"/>
      <c r="C664" s="40"/>
      <c r="D664" s="40"/>
      <c r="E664" s="40"/>
      <c r="F664" s="40"/>
      <c r="G664" s="40"/>
      <c r="H664" s="40"/>
      <c r="I664" s="40"/>
    </row>
    <row r="665" spans="1:9" s="81" customFormat="1" ht="12.75">
      <c r="A665" s="17"/>
      <c r="B665" s="40"/>
      <c r="C665" s="40"/>
      <c r="D665" s="40"/>
      <c r="E665" s="40"/>
      <c r="F665" s="40"/>
      <c r="G665" s="40"/>
      <c r="H665" s="40"/>
      <c r="I665" s="40"/>
    </row>
    <row r="666" spans="1:9" s="81" customFormat="1" ht="12.75">
      <c r="A666" s="17"/>
      <c r="B666" s="40"/>
      <c r="C666" s="40"/>
      <c r="D666" s="40"/>
      <c r="E666" s="40"/>
      <c r="F666" s="40"/>
      <c r="G666" s="40"/>
      <c r="H666" s="40"/>
      <c r="I666" s="40"/>
    </row>
    <row r="667" spans="1:9" s="81" customFormat="1" ht="12.75">
      <c r="A667" s="17"/>
      <c r="B667" s="40"/>
      <c r="C667" s="40"/>
      <c r="D667" s="40"/>
      <c r="E667" s="40"/>
      <c r="F667" s="40"/>
      <c r="G667" s="40"/>
      <c r="H667" s="40"/>
      <c r="I667" s="40"/>
    </row>
    <row r="668" spans="1:9" s="81" customFormat="1">
      <c r="A668" s="109" t="s">
        <v>327</v>
      </c>
      <c r="B668" s="110"/>
      <c r="C668" s="110"/>
      <c r="D668" s="110"/>
      <c r="E668" s="110"/>
      <c r="F668" s="110"/>
      <c r="G668" s="110"/>
      <c r="H668" s="110"/>
      <c r="I668" s="110"/>
    </row>
    <row r="669" spans="1:9" s="81" customFormat="1" ht="12.75">
      <c r="A669" s="111" t="s">
        <v>318</v>
      </c>
      <c r="B669" s="111"/>
      <c r="C669" s="111"/>
      <c r="D669" s="111"/>
      <c r="E669" s="111"/>
      <c r="F669" s="111"/>
      <c r="G669" s="111"/>
      <c r="H669" s="111"/>
      <c r="I669" s="111"/>
    </row>
    <row r="670" spans="1:9" s="81" customFormat="1" ht="12.75">
      <c r="A670" s="17"/>
      <c r="B670" s="17"/>
      <c r="C670" s="17"/>
      <c r="D670" s="17"/>
      <c r="E670" s="17"/>
      <c r="F670" s="17"/>
      <c r="G670" s="17"/>
      <c r="H670" s="17"/>
      <c r="I670" s="17"/>
    </row>
    <row r="671" spans="1:9" s="81" customFormat="1" ht="12.75">
      <c r="A671" s="114" t="s">
        <v>60</v>
      </c>
      <c r="B671" s="112" t="s">
        <v>188</v>
      </c>
      <c r="C671" s="117"/>
      <c r="D671" s="117"/>
      <c r="E671" s="117"/>
      <c r="F671" s="117"/>
      <c r="G671" s="117"/>
      <c r="H671" s="117"/>
      <c r="I671" s="113"/>
    </row>
    <row r="672" spans="1:9" s="81" customFormat="1" ht="12.75">
      <c r="A672" s="115"/>
      <c r="B672" s="112">
        <v>2024</v>
      </c>
      <c r="C672" s="117"/>
      <c r="D672" s="113"/>
      <c r="E672" s="112">
        <v>2025</v>
      </c>
      <c r="F672" s="117"/>
      <c r="G672" s="113"/>
      <c r="H672" s="126" t="s">
        <v>62</v>
      </c>
      <c r="I672" s="126"/>
    </row>
    <row r="673" spans="1:9" s="81" customFormat="1" ht="12.75">
      <c r="A673" s="115"/>
      <c r="B673" s="118" t="s">
        <v>314</v>
      </c>
      <c r="C673" s="118" t="s">
        <v>62</v>
      </c>
      <c r="D673" s="118" t="s">
        <v>65</v>
      </c>
      <c r="E673" s="118" t="s">
        <v>314</v>
      </c>
      <c r="F673" s="118" t="s">
        <v>62</v>
      </c>
      <c r="G673" s="118" t="s">
        <v>65</v>
      </c>
      <c r="H673" s="132" t="s">
        <v>315</v>
      </c>
      <c r="I673" s="133"/>
    </row>
    <row r="674" spans="1:9" s="81" customFormat="1" ht="12">
      <c r="A674" s="115"/>
      <c r="B674" s="119"/>
      <c r="C674" s="119"/>
      <c r="D674" s="119"/>
      <c r="E674" s="119"/>
      <c r="F674" s="119"/>
      <c r="G674" s="119"/>
      <c r="H674" s="114" t="s">
        <v>69</v>
      </c>
      <c r="I674" s="114" t="s">
        <v>70</v>
      </c>
    </row>
    <row r="675" spans="1:9" s="81" customFormat="1" ht="12">
      <c r="A675" s="115"/>
      <c r="B675" s="120"/>
      <c r="C675" s="120"/>
      <c r="D675" s="120"/>
      <c r="E675" s="120"/>
      <c r="F675" s="120"/>
      <c r="G675" s="120"/>
      <c r="H675" s="116"/>
      <c r="I675" s="116"/>
    </row>
    <row r="676" spans="1:9" s="81" customFormat="1" ht="12.75">
      <c r="A676" s="116"/>
      <c r="B676" s="82">
        <v>1</v>
      </c>
      <c r="C676" s="83">
        <v>2</v>
      </c>
      <c r="D676" s="37">
        <v>3</v>
      </c>
      <c r="E676" s="37">
        <v>4</v>
      </c>
      <c r="F676" s="37">
        <v>5</v>
      </c>
      <c r="G676" s="84">
        <v>6</v>
      </c>
      <c r="H676" s="37">
        <v>7</v>
      </c>
      <c r="I676" s="85">
        <v>8</v>
      </c>
    </row>
    <row r="677" spans="1:9" s="81" customFormat="1" ht="12.75">
      <c r="A677" s="39"/>
      <c r="B677" s="40"/>
      <c r="C677" s="40"/>
      <c r="D677" s="40"/>
      <c r="E677" s="40"/>
      <c r="F677" s="40"/>
      <c r="G677" s="40"/>
      <c r="H677" s="40"/>
      <c r="I677" s="40"/>
    </row>
    <row r="678" spans="1:9" s="81" customFormat="1" ht="12.75">
      <c r="A678" s="41" t="s">
        <v>72</v>
      </c>
      <c r="B678" s="55">
        <v>122</v>
      </c>
      <c r="C678" s="43">
        <v>1089.9000000000001</v>
      </c>
      <c r="D678" s="43">
        <v>89.3</v>
      </c>
      <c r="E678" s="55">
        <v>201</v>
      </c>
      <c r="F678" s="43">
        <v>2964.6</v>
      </c>
      <c r="G678" s="43">
        <v>129.6</v>
      </c>
      <c r="H678" s="43">
        <v>272</v>
      </c>
      <c r="I678" s="43">
        <v>1874.7</v>
      </c>
    </row>
    <row r="679" spans="1:9" s="81" customFormat="1" ht="12.75">
      <c r="A679" s="41"/>
      <c r="B679" s="55"/>
      <c r="C679" s="43"/>
      <c r="D679" s="43"/>
      <c r="E679" s="55"/>
      <c r="F679" s="43"/>
      <c r="G679" s="43"/>
      <c r="H679" s="43"/>
      <c r="I679" s="43"/>
    </row>
    <row r="680" spans="1:9" s="81" customFormat="1" ht="12.75">
      <c r="A680" s="41" t="s">
        <v>73</v>
      </c>
      <c r="B680" s="55" t="s">
        <v>94</v>
      </c>
      <c r="C680" s="43" t="s">
        <v>94</v>
      </c>
      <c r="D680" s="43" t="s">
        <v>94</v>
      </c>
      <c r="E680" s="55">
        <v>1</v>
      </c>
      <c r="F680" s="43">
        <v>0.6</v>
      </c>
      <c r="G680" s="43">
        <v>6</v>
      </c>
      <c r="H680" s="43" t="s">
        <v>94</v>
      </c>
      <c r="I680" s="43">
        <v>0.6</v>
      </c>
    </row>
    <row r="681" spans="1:9" s="81" customFormat="1" ht="12.75">
      <c r="A681" s="44" t="s">
        <v>79</v>
      </c>
      <c r="B681" s="54" t="s">
        <v>94</v>
      </c>
      <c r="C681" s="46" t="s">
        <v>94</v>
      </c>
      <c r="D681" s="46" t="s">
        <v>94</v>
      </c>
      <c r="E681" s="54">
        <v>1</v>
      </c>
      <c r="F681" s="46">
        <v>0.6</v>
      </c>
      <c r="G681" s="46">
        <v>6</v>
      </c>
      <c r="H681" s="46" t="s">
        <v>94</v>
      </c>
      <c r="I681" s="46">
        <v>0.6</v>
      </c>
    </row>
    <row r="682" spans="1:9" s="81" customFormat="1" ht="12.75">
      <c r="A682" s="44"/>
      <c r="B682" s="54"/>
      <c r="C682" s="46"/>
      <c r="D682" s="46"/>
      <c r="E682" s="54"/>
      <c r="F682" s="46"/>
      <c r="G682" s="46"/>
      <c r="H682" s="46"/>
      <c r="I682" s="46"/>
    </row>
    <row r="683" spans="1:9" s="81" customFormat="1" ht="12.75">
      <c r="A683" s="41" t="s">
        <v>80</v>
      </c>
      <c r="B683" s="55">
        <v>50</v>
      </c>
      <c r="C683" s="43">
        <v>380</v>
      </c>
      <c r="D683" s="43">
        <v>76</v>
      </c>
      <c r="E683" s="55">
        <v>120</v>
      </c>
      <c r="F683" s="43">
        <v>886</v>
      </c>
      <c r="G683" s="43">
        <v>73.8</v>
      </c>
      <c r="H683" s="43">
        <v>233.2</v>
      </c>
      <c r="I683" s="43">
        <v>506</v>
      </c>
    </row>
    <row r="684" spans="1:9" s="81" customFormat="1" ht="12.75">
      <c r="A684" s="44" t="s">
        <v>85</v>
      </c>
      <c r="B684" s="54">
        <v>50</v>
      </c>
      <c r="C684" s="46">
        <v>380</v>
      </c>
      <c r="D684" s="46">
        <v>76</v>
      </c>
      <c r="E684" s="54">
        <v>120</v>
      </c>
      <c r="F684" s="46">
        <v>886</v>
      </c>
      <c r="G684" s="46">
        <v>73.8</v>
      </c>
      <c r="H684" s="46">
        <v>233.2</v>
      </c>
      <c r="I684" s="46">
        <v>506</v>
      </c>
    </row>
    <row r="685" spans="1:9" s="81" customFormat="1" ht="12.75">
      <c r="A685" s="44"/>
      <c r="B685" s="54"/>
      <c r="C685" s="46"/>
      <c r="D685" s="46"/>
      <c r="E685" s="54"/>
      <c r="F685" s="46"/>
      <c r="G685" s="46"/>
      <c r="H685" s="46"/>
      <c r="I685" s="46"/>
    </row>
    <row r="686" spans="1:9" s="81" customFormat="1" ht="12.75">
      <c r="A686" s="41" t="s">
        <v>127</v>
      </c>
      <c r="B686" s="55">
        <v>45</v>
      </c>
      <c r="C686" s="43">
        <v>231.5</v>
      </c>
      <c r="D686" s="43">
        <v>51.4</v>
      </c>
      <c r="E686" s="55">
        <v>80</v>
      </c>
      <c r="F686" s="43">
        <v>2078</v>
      </c>
      <c r="G686" s="43">
        <v>214.8</v>
      </c>
      <c r="H686" s="43">
        <v>897.6</v>
      </c>
      <c r="I686" s="43">
        <v>1846.5</v>
      </c>
    </row>
    <row r="687" spans="1:9" s="81" customFormat="1" ht="12.75">
      <c r="A687" s="44" t="s">
        <v>133</v>
      </c>
      <c r="B687" s="54">
        <v>10</v>
      </c>
      <c r="C687" s="46">
        <v>53.5</v>
      </c>
      <c r="D687" s="46">
        <v>53.5</v>
      </c>
      <c r="E687" s="54">
        <v>25</v>
      </c>
      <c r="F687" s="46">
        <v>933</v>
      </c>
      <c r="G687" s="46">
        <v>229.2</v>
      </c>
      <c r="H687" s="46">
        <v>1743.9</v>
      </c>
      <c r="I687" s="46">
        <v>879.5</v>
      </c>
    </row>
    <row r="688" spans="1:9" s="81" customFormat="1" ht="12.75">
      <c r="A688" s="44" t="s">
        <v>135</v>
      </c>
      <c r="B688" s="54">
        <v>35</v>
      </c>
      <c r="C688" s="46">
        <v>178</v>
      </c>
      <c r="D688" s="46">
        <v>50.9</v>
      </c>
      <c r="E688" s="54">
        <v>55</v>
      </c>
      <c r="F688" s="46">
        <v>1145</v>
      </c>
      <c r="G688" s="46">
        <v>208.2</v>
      </c>
      <c r="H688" s="46">
        <v>643.29999999999995</v>
      </c>
      <c r="I688" s="46">
        <v>967</v>
      </c>
    </row>
    <row r="689" spans="1:9" s="81" customFormat="1" ht="12.75">
      <c r="A689" s="44"/>
      <c r="B689" s="54"/>
      <c r="C689" s="46"/>
      <c r="D689" s="46"/>
      <c r="E689" s="54"/>
      <c r="F689" s="46"/>
      <c r="G689" s="46"/>
      <c r="H689" s="46"/>
      <c r="I689" s="46"/>
    </row>
    <row r="690" spans="1:9" s="81" customFormat="1" ht="12.75">
      <c r="A690" s="41" t="s">
        <v>138</v>
      </c>
      <c r="B690" s="55">
        <v>27</v>
      </c>
      <c r="C690" s="43">
        <v>478.4</v>
      </c>
      <c r="D690" s="43">
        <v>177.2</v>
      </c>
      <c r="E690" s="55" t="s">
        <v>94</v>
      </c>
      <c r="F690" s="43" t="s">
        <v>94</v>
      </c>
      <c r="G690" s="43" t="s">
        <v>94</v>
      </c>
      <c r="H690" s="43" t="s">
        <v>94</v>
      </c>
      <c r="I690" s="43">
        <v>-478.4</v>
      </c>
    </row>
    <row r="691" spans="1:9" s="81" customFormat="1" ht="12.75">
      <c r="A691" s="17"/>
      <c r="B691" s="40"/>
      <c r="C691" s="40"/>
      <c r="D691" s="40"/>
      <c r="E691" s="40"/>
      <c r="F691" s="40"/>
      <c r="G691" s="40"/>
      <c r="H691" s="40"/>
      <c r="I691" s="40"/>
    </row>
    <row r="692" spans="1:9" s="81" customFormat="1" ht="12.75">
      <c r="A692" s="17"/>
      <c r="B692" s="40"/>
      <c r="C692" s="40"/>
      <c r="D692" s="40"/>
      <c r="E692" s="40"/>
      <c r="F692" s="40"/>
      <c r="G692" s="40"/>
      <c r="H692" s="40"/>
      <c r="I692" s="40"/>
    </row>
    <row r="693" spans="1:9" s="81" customFormat="1" ht="12.75">
      <c r="A693" s="17"/>
      <c r="B693" s="40"/>
      <c r="C693" s="40"/>
      <c r="D693" s="40"/>
      <c r="E693" s="40"/>
      <c r="F693" s="40"/>
      <c r="G693" s="40"/>
      <c r="H693" s="40"/>
      <c r="I693" s="40"/>
    </row>
    <row r="694" spans="1:9" s="81" customFormat="1">
      <c r="A694" s="109" t="s">
        <v>328</v>
      </c>
      <c r="B694" s="110"/>
      <c r="C694" s="110"/>
      <c r="D694" s="110"/>
      <c r="E694" s="110"/>
      <c r="F694" s="110"/>
      <c r="G694" s="110"/>
      <c r="H694" s="110"/>
      <c r="I694" s="110"/>
    </row>
    <row r="695" spans="1:9" s="81" customFormat="1" ht="12.75">
      <c r="A695" s="111" t="s">
        <v>329</v>
      </c>
      <c r="B695" s="111"/>
      <c r="C695" s="111"/>
      <c r="D695" s="111"/>
      <c r="E695" s="111"/>
      <c r="F695" s="111"/>
      <c r="G695" s="111"/>
      <c r="H695" s="111"/>
      <c r="I695" s="111"/>
    </row>
    <row r="696" spans="1:9" s="81" customFormat="1" ht="12.75">
      <c r="A696" s="17"/>
      <c r="B696" s="17"/>
      <c r="C696" s="17"/>
      <c r="D696" s="17"/>
      <c r="E696" s="17"/>
      <c r="F696" s="17"/>
      <c r="G696" s="17"/>
      <c r="H696" s="17"/>
      <c r="I696" s="17"/>
    </row>
    <row r="697" spans="1:9" s="81" customFormat="1" ht="12.75">
      <c r="A697" s="114" t="s">
        <v>60</v>
      </c>
      <c r="B697" s="112" t="s">
        <v>188</v>
      </c>
      <c r="C697" s="117"/>
      <c r="D697" s="117"/>
      <c r="E697" s="117"/>
      <c r="F697" s="117"/>
      <c r="G697" s="117"/>
      <c r="H697" s="117"/>
      <c r="I697" s="113"/>
    </row>
    <row r="698" spans="1:9" s="81" customFormat="1" ht="12.75">
      <c r="A698" s="115"/>
      <c r="B698" s="112">
        <v>2024</v>
      </c>
      <c r="C698" s="117"/>
      <c r="D698" s="113"/>
      <c r="E698" s="112">
        <v>2025</v>
      </c>
      <c r="F698" s="117"/>
      <c r="G698" s="113"/>
      <c r="H698" s="126" t="s">
        <v>62</v>
      </c>
      <c r="I698" s="126"/>
    </row>
    <row r="699" spans="1:9" s="81" customFormat="1" ht="12.75">
      <c r="A699" s="115"/>
      <c r="B699" s="118" t="s">
        <v>314</v>
      </c>
      <c r="C699" s="118" t="s">
        <v>62</v>
      </c>
      <c r="D699" s="118" t="s">
        <v>65</v>
      </c>
      <c r="E699" s="118" t="s">
        <v>314</v>
      </c>
      <c r="F699" s="118" t="s">
        <v>62</v>
      </c>
      <c r="G699" s="118" t="s">
        <v>65</v>
      </c>
      <c r="H699" s="132" t="s">
        <v>315</v>
      </c>
      <c r="I699" s="133"/>
    </row>
    <row r="700" spans="1:9" s="81" customFormat="1" ht="12">
      <c r="A700" s="115"/>
      <c r="B700" s="119"/>
      <c r="C700" s="119"/>
      <c r="D700" s="119"/>
      <c r="E700" s="119"/>
      <c r="F700" s="119"/>
      <c r="G700" s="119"/>
      <c r="H700" s="114" t="s">
        <v>69</v>
      </c>
      <c r="I700" s="114" t="s">
        <v>70</v>
      </c>
    </row>
    <row r="701" spans="1:9" s="81" customFormat="1" ht="12">
      <c r="A701" s="115"/>
      <c r="B701" s="120"/>
      <c r="C701" s="120"/>
      <c r="D701" s="120"/>
      <c r="E701" s="120"/>
      <c r="F701" s="120"/>
      <c r="G701" s="120"/>
      <c r="H701" s="116"/>
      <c r="I701" s="116"/>
    </row>
    <row r="702" spans="1:9" s="81" customFormat="1" ht="12.75">
      <c r="A702" s="116"/>
      <c r="B702" s="82">
        <v>1</v>
      </c>
      <c r="C702" s="83">
        <v>2</v>
      </c>
      <c r="D702" s="37">
        <v>3</v>
      </c>
      <c r="E702" s="37">
        <v>4</v>
      </c>
      <c r="F702" s="37">
        <v>5</v>
      </c>
      <c r="G702" s="84">
        <v>6</v>
      </c>
      <c r="H702" s="37">
        <v>7</v>
      </c>
      <c r="I702" s="85">
        <v>8</v>
      </c>
    </row>
    <row r="703" spans="1:9" s="81" customFormat="1" ht="12.75">
      <c r="A703" s="39"/>
      <c r="B703" s="49"/>
      <c r="C703" s="40"/>
      <c r="D703" s="40"/>
      <c r="E703" s="40"/>
      <c r="F703" s="40"/>
      <c r="G703" s="40"/>
      <c r="H703" s="40"/>
      <c r="I703" s="40"/>
    </row>
    <row r="704" spans="1:9" s="81" customFormat="1" ht="12.75">
      <c r="A704" s="41" t="s">
        <v>72</v>
      </c>
      <c r="B704" s="42">
        <v>247.5</v>
      </c>
      <c r="C704" s="43">
        <v>4969.3999999999996</v>
      </c>
      <c r="D704" s="43">
        <v>194.4</v>
      </c>
      <c r="E704" s="42">
        <v>229.44200000000001</v>
      </c>
      <c r="F704" s="43">
        <v>4514.3999999999996</v>
      </c>
      <c r="G704" s="43">
        <v>179.7</v>
      </c>
      <c r="H704" s="43">
        <v>90.8</v>
      </c>
      <c r="I704" s="43">
        <v>-455</v>
      </c>
    </row>
    <row r="705" spans="1:9" s="81" customFormat="1" ht="12.75">
      <c r="A705" s="41"/>
      <c r="B705" s="42"/>
      <c r="C705" s="43"/>
      <c r="D705" s="43"/>
      <c r="E705" s="42"/>
      <c r="F705" s="43"/>
      <c r="G705" s="43"/>
      <c r="H705" s="43"/>
      <c r="I705" s="43"/>
    </row>
    <row r="706" spans="1:9" s="81" customFormat="1" ht="12.75">
      <c r="A706" s="41" t="s">
        <v>73</v>
      </c>
      <c r="B706" s="42">
        <v>13</v>
      </c>
      <c r="C706" s="43">
        <v>179.1</v>
      </c>
      <c r="D706" s="43">
        <v>132.19999999999999</v>
      </c>
      <c r="E706" s="42">
        <v>20.2</v>
      </c>
      <c r="F706" s="43">
        <v>294.2</v>
      </c>
      <c r="G706" s="43">
        <v>145.6</v>
      </c>
      <c r="H706" s="43">
        <v>164.3</v>
      </c>
      <c r="I706" s="43">
        <v>115.1</v>
      </c>
    </row>
    <row r="707" spans="1:9" s="81" customFormat="1" ht="12.75">
      <c r="A707" s="44" t="s">
        <v>75</v>
      </c>
      <c r="B707" s="45">
        <v>12</v>
      </c>
      <c r="C707" s="46">
        <v>169.1</v>
      </c>
      <c r="D707" s="46">
        <v>134.9</v>
      </c>
      <c r="E707" s="45">
        <v>19.2</v>
      </c>
      <c r="F707" s="46">
        <v>284.2</v>
      </c>
      <c r="G707" s="46">
        <v>148</v>
      </c>
      <c r="H707" s="46">
        <v>168.1</v>
      </c>
      <c r="I707" s="46">
        <v>115.1</v>
      </c>
    </row>
    <row r="708" spans="1:9" s="81" customFormat="1" ht="12.75">
      <c r="A708" s="44" t="s">
        <v>79</v>
      </c>
      <c r="B708" s="45">
        <v>1</v>
      </c>
      <c r="C708" s="46">
        <v>10</v>
      </c>
      <c r="D708" s="46">
        <v>100</v>
      </c>
      <c r="E708" s="45">
        <v>1</v>
      </c>
      <c r="F708" s="46">
        <v>10</v>
      </c>
      <c r="G708" s="46">
        <v>100</v>
      </c>
      <c r="H708" s="46">
        <v>100</v>
      </c>
      <c r="I708" s="46" t="s">
        <v>94</v>
      </c>
    </row>
    <row r="709" spans="1:9" s="81" customFormat="1" ht="12.75">
      <c r="A709" s="44"/>
      <c r="B709" s="45"/>
      <c r="C709" s="46"/>
      <c r="D709" s="46"/>
      <c r="E709" s="45"/>
      <c r="F709" s="46"/>
      <c r="G709" s="46"/>
      <c r="H709" s="46"/>
      <c r="I709" s="46"/>
    </row>
    <row r="710" spans="1:9" s="81" customFormat="1" ht="12.75">
      <c r="A710" s="41" t="s">
        <v>80</v>
      </c>
      <c r="B710" s="42">
        <v>39</v>
      </c>
      <c r="C710" s="43">
        <v>1100.9000000000001</v>
      </c>
      <c r="D710" s="43">
        <v>243.8</v>
      </c>
      <c r="E710" s="42">
        <v>17.141999999999999</v>
      </c>
      <c r="F710" s="43">
        <v>354.4</v>
      </c>
      <c r="G710" s="43">
        <v>206.7</v>
      </c>
      <c r="H710" s="43">
        <v>32.200000000000003</v>
      </c>
      <c r="I710" s="43">
        <v>-746.5</v>
      </c>
    </row>
    <row r="711" spans="1:9" s="81" customFormat="1" ht="12.75">
      <c r="A711" s="44" t="s">
        <v>83</v>
      </c>
      <c r="B711" s="45" t="s">
        <v>94</v>
      </c>
      <c r="C711" s="46" t="s">
        <v>94</v>
      </c>
      <c r="D711" s="46" t="s">
        <v>94</v>
      </c>
      <c r="E711" s="45">
        <v>2.1</v>
      </c>
      <c r="F711" s="46">
        <v>37.799999999999997</v>
      </c>
      <c r="G711" s="46">
        <v>180</v>
      </c>
      <c r="H711" s="46" t="s">
        <v>94</v>
      </c>
      <c r="I711" s="46">
        <v>37.799999999999997</v>
      </c>
    </row>
    <row r="712" spans="1:9" s="81" customFormat="1" ht="12.75">
      <c r="A712" s="44" t="s">
        <v>84</v>
      </c>
      <c r="B712" s="45">
        <v>6</v>
      </c>
      <c r="C712" s="46">
        <v>150.5</v>
      </c>
      <c r="D712" s="46">
        <v>250.8</v>
      </c>
      <c r="E712" s="45" t="s">
        <v>94</v>
      </c>
      <c r="F712" s="46" t="s">
        <v>94</v>
      </c>
      <c r="G712" s="46" t="s">
        <v>94</v>
      </c>
      <c r="H712" s="46" t="s">
        <v>94</v>
      </c>
      <c r="I712" s="46">
        <v>-150.5</v>
      </c>
    </row>
    <row r="713" spans="1:9" s="81" customFormat="1" ht="12.75">
      <c r="A713" s="44" t="s">
        <v>87</v>
      </c>
      <c r="B713" s="45">
        <v>18</v>
      </c>
      <c r="C713" s="46">
        <v>628</v>
      </c>
      <c r="D713" s="46">
        <v>265.60000000000002</v>
      </c>
      <c r="E713" s="45">
        <v>7</v>
      </c>
      <c r="F713" s="46">
        <v>176</v>
      </c>
      <c r="G713" s="46">
        <v>251.4</v>
      </c>
      <c r="H713" s="46">
        <v>28</v>
      </c>
      <c r="I713" s="46">
        <v>-452</v>
      </c>
    </row>
    <row r="714" spans="1:9" s="81" customFormat="1" ht="12.75">
      <c r="A714" s="44" t="s">
        <v>90</v>
      </c>
      <c r="B714" s="45">
        <v>3</v>
      </c>
      <c r="C714" s="46">
        <v>44.4</v>
      </c>
      <c r="D714" s="46">
        <v>148</v>
      </c>
      <c r="E714" s="45">
        <v>6</v>
      </c>
      <c r="F714" s="46">
        <v>93</v>
      </c>
      <c r="G714" s="46">
        <v>155</v>
      </c>
      <c r="H714" s="46">
        <v>209.5</v>
      </c>
      <c r="I714" s="46">
        <v>48.6</v>
      </c>
    </row>
    <row r="715" spans="1:9" s="81" customFormat="1" ht="12.75">
      <c r="A715" s="44" t="s">
        <v>92</v>
      </c>
      <c r="B715" s="45">
        <v>12</v>
      </c>
      <c r="C715" s="46">
        <v>278</v>
      </c>
      <c r="D715" s="46">
        <v>231.7</v>
      </c>
      <c r="E715" s="45">
        <v>2</v>
      </c>
      <c r="F715" s="46">
        <v>47.2</v>
      </c>
      <c r="G715" s="46">
        <v>236</v>
      </c>
      <c r="H715" s="46">
        <v>17</v>
      </c>
      <c r="I715" s="46">
        <v>-230.8</v>
      </c>
    </row>
    <row r="716" spans="1:9" s="81" customFormat="1" ht="12.75">
      <c r="A716" s="44" t="s">
        <v>95</v>
      </c>
      <c r="B716" s="45" t="s">
        <v>94</v>
      </c>
      <c r="C716" s="46" t="s">
        <v>94</v>
      </c>
      <c r="D716" s="46" t="s">
        <v>94</v>
      </c>
      <c r="E716" s="80">
        <v>4.2000000000000003E-2</v>
      </c>
      <c r="F716" s="46">
        <v>0.4</v>
      </c>
      <c r="G716" s="46">
        <v>95.2</v>
      </c>
      <c r="H716" s="46" t="s">
        <v>94</v>
      </c>
      <c r="I716" s="46">
        <v>0.4</v>
      </c>
    </row>
    <row r="717" spans="1:9" s="81" customFormat="1" ht="12.75">
      <c r="A717" s="44"/>
      <c r="B717" s="45"/>
      <c r="C717" s="46"/>
      <c r="D717" s="46"/>
      <c r="E717" s="45"/>
      <c r="F717" s="46"/>
      <c r="G717" s="46"/>
      <c r="H717" s="46"/>
      <c r="I717" s="46"/>
    </row>
    <row r="718" spans="1:9" s="81" customFormat="1" ht="12.75">
      <c r="A718" s="41" t="s">
        <v>96</v>
      </c>
      <c r="B718" s="42">
        <v>4</v>
      </c>
      <c r="C718" s="43">
        <v>47.4</v>
      </c>
      <c r="D718" s="43">
        <v>118.5</v>
      </c>
      <c r="E718" s="42">
        <v>4</v>
      </c>
      <c r="F718" s="43">
        <v>35.4</v>
      </c>
      <c r="G718" s="43">
        <v>88.5</v>
      </c>
      <c r="H718" s="43">
        <v>74.7</v>
      </c>
      <c r="I718" s="43">
        <v>-12</v>
      </c>
    </row>
    <row r="719" spans="1:9" s="81" customFormat="1" ht="12.75">
      <c r="A719" s="44" t="s">
        <v>101</v>
      </c>
      <c r="B719" s="45">
        <v>2</v>
      </c>
      <c r="C719" s="46">
        <v>11.4</v>
      </c>
      <c r="D719" s="46">
        <v>57</v>
      </c>
      <c r="E719" s="45">
        <v>2</v>
      </c>
      <c r="F719" s="46">
        <v>11.4</v>
      </c>
      <c r="G719" s="46">
        <v>57</v>
      </c>
      <c r="H719" s="46">
        <v>100</v>
      </c>
      <c r="I719" s="46" t="s">
        <v>94</v>
      </c>
    </row>
    <row r="720" spans="1:9" s="81" customFormat="1" ht="12.75">
      <c r="A720" s="44" t="s">
        <v>103</v>
      </c>
      <c r="B720" s="45">
        <v>2</v>
      </c>
      <c r="C720" s="46">
        <v>36</v>
      </c>
      <c r="D720" s="46">
        <v>180</v>
      </c>
      <c r="E720" s="45">
        <v>2</v>
      </c>
      <c r="F720" s="46">
        <v>24</v>
      </c>
      <c r="G720" s="46">
        <v>120</v>
      </c>
      <c r="H720" s="46">
        <v>66.7</v>
      </c>
      <c r="I720" s="46">
        <v>-12</v>
      </c>
    </row>
    <row r="721" spans="1:9" s="81" customFormat="1" ht="12.75">
      <c r="A721" s="44"/>
      <c r="B721" s="45"/>
      <c r="C721" s="46"/>
      <c r="D721" s="46"/>
      <c r="E721" s="45"/>
      <c r="F721" s="46"/>
      <c r="G721" s="46"/>
      <c r="H721" s="46"/>
      <c r="I721" s="46"/>
    </row>
    <row r="722" spans="1:9" s="81" customFormat="1" ht="12.75">
      <c r="A722" s="41" t="s">
        <v>105</v>
      </c>
      <c r="B722" s="42">
        <v>2.8</v>
      </c>
      <c r="C722" s="43">
        <v>33.799999999999997</v>
      </c>
      <c r="D722" s="43">
        <v>120.7</v>
      </c>
      <c r="E722" s="42">
        <v>2.2999999999999998</v>
      </c>
      <c r="F722" s="43">
        <v>26.2</v>
      </c>
      <c r="G722" s="43">
        <v>113.9</v>
      </c>
      <c r="H722" s="43">
        <v>77.5</v>
      </c>
      <c r="I722" s="43">
        <v>-7.6</v>
      </c>
    </row>
    <row r="723" spans="1:9" s="81" customFormat="1" ht="12.75">
      <c r="A723" s="44" t="s">
        <v>110</v>
      </c>
      <c r="B723" s="45">
        <v>2.8</v>
      </c>
      <c r="C723" s="46">
        <v>33.799999999999997</v>
      </c>
      <c r="D723" s="46">
        <v>120.7</v>
      </c>
      <c r="E723" s="45">
        <v>2.2999999999999998</v>
      </c>
      <c r="F723" s="46">
        <v>26.2</v>
      </c>
      <c r="G723" s="46">
        <v>113.9</v>
      </c>
      <c r="H723" s="46">
        <v>77.5</v>
      </c>
      <c r="I723" s="46">
        <v>-7.6</v>
      </c>
    </row>
    <row r="724" spans="1:9" s="81" customFormat="1" ht="12.75">
      <c r="A724" s="44"/>
      <c r="B724" s="45"/>
      <c r="C724" s="46"/>
      <c r="D724" s="46"/>
      <c r="E724" s="45"/>
      <c r="F724" s="46"/>
      <c r="G724" s="46"/>
      <c r="H724" s="46"/>
      <c r="I724" s="46"/>
    </row>
    <row r="725" spans="1:9" s="81" customFormat="1" ht="12.75">
      <c r="A725" s="41" t="s">
        <v>112</v>
      </c>
      <c r="B725" s="42">
        <v>76.7</v>
      </c>
      <c r="C725" s="43">
        <v>1474.5</v>
      </c>
      <c r="D725" s="43">
        <v>192.2</v>
      </c>
      <c r="E725" s="42">
        <v>66.900000000000006</v>
      </c>
      <c r="F725" s="43">
        <v>1107.3</v>
      </c>
      <c r="G725" s="43">
        <v>165.5</v>
      </c>
      <c r="H725" s="43">
        <v>75.099999999999994</v>
      </c>
      <c r="I725" s="43">
        <v>-367.2</v>
      </c>
    </row>
    <row r="726" spans="1:9" s="81" customFormat="1" ht="12.75">
      <c r="A726" s="44" t="s">
        <v>114</v>
      </c>
      <c r="B726" s="45">
        <v>29.7</v>
      </c>
      <c r="C726" s="46">
        <v>465.3</v>
      </c>
      <c r="D726" s="46">
        <v>156.69999999999999</v>
      </c>
      <c r="E726" s="45">
        <v>25.9</v>
      </c>
      <c r="F726" s="46">
        <v>380.9</v>
      </c>
      <c r="G726" s="46">
        <v>147.1</v>
      </c>
      <c r="H726" s="46">
        <v>81.900000000000006</v>
      </c>
      <c r="I726" s="46">
        <v>-84.4</v>
      </c>
    </row>
    <row r="727" spans="1:9" s="81" customFormat="1" ht="12.75">
      <c r="A727" s="44" t="s">
        <v>116</v>
      </c>
      <c r="B727" s="45">
        <v>18</v>
      </c>
      <c r="C727" s="46">
        <v>417.1</v>
      </c>
      <c r="D727" s="46">
        <v>231.7</v>
      </c>
      <c r="E727" s="45">
        <v>19</v>
      </c>
      <c r="F727" s="46">
        <v>359.5</v>
      </c>
      <c r="G727" s="46">
        <v>189.2</v>
      </c>
      <c r="H727" s="46">
        <v>86.2</v>
      </c>
      <c r="I727" s="46">
        <v>-57.6</v>
      </c>
    </row>
    <row r="728" spans="1:9" s="81" customFormat="1" ht="12.75">
      <c r="A728" s="44" t="s">
        <v>117</v>
      </c>
      <c r="B728" s="45">
        <v>8</v>
      </c>
      <c r="C728" s="46">
        <v>114</v>
      </c>
      <c r="D728" s="46">
        <v>142.5</v>
      </c>
      <c r="E728" s="45" t="s">
        <v>94</v>
      </c>
      <c r="F728" s="46" t="s">
        <v>94</v>
      </c>
      <c r="G728" s="46" t="s">
        <v>94</v>
      </c>
      <c r="H728" s="46" t="s">
        <v>94</v>
      </c>
      <c r="I728" s="46">
        <v>-114</v>
      </c>
    </row>
    <row r="729" spans="1:9" s="81" customFormat="1" ht="12.75">
      <c r="A729" s="44" t="s">
        <v>118</v>
      </c>
      <c r="B729" s="45">
        <v>24</v>
      </c>
      <c r="C729" s="46">
        <v>499.1</v>
      </c>
      <c r="D729" s="46">
        <v>208</v>
      </c>
      <c r="E729" s="45">
        <v>13</v>
      </c>
      <c r="F729" s="46">
        <v>270.89999999999998</v>
      </c>
      <c r="G729" s="46">
        <v>208.4</v>
      </c>
      <c r="H729" s="46">
        <v>54.3</v>
      </c>
      <c r="I729" s="46">
        <v>-228.2</v>
      </c>
    </row>
    <row r="730" spans="1:9" s="81" customFormat="1" ht="12.75">
      <c r="A730" s="44" t="s">
        <v>119</v>
      </c>
      <c r="B730" s="45">
        <v>5</v>
      </c>
      <c r="C730" s="46">
        <v>93</v>
      </c>
      <c r="D730" s="46">
        <v>186</v>
      </c>
      <c r="E730" s="45">
        <v>9</v>
      </c>
      <c r="F730" s="46">
        <v>96</v>
      </c>
      <c r="G730" s="46">
        <v>106.7</v>
      </c>
      <c r="H730" s="46">
        <v>103.2</v>
      </c>
      <c r="I730" s="46">
        <v>3</v>
      </c>
    </row>
    <row r="731" spans="1:9" s="81" customFormat="1" ht="12.75">
      <c r="A731" s="44"/>
      <c r="B731" s="45"/>
      <c r="C731" s="46"/>
      <c r="D731" s="46"/>
      <c r="E731" s="45"/>
      <c r="F731" s="46"/>
      <c r="G731" s="46"/>
      <c r="H731" s="46"/>
      <c r="I731" s="46"/>
    </row>
    <row r="732" spans="1:9" s="81" customFormat="1" ht="12.75">
      <c r="A732" s="41" t="s">
        <v>121</v>
      </c>
      <c r="B732" s="42">
        <v>4</v>
      </c>
      <c r="C732" s="43">
        <v>75.900000000000006</v>
      </c>
      <c r="D732" s="43">
        <v>189.8</v>
      </c>
      <c r="E732" s="42">
        <v>31</v>
      </c>
      <c r="F732" s="43">
        <v>597.9</v>
      </c>
      <c r="G732" s="43">
        <v>184</v>
      </c>
      <c r="H732" s="43">
        <v>787.7</v>
      </c>
      <c r="I732" s="43">
        <v>522</v>
      </c>
    </row>
    <row r="733" spans="1:9" s="81" customFormat="1" ht="12.75">
      <c r="A733" s="44" t="s">
        <v>122</v>
      </c>
      <c r="B733" s="45" t="s">
        <v>94</v>
      </c>
      <c r="C733" s="46" t="s">
        <v>94</v>
      </c>
      <c r="D733" s="46" t="s">
        <v>94</v>
      </c>
      <c r="E733" s="45">
        <v>9</v>
      </c>
      <c r="F733" s="46">
        <v>153.9</v>
      </c>
      <c r="G733" s="46">
        <v>171</v>
      </c>
      <c r="H733" s="46" t="s">
        <v>94</v>
      </c>
      <c r="I733" s="46">
        <v>153.9</v>
      </c>
    </row>
    <row r="734" spans="1:9" s="81" customFormat="1" ht="12.75">
      <c r="A734" s="44" t="s">
        <v>123</v>
      </c>
      <c r="B734" s="45">
        <v>2</v>
      </c>
      <c r="C734" s="46">
        <v>38.1</v>
      </c>
      <c r="D734" s="46">
        <v>190.5</v>
      </c>
      <c r="E734" s="45">
        <v>5</v>
      </c>
      <c r="F734" s="46">
        <v>97.2</v>
      </c>
      <c r="G734" s="46">
        <v>194.4</v>
      </c>
      <c r="H734" s="46">
        <v>255.1</v>
      </c>
      <c r="I734" s="46">
        <v>59.1</v>
      </c>
    </row>
    <row r="735" spans="1:9" s="81" customFormat="1" ht="12.75">
      <c r="A735" s="44" t="s">
        <v>124</v>
      </c>
      <c r="B735" s="45">
        <v>1</v>
      </c>
      <c r="C735" s="46">
        <v>20</v>
      </c>
      <c r="D735" s="46">
        <v>200</v>
      </c>
      <c r="E735" s="45">
        <v>12</v>
      </c>
      <c r="F735" s="46">
        <v>237.9</v>
      </c>
      <c r="G735" s="46">
        <v>198.3</v>
      </c>
      <c r="H735" s="46">
        <v>1189.5</v>
      </c>
      <c r="I735" s="46">
        <v>217.9</v>
      </c>
    </row>
    <row r="736" spans="1:9" s="81" customFormat="1" ht="12.75">
      <c r="A736" s="44" t="s">
        <v>125</v>
      </c>
      <c r="B736" s="45">
        <v>1</v>
      </c>
      <c r="C736" s="46">
        <v>17.8</v>
      </c>
      <c r="D736" s="46">
        <v>178</v>
      </c>
      <c r="E736" s="45">
        <v>4</v>
      </c>
      <c r="F736" s="46">
        <v>64.900000000000006</v>
      </c>
      <c r="G736" s="46">
        <v>162.30000000000001</v>
      </c>
      <c r="H736" s="46">
        <v>364.6</v>
      </c>
      <c r="I736" s="46">
        <v>47.1</v>
      </c>
    </row>
    <row r="737" spans="1:9" s="81" customFormat="1" ht="12.75">
      <c r="A737" s="44" t="s">
        <v>126</v>
      </c>
      <c r="B737" s="45" t="s">
        <v>94</v>
      </c>
      <c r="C737" s="46" t="s">
        <v>94</v>
      </c>
      <c r="D737" s="46" t="s">
        <v>94</v>
      </c>
      <c r="E737" s="45">
        <v>1</v>
      </c>
      <c r="F737" s="46">
        <v>44</v>
      </c>
      <c r="G737" s="46">
        <v>164</v>
      </c>
      <c r="H737" s="46" t="s">
        <v>94</v>
      </c>
      <c r="I737" s="46">
        <v>44</v>
      </c>
    </row>
    <row r="738" spans="1:9" s="81" customFormat="1" ht="12.75">
      <c r="A738" s="44"/>
      <c r="B738" s="54"/>
      <c r="C738" s="46"/>
      <c r="D738" s="46"/>
      <c r="E738" s="45"/>
      <c r="F738" s="46"/>
      <c r="G738" s="46"/>
      <c r="H738" s="46"/>
      <c r="I738" s="46"/>
    </row>
    <row r="739" spans="1:9" s="81" customFormat="1" ht="12.75">
      <c r="A739" s="41" t="s">
        <v>127</v>
      </c>
      <c r="B739" s="55">
        <v>83</v>
      </c>
      <c r="C739" s="43">
        <v>1594.9</v>
      </c>
      <c r="D739" s="43">
        <v>192.2</v>
      </c>
      <c r="E739" s="42">
        <v>78.400000000000006</v>
      </c>
      <c r="F739" s="43">
        <v>1948</v>
      </c>
      <c r="G739" s="43">
        <v>202</v>
      </c>
      <c r="H739" s="43">
        <v>122.1</v>
      </c>
      <c r="I739" s="43">
        <v>353.1</v>
      </c>
    </row>
    <row r="740" spans="1:9" s="81" customFormat="1" ht="12.75">
      <c r="A740" s="44" t="s">
        <v>128</v>
      </c>
      <c r="B740" s="54">
        <v>4</v>
      </c>
      <c r="C740" s="46">
        <v>71.3</v>
      </c>
      <c r="D740" s="46">
        <v>178.3</v>
      </c>
      <c r="E740" s="45">
        <v>7</v>
      </c>
      <c r="F740" s="46">
        <v>124.3</v>
      </c>
      <c r="G740" s="46">
        <v>177.6</v>
      </c>
      <c r="H740" s="46">
        <v>174.3</v>
      </c>
      <c r="I740" s="46">
        <v>53</v>
      </c>
    </row>
    <row r="741" spans="1:9" s="81" customFormat="1" ht="12.75">
      <c r="A741" s="44" t="s">
        <v>129</v>
      </c>
      <c r="B741" s="54">
        <v>10</v>
      </c>
      <c r="C741" s="46">
        <v>161</v>
      </c>
      <c r="D741" s="46">
        <v>161</v>
      </c>
      <c r="E741" s="45">
        <v>2</v>
      </c>
      <c r="F741" s="46">
        <v>41</v>
      </c>
      <c r="G741" s="46">
        <v>205</v>
      </c>
      <c r="H741" s="46">
        <v>25.5</v>
      </c>
      <c r="I741" s="46">
        <v>-120</v>
      </c>
    </row>
    <row r="742" spans="1:9" s="81" customFormat="1" ht="12.75">
      <c r="A742" s="44" t="s">
        <v>130</v>
      </c>
      <c r="B742" s="54">
        <v>1</v>
      </c>
      <c r="C742" s="46">
        <v>11.7</v>
      </c>
      <c r="D742" s="46">
        <v>117</v>
      </c>
      <c r="E742" s="45" t="s">
        <v>94</v>
      </c>
      <c r="F742" s="46" t="s">
        <v>94</v>
      </c>
      <c r="G742" s="46" t="s">
        <v>94</v>
      </c>
      <c r="H742" s="46" t="s">
        <v>94</v>
      </c>
      <c r="I742" s="46">
        <v>-11.7</v>
      </c>
    </row>
    <row r="743" spans="1:9" s="81" customFormat="1" ht="12.75">
      <c r="A743" s="44" t="s">
        <v>131</v>
      </c>
      <c r="B743" s="54">
        <v>10</v>
      </c>
      <c r="C743" s="46">
        <v>186</v>
      </c>
      <c r="D743" s="46">
        <v>186</v>
      </c>
      <c r="E743" s="45">
        <v>10</v>
      </c>
      <c r="F743" s="46">
        <v>195</v>
      </c>
      <c r="G743" s="46">
        <v>195</v>
      </c>
      <c r="H743" s="46">
        <v>104.8</v>
      </c>
      <c r="I743" s="46">
        <v>9</v>
      </c>
    </row>
    <row r="744" spans="1:9" s="81" customFormat="1" ht="12.75">
      <c r="A744" s="44" t="s">
        <v>133</v>
      </c>
      <c r="B744" s="54">
        <v>32</v>
      </c>
      <c r="C744" s="46">
        <v>642</v>
      </c>
      <c r="D744" s="46">
        <v>200.6</v>
      </c>
      <c r="E744" s="45">
        <v>11</v>
      </c>
      <c r="F744" s="46">
        <v>601</v>
      </c>
      <c r="G744" s="46">
        <v>215.5</v>
      </c>
      <c r="H744" s="46">
        <v>93.6</v>
      </c>
      <c r="I744" s="46">
        <v>-41</v>
      </c>
    </row>
    <row r="745" spans="1:9" s="81" customFormat="1" ht="12.75">
      <c r="A745" s="44" t="s">
        <v>134</v>
      </c>
      <c r="B745" s="54">
        <v>3</v>
      </c>
      <c r="C745" s="46">
        <v>65</v>
      </c>
      <c r="D745" s="46">
        <v>216.7</v>
      </c>
      <c r="E745" s="45">
        <v>2</v>
      </c>
      <c r="F745" s="46">
        <v>36</v>
      </c>
      <c r="G745" s="46">
        <v>180</v>
      </c>
      <c r="H745" s="46">
        <v>55.4</v>
      </c>
      <c r="I745" s="46">
        <v>-29</v>
      </c>
    </row>
    <row r="746" spans="1:9" s="81" customFormat="1" ht="12.75">
      <c r="A746" s="44" t="s">
        <v>135</v>
      </c>
      <c r="B746" s="54">
        <v>17</v>
      </c>
      <c r="C746" s="46">
        <v>374.3</v>
      </c>
      <c r="D746" s="46">
        <v>220.2</v>
      </c>
      <c r="E746" s="45">
        <v>30.4</v>
      </c>
      <c r="F746" s="46">
        <v>594.9</v>
      </c>
      <c r="G746" s="46">
        <v>195.7</v>
      </c>
      <c r="H746" s="46">
        <v>158.9</v>
      </c>
      <c r="I746" s="46">
        <v>220.6</v>
      </c>
    </row>
    <row r="747" spans="1:9" s="81" customFormat="1" ht="12.75">
      <c r="A747" s="44" t="s">
        <v>136</v>
      </c>
      <c r="B747" s="54">
        <v>5</v>
      </c>
      <c r="C747" s="46">
        <v>85</v>
      </c>
      <c r="D747" s="46">
        <v>170</v>
      </c>
      <c r="E747" s="45">
        <v>14</v>
      </c>
      <c r="F747" s="46">
        <v>306</v>
      </c>
      <c r="G747" s="46">
        <v>218.6</v>
      </c>
      <c r="H747" s="46">
        <v>360</v>
      </c>
      <c r="I747" s="46">
        <v>221</v>
      </c>
    </row>
    <row r="748" spans="1:9" s="81" customFormat="1" ht="12.75">
      <c r="A748" s="44" t="s">
        <v>165</v>
      </c>
      <c r="B748" s="54">
        <v>3</v>
      </c>
      <c r="C748" s="46">
        <v>48.6</v>
      </c>
      <c r="D748" s="46">
        <v>162</v>
      </c>
      <c r="E748" s="45">
        <v>3</v>
      </c>
      <c r="F748" s="46">
        <v>66</v>
      </c>
      <c r="G748" s="46">
        <v>220</v>
      </c>
      <c r="H748" s="46">
        <v>135.80000000000001</v>
      </c>
      <c r="I748" s="46">
        <v>17.399999999999999</v>
      </c>
    </row>
    <row r="749" spans="1:9" s="81" customFormat="1" ht="12.75">
      <c r="A749" s="44" t="s">
        <v>137</v>
      </c>
      <c r="B749" s="54">
        <v>1</v>
      </c>
      <c r="C749" s="46">
        <v>15</v>
      </c>
      <c r="D749" s="46">
        <v>150</v>
      </c>
      <c r="E749" s="45">
        <v>1</v>
      </c>
      <c r="F749" s="46">
        <v>19.8</v>
      </c>
      <c r="G749" s="46">
        <v>198</v>
      </c>
      <c r="H749" s="46">
        <v>132</v>
      </c>
      <c r="I749" s="46">
        <v>4.8</v>
      </c>
    </row>
    <row r="750" spans="1:9" s="81" customFormat="1" ht="12.75">
      <c r="A750" s="44"/>
      <c r="B750" s="54"/>
      <c r="C750" s="46"/>
      <c r="D750" s="46"/>
      <c r="E750" s="54"/>
      <c r="F750" s="46"/>
      <c r="G750" s="46"/>
      <c r="H750" s="46"/>
      <c r="I750" s="46"/>
    </row>
    <row r="751" spans="1:9" s="81" customFormat="1" ht="12.75">
      <c r="A751" s="41" t="s">
        <v>138</v>
      </c>
      <c r="B751" s="55">
        <v>21</v>
      </c>
      <c r="C751" s="43">
        <v>378.9</v>
      </c>
      <c r="D751" s="43">
        <v>180.4</v>
      </c>
      <c r="E751" s="55">
        <v>6.5</v>
      </c>
      <c r="F751" s="43">
        <v>88</v>
      </c>
      <c r="G751" s="43">
        <v>135.4</v>
      </c>
      <c r="H751" s="43">
        <v>23.2</v>
      </c>
      <c r="I751" s="43">
        <v>-290.89999999999998</v>
      </c>
    </row>
    <row r="752" spans="1:9" s="81" customFormat="1" ht="12.75">
      <c r="A752" s="44"/>
      <c r="B752" s="54"/>
      <c r="C752" s="46"/>
      <c r="D752" s="46"/>
      <c r="E752" s="54"/>
      <c r="F752" s="46"/>
      <c r="G752" s="46"/>
      <c r="H752" s="46"/>
      <c r="I752" s="46"/>
    </row>
    <row r="753" spans="1:9" s="81" customFormat="1" ht="12.75">
      <c r="A753" s="41" t="s">
        <v>139</v>
      </c>
      <c r="B753" s="55">
        <v>4</v>
      </c>
      <c r="C753" s="43">
        <v>84</v>
      </c>
      <c r="D753" s="43">
        <v>210</v>
      </c>
      <c r="E753" s="55">
        <v>3</v>
      </c>
      <c r="F753" s="43">
        <v>63</v>
      </c>
      <c r="G753" s="43">
        <v>210</v>
      </c>
      <c r="H753" s="43">
        <v>75</v>
      </c>
      <c r="I753" s="43">
        <v>-21</v>
      </c>
    </row>
    <row r="754" spans="1:9" s="81" customFormat="1" ht="12.75">
      <c r="A754" s="17"/>
      <c r="B754" s="40"/>
      <c r="C754" s="40"/>
      <c r="D754" s="40"/>
      <c r="E754" s="40"/>
      <c r="F754" s="40"/>
      <c r="G754" s="40"/>
      <c r="H754" s="40"/>
      <c r="I754" s="40"/>
    </row>
    <row r="755" spans="1:9" s="81" customFormat="1" ht="12.75">
      <c r="A755" s="17"/>
      <c r="B755" s="40"/>
      <c r="C755" s="40"/>
      <c r="D755" s="40"/>
      <c r="E755" s="40"/>
      <c r="F755" s="40"/>
      <c r="G755" s="40"/>
      <c r="H755" s="40"/>
      <c r="I755" s="40"/>
    </row>
    <row r="756" spans="1:9" s="81" customFormat="1" ht="12.75">
      <c r="A756" s="17"/>
      <c r="B756" s="40"/>
      <c r="C756" s="40"/>
      <c r="D756" s="40"/>
      <c r="E756" s="40"/>
      <c r="F756" s="40"/>
      <c r="G756" s="40"/>
      <c r="H756" s="40"/>
      <c r="I756" s="40"/>
    </row>
    <row r="757" spans="1:9" s="81" customFormat="1">
      <c r="A757" s="109" t="s">
        <v>330</v>
      </c>
      <c r="B757" s="110"/>
      <c r="C757" s="110"/>
      <c r="D757" s="110"/>
      <c r="E757" s="110"/>
      <c r="F757" s="110"/>
      <c r="G757" s="110"/>
      <c r="H757" s="110"/>
      <c r="I757" s="110"/>
    </row>
    <row r="758" spans="1:9" s="81" customFormat="1" ht="12.75">
      <c r="A758" s="111" t="s">
        <v>329</v>
      </c>
      <c r="B758" s="111"/>
      <c r="C758" s="111"/>
      <c r="D758" s="111"/>
      <c r="E758" s="111"/>
      <c r="F758" s="111"/>
      <c r="G758" s="111"/>
      <c r="H758" s="111"/>
      <c r="I758" s="111"/>
    </row>
    <row r="759" spans="1:9" s="81" customFormat="1" ht="12.75">
      <c r="A759" s="17"/>
      <c r="B759" s="17"/>
      <c r="C759" s="17"/>
      <c r="D759" s="17"/>
      <c r="E759" s="17"/>
      <c r="F759" s="17"/>
      <c r="G759" s="17"/>
      <c r="H759" s="17"/>
      <c r="I759" s="17"/>
    </row>
    <row r="760" spans="1:9" s="81" customFormat="1" ht="12.75">
      <c r="A760" s="114" t="s">
        <v>60</v>
      </c>
      <c r="B760" s="112" t="s">
        <v>188</v>
      </c>
      <c r="C760" s="117"/>
      <c r="D760" s="117"/>
      <c r="E760" s="117"/>
      <c r="F760" s="117"/>
      <c r="G760" s="117"/>
      <c r="H760" s="117"/>
      <c r="I760" s="113"/>
    </row>
    <row r="761" spans="1:9" s="81" customFormat="1" ht="12.75">
      <c r="A761" s="115"/>
      <c r="B761" s="112">
        <v>2024</v>
      </c>
      <c r="C761" s="117"/>
      <c r="D761" s="113"/>
      <c r="E761" s="112">
        <v>2025</v>
      </c>
      <c r="F761" s="117"/>
      <c r="G761" s="113"/>
      <c r="H761" s="126" t="s">
        <v>62</v>
      </c>
      <c r="I761" s="126"/>
    </row>
    <row r="762" spans="1:9" s="81" customFormat="1" ht="12.75">
      <c r="A762" s="115"/>
      <c r="B762" s="118" t="s">
        <v>314</v>
      </c>
      <c r="C762" s="118" t="s">
        <v>62</v>
      </c>
      <c r="D762" s="118" t="s">
        <v>65</v>
      </c>
      <c r="E762" s="118" t="s">
        <v>314</v>
      </c>
      <c r="F762" s="118" t="s">
        <v>62</v>
      </c>
      <c r="G762" s="118" t="s">
        <v>65</v>
      </c>
      <c r="H762" s="132" t="s">
        <v>315</v>
      </c>
      <c r="I762" s="133"/>
    </row>
    <row r="763" spans="1:9" s="81" customFormat="1" ht="12">
      <c r="A763" s="115"/>
      <c r="B763" s="119"/>
      <c r="C763" s="119"/>
      <c r="D763" s="119"/>
      <c r="E763" s="119"/>
      <c r="F763" s="119"/>
      <c r="G763" s="119"/>
      <c r="H763" s="114" t="s">
        <v>69</v>
      </c>
      <c r="I763" s="114" t="s">
        <v>70</v>
      </c>
    </row>
    <row r="764" spans="1:9" s="81" customFormat="1" ht="12">
      <c r="A764" s="115"/>
      <c r="B764" s="120"/>
      <c r="C764" s="120"/>
      <c r="D764" s="120"/>
      <c r="E764" s="120"/>
      <c r="F764" s="120"/>
      <c r="G764" s="120"/>
      <c r="H764" s="116"/>
      <c r="I764" s="116"/>
    </row>
    <row r="765" spans="1:9" s="81" customFormat="1" ht="12.75">
      <c r="A765" s="116"/>
      <c r="B765" s="82">
        <v>1</v>
      </c>
      <c r="C765" s="83">
        <v>2</v>
      </c>
      <c r="D765" s="37">
        <v>3</v>
      </c>
      <c r="E765" s="37">
        <v>4</v>
      </c>
      <c r="F765" s="37">
        <v>5</v>
      </c>
      <c r="G765" s="84">
        <v>6</v>
      </c>
      <c r="H765" s="37">
        <v>7</v>
      </c>
      <c r="I765" s="85">
        <v>8</v>
      </c>
    </row>
    <row r="766" spans="1:9" s="81" customFormat="1" ht="12.75">
      <c r="A766" s="39"/>
      <c r="B766" s="40"/>
      <c r="C766" s="40"/>
      <c r="D766" s="40"/>
      <c r="E766" s="40"/>
      <c r="F766" s="40"/>
      <c r="G766" s="40"/>
      <c r="H766" s="40"/>
      <c r="I766" s="40"/>
    </row>
    <row r="767" spans="1:9" s="81" customFormat="1" ht="12.75">
      <c r="A767" s="41" t="s">
        <v>72</v>
      </c>
      <c r="B767" s="42">
        <v>231</v>
      </c>
      <c r="C767" s="43">
        <v>19531.099999999999</v>
      </c>
      <c r="D767" s="43">
        <v>190.6</v>
      </c>
      <c r="E767" s="42">
        <v>239.5</v>
      </c>
      <c r="F767" s="43">
        <v>22943.9</v>
      </c>
      <c r="G767" s="43">
        <v>203.2</v>
      </c>
      <c r="H767" s="43">
        <v>117.5</v>
      </c>
      <c r="I767" s="43">
        <v>3412.8</v>
      </c>
    </row>
    <row r="768" spans="1:9" s="81" customFormat="1" ht="12.75">
      <c r="A768" s="41"/>
      <c r="B768" s="42"/>
      <c r="C768" s="43"/>
      <c r="D768" s="43"/>
      <c r="E768" s="42"/>
      <c r="F768" s="43"/>
      <c r="G768" s="43"/>
      <c r="H768" s="43"/>
      <c r="I768" s="43"/>
    </row>
    <row r="769" spans="1:9" s="81" customFormat="1" ht="12.75">
      <c r="A769" s="41" t="s">
        <v>73</v>
      </c>
      <c r="B769" s="42">
        <v>6</v>
      </c>
      <c r="C769" s="43">
        <v>656.3</v>
      </c>
      <c r="D769" s="43">
        <v>202.2</v>
      </c>
      <c r="E769" s="42">
        <v>30.8</v>
      </c>
      <c r="F769" s="43">
        <v>1080.5</v>
      </c>
      <c r="G769" s="43">
        <v>241.7</v>
      </c>
      <c r="H769" s="43">
        <v>164.6</v>
      </c>
      <c r="I769" s="43">
        <v>424.2</v>
      </c>
    </row>
    <row r="770" spans="1:9" s="81" customFormat="1" ht="12.75">
      <c r="A770" s="44" t="s">
        <v>75</v>
      </c>
      <c r="B770" s="45">
        <v>5</v>
      </c>
      <c r="C770" s="46">
        <v>626.29999999999995</v>
      </c>
      <c r="D770" s="46">
        <v>182.6</v>
      </c>
      <c r="E770" s="45">
        <v>29.8</v>
      </c>
      <c r="F770" s="46">
        <v>1050.5</v>
      </c>
      <c r="G770" s="46">
        <v>239.7</v>
      </c>
      <c r="H770" s="46">
        <v>167.7</v>
      </c>
      <c r="I770" s="46">
        <v>424.2</v>
      </c>
    </row>
    <row r="771" spans="1:9" s="81" customFormat="1" ht="12.75">
      <c r="A771" s="44" t="s">
        <v>79</v>
      </c>
      <c r="B771" s="45">
        <v>1</v>
      </c>
      <c r="C771" s="46">
        <v>30</v>
      </c>
      <c r="D771" s="46">
        <v>300</v>
      </c>
      <c r="E771" s="45">
        <v>1</v>
      </c>
      <c r="F771" s="46">
        <v>30</v>
      </c>
      <c r="G771" s="46">
        <v>300</v>
      </c>
      <c r="H771" s="46">
        <v>100</v>
      </c>
      <c r="I771" s="46" t="s">
        <v>94</v>
      </c>
    </row>
    <row r="772" spans="1:9" s="81" customFormat="1" ht="12.75">
      <c r="A772" s="44"/>
      <c r="B772" s="45"/>
      <c r="C772" s="46"/>
      <c r="D772" s="46"/>
      <c r="E772" s="45"/>
      <c r="F772" s="46"/>
      <c r="G772" s="46"/>
      <c r="H772" s="46"/>
      <c r="I772" s="46"/>
    </row>
    <row r="773" spans="1:9" s="81" customFormat="1" ht="12.75">
      <c r="A773" s="41" t="s">
        <v>80</v>
      </c>
      <c r="B773" s="42">
        <v>14</v>
      </c>
      <c r="C773" s="43">
        <v>8022.5</v>
      </c>
      <c r="D773" s="43">
        <v>234</v>
      </c>
      <c r="E773" s="42">
        <v>6</v>
      </c>
      <c r="F773" s="43">
        <v>9341.7000000000007</v>
      </c>
      <c r="G773" s="43">
        <v>196.8</v>
      </c>
      <c r="H773" s="43">
        <v>116.4</v>
      </c>
      <c r="I773" s="43">
        <v>1319.2</v>
      </c>
    </row>
    <row r="774" spans="1:9" s="81" customFormat="1" ht="12.75">
      <c r="A774" s="44" t="s">
        <v>83</v>
      </c>
      <c r="B774" s="45">
        <v>4</v>
      </c>
      <c r="C774" s="46">
        <v>1936</v>
      </c>
      <c r="D774" s="46">
        <v>185</v>
      </c>
      <c r="E774" s="45">
        <v>3</v>
      </c>
      <c r="F774" s="46">
        <v>2007.3</v>
      </c>
      <c r="G774" s="46">
        <v>186.7</v>
      </c>
      <c r="H774" s="46">
        <v>103.7</v>
      </c>
      <c r="I774" s="46">
        <v>71.3</v>
      </c>
    </row>
    <row r="775" spans="1:9" s="81" customFormat="1" ht="12.75">
      <c r="A775" s="44" t="s">
        <v>84</v>
      </c>
      <c r="B775" s="45" t="s">
        <v>94</v>
      </c>
      <c r="C775" s="46">
        <v>2236.3000000000002</v>
      </c>
      <c r="D775" s="46" t="s">
        <v>94</v>
      </c>
      <c r="E775" s="45" t="s">
        <v>94</v>
      </c>
      <c r="F775" s="46">
        <v>729.4</v>
      </c>
      <c r="G775" s="46" t="s">
        <v>94</v>
      </c>
      <c r="H775" s="46">
        <v>32.6</v>
      </c>
      <c r="I775" s="46">
        <v>-1506.9</v>
      </c>
    </row>
    <row r="776" spans="1:9" s="81" customFormat="1" ht="12.75">
      <c r="A776" s="44" t="s">
        <v>85</v>
      </c>
      <c r="B776" s="45" t="s">
        <v>94</v>
      </c>
      <c r="C776" s="46">
        <v>3266.6</v>
      </c>
      <c r="D776" s="46" t="s">
        <v>94</v>
      </c>
      <c r="E776" s="45" t="s">
        <v>94</v>
      </c>
      <c r="F776" s="46">
        <v>6062.9</v>
      </c>
      <c r="G776" s="46" t="s">
        <v>94</v>
      </c>
      <c r="H776" s="46">
        <v>185.6</v>
      </c>
      <c r="I776" s="46">
        <v>2796.3</v>
      </c>
    </row>
    <row r="777" spans="1:9" s="81" customFormat="1" ht="12.75">
      <c r="A777" s="44" t="s">
        <v>87</v>
      </c>
      <c r="B777" s="45">
        <v>3</v>
      </c>
      <c r="C777" s="46">
        <v>420</v>
      </c>
      <c r="D777" s="46">
        <v>300</v>
      </c>
      <c r="E777" s="45" t="s">
        <v>94</v>
      </c>
      <c r="F777" s="46">
        <v>480</v>
      </c>
      <c r="G777" s="46" t="s">
        <v>94</v>
      </c>
      <c r="H777" s="46">
        <v>114.3</v>
      </c>
      <c r="I777" s="46">
        <v>60</v>
      </c>
    </row>
    <row r="778" spans="1:9" s="81" customFormat="1" ht="12.75">
      <c r="A778" s="44" t="s">
        <v>90</v>
      </c>
      <c r="B778" s="45">
        <v>1</v>
      </c>
      <c r="C778" s="46">
        <v>14.7</v>
      </c>
      <c r="D778" s="46">
        <v>147</v>
      </c>
      <c r="E778" s="45">
        <v>1</v>
      </c>
      <c r="F778" s="46">
        <v>15.5</v>
      </c>
      <c r="G778" s="46">
        <v>155</v>
      </c>
      <c r="H778" s="46">
        <v>105.4</v>
      </c>
      <c r="I778" s="46">
        <v>0.8</v>
      </c>
    </row>
    <row r="779" spans="1:9" s="81" customFormat="1" ht="12.75">
      <c r="A779" s="44" t="s">
        <v>92</v>
      </c>
      <c r="B779" s="45">
        <v>6</v>
      </c>
      <c r="C779" s="46">
        <v>148.9</v>
      </c>
      <c r="D779" s="46">
        <v>248.2</v>
      </c>
      <c r="E779" s="45">
        <v>2</v>
      </c>
      <c r="F779" s="46">
        <v>46.6</v>
      </c>
      <c r="G779" s="46">
        <v>233</v>
      </c>
      <c r="H779" s="46">
        <v>31.3</v>
      </c>
      <c r="I779" s="46">
        <v>-102.3</v>
      </c>
    </row>
    <row r="780" spans="1:9" s="81" customFormat="1" ht="12.75">
      <c r="A780" s="44"/>
      <c r="B780" s="45"/>
      <c r="C780" s="46"/>
      <c r="D780" s="46"/>
      <c r="E780" s="45"/>
      <c r="F780" s="46"/>
      <c r="G780" s="46"/>
      <c r="H780" s="46"/>
      <c r="I780" s="46"/>
    </row>
    <row r="781" spans="1:9" s="81" customFormat="1" ht="12.75">
      <c r="A781" s="41" t="s">
        <v>96</v>
      </c>
      <c r="B781" s="42" t="s">
        <v>94</v>
      </c>
      <c r="C781" s="43" t="s">
        <v>94</v>
      </c>
      <c r="D781" s="43" t="s">
        <v>94</v>
      </c>
      <c r="E781" s="42">
        <v>14</v>
      </c>
      <c r="F781" s="43">
        <v>266.2</v>
      </c>
      <c r="G781" s="43">
        <v>190.1</v>
      </c>
      <c r="H781" s="43" t="s">
        <v>94</v>
      </c>
      <c r="I781" s="43">
        <v>266.2</v>
      </c>
    </row>
    <row r="782" spans="1:9" s="81" customFormat="1" ht="12.75">
      <c r="A782" s="44" t="s">
        <v>97</v>
      </c>
      <c r="B782" s="45" t="s">
        <v>94</v>
      </c>
      <c r="C782" s="46" t="s">
        <v>94</v>
      </c>
      <c r="D782" s="46" t="s">
        <v>94</v>
      </c>
      <c r="E782" s="45">
        <v>14</v>
      </c>
      <c r="F782" s="46">
        <v>266.2</v>
      </c>
      <c r="G782" s="46">
        <v>190.1</v>
      </c>
      <c r="H782" s="46" t="s">
        <v>94</v>
      </c>
      <c r="I782" s="46">
        <v>266.2</v>
      </c>
    </row>
    <row r="783" spans="1:9" s="81" customFormat="1" ht="12.75">
      <c r="A783" s="44"/>
      <c r="B783" s="45"/>
      <c r="C783" s="46"/>
      <c r="D783" s="46"/>
      <c r="E783" s="45"/>
      <c r="F783" s="46"/>
      <c r="G783" s="46"/>
      <c r="H783" s="46"/>
      <c r="I783" s="46"/>
    </row>
    <row r="784" spans="1:9" s="81" customFormat="1" ht="12.75">
      <c r="A784" s="41" t="s">
        <v>105</v>
      </c>
      <c r="B784" s="42">
        <v>4</v>
      </c>
      <c r="C784" s="43">
        <v>49.6</v>
      </c>
      <c r="D784" s="43">
        <v>124</v>
      </c>
      <c r="E784" s="42">
        <v>4</v>
      </c>
      <c r="F784" s="43">
        <v>51.5</v>
      </c>
      <c r="G784" s="43">
        <v>128.80000000000001</v>
      </c>
      <c r="H784" s="43">
        <v>103.8</v>
      </c>
      <c r="I784" s="43">
        <v>1.9</v>
      </c>
    </row>
    <row r="785" spans="1:9" s="81" customFormat="1" ht="12.75">
      <c r="A785" s="44" t="s">
        <v>108</v>
      </c>
      <c r="B785" s="45">
        <v>2</v>
      </c>
      <c r="C785" s="46">
        <v>24</v>
      </c>
      <c r="D785" s="46">
        <v>120</v>
      </c>
      <c r="E785" s="45">
        <v>2</v>
      </c>
      <c r="F785" s="46">
        <v>27</v>
      </c>
      <c r="G785" s="46">
        <v>135</v>
      </c>
      <c r="H785" s="46">
        <v>112.5</v>
      </c>
      <c r="I785" s="46">
        <v>3</v>
      </c>
    </row>
    <row r="786" spans="1:9" s="81" customFormat="1" ht="12.75">
      <c r="A786" s="44" t="s">
        <v>110</v>
      </c>
      <c r="B786" s="45">
        <v>2</v>
      </c>
      <c r="C786" s="46">
        <v>25.6</v>
      </c>
      <c r="D786" s="46">
        <v>128</v>
      </c>
      <c r="E786" s="45">
        <v>2</v>
      </c>
      <c r="F786" s="46">
        <v>24.5</v>
      </c>
      <c r="G786" s="46">
        <v>122.5</v>
      </c>
      <c r="H786" s="46">
        <v>95.7</v>
      </c>
      <c r="I786" s="46">
        <v>-1.1000000000000001</v>
      </c>
    </row>
    <row r="787" spans="1:9" s="81" customFormat="1" ht="12.75">
      <c r="A787" s="44"/>
      <c r="B787" s="45"/>
      <c r="C787" s="46"/>
      <c r="D787" s="46"/>
      <c r="E787" s="45"/>
      <c r="F787" s="46"/>
      <c r="G787" s="46"/>
      <c r="H787" s="46"/>
      <c r="I787" s="46"/>
    </row>
    <row r="788" spans="1:9" s="81" customFormat="1" ht="12.75">
      <c r="A788" s="41" t="s">
        <v>112</v>
      </c>
      <c r="B788" s="42">
        <v>55</v>
      </c>
      <c r="C788" s="43">
        <v>2637.3</v>
      </c>
      <c r="D788" s="43">
        <v>180.9</v>
      </c>
      <c r="E788" s="42">
        <v>28</v>
      </c>
      <c r="F788" s="43">
        <v>3249.1</v>
      </c>
      <c r="G788" s="43">
        <v>222</v>
      </c>
      <c r="H788" s="43">
        <v>123.2</v>
      </c>
      <c r="I788" s="43">
        <v>611.79999999999995</v>
      </c>
    </row>
    <row r="789" spans="1:9" s="81" customFormat="1" ht="12.75">
      <c r="A789" s="44" t="s">
        <v>114</v>
      </c>
      <c r="B789" s="45" t="s">
        <v>94</v>
      </c>
      <c r="C789" s="46">
        <v>1077</v>
      </c>
      <c r="D789" s="46" t="s">
        <v>94</v>
      </c>
      <c r="E789" s="45" t="s">
        <v>94</v>
      </c>
      <c r="F789" s="46">
        <v>1461</v>
      </c>
      <c r="G789" s="46" t="s">
        <v>94</v>
      </c>
      <c r="H789" s="46">
        <v>135.69999999999999</v>
      </c>
      <c r="I789" s="46">
        <v>384</v>
      </c>
    </row>
    <row r="790" spans="1:9" s="81" customFormat="1" ht="12.75">
      <c r="A790" s="44" t="s">
        <v>116</v>
      </c>
      <c r="B790" s="45">
        <v>28</v>
      </c>
      <c r="C790" s="46">
        <v>949</v>
      </c>
      <c r="D790" s="46">
        <v>172</v>
      </c>
      <c r="E790" s="45">
        <v>13</v>
      </c>
      <c r="F790" s="46">
        <v>760</v>
      </c>
      <c r="G790" s="46">
        <v>241.1</v>
      </c>
      <c r="H790" s="46">
        <v>80.099999999999994</v>
      </c>
      <c r="I790" s="46">
        <v>-189</v>
      </c>
    </row>
    <row r="791" spans="1:9" s="81" customFormat="1" ht="12.75">
      <c r="A791" s="44" t="s">
        <v>118</v>
      </c>
      <c r="B791" s="45">
        <v>19</v>
      </c>
      <c r="C791" s="46">
        <v>395.2</v>
      </c>
      <c r="D791" s="46">
        <v>208</v>
      </c>
      <c r="E791" s="45">
        <v>7</v>
      </c>
      <c r="F791" s="46">
        <v>146.1</v>
      </c>
      <c r="G791" s="46">
        <v>208.7</v>
      </c>
      <c r="H791" s="46">
        <v>37</v>
      </c>
      <c r="I791" s="46">
        <v>-249.1</v>
      </c>
    </row>
    <row r="792" spans="1:9" s="81" customFormat="1" ht="12.75">
      <c r="A792" s="44" t="s">
        <v>119</v>
      </c>
      <c r="B792" s="45">
        <v>8</v>
      </c>
      <c r="C792" s="46">
        <v>216.1</v>
      </c>
      <c r="D792" s="46">
        <v>147.5</v>
      </c>
      <c r="E792" s="45">
        <v>8</v>
      </c>
      <c r="F792" s="46">
        <v>882</v>
      </c>
      <c r="G792" s="46">
        <v>202.5</v>
      </c>
      <c r="H792" s="46">
        <v>408.1</v>
      </c>
      <c r="I792" s="46">
        <v>665.9</v>
      </c>
    </row>
    <row r="793" spans="1:9" s="81" customFormat="1" ht="12.75">
      <c r="A793" s="44"/>
      <c r="B793" s="45"/>
      <c r="C793" s="46"/>
      <c r="D793" s="46"/>
      <c r="E793" s="45"/>
      <c r="F793" s="46"/>
      <c r="G793" s="46"/>
      <c r="H793" s="46"/>
      <c r="I793" s="46"/>
    </row>
    <row r="794" spans="1:9" s="81" customFormat="1" ht="12.75">
      <c r="A794" s="41" t="s">
        <v>121</v>
      </c>
      <c r="B794" s="42">
        <v>10</v>
      </c>
      <c r="C794" s="43">
        <v>1587.7</v>
      </c>
      <c r="D794" s="43">
        <v>194.4</v>
      </c>
      <c r="E794" s="42">
        <v>44</v>
      </c>
      <c r="F794" s="43">
        <v>2129.3000000000002</v>
      </c>
      <c r="G794" s="43">
        <v>198.7</v>
      </c>
      <c r="H794" s="43">
        <v>134.1</v>
      </c>
      <c r="I794" s="43">
        <v>541.6</v>
      </c>
    </row>
    <row r="795" spans="1:9" s="81" customFormat="1" ht="12.75">
      <c r="A795" s="44" t="s">
        <v>122</v>
      </c>
      <c r="B795" s="45" t="s">
        <v>94</v>
      </c>
      <c r="C795" s="46">
        <v>483.8</v>
      </c>
      <c r="D795" s="46" t="s">
        <v>94</v>
      </c>
      <c r="E795" s="45">
        <v>15</v>
      </c>
      <c r="F795" s="46">
        <v>679.9</v>
      </c>
      <c r="G795" s="46">
        <v>194.1</v>
      </c>
      <c r="H795" s="46">
        <v>140.5</v>
      </c>
      <c r="I795" s="46">
        <v>196.1</v>
      </c>
    </row>
    <row r="796" spans="1:9" s="81" customFormat="1" ht="12.75">
      <c r="A796" s="44" t="s">
        <v>123</v>
      </c>
      <c r="B796" s="45">
        <v>3</v>
      </c>
      <c r="C796" s="46">
        <v>393</v>
      </c>
      <c r="D796" s="46">
        <v>192.7</v>
      </c>
      <c r="E796" s="45">
        <v>4</v>
      </c>
      <c r="F796" s="46">
        <v>414.8</v>
      </c>
      <c r="G796" s="46">
        <v>199.5</v>
      </c>
      <c r="H796" s="46">
        <v>105.5</v>
      </c>
      <c r="I796" s="46">
        <v>21.8</v>
      </c>
    </row>
    <row r="797" spans="1:9" s="81" customFormat="1" ht="12.75">
      <c r="A797" s="44" t="s">
        <v>124</v>
      </c>
      <c r="B797" s="45">
        <v>6</v>
      </c>
      <c r="C797" s="46">
        <v>595.9</v>
      </c>
      <c r="D797" s="46">
        <v>206</v>
      </c>
      <c r="E797" s="45">
        <v>20</v>
      </c>
      <c r="F797" s="46">
        <v>812.3</v>
      </c>
      <c r="G797" s="46">
        <v>206.2</v>
      </c>
      <c r="H797" s="46">
        <v>136.30000000000001</v>
      </c>
      <c r="I797" s="46">
        <v>216.4</v>
      </c>
    </row>
    <row r="798" spans="1:9" s="81" customFormat="1" ht="12.75">
      <c r="A798" s="44" t="s">
        <v>125</v>
      </c>
      <c r="B798" s="45">
        <v>1</v>
      </c>
      <c r="C798" s="46">
        <v>87</v>
      </c>
      <c r="D798" s="46">
        <v>130</v>
      </c>
      <c r="E798" s="45">
        <v>5</v>
      </c>
      <c r="F798" s="46">
        <v>177.7</v>
      </c>
      <c r="G798" s="46">
        <v>181.8</v>
      </c>
      <c r="H798" s="46">
        <v>204.3</v>
      </c>
      <c r="I798" s="46">
        <v>90.7</v>
      </c>
    </row>
    <row r="799" spans="1:9" s="81" customFormat="1" ht="12.75">
      <c r="A799" s="44" t="s">
        <v>126</v>
      </c>
      <c r="B799" s="45" t="s">
        <v>94</v>
      </c>
      <c r="C799" s="46">
        <v>28</v>
      </c>
      <c r="D799" s="46" t="s">
        <v>94</v>
      </c>
      <c r="E799" s="45" t="s">
        <v>94</v>
      </c>
      <c r="F799" s="46">
        <v>44.6</v>
      </c>
      <c r="G799" s="46" t="s">
        <v>94</v>
      </c>
      <c r="H799" s="46">
        <v>159.30000000000001</v>
      </c>
      <c r="I799" s="46">
        <v>16.600000000000001</v>
      </c>
    </row>
    <row r="800" spans="1:9" s="81" customFormat="1" ht="12.75">
      <c r="A800" s="44"/>
      <c r="B800" s="54"/>
      <c r="C800" s="54"/>
      <c r="D800" s="54"/>
      <c r="E800" s="54"/>
      <c r="F800" s="54"/>
      <c r="G800" s="54"/>
      <c r="H800" s="54"/>
      <c r="I800" s="54"/>
    </row>
    <row r="801" spans="1:9" s="81" customFormat="1" ht="12.75">
      <c r="A801" s="41" t="s">
        <v>127</v>
      </c>
      <c r="B801" s="42">
        <v>129</v>
      </c>
      <c r="C801" s="43">
        <v>6253.7</v>
      </c>
      <c r="D801" s="43">
        <v>185.4</v>
      </c>
      <c r="E801" s="42">
        <v>103.7</v>
      </c>
      <c r="F801" s="43">
        <v>6559.6</v>
      </c>
      <c r="G801" s="43">
        <v>185.5</v>
      </c>
      <c r="H801" s="43">
        <v>104.9</v>
      </c>
      <c r="I801" s="43">
        <v>305.89999999999998</v>
      </c>
    </row>
    <row r="802" spans="1:9" s="81" customFormat="1" ht="12.75">
      <c r="A802" s="44" t="s">
        <v>128</v>
      </c>
      <c r="B802" s="45">
        <v>2</v>
      </c>
      <c r="C802" s="46">
        <v>34.299999999999997</v>
      </c>
      <c r="D802" s="46">
        <v>171.5</v>
      </c>
      <c r="E802" s="45">
        <v>14</v>
      </c>
      <c r="F802" s="46">
        <v>245.8</v>
      </c>
      <c r="G802" s="46">
        <v>175.6</v>
      </c>
      <c r="H802" s="46">
        <v>716.6</v>
      </c>
      <c r="I802" s="46">
        <v>211.5</v>
      </c>
    </row>
    <row r="803" spans="1:9" s="81" customFormat="1" ht="12.75">
      <c r="A803" s="44" t="s">
        <v>129</v>
      </c>
      <c r="B803" s="45">
        <v>4</v>
      </c>
      <c r="C803" s="46">
        <v>73.599999999999994</v>
      </c>
      <c r="D803" s="46">
        <v>184</v>
      </c>
      <c r="E803" s="45" t="s">
        <v>94</v>
      </c>
      <c r="F803" s="46" t="s">
        <v>94</v>
      </c>
      <c r="G803" s="46" t="s">
        <v>94</v>
      </c>
      <c r="H803" s="46" t="s">
        <v>94</v>
      </c>
      <c r="I803" s="46">
        <v>-73.599999999999994</v>
      </c>
    </row>
    <row r="804" spans="1:9" s="81" customFormat="1" ht="12.75">
      <c r="A804" s="44" t="s">
        <v>130</v>
      </c>
      <c r="B804" s="45">
        <v>1</v>
      </c>
      <c r="C804" s="46">
        <v>14</v>
      </c>
      <c r="D804" s="46">
        <v>140</v>
      </c>
      <c r="E804" s="45" t="s">
        <v>94</v>
      </c>
      <c r="F804" s="46" t="s">
        <v>94</v>
      </c>
      <c r="G804" s="46" t="s">
        <v>94</v>
      </c>
      <c r="H804" s="46" t="s">
        <v>94</v>
      </c>
      <c r="I804" s="46">
        <v>-14</v>
      </c>
    </row>
    <row r="805" spans="1:9" s="81" customFormat="1" ht="12.75">
      <c r="A805" s="44" t="s">
        <v>131</v>
      </c>
      <c r="B805" s="45">
        <v>60</v>
      </c>
      <c r="C805" s="46">
        <v>1677.4</v>
      </c>
      <c r="D805" s="46">
        <v>189</v>
      </c>
      <c r="E805" s="45">
        <v>50</v>
      </c>
      <c r="F805" s="46">
        <v>2005</v>
      </c>
      <c r="G805" s="46">
        <v>170</v>
      </c>
      <c r="H805" s="46">
        <v>119.5</v>
      </c>
      <c r="I805" s="46">
        <v>327.60000000000002</v>
      </c>
    </row>
    <row r="806" spans="1:9" s="81" customFormat="1" ht="12.75">
      <c r="A806" s="44" t="s">
        <v>133</v>
      </c>
      <c r="B806" s="45">
        <v>21</v>
      </c>
      <c r="C806" s="46">
        <v>350</v>
      </c>
      <c r="D806" s="46">
        <v>166.7</v>
      </c>
      <c r="E806" s="45">
        <v>13</v>
      </c>
      <c r="F806" s="46">
        <v>777</v>
      </c>
      <c r="G806" s="46">
        <v>213.1</v>
      </c>
      <c r="H806" s="46">
        <v>222</v>
      </c>
      <c r="I806" s="46">
        <v>427</v>
      </c>
    </row>
    <row r="807" spans="1:9" s="81" customFormat="1" ht="12.75">
      <c r="A807" s="44" t="s">
        <v>134</v>
      </c>
      <c r="B807" s="45">
        <v>2</v>
      </c>
      <c r="C807" s="46">
        <v>38</v>
      </c>
      <c r="D807" s="46">
        <v>190</v>
      </c>
      <c r="E807" s="45">
        <v>1</v>
      </c>
      <c r="F807" s="46">
        <v>20</v>
      </c>
      <c r="G807" s="46">
        <v>200</v>
      </c>
      <c r="H807" s="46">
        <v>52.6</v>
      </c>
      <c r="I807" s="46">
        <v>-18</v>
      </c>
    </row>
    <row r="808" spans="1:9" s="81" customFormat="1" ht="12.75">
      <c r="A808" s="44" t="s">
        <v>135</v>
      </c>
      <c r="B808" s="45">
        <v>26</v>
      </c>
      <c r="C808" s="46">
        <v>3853.1</v>
      </c>
      <c r="D808" s="46">
        <v>205.8</v>
      </c>
      <c r="E808" s="45">
        <v>11.7</v>
      </c>
      <c r="F808" s="46">
        <v>3212.8</v>
      </c>
      <c r="G808" s="46">
        <v>198.3</v>
      </c>
      <c r="H808" s="46">
        <v>83.4</v>
      </c>
      <c r="I808" s="46">
        <v>-640.29999999999995</v>
      </c>
    </row>
    <row r="809" spans="1:9" s="81" customFormat="1" ht="12.75">
      <c r="A809" s="44" t="s">
        <v>136</v>
      </c>
      <c r="B809" s="45">
        <v>11</v>
      </c>
      <c r="C809" s="46">
        <v>184.5</v>
      </c>
      <c r="D809" s="46">
        <v>167.7</v>
      </c>
      <c r="E809" s="45">
        <v>10</v>
      </c>
      <c r="F809" s="46">
        <v>218</v>
      </c>
      <c r="G809" s="46">
        <v>218</v>
      </c>
      <c r="H809" s="46">
        <v>118.2</v>
      </c>
      <c r="I809" s="46">
        <v>33.5</v>
      </c>
    </row>
    <row r="810" spans="1:9" s="81" customFormat="1" ht="12.75">
      <c r="A810" s="44" t="s">
        <v>165</v>
      </c>
      <c r="B810" s="45">
        <v>2</v>
      </c>
      <c r="C810" s="46">
        <v>32.799999999999997</v>
      </c>
      <c r="D810" s="46">
        <v>164</v>
      </c>
      <c r="E810" s="45">
        <v>2</v>
      </c>
      <c r="F810" s="46">
        <v>44</v>
      </c>
      <c r="G810" s="46">
        <v>220</v>
      </c>
      <c r="H810" s="46">
        <v>134.1</v>
      </c>
      <c r="I810" s="46">
        <v>11.2</v>
      </c>
    </row>
    <row r="811" spans="1:9" s="81" customFormat="1" ht="12.75">
      <c r="A811" s="44" t="s">
        <v>137</v>
      </c>
      <c r="B811" s="45">
        <v>1</v>
      </c>
      <c r="C811" s="46">
        <v>16</v>
      </c>
      <c r="D811" s="46">
        <v>160</v>
      </c>
      <c r="E811" s="45">
        <v>2</v>
      </c>
      <c r="F811" s="46">
        <v>39</v>
      </c>
      <c r="G811" s="46">
        <v>195</v>
      </c>
      <c r="H811" s="46">
        <v>243.8</v>
      </c>
      <c r="I811" s="46">
        <v>23</v>
      </c>
    </row>
    <row r="812" spans="1:9" s="81" customFormat="1" ht="12.75">
      <c r="A812" s="44" t="s">
        <v>166</v>
      </c>
      <c r="B812" s="45">
        <v>1</v>
      </c>
      <c r="C812" s="46">
        <v>18</v>
      </c>
      <c r="D812" s="46">
        <v>180</v>
      </c>
      <c r="E812" s="45">
        <v>1</v>
      </c>
      <c r="F812" s="46">
        <v>18</v>
      </c>
      <c r="G812" s="46">
        <v>180</v>
      </c>
      <c r="H812" s="46">
        <v>100</v>
      </c>
      <c r="I812" s="46" t="s">
        <v>94</v>
      </c>
    </row>
    <row r="813" spans="1:9" s="81" customFormat="1" ht="12.75">
      <c r="A813" s="44"/>
      <c r="B813" s="45"/>
      <c r="C813" s="46"/>
      <c r="D813" s="46"/>
      <c r="E813" s="45"/>
      <c r="F813" s="46"/>
      <c r="G813" s="46"/>
      <c r="H813" s="46"/>
      <c r="I813" s="46"/>
    </row>
    <row r="814" spans="1:9" s="81" customFormat="1" ht="12.75">
      <c r="A814" s="41" t="s">
        <v>138</v>
      </c>
      <c r="B814" s="42">
        <v>8</v>
      </c>
      <c r="C814" s="43">
        <v>144</v>
      </c>
      <c r="D814" s="43">
        <v>180</v>
      </c>
      <c r="E814" s="42">
        <v>3</v>
      </c>
      <c r="F814" s="43">
        <v>50</v>
      </c>
      <c r="G814" s="43">
        <v>166.7</v>
      </c>
      <c r="H814" s="43">
        <v>34.700000000000003</v>
      </c>
      <c r="I814" s="43">
        <v>-94</v>
      </c>
    </row>
    <row r="815" spans="1:9" s="81" customFormat="1" ht="12.75">
      <c r="A815" s="44"/>
      <c r="B815" s="45"/>
      <c r="C815" s="46"/>
      <c r="D815" s="46"/>
      <c r="E815" s="45"/>
      <c r="F815" s="46"/>
      <c r="G815" s="46"/>
      <c r="H815" s="46"/>
      <c r="I815" s="46"/>
    </row>
    <row r="816" spans="1:9" s="81" customFormat="1" ht="12.75">
      <c r="A816" s="41" t="s">
        <v>139</v>
      </c>
      <c r="B816" s="42">
        <v>5</v>
      </c>
      <c r="C816" s="43">
        <v>180</v>
      </c>
      <c r="D816" s="43">
        <v>360</v>
      </c>
      <c r="E816" s="42">
        <v>6</v>
      </c>
      <c r="F816" s="43">
        <v>216</v>
      </c>
      <c r="G816" s="43">
        <v>360</v>
      </c>
      <c r="H816" s="43">
        <v>120</v>
      </c>
      <c r="I816" s="43">
        <v>36</v>
      </c>
    </row>
    <row r="817" spans="1:9" s="81" customFormat="1" ht="12.75">
      <c r="A817" s="17"/>
      <c r="B817" s="40"/>
      <c r="C817" s="40"/>
      <c r="D817" s="40"/>
      <c r="E817" s="40"/>
      <c r="F817" s="40"/>
      <c r="G817" s="40"/>
      <c r="H817" s="40"/>
      <c r="I817" s="40"/>
    </row>
    <row r="818" spans="1:9" s="81" customFormat="1" ht="12.75">
      <c r="A818" s="17"/>
      <c r="B818" s="40"/>
      <c r="C818" s="40"/>
      <c r="D818" s="40"/>
      <c r="E818" s="40"/>
      <c r="F818" s="40"/>
      <c r="G818" s="40"/>
      <c r="H818" s="40"/>
      <c r="I818" s="40"/>
    </row>
    <row r="819" spans="1:9" s="81" customFormat="1" ht="12.75">
      <c r="A819" s="17"/>
      <c r="B819" s="40"/>
      <c r="C819" s="40"/>
      <c r="D819" s="40"/>
      <c r="E819" s="40"/>
      <c r="F819" s="40"/>
      <c r="G819" s="40"/>
      <c r="H819" s="40"/>
      <c r="I819" s="40"/>
    </row>
    <row r="820" spans="1:9" s="81" customFormat="1">
      <c r="A820" s="109" t="s">
        <v>331</v>
      </c>
      <c r="B820" s="110"/>
      <c r="C820" s="110"/>
      <c r="D820" s="110"/>
      <c r="E820" s="110"/>
      <c r="F820" s="110"/>
      <c r="G820" s="110"/>
      <c r="H820" s="110"/>
      <c r="I820" s="110"/>
    </row>
    <row r="821" spans="1:9" s="81" customFormat="1" ht="12.75">
      <c r="A821" s="111" t="s">
        <v>329</v>
      </c>
      <c r="B821" s="111"/>
      <c r="C821" s="111"/>
      <c r="D821" s="111"/>
      <c r="E821" s="111"/>
      <c r="F821" s="111"/>
      <c r="G821" s="111"/>
      <c r="H821" s="111"/>
      <c r="I821" s="111"/>
    </row>
    <row r="822" spans="1:9" s="81" customFormat="1" ht="12.75">
      <c r="A822" s="17"/>
      <c r="B822" s="17"/>
      <c r="C822" s="17"/>
      <c r="D822" s="17"/>
      <c r="E822" s="17"/>
      <c r="F822" s="17"/>
      <c r="G822" s="17"/>
      <c r="H822" s="17"/>
      <c r="I822" s="17"/>
    </row>
    <row r="823" spans="1:9" s="81" customFormat="1" ht="12.75">
      <c r="A823" s="114" t="s">
        <v>60</v>
      </c>
      <c r="B823" s="112" t="s">
        <v>188</v>
      </c>
      <c r="C823" s="117"/>
      <c r="D823" s="117"/>
      <c r="E823" s="117"/>
      <c r="F823" s="117"/>
      <c r="G823" s="117"/>
      <c r="H823" s="117"/>
      <c r="I823" s="113"/>
    </row>
    <row r="824" spans="1:9" s="81" customFormat="1" ht="12.75">
      <c r="A824" s="115"/>
      <c r="B824" s="112">
        <v>2024</v>
      </c>
      <c r="C824" s="117"/>
      <c r="D824" s="113"/>
      <c r="E824" s="112">
        <v>2025</v>
      </c>
      <c r="F824" s="117"/>
      <c r="G824" s="113"/>
      <c r="H824" s="126" t="s">
        <v>62</v>
      </c>
      <c r="I824" s="126"/>
    </row>
    <row r="825" spans="1:9" s="81" customFormat="1" ht="12.75">
      <c r="A825" s="115"/>
      <c r="B825" s="118" t="s">
        <v>314</v>
      </c>
      <c r="C825" s="118" t="s">
        <v>62</v>
      </c>
      <c r="D825" s="118" t="s">
        <v>65</v>
      </c>
      <c r="E825" s="118" t="s">
        <v>314</v>
      </c>
      <c r="F825" s="118" t="s">
        <v>62</v>
      </c>
      <c r="G825" s="118" t="s">
        <v>65</v>
      </c>
      <c r="H825" s="132" t="s">
        <v>315</v>
      </c>
      <c r="I825" s="133"/>
    </row>
    <row r="826" spans="1:9" s="81" customFormat="1" ht="12">
      <c r="A826" s="115"/>
      <c r="B826" s="119"/>
      <c r="C826" s="119"/>
      <c r="D826" s="119"/>
      <c r="E826" s="119"/>
      <c r="F826" s="119"/>
      <c r="G826" s="119"/>
      <c r="H826" s="114" t="s">
        <v>69</v>
      </c>
      <c r="I826" s="114" t="s">
        <v>70</v>
      </c>
    </row>
    <row r="827" spans="1:9" s="81" customFormat="1" ht="12">
      <c r="A827" s="115"/>
      <c r="B827" s="120"/>
      <c r="C827" s="120"/>
      <c r="D827" s="120"/>
      <c r="E827" s="120"/>
      <c r="F827" s="120"/>
      <c r="G827" s="120"/>
      <c r="H827" s="116"/>
      <c r="I827" s="116"/>
    </row>
    <row r="828" spans="1:9" s="81" customFormat="1" ht="12.75">
      <c r="A828" s="116"/>
      <c r="B828" s="82">
        <v>1</v>
      </c>
      <c r="C828" s="83">
        <v>2</v>
      </c>
      <c r="D828" s="37">
        <v>3</v>
      </c>
      <c r="E828" s="37">
        <v>4</v>
      </c>
      <c r="F828" s="37">
        <v>5</v>
      </c>
      <c r="G828" s="84">
        <v>6</v>
      </c>
      <c r="H828" s="37">
        <v>7</v>
      </c>
      <c r="I828" s="85">
        <v>8</v>
      </c>
    </row>
    <row r="829" spans="1:9" s="81" customFormat="1" ht="12.75">
      <c r="A829" s="39"/>
      <c r="B829" s="40"/>
      <c r="C829" s="40"/>
      <c r="D829" s="40"/>
      <c r="E829" s="40"/>
      <c r="F829" s="40"/>
      <c r="G829" s="40"/>
      <c r="H829" s="40"/>
      <c r="I829" s="40"/>
    </row>
    <row r="830" spans="1:9" s="81" customFormat="1" ht="12.75">
      <c r="A830" s="41" t="s">
        <v>72</v>
      </c>
      <c r="B830" s="42">
        <v>670.28899999999999</v>
      </c>
      <c r="C830" s="43">
        <v>9953.5</v>
      </c>
      <c r="D830" s="43">
        <v>146.80000000000001</v>
      </c>
      <c r="E830" s="42">
        <v>751.41</v>
      </c>
      <c r="F830" s="43">
        <v>11297.3</v>
      </c>
      <c r="G830" s="43">
        <v>145.4</v>
      </c>
      <c r="H830" s="43">
        <v>113.5</v>
      </c>
      <c r="I830" s="43">
        <v>1343.7</v>
      </c>
    </row>
    <row r="831" spans="1:9" s="81" customFormat="1" ht="12.75">
      <c r="A831" s="41"/>
      <c r="B831" s="42"/>
      <c r="C831" s="43"/>
      <c r="D831" s="43"/>
      <c r="E831" s="42"/>
      <c r="F831" s="43"/>
      <c r="G831" s="43"/>
      <c r="H831" s="43"/>
      <c r="I831" s="43"/>
    </row>
    <row r="832" spans="1:9" s="81" customFormat="1" ht="12.75">
      <c r="A832" s="41" t="s">
        <v>73</v>
      </c>
      <c r="B832" s="42">
        <v>14.01</v>
      </c>
      <c r="C832" s="43">
        <v>109.3</v>
      </c>
      <c r="D832" s="43">
        <v>78</v>
      </c>
      <c r="E832" s="42">
        <v>27.7</v>
      </c>
      <c r="F832" s="43">
        <v>421.3</v>
      </c>
      <c r="G832" s="43">
        <v>133.30000000000001</v>
      </c>
      <c r="H832" s="43">
        <v>385.3</v>
      </c>
      <c r="I832" s="43">
        <v>312</v>
      </c>
    </row>
    <row r="833" spans="1:9" s="81" customFormat="1" ht="12.75">
      <c r="A833" s="44" t="s">
        <v>74</v>
      </c>
      <c r="B833" s="45">
        <v>1.54</v>
      </c>
      <c r="C833" s="46">
        <v>22.6</v>
      </c>
      <c r="D833" s="46">
        <v>146.80000000000001</v>
      </c>
      <c r="E833" s="45">
        <v>1</v>
      </c>
      <c r="F833" s="46">
        <v>14</v>
      </c>
      <c r="G833" s="46">
        <v>140</v>
      </c>
      <c r="H833" s="46">
        <v>61.9</v>
      </c>
      <c r="I833" s="46">
        <v>-8.6</v>
      </c>
    </row>
    <row r="834" spans="1:9" s="81" customFormat="1" ht="12.75">
      <c r="A834" s="44" t="s">
        <v>75</v>
      </c>
      <c r="B834" s="45">
        <v>7</v>
      </c>
      <c r="C834" s="46">
        <v>15.5</v>
      </c>
      <c r="D834" s="46">
        <v>22.2</v>
      </c>
      <c r="E834" s="45">
        <v>20.5</v>
      </c>
      <c r="F834" s="46">
        <v>327.60000000000002</v>
      </c>
      <c r="G834" s="46">
        <v>134.4</v>
      </c>
      <c r="H834" s="46">
        <v>2109.5</v>
      </c>
      <c r="I834" s="46">
        <v>312.10000000000002</v>
      </c>
    </row>
    <row r="835" spans="1:9" s="81" customFormat="1" ht="12.75">
      <c r="A835" s="44" t="s">
        <v>78</v>
      </c>
      <c r="B835" s="45">
        <v>1.47</v>
      </c>
      <c r="C835" s="46">
        <v>21.2</v>
      </c>
      <c r="D835" s="46">
        <v>144.19999999999999</v>
      </c>
      <c r="E835" s="45">
        <v>2</v>
      </c>
      <c r="F835" s="46">
        <v>29.2</v>
      </c>
      <c r="G835" s="46">
        <v>146</v>
      </c>
      <c r="H835" s="46">
        <v>137.69999999999999</v>
      </c>
      <c r="I835" s="46">
        <v>8</v>
      </c>
    </row>
    <row r="836" spans="1:9" s="81" customFormat="1" ht="12.75">
      <c r="A836" s="44" t="s">
        <v>79</v>
      </c>
      <c r="B836" s="45">
        <v>4</v>
      </c>
      <c r="C836" s="46">
        <v>50</v>
      </c>
      <c r="D836" s="46">
        <v>125</v>
      </c>
      <c r="E836" s="45">
        <v>4</v>
      </c>
      <c r="F836" s="46">
        <v>50</v>
      </c>
      <c r="G836" s="46">
        <v>125</v>
      </c>
      <c r="H836" s="46">
        <v>100</v>
      </c>
      <c r="I836" s="46" t="s">
        <v>94</v>
      </c>
    </row>
    <row r="837" spans="1:9" s="81" customFormat="1" ht="12.75">
      <c r="A837" s="44" t="s">
        <v>162</v>
      </c>
      <c r="B837" s="45" t="s">
        <v>94</v>
      </c>
      <c r="C837" s="46" t="s">
        <v>94</v>
      </c>
      <c r="D837" s="46" t="s">
        <v>94</v>
      </c>
      <c r="E837" s="46">
        <v>0.2</v>
      </c>
      <c r="F837" s="46">
        <v>0.5</v>
      </c>
      <c r="G837" s="46">
        <v>25</v>
      </c>
      <c r="H837" s="46" t="s">
        <v>94</v>
      </c>
      <c r="I837" s="46">
        <v>0.5</v>
      </c>
    </row>
    <row r="838" spans="1:9" s="81" customFormat="1" ht="12.75">
      <c r="A838" s="44"/>
      <c r="B838" s="45"/>
      <c r="C838" s="46"/>
      <c r="D838" s="46"/>
      <c r="E838" s="45"/>
      <c r="F838" s="46"/>
      <c r="G838" s="46"/>
      <c r="H838" s="46"/>
      <c r="I838" s="46"/>
    </row>
    <row r="839" spans="1:9" s="81" customFormat="1" ht="12.75">
      <c r="A839" s="41" t="s">
        <v>80</v>
      </c>
      <c r="B839" s="42">
        <v>61</v>
      </c>
      <c r="C839" s="43">
        <v>1128.5999999999999</v>
      </c>
      <c r="D839" s="43">
        <v>181.7</v>
      </c>
      <c r="E839" s="42">
        <v>37.5</v>
      </c>
      <c r="F839" s="43">
        <v>737.7</v>
      </c>
      <c r="G839" s="43">
        <v>191.4</v>
      </c>
      <c r="H839" s="43">
        <v>65.400000000000006</v>
      </c>
      <c r="I839" s="43">
        <v>-390.9</v>
      </c>
    </row>
    <row r="840" spans="1:9" s="81" customFormat="1" ht="12.75">
      <c r="A840" s="44" t="s">
        <v>81</v>
      </c>
      <c r="B840" s="45" t="s">
        <v>94</v>
      </c>
      <c r="C840" s="46" t="s">
        <v>94</v>
      </c>
      <c r="D840" s="46" t="s">
        <v>94</v>
      </c>
      <c r="E840" s="45">
        <v>1</v>
      </c>
      <c r="F840" s="46">
        <v>14.9</v>
      </c>
      <c r="G840" s="46">
        <v>149</v>
      </c>
      <c r="H840" s="46" t="s">
        <v>94</v>
      </c>
      <c r="I840" s="46">
        <v>14.9</v>
      </c>
    </row>
    <row r="841" spans="1:9" s="81" customFormat="1" ht="12.75">
      <c r="A841" s="44" t="s">
        <v>82</v>
      </c>
      <c r="B841" s="45" t="s">
        <v>94</v>
      </c>
      <c r="C841" s="46" t="s">
        <v>94</v>
      </c>
      <c r="D841" s="46" t="s">
        <v>94</v>
      </c>
      <c r="E841" s="45">
        <v>1</v>
      </c>
      <c r="F841" s="46">
        <v>14.9</v>
      </c>
      <c r="G841" s="46">
        <v>149</v>
      </c>
      <c r="H841" s="46" t="s">
        <v>94</v>
      </c>
      <c r="I841" s="46">
        <v>14.9</v>
      </c>
    </row>
    <row r="842" spans="1:9" s="81" customFormat="1" ht="12.75">
      <c r="A842" s="44" t="s">
        <v>83</v>
      </c>
      <c r="B842" s="45">
        <v>7</v>
      </c>
      <c r="C842" s="46">
        <v>115.5</v>
      </c>
      <c r="D842" s="46">
        <v>165</v>
      </c>
      <c r="E842" s="45">
        <v>10.9</v>
      </c>
      <c r="F842" s="46">
        <v>181.8</v>
      </c>
      <c r="G842" s="46">
        <v>166.8</v>
      </c>
      <c r="H842" s="46">
        <v>157.4</v>
      </c>
      <c r="I842" s="46">
        <v>66.3</v>
      </c>
    </row>
    <row r="843" spans="1:9" s="81" customFormat="1" ht="12.75">
      <c r="A843" s="44" t="s">
        <v>84</v>
      </c>
      <c r="B843" s="45">
        <v>10</v>
      </c>
      <c r="C843" s="46">
        <v>333.6</v>
      </c>
      <c r="D843" s="46">
        <v>333.6</v>
      </c>
      <c r="E843" s="45" t="s">
        <v>94</v>
      </c>
      <c r="F843" s="46" t="s">
        <v>94</v>
      </c>
      <c r="G843" s="46" t="s">
        <v>94</v>
      </c>
      <c r="H843" s="46" t="s">
        <v>94</v>
      </c>
      <c r="I843" s="46">
        <v>-333.6</v>
      </c>
    </row>
    <row r="844" spans="1:9" s="81" customFormat="1" ht="12.75">
      <c r="A844" s="44" t="s">
        <v>87</v>
      </c>
      <c r="B844" s="45">
        <v>38</v>
      </c>
      <c r="C844" s="46">
        <v>622</v>
      </c>
      <c r="D844" s="46">
        <v>158.4</v>
      </c>
      <c r="E844" s="45">
        <v>7</v>
      </c>
      <c r="F844" s="46">
        <v>160</v>
      </c>
      <c r="G844" s="46">
        <v>200</v>
      </c>
      <c r="H844" s="46">
        <v>25.7</v>
      </c>
      <c r="I844" s="46">
        <v>-462</v>
      </c>
    </row>
    <row r="845" spans="1:9" s="81" customFormat="1" ht="12.75">
      <c r="A845" s="44" t="s">
        <v>88</v>
      </c>
      <c r="B845" s="45">
        <v>7</v>
      </c>
      <c r="C845" s="46">
        <v>100</v>
      </c>
      <c r="D845" s="46">
        <v>142.9</v>
      </c>
      <c r="E845" s="45">
        <v>1</v>
      </c>
      <c r="F845" s="46">
        <v>20</v>
      </c>
      <c r="G845" s="46">
        <v>200</v>
      </c>
      <c r="H845" s="46">
        <v>20</v>
      </c>
      <c r="I845" s="46">
        <v>-80</v>
      </c>
    </row>
    <row r="846" spans="1:9" s="81" customFormat="1" ht="12.75">
      <c r="A846" s="44" t="s">
        <v>89</v>
      </c>
      <c r="B846" s="45" t="s">
        <v>94</v>
      </c>
      <c r="C846" s="46" t="s">
        <v>94</v>
      </c>
      <c r="D846" s="46" t="s">
        <v>94</v>
      </c>
      <c r="E846" s="45">
        <v>2</v>
      </c>
      <c r="F846" s="46">
        <v>24.8</v>
      </c>
      <c r="G846" s="46">
        <v>124</v>
      </c>
      <c r="H846" s="46" t="s">
        <v>94</v>
      </c>
      <c r="I846" s="46">
        <v>24.8</v>
      </c>
    </row>
    <row r="847" spans="1:9" s="81" customFormat="1" ht="12.75">
      <c r="A847" s="44" t="s">
        <v>90</v>
      </c>
      <c r="B847" s="45" t="s">
        <v>94</v>
      </c>
      <c r="C847" s="46" t="s">
        <v>94</v>
      </c>
      <c r="D847" s="46" t="s">
        <v>94</v>
      </c>
      <c r="E847" s="45">
        <v>3</v>
      </c>
      <c r="F847" s="46">
        <v>46</v>
      </c>
      <c r="G847" s="46">
        <v>153.30000000000001</v>
      </c>
      <c r="H847" s="46" t="s">
        <v>94</v>
      </c>
      <c r="I847" s="46">
        <v>46</v>
      </c>
    </row>
    <row r="848" spans="1:9" s="81" customFormat="1" ht="12.75">
      <c r="A848" s="44" t="s">
        <v>91</v>
      </c>
      <c r="B848" s="45" t="s">
        <v>94</v>
      </c>
      <c r="C848" s="46" t="s">
        <v>94</v>
      </c>
      <c r="D848" s="46" t="s">
        <v>94</v>
      </c>
      <c r="E848" s="45">
        <v>2</v>
      </c>
      <c r="F848" s="46">
        <v>22.4</v>
      </c>
      <c r="G848" s="46">
        <v>112</v>
      </c>
      <c r="H848" s="46" t="s">
        <v>94</v>
      </c>
      <c r="I848" s="46">
        <v>22.4</v>
      </c>
    </row>
    <row r="849" spans="1:9" s="81" customFormat="1" ht="12.75">
      <c r="A849" s="44" t="s">
        <v>92</v>
      </c>
      <c r="B849" s="45">
        <v>5</v>
      </c>
      <c r="C849" s="46">
        <v>50.5</v>
      </c>
      <c r="D849" s="46">
        <v>101</v>
      </c>
      <c r="E849" s="45">
        <v>11</v>
      </c>
      <c r="F849" s="46">
        <v>280.5</v>
      </c>
      <c r="G849" s="46">
        <v>255</v>
      </c>
      <c r="H849" s="46">
        <v>555.4</v>
      </c>
      <c r="I849" s="46">
        <v>230</v>
      </c>
    </row>
    <row r="850" spans="1:9" s="81" customFormat="1" ht="12.75">
      <c r="A850" s="44" t="s">
        <v>95</v>
      </c>
      <c r="B850" s="45">
        <v>1</v>
      </c>
      <c r="C850" s="46">
        <v>7</v>
      </c>
      <c r="D850" s="46">
        <v>70</v>
      </c>
      <c r="E850" s="45">
        <v>0.6</v>
      </c>
      <c r="F850" s="46">
        <v>7.3</v>
      </c>
      <c r="G850" s="46">
        <v>121.7</v>
      </c>
      <c r="H850" s="46">
        <v>104.3</v>
      </c>
      <c r="I850" s="46">
        <v>0.3</v>
      </c>
    </row>
    <row r="851" spans="1:9" s="81" customFormat="1" ht="12.75">
      <c r="A851" s="44"/>
      <c r="B851" s="45"/>
      <c r="C851" s="46"/>
      <c r="D851" s="46"/>
      <c r="E851" s="45"/>
      <c r="F851" s="46"/>
      <c r="G851" s="46"/>
      <c r="H851" s="46"/>
      <c r="I851" s="46"/>
    </row>
    <row r="852" spans="1:9" s="81" customFormat="1" ht="12.75">
      <c r="A852" s="41" t="s">
        <v>96</v>
      </c>
      <c r="B852" s="42">
        <v>113</v>
      </c>
      <c r="C852" s="43">
        <v>1743</v>
      </c>
      <c r="D852" s="43">
        <v>154.19999999999999</v>
      </c>
      <c r="E852" s="42">
        <v>111</v>
      </c>
      <c r="F852" s="43">
        <v>1702.1</v>
      </c>
      <c r="G852" s="43">
        <v>153.30000000000001</v>
      </c>
      <c r="H852" s="43">
        <v>97.7</v>
      </c>
      <c r="I852" s="43">
        <v>-40.9</v>
      </c>
    </row>
    <row r="853" spans="1:9" s="81" customFormat="1" ht="12.75">
      <c r="A853" s="44" t="s">
        <v>97</v>
      </c>
      <c r="B853" s="45">
        <v>36</v>
      </c>
      <c r="C853" s="46">
        <v>545.70000000000005</v>
      </c>
      <c r="D853" s="46">
        <v>151.6</v>
      </c>
      <c r="E853" s="45">
        <v>40</v>
      </c>
      <c r="F853" s="46">
        <v>606</v>
      </c>
      <c r="G853" s="46">
        <v>151.5</v>
      </c>
      <c r="H853" s="46">
        <v>111.1</v>
      </c>
      <c r="I853" s="46">
        <v>60.3</v>
      </c>
    </row>
    <row r="854" spans="1:9" s="81" customFormat="1" ht="12.75">
      <c r="A854" s="44" t="s">
        <v>98</v>
      </c>
      <c r="B854" s="45">
        <v>2</v>
      </c>
      <c r="C854" s="46">
        <v>9.1</v>
      </c>
      <c r="D854" s="46">
        <v>45.5</v>
      </c>
      <c r="E854" s="45">
        <v>2</v>
      </c>
      <c r="F854" s="46">
        <v>9.1</v>
      </c>
      <c r="G854" s="46">
        <v>45.5</v>
      </c>
      <c r="H854" s="46">
        <v>100</v>
      </c>
      <c r="I854" s="46" t="s">
        <v>94</v>
      </c>
    </row>
    <row r="855" spans="1:9" s="81" customFormat="1" ht="12.75">
      <c r="A855" s="44" t="s">
        <v>99</v>
      </c>
      <c r="B855" s="45" t="s">
        <v>94</v>
      </c>
      <c r="C855" s="46" t="s">
        <v>94</v>
      </c>
      <c r="D855" s="46" t="s">
        <v>94</v>
      </c>
      <c r="E855" s="45">
        <v>2</v>
      </c>
      <c r="F855" s="46">
        <v>36</v>
      </c>
      <c r="G855" s="46">
        <v>180</v>
      </c>
      <c r="H855" s="46" t="s">
        <v>94</v>
      </c>
      <c r="I855" s="46">
        <v>36</v>
      </c>
    </row>
    <row r="856" spans="1:9" s="81" customFormat="1" ht="12.75">
      <c r="A856" s="44" t="s">
        <v>100</v>
      </c>
      <c r="B856" s="45" t="s">
        <v>94</v>
      </c>
      <c r="C856" s="46" t="s">
        <v>94</v>
      </c>
      <c r="D856" s="46" t="s">
        <v>94</v>
      </c>
      <c r="E856" s="45">
        <v>2</v>
      </c>
      <c r="F856" s="46">
        <v>36</v>
      </c>
      <c r="G856" s="46">
        <v>180</v>
      </c>
      <c r="H856" s="46" t="s">
        <v>94</v>
      </c>
      <c r="I856" s="46">
        <v>36</v>
      </c>
    </row>
    <row r="857" spans="1:9" s="81" customFormat="1" ht="12.75">
      <c r="A857" s="44" t="s">
        <v>101</v>
      </c>
      <c r="B857" s="45">
        <v>12</v>
      </c>
      <c r="C857" s="46">
        <v>50.2</v>
      </c>
      <c r="D857" s="46">
        <v>41.8</v>
      </c>
      <c r="E857" s="45">
        <v>6</v>
      </c>
      <c r="F857" s="46">
        <v>38</v>
      </c>
      <c r="G857" s="46">
        <v>63.3</v>
      </c>
      <c r="H857" s="46">
        <v>75.7</v>
      </c>
      <c r="I857" s="46">
        <v>-12.2</v>
      </c>
    </row>
    <row r="858" spans="1:9" s="81" customFormat="1" ht="12.75">
      <c r="A858" s="44" t="s">
        <v>102</v>
      </c>
      <c r="B858" s="45">
        <v>53</v>
      </c>
      <c r="C858" s="46">
        <v>1018</v>
      </c>
      <c r="D858" s="46">
        <v>192.1</v>
      </c>
      <c r="E858" s="45">
        <v>51</v>
      </c>
      <c r="F858" s="46">
        <v>999</v>
      </c>
      <c r="G858" s="46">
        <v>195.9</v>
      </c>
      <c r="H858" s="46">
        <v>98.1</v>
      </c>
      <c r="I858" s="46">
        <v>-19</v>
      </c>
    </row>
    <row r="859" spans="1:9" s="81" customFormat="1" ht="12.75">
      <c r="A859" s="44" t="s">
        <v>103</v>
      </c>
      <c r="B859" s="45">
        <v>10</v>
      </c>
      <c r="C859" s="46">
        <v>120</v>
      </c>
      <c r="D859" s="46">
        <v>120</v>
      </c>
      <c r="E859" s="45">
        <v>10</v>
      </c>
      <c r="F859" s="46">
        <v>14</v>
      </c>
      <c r="G859" s="46">
        <v>14</v>
      </c>
      <c r="H859" s="46">
        <v>11.7</v>
      </c>
      <c r="I859" s="46">
        <v>-106</v>
      </c>
    </row>
    <row r="860" spans="1:9" s="81" customFormat="1" ht="12.75">
      <c r="A860" s="44"/>
      <c r="B860" s="54"/>
      <c r="C860" s="54"/>
      <c r="D860" s="54"/>
      <c r="E860" s="54"/>
      <c r="F860" s="54"/>
      <c r="G860" s="54"/>
      <c r="H860" s="54"/>
      <c r="I860" s="54"/>
    </row>
    <row r="861" spans="1:9" s="81" customFormat="1" ht="12.75">
      <c r="A861" s="41" t="s">
        <v>105</v>
      </c>
      <c r="B861" s="42">
        <v>21.2</v>
      </c>
      <c r="C861" s="43">
        <v>124.1</v>
      </c>
      <c r="D861" s="43">
        <v>58.6</v>
      </c>
      <c r="E861" s="42">
        <v>20.6</v>
      </c>
      <c r="F861" s="43">
        <v>140.6</v>
      </c>
      <c r="G861" s="43">
        <v>68.3</v>
      </c>
      <c r="H861" s="43">
        <v>113.3</v>
      </c>
      <c r="I861" s="43">
        <v>16.5</v>
      </c>
    </row>
    <row r="862" spans="1:9" s="81" customFormat="1" ht="12.75">
      <c r="A862" s="44" t="s">
        <v>106</v>
      </c>
      <c r="B862" s="45">
        <v>5</v>
      </c>
      <c r="C862" s="46">
        <v>38.5</v>
      </c>
      <c r="D862" s="46">
        <v>77.099999999999994</v>
      </c>
      <c r="E862" s="45">
        <v>5.4</v>
      </c>
      <c r="F862" s="46">
        <v>41.8</v>
      </c>
      <c r="G862" s="46">
        <v>77.400000000000006</v>
      </c>
      <c r="H862" s="46">
        <v>108.5</v>
      </c>
      <c r="I862" s="46">
        <v>3.3</v>
      </c>
    </row>
    <row r="863" spans="1:9" s="81" customFormat="1" ht="12.75">
      <c r="A863" s="44" t="s">
        <v>107</v>
      </c>
      <c r="B863" s="45">
        <v>5</v>
      </c>
      <c r="C863" s="46">
        <v>23.3</v>
      </c>
      <c r="D863" s="46">
        <v>46.6</v>
      </c>
      <c r="E863" s="45">
        <v>5</v>
      </c>
      <c r="F863" s="46">
        <v>23.4</v>
      </c>
      <c r="G863" s="46">
        <v>46.8</v>
      </c>
      <c r="H863" s="46">
        <v>100.4</v>
      </c>
      <c r="I863" s="46">
        <v>0.1</v>
      </c>
    </row>
    <row r="864" spans="1:9" s="81" customFormat="1" ht="12.75">
      <c r="A864" s="44" t="s">
        <v>108</v>
      </c>
      <c r="B864" s="45">
        <v>5</v>
      </c>
      <c r="C864" s="46">
        <v>44</v>
      </c>
      <c r="D864" s="46">
        <v>88</v>
      </c>
      <c r="E864" s="45">
        <v>5</v>
      </c>
      <c r="F864" s="46">
        <v>37</v>
      </c>
      <c r="G864" s="46">
        <v>74</v>
      </c>
      <c r="H864" s="46">
        <v>84.1</v>
      </c>
      <c r="I864" s="46">
        <v>-7</v>
      </c>
    </row>
    <row r="865" spans="1:9" s="81" customFormat="1" ht="12.75">
      <c r="A865" s="44" t="s">
        <v>110</v>
      </c>
      <c r="B865" s="45">
        <v>5.2</v>
      </c>
      <c r="C865" s="46">
        <v>10.8</v>
      </c>
      <c r="D865" s="46">
        <v>20.8</v>
      </c>
      <c r="E865" s="45">
        <v>4.2</v>
      </c>
      <c r="F865" s="46">
        <v>30.4</v>
      </c>
      <c r="G865" s="46">
        <v>72.400000000000006</v>
      </c>
      <c r="H865" s="46">
        <v>281.5</v>
      </c>
      <c r="I865" s="46">
        <v>19.600000000000001</v>
      </c>
    </row>
    <row r="866" spans="1:9" s="81" customFormat="1" ht="12.75">
      <c r="A866" s="44" t="s">
        <v>111</v>
      </c>
      <c r="B866" s="45">
        <v>1</v>
      </c>
      <c r="C866" s="46">
        <v>7.5</v>
      </c>
      <c r="D866" s="46">
        <v>75</v>
      </c>
      <c r="E866" s="45">
        <v>1</v>
      </c>
      <c r="F866" s="46">
        <v>8</v>
      </c>
      <c r="G866" s="46">
        <v>80</v>
      </c>
      <c r="H866" s="46">
        <v>106.7</v>
      </c>
      <c r="I866" s="46">
        <v>0.5</v>
      </c>
    </row>
    <row r="867" spans="1:9" s="81" customFormat="1" ht="12.75">
      <c r="A867" s="44"/>
      <c r="B867" s="45"/>
      <c r="C867" s="46"/>
      <c r="D867" s="46"/>
      <c r="E867" s="45"/>
      <c r="F867" s="46"/>
      <c r="G867" s="46"/>
      <c r="H867" s="46"/>
      <c r="I867" s="46"/>
    </row>
    <row r="868" spans="1:9" s="81" customFormat="1" ht="12.75">
      <c r="A868" s="41" t="s">
        <v>112</v>
      </c>
      <c r="B868" s="42">
        <v>149.85900000000001</v>
      </c>
      <c r="C868" s="43">
        <v>2725.5</v>
      </c>
      <c r="D868" s="43">
        <v>181.1</v>
      </c>
      <c r="E868" s="42">
        <v>187.71</v>
      </c>
      <c r="F868" s="43">
        <v>2684.5</v>
      </c>
      <c r="G868" s="43">
        <v>142.69999999999999</v>
      </c>
      <c r="H868" s="43">
        <v>98.5</v>
      </c>
      <c r="I868" s="43">
        <v>-41</v>
      </c>
    </row>
    <row r="869" spans="1:9" s="81" customFormat="1" ht="12.75">
      <c r="A869" s="44" t="s">
        <v>113</v>
      </c>
      <c r="B869" s="45">
        <v>1</v>
      </c>
      <c r="C869" s="46">
        <v>8.1999999999999993</v>
      </c>
      <c r="D869" s="46">
        <v>82</v>
      </c>
      <c r="E869" s="45">
        <v>6</v>
      </c>
      <c r="F869" s="46">
        <v>29</v>
      </c>
      <c r="G869" s="46">
        <v>48.3</v>
      </c>
      <c r="H869" s="46">
        <v>353.7</v>
      </c>
      <c r="I869" s="46">
        <v>20.8</v>
      </c>
    </row>
    <row r="870" spans="1:9" s="81" customFormat="1" ht="12.75">
      <c r="A870" s="44" t="s">
        <v>114</v>
      </c>
      <c r="B870" s="45">
        <v>16.759</v>
      </c>
      <c r="C870" s="46">
        <v>244</v>
      </c>
      <c r="D870" s="46">
        <v>145.6</v>
      </c>
      <c r="E870" s="45">
        <v>50.71</v>
      </c>
      <c r="F870" s="46">
        <v>739</v>
      </c>
      <c r="G870" s="46">
        <v>145.69999999999999</v>
      </c>
      <c r="H870" s="46">
        <v>302.89999999999998</v>
      </c>
      <c r="I870" s="46">
        <v>495</v>
      </c>
    </row>
    <row r="871" spans="1:9" s="81" customFormat="1" ht="12.75">
      <c r="A871" s="44" t="s">
        <v>116</v>
      </c>
      <c r="B871" s="45">
        <v>71.099999999999994</v>
      </c>
      <c r="C871" s="46">
        <v>1246.5</v>
      </c>
      <c r="D871" s="46">
        <v>173.6</v>
      </c>
      <c r="E871" s="45">
        <v>102</v>
      </c>
      <c r="F871" s="46">
        <v>1312.6</v>
      </c>
      <c r="G871" s="46">
        <v>128.19999999999999</v>
      </c>
      <c r="H871" s="46">
        <v>105.3</v>
      </c>
      <c r="I871" s="46">
        <v>66.099999999999994</v>
      </c>
    </row>
    <row r="872" spans="1:9" s="81" customFormat="1" ht="12.75">
      <c r="A872" s="44" t="s">
        <v>117</v>
      </c>
      <c r="B872" s="45">
        <v>14</v>
      </c>
      <c r="C872" s="46">
        <v>150</v>
      </c>
      <c r="D872" s="46">
        <v>107.1</v>
      </c>
      <c r="E872" s="45">
        <v>30</v>
      </c>
      <c r="F872" s="46">
        <v>285</v>
      </c>
      <c r="G872" s="46">
        <v>95</v>
      </c>
      <c r="H872" s="46">
        <v>190</v>
      </c>
      <c r="I872" s="46">
        <v>135</v>
      </c>
    </row>
    <row r="873" spans="1:9" s="81" customFormat="1" ht="12.75">
      <c r="A873" s="44" t="s">
        <v>118</v>
      </c>
      <c r="B873" s="45">
        <v>56</v>
      </c>
      <c r="C873" s="46">
        <v>997.8</v>
      </c>
      <c r="D873" s="46">
        <v>178.2</v>
      </c>
      <c r="E873" s="45">
        <v>29</v>
      </c>
      <c r="F873" s="46">
        <v>603.9</v>
      </c>
      <c r="G873" s="46">
        <v>208.2</v>
      </c>
      <c r="H873" s="46">
        <v>60.5</v>
      </c>
      <c r="I873" s="46">
        <v>-393.9</v>
      </c>
    </row>
    <row r="874" spans="1:9" s="81" customFormat="1" ht="12.75">
      <c r="A874" s="44" t="s">
        <v>168</v>
      </c>
      <c r="B874" s="45" t="s">
        <v>94</v>
      </c>
      <c r="C874" s="46" t="s">
        <v>94</v>
      </c>
      <c r="D874" s="46" t="s">
        <v>94</v>
      </c>
      <c r="E874" s="45">
        <v>1</v>
      </c>
      <c r="F874" s="46">
        <v>20.5</v>
      </c>
      <c r="G874" s="46">
        <v>205</v>
      </c>
      <c r="H874" s="46" t="s">
        <v>94</v>
      </c>
      <c r="I874" s="46">
        <v>20.5</v>
      </c>
    </row>
    <row r="875" spans="1:9" s="81" customFormat="1" ht="12.75">
      <c r="A875" s="44" t="s">
        <v>119</v>
      </c>
      <c r="B875" s="45">
        <v>5</v>
      </c>
      <c r="C875" s="46">
        <v>229</v>
      </c>
      <c r="D875" s="46">
        <v>458</v>
      </c>
      <c r="E875" s="45" t="s">
        <v>94</v>
      </c>
      <c r="F875" s="46" t="s">
        <v>94</v>
      </c>
      <c r="G875" s="46" t="s">
        <v>94</v>
      </c>
      <c r="H875" s="46" t="s">
        <v>94</v>
      </c>
      <c r="I875" s="46">
        <v>-229</v>
      </c>
    </row>
    <row r="876" spans="1:9" s="81" customFormat="1" ht="12.75">
      <c r="A876" s="44"/>
      <c r="B876" s="45"/>
      <c r="C876" s="46"/>
      <c r="D876" s="46"/>
      <c r="E876" s="45"/>
      <c r="F876" s="46"/>
      <c r="G876" s="46"/>
      <c r="H876" s="46"/>
      <c r="I876" s="46"/>
    </row>
    <row r="877" spans="1:9" s="81" customFormat="1" ht="12.75">
      <c r="A877" s="41" t="s">
        <v>121</v>
      </c>
      <c r="B877" s="42">
        <v>55</v>
      </c>
      <c r="C877" s="43">
        <v>951.4</v>
      </c>
      <c r="D877" s="43">
        <v>157.6</v>
      </c>
      <c r="E877" s="42">
        <v>62</v>
      </c>
      <c r="F877" s="43">
        <v>1145.5</v>
      </c>
      <c r="G877" s="43">
        <v>152.6</v>
      </c>
      <c r="H877" s="43">
        <v>120.4</v>
      </c>
      <c r="I877" s="43">
        <v>194.1</v>
      </c>
    </row>
    <row r="878" spans="1:9" s="81" customFormat="1" ht="12.75">
      <c r="A878" s="44" t="s">
        <v>122</v>
      </c>
      <c r="B878" s="45">
        <v>14</v>
      </c>
      <c r="C878" s="46">
        <v>188.4</v>
      </c>
      <c r="D878" s="46">
        <v>134.6</v>
      </c>
      <c r="E878" s="45">
        <v>6</v>
      </c>
      <c r="F878" s="46">
        <v>84.7</v>
      </c>
      <c r="G878" s="46">
        <v>141.19999999999999</v>
      </c>
      <c r="H878" s="46">
        <v>45</v>
      </c>
      <c r="I878" s="46">
        <v>-103.7</v>
      </c>
    </row>
    <row r="879" spans="1:9" s="81" customFormat="1" ht="12.75">
      <c r="A879" s="44" t="s">
        <v>123</v>
      </c>
      <c r="B879" s="45">
        <v>11</v>
      </c>
      <c r="C879" s="46">
        <v>227</v>
      </c>
      <c r="D879" s="46">
        <v>184.2</v>
      </c>
      <c r="E879" s="45">
        <v>7</v>
      </c>
      <c r="F879" s="46">
        <v>142.5</v>
      </c>
      <c r="G879" s="46">
        <v>168.7</v>
      </c>
      <c r="H879" s="46">
        <v>62.8</v>
      </c>
      <c r="I879" s="46">
        <v>-84.5</v>
      </c>
    </row>
    <row r="880" spans="1:9" s="81" customFormat="1" ht="12.75">
      <c r="A880" s="44" t="s">
        <v>124</v>
      </c>
      <c r="B880" s="45">
        <v>8</v>
      </c>
      <c r="C880" s="46">
        <v>166.4</v>
      </c>
      <c r="D880" s="46">
        <v>179.1</v>
      </c>
      <c r="E880" s="45">
        <v>27</v>
      </c>
      <c r="F880" s="46">
        <v>533</v>
      </c>
      <c r="G880" s="46">
        <v>162.5</v>
      </c>
      <c r="H880" s="46">
        <v>320.3</v>
      </c>
      <c r="I880" s="46">
        <v>366.6</v>
      </c>
    </row>
    <row r="881" spans="1:9" s="81" customFormat="1" ht="12.75">
      <c r="A881" s="44" t="s">
        <v>125</v>
      </c>
      <c r="B881" s="45">
        <v>19</v>
      </c>
      <c r="C881" s="46">
        <v>321.89999999999998</v>
      </c>
      <c r="D881" s="46">
        <v>154.1</v>
      </c>
      <c r="E881" s="45">
        <v>17</v>
      </c>
      <c r="F881" s="46">
        <v>275.7</v>
      </c>
      <c r="G881" s="46">
        <v>137.5</v>
      </c>
      <c r="H881" s="46">
        <v>85.6</v>
      </c>
      <c r="I881" s="46">
        <v>-46.2</v>
      </c>
    </row>
    <row r="882" spans="1:9" s="81" customFormat="1" ht="12.75">
      <c r="A882" s="44" t="s">
        <v>126</v>
      </c>
      <c r="B882" s="45">
        <v>3</v>
      </c>
      <c r="C882" s="46">
        <v>47.7</v>
      </c>
      <c r="D882" s="46">
        <v>133.19999999999999</v>
      </c>
      <c r="E882" s="45">
        <v>5</v>
      </c>
      <c r="F882" s="46">
        <v>109.6</v>
      </c>
      <c r="G882" s="46">
        <v>142</v>
      </c>
      <c r="H882" s="46">
        <v>230</v>
      </c>
      <c r="I882" s="46">
        <v>61.9</v>
      </c>
    </row>
    <row r="883" spans="1:9" s="81" customFormat="1" ht="12.75">
      <c r="A883" s="44"/>
      <c r="B883" s="45"/>
      <c r="C883" s="46"/>
      <c r="D883" s="46"/>
      <c r="E883" s="45"/>
      <c r="F883" s="46"/>
      <c r="G883" s="46"/>
      <c r="H883" s="46"/>
      <c r="I883" s="46"/>
    </row>
    <row r="884" spans="1:9" s="81" customFormat="1" ht="12.75">
      <c r="A884" s="41" t="s">
        <v>127</v>
      </c>
      <c r="B884" s="42">
        <v>175</v>
      </c>
      <c r="C884" s="43">
        <v>1984.5</v>
      </c>
      <c r="D884" s="43">
        <v>113.4</v>
      </c>
      <c r="E884" s="42">
        <v>157.30000000000001</v>
      </c>
      <c r="F884" s="43">
        <v>2793</v>
      </c>
      <c r="G884" s="43">
        <v>171.7</v>
      </c>
      <c r="H884" s="43">
        <v>140.69999999999999</v>
      </c>
      <c r="I884" s="43">
        <v>808.5</v>
      </c>
    </row>
    <row r="885" spans="1:9" s="81" customFormat="1" ht="12.75">
      <c r="A885" s="44" t="s">
        <v>128</v>
      </c>
      <c r="B885" s="45">
        <v>20</v>
      </c>
      <c r="C885" s="46">
        <v>196.5</v>
      </c>
      <c r="D885" s="46">
        <v>98.3</v>
      </c>
      <c r="E885" s="45">
        <v>8</v>
      </c>
      <c r="F885" s="46">
        <v>81.599999999999994</v>
      </c>
      <c r="G885" s="46">
        <v>102</v>
      </c>
      <c r="H885" s="46">
        <v>41.5</v>
      </c>
      <c r="I885" s="46">
        <v>-114.9</v>
      </c>
    </row>
    <row r="886" spans="1:9" s="81" customFormat="1" ht="12.75">
      <c r="A886" s="44" t="s">
        <v>129</v>
      </c>
      <c r="B886" s="45" t="s">
        <v>94</v>
      </c>
      <c r="C886" s="46" t="s">
        <v>94</v>
      </c>
      <c r="D886" s="46" t="s">
        <v>94</v>
      </c>
      <c r="E886" s="45">
        <v>19</v>
      </c>
      <c r="F886" s="46">
        <v>253.3</v>
      </c>
      <c r="G886" s="46">
        <v>133.30000000000001</v>
      </c>
      <c r="H886" s="46" t="s">
        <v>94</v>
      </c>
      <c r="I886" s="46">
        <v>253.3</v>
      </c>
    </row>
    <row r="887" spans="1:9" s="81" customFormat="1" ht="12.75">
      <c r="A887" s="44" t="s">
        <v>130</v>
      </c>
      <c r="B887" s="45">
        <v>4</v>
      </c>
      <c r="C887" s="46">
        <v>42.8</v>
      </c>
      <c r="D887" s="46">
        <v>107</v>
      </c>
      <c r="E887" s="45">
        <v>3</v>
      </c>
      <c r="F887" s="46">
        <v>32.5</v>
      </c>
      <c r="G887" s="46">
        <v>108.3</v>
      </c>
      <c r="H887" s="46">
        <v>75.900000000000006</v>
      </c>
      <c r="I887" s="46">
        <v>-10.3</v>
      </c>
    </row>
    <row r="888" spans="1:9" s="81" customFormat="1" ht="12.75">
      <c r="A888" s="44" t="s">
        <v>133</v>
      </c>
      <c r="B888" s="45">
        <v>97</v>
      </c>
      <c r="C888" s="46">
        <v>908</v>
      </c>
      <c r="D888" s="46">
        <v>93.6</v>
      </c>
      <c r="E888" s="45">
        <v>52</v>
      </c>
      <c r="F888" s="46">
        <v>1077</v>
      </c>
      <c r="G888" s="46">
        <v>207.1</v>
      </c>
      <c r="H888" s="46">
        <v>118.6</v>
      </c>
      <c r="I888" s="46">
        <v>169</v>
      </c>
    </row>
    <row r="889" spans="1:9" s="81" customFormat="1" ht="12.75">
      <c r="A889" s="44" t="s">
        <v>134</v>
      </c>
      <c r="B889" s="45">
        <v>10</v>
      </c>
      <c r="C889" s="46">
        <v>65</v>
      </c>
      <c r="D889" s="46">
        <v>65</v>
      </c>
      <c r="E889" s="45">
        <v>2</v>
      </c>
      <c r="F889" s="46">
        <v>38</v>
      </c>
      <c r="G889" s="46">
        <v>190</v>
      </c>
      <c r="H889" s="46">
        <v>58.5</v>
      </c>
      <c r="I889" s="46">
        <v>-27</v>
      </c>
    </row>
    <row r="890" spans="1:9" s="81" customFormat="1" ht="12.75">
      <c r="A890" s="44" t="s">
        <v>135</v>
      </c>
      <c r="B890" s="45">
        <v>27</v>
      </c>
      <c r="C890" s="46">
        <v>472.8</v>
      </c>
      <c r="D890" s="46">
        <v>175.1</v>
      </c>
      <c r="E890" s="45">
        <v>38.299999999999997</v>
      </c>
      <c r="F890" s="46">
        <v>492.6</v>
      </c>
      <c r="G890" s="46">
        <v>104.6</v>
      </c>
      <c r="H890" s="46">
        <v>104.2</v>
      </c>
      <c r="I890" s="46">
        <v>19.8</v>
      </c>
    </row>
    <row r="891" spans="1:9" s="81" customFormat="1" ht="12.75">
      <c r="A891" s="44" t="s">
        <v>136</v>
      </c>
      <c r="B891" s="45">
        <v>15</v>
      </c>
      <c r="C891" s="46">
        <v>196.4</v>
      </c>
      <c r="D891" s="46">
        <v>130.9</v>
      </c>
      <c r="E891" s="45">
        <v>26</v>
      </c>
      <c r="F891" s="46">
        <v>584.5</v>
      </c>
      <c r="G891" s="46">
        <v>224.8</v>
      </c>
      <c r="H891" s="46">
        <v>297.60000000000002</v>
      </c>
      <c r="I891" s="46">
        <v>388.1</v>
      </c>
    </row>
    <row r="892" spans="1:9" s="81" customFormat="1" ht="12.75">
      <c r="A892" s="44" t="s">
        <v>165</v>
      </c>
      <c r="B892" s="45">
        <v>6</v>
      </c>
      <c r="C892" s="46">
        <v>78</v>
      </c>
      <c r="D892" s="46">
        <v>130</v>
      </c>
      <c r="E892" s="45">
        <v>6</v>
      </c>
      <c r="F892" s="46">
        <v>108</v>
      </c>
      <c r="G892" s="46">
        <v>180</v>
      </c>
      <c r="H892" s="46">
        <v>138.5</v>
      </c>
      <c r="I892" s="46">
        <v>30</v>
      </c>
    </row>
    <row r="893" spans="1:9" s="81" customFormat="1" ht="12.75">
      <c r="A893" s="44" t="s">
        <v>166</v>
      </c>
      <c r="B893" s="45">
        <v>6</v>
      </c>
      <c r="C893" s="46">
        <v>90</v>
      </c>
      <c r="D893" s="46">
        <v>150</v>
      </c>
      <c r="E893" s="45">
        <v>5</v>
      </c>
      <c r="F893" s="46">
        <v>163.5</v>
      </c>
      <c r="G893" s="46">
        <v>327</v>
      </c>
      <c r="H893" s="46">
        <v>181.7</v>
      </c>
      <c r="I893" s="46">
        <v>73.5</v>
      </c>
    </row>
    <row r="894" spans="1:9" s="81" customFormat="1" ht="12.75">
      <c r="A894" s="44"/>
      <c r="B894" s="45"/>
      <c r="C894" s="46"/>
      <c r="D894" s="46"/>
      <c r="E894" s="45"/>
      <c r="F894" s="46"/>
      <c r="G894" s="46"/>
      <c r="H894" s="46"/>
      <c r="I894" s="46"/>
    </row>
    <row r="895" spans="1:9" s="81" customFormat="1" ht="12.75">
      <c r="A895" s="41" t="s">
        <v>138</v>
      </c>
      <c r="B895" s="42">
        <v>65</v>
      </c>
      <c r="C895" s="43">
        <v>1085.8</v>
      </c>
      <c r="D895" s="43">
        <v>167</v>
      </c>
      <c r="E895" s="42">
        <v>138</v>
      </c>
      <c r="F895" s="43">
        <v>1623.5</v>
      </c>
      <c r="G895" s="43">
        <v>117.6</v>
      </c>
      <c r="H895" s="43">
        <v>149.5</v>
      </c>
      <c r="I895" s="43">
        <v>537.70000000000005</v>
      </c>
    </row>
    <row r="896" spans="1:9" s="81" customFormat="1" ht="12.75">
      <c r="A896" s="44"/>
      <c r="B896" s="45"/>
      <c r="C896" s="46"/>
      <c r="D896" s="46"/>
      <c r="E896" s="45"/>
      <c r="F896" s="46"/>
      <c r="G896" s="46"/>
      <c r="H896" s="46"/>
      <c r="I896" s="46"/>
    </row>
    <row r="897" spans="1:9" s="81" customFormat="1" ht="12.75">
      <c r="A897" s="41" t="s">
        <v>139</v>
      </c>
      <c r="B897" s="42">
        <v>16.22</v>
      </c>
      <c r="C897" s="43">
        <v>101.3</v>
      </c>
      <c r="D897" s="43">
        <v>62.5</v>
      </c>
      <c r="E897" s="42">
        <v>9.6</v>
      </c>
      <c r="F897" s="43">
        <v>49.1</v>
      </c>
      <c r="G897" s="43">
        <v>51.1</v>
      </c>
      <c r="H897" s="43">
        <v>48.5</v>
      </c>
      <c r="I897" s="43">
        <v>-52.2</v>
      </c>
    </row>
    <row r="898" spans="1:9" s="81" customFormat="1" ht="12.75">
      <c r="A898" s="17"/>
      <c r="B898" s="40"/>
      <c r="C898" s="50"/>
      <c r="D898" s="50"/>
      <c r="E898" s="40"/>
      <c r="F898" s="50"/>
      <c r="G898" s="50"/>
      <c r="H898" s="50"/>
      <c r="I898" s="50"/>
    </row>
    <row r="899" spans="1:9" s="81" customFormat="1" ht="12.75">
      <c r="A899" s="17"/>
      <c r="B899" s="40"/>
      <c r="C899" s="50"/>
      <c r="D899" s="50"/>
      <c r="E899" s="40"/>
      <c r="F899" s="50"/>
      <c r="G899" s="50"/>
      <c r="H899" s="50"/>
      <c r="I899" s="50"/>
    </row>
    <row r="900" spans="1:9" s="81" customFormat="1" ht="12.75">
      <c r="A900" s="17"/>
      <c r="B900" s="40"/>
      <c r="C900" s="40"/>
      <c r="D900" s="40"/>
      <c r="E900" s="40"/>
      <c r="F900" s="40"/>
      <c r="G900" s="40"/>
      <c r="H900" s="40"/>
      <c r="I900" s="40"/>
    </row>
    <row r="901" spans="1:9" s="81" customFormat="1" ht="12.75">
      <c r="A901" s="17"/>
      <c r="B901" s="40"/>
      <c r="C901" s="40"/>
      <c r="D901" s="40"/>
      <c r="E901" s="40"/>
      <c r="F901" s="40"/>
      <c r="G901" s="40"/>
      <c r="H901" s="40"/>
      <c r="I901" s="40"/>
    </row>
    <row r="902" spans="1:9" s="81" customFormat="1">
      <c r="A902" s="109" t="s">
        <v>332</v>
      </c>
      <c r="B902" s="110"/>
      <c r="C902" s="110"/>
      <c r="D902" s="110"/>
      <c r="E902" s="110"/>
      <c r="F902" s="110"/>
      <c r="G902" s="110"/>
      <c r="H902" s="110"/>
      <c r="I902" s="110"/>
    </row>
    <row r="903" spans="1:9" s="81" customFormat="1" ht="12.75">
      <c r="A903" s="111" t="s">
        <v>329</v>
      </c>
      <c r="B903" s="111"/>
      <c r="C903" s="111"/>
      <c r="D903" s="111"/>
      <c r="E903" s="111"/>
      <c r="F903" s="111"/>
      <c r="G903" s="111"/>
      <c r="H903" s="111"/>
      <c r="I903" s="111"/>
    </row>
    <row r="904" spans="1:9" s="81" customFormat="1" ht="12.75">
      <c r="A904" s="17"/>
      <c r="B904" s="17"/>
      <c r="C904" s="17"/>
      <c r="D904" s="17"/>
      <c r="E904" s="17"/>
      <c r="F904" s="17"/>
      <c r="G904" s="17"/>
      <c r="H904" s="17"/>
      <c r="I904" s="17"/>
    </row>
    <row r="905" spans="1:9" s="81" customFormat="1" ht="12.75">
      <c r="A905" s="114" t="s">
        <v>60</v>
      </c>
      <c r="B905" s="112" t="s">
        <v>188</v>
      </c>
      <c r="C905" s="117"/>
      <c r="D905" s="117"/>
      <c r="E905" s="117"/>
      <c r="F905" s="117"/>
      <c r="G905" s="117"/>
      <c r="H905" s="117"/>
      <c r="I905" s="113"/>
    </row>
    <row r="906" spans="1:9" s="81" customFormat="1" ht="12.75">
      <c r="A906" s="115"/>
      <c r="B906" s="112">
        <v>2024</v>
      </c>
      <c r="C906" s="117"/>
      <c r="D906" s="113"/>
      <c r="E906" s="112">
        <v>2025</v>
      </c>
      <c r="F906" s="117"/>
      <c r="G906" s="113"/>
      <c r="H906" s="126" t="s">
        <v>62</v>
      </c>
      <c r="I906" s="126"/>
    </row>
    <row r="907" spans="1:9" s="81" customFormat="1" ht="12.75">
      <c r="A907" s="115"/>
      <c r="B907" s="118" t="s">
        <v>314</v>
      </c>
      <c r="C907" s="118" t="s">
        <v>62</v>
      </c>
      <c r="D907" s="118" t="s">
        <v>65</v>
      </c>
      <c r="E907" s="118" t="s">
        <v>314</v>
      </c>
      <c r="F907" s="118" t="s">
        <v>62</v>
      </c>
      <c r="G907" s="118" t="s">
        <v>65</v>
      </c>
      <c r="H907" s="132" t="s">
        <v>315</v>
      </c>
      <c r="I907" s="133"/>
    </row>
    <row r="908" spans="1:9" s="81" customFormat="1" ht="12">
      <c r="A908" s="115"/>
      <c r="B908" s="119"/>
      <c r="C908" s="119"/>
      <c r="D908" s="119"/>
      <c r="E908" s="119"/>
      <c r="F908" s="119"/>
      <c r="G908" s="119"/>
      <c r="H908" s="114" t="s">
        <v>69</v>
      </c>
      <c r="I908" s="114" t="s">
        <v>70</v>
      </c>
    </row>
    <row r="909" spans="1:9" s="81" customFormat="1" ht="12">
      <c r="A909" s="115"/>
      <c r="B909" s="120"/>
      <c r="C909" s="120"/>
      <c r="D909" s="120"/>
      <c r="E909" s="120"/>
      <c r="F909" s="120"/>
      <c r="G909" s="120"/>
      <c r="H909" s="116"/>
      <c r="I909" s="116"/>
    </row>
    <row r="910" spans="1:9" s="81" customFormat="1" ht="12.75">
      <c r="A910" s="116"/>
      <c r="B910" s="82">
        <v>1</v>
      </c>
      <c r="C910" s="83">
        <v>2</v>
      </c>
      <c r="D910" s="37">
        <v>3</v>
      </c>
      <c r="E910" s="37">
        <v>4</v>
      </c>
      <c r="F910" s="37">
        <v>5</v>
      </c>
      <c r="G910" s="84">
        <v>6</v>
      </c>
      <c r="H910" s="37">
        <v>7</v>
      </c>
      <c r="I910" s="85">
        <v>8</v>
      </c>
    </row>
    <row r="911" spans="1:9" s="81" customFormat="1" ht="12.75">
      <c r="A911" s="39"/>
      <c r="B911" s="40"/>
      <c r="C911" s="40"/>
      <c r="D911" s="40"/>
      <c r="E911" s="40"/>
      <c r="F911" s="40"/>
      <c r="G911" s="40"/>
      <c r="H911" s="40"/>
      <c r="I911" s="40"/>
    </row>
    <row r="912" spans="1:9" s="81" customFormat="1" ht="12.75">
      <c r="A912" s="41" t="s">
        <v>72</v>
      </c>
      <c r="B912" s="55" t="s">
        <v>94</v>
      </c>
      <c r="C912" s="55" t="s">
        <v>94</v>
      </c>
      <c r="D912" s="55" t="s">
        <v>94</v>
      </c>
      <c r="E912" s="55">
        <v>13</v>
      </c>
      <c r="F912" s="43">
        <v>200</v>
      </c>
      <c r="G912" s="43">
        <v>153.80000000000001</v>
      </c>
      <c r="H912" s="43" t="s">
        <v>94</v>
      </c>
      <c r="I912" s="43">
        <v>200</v>
      </c>
    </row>
    <row r="913" spans="1:9" s="81" customFormat="1" ht="12.75">
      <c r="A913" s="44"/>
      <c r="B913" s="54"/>
      <c r="C913" s="54"/>
      <c r="D913" s="54"/>
      <c r="E913" s="54"/>
      <c r="F913" s="46"/>
      <c r="G913" s="46"/>
      <c r="H913" s="46"/>
      <c r="I913" s="46"/>
    </row>
    <row r="914" spans="1:9" s="81" customFormat="1" ht="12.75">
      <c r="A914" s="41" t="s">
        <v>112</v>
      </c>
      <c r="B914" s="55" t="s">
        <v>94</v>
      </c>
      <c r="C914" s="55" t="s">
        <v>94</v>
      </c>
      <c r="D914" s="55" t="s">
        <v>94</v>
      </c>
      <c r="E914" s="55">
        <v>4</v>
      </c>
      <c r="F914" s="43">
        <v>65</v>
      </c>
      <c r="G914" s="43">
        <v>162.5</v>
      </c>
      <c r="H914" s="43" t="s">
        <v>94</v>
      </c>
      <c r="I914" s="43">
        <v>65</v>
      </c>
    </row>
    <row r="915" spans="1:9" s="81" customFormat="1" ht="12.75">
      <c r="A915" s="44" t="s">
        <v>116</v>
      </c>
      <c r="B915" s="54" t="s">
        <v>94</v>
      </c>
      <c r="C915" s="54" t="s">
        <v>94</v>
      </c>
      <c r="D915" s="54" t="s">
        <v>94</v>
      </c>
      <c r="E915" s="54">
        <v>4</v>
      </c>
      <c r="F915" s="46">
        <v>65</v>
      </c>
      <c r="G915" s="46">
        <v>162.5</v>
      </c>
      <c r="H915" s="46" t="s">
        <v>94</v>
      </c>
      <c r="I915" s="46">
        <v>65</v>
      </c>
    </row>
    <row r="916" spans="1:9" s="81" customFormat="1" ht="12.75">
      <c r="A916" s="44"/>
      <c r="B916" s="54"/>
      <c r="C916" s="54"/>
      <c r="D916" s="54"/>
      <c r="E916" s="54"/>
      <c r="F916" s="46"/>
      <c r="G916" s="46"/>
      <c r="H916" s="46"/>
      <c r="I916" s="46"/>
    </row>
    <row r="917" spans="1:9" s="81" customFormat="1" ht="12.75">
      <c r="A917" s="41" t="s">
        <v>138</v>
      </c>
      <c r="B917" s="55" t="s">
        <v>94</v>
      </c>
      <c r="C917" s="55" t="s">
        <v>94</v>
      </c>
      <c r="D917" s="55" t="s">
        <v>94</v>
      </c>
      <c r="E917" s="55">
        <v>9</v>
      </c>
      <c r="F917" s="43">
        <v>135</v>
      </c>
      <c r="G917" s="43">
        <v>150</v>
      </c>
      <c r="H917" s="43" t="s">
        <v>94</v>
      </c>
      <c r="I917" s="43">
        <v>135</v>
      </c>
    </row>
    <row r="918" spans="1:9" s="81" customFormat="1" ht="12.75">
      <c r="A918" s="17"/>
      <c r="B918" s="40"/>
      <c r="C918" s="40"/>
      <c r="D918" s="40"/>
      <c r="E918" s="40"/>
      <c r="F918" s="50"/>
      <c r="G918" s="50"/>
      <c r="H918" s="50"/>
      <c r="I918" s="50"/>
    </row>
    <row r="919" spans="1:9" s="81" customFormat="1" ht="12.75">
      <c r="A919" s="17"/>
      <c r="B919" s="40"/>
      <c r="C919" s="40"/>
      <c r="D919" s="40"/>
      <c r="E919" s="40"/>
      <c r="F919" s="40"/>
      <c r="G919" s="40"/>
      <c r="H919" s="40"/>
      <c r="I919" s="40"/>
    </row>
    <row r="920" spans="1:9" s="81" customFormat="1" ht="12.75">
      <c r="A920" s="17"/>
      <c r="B920" s="40"/>
      <c r="C920" s="40"/>
      <c r="D920" s="40"/>
      <c r="E920" s="40"/>
      <c r="F920" s="40"/>
      <c r="G920" s="40"/>
      <c r="H920" s="40"/>
      <c r="I920" s="40"/>
    </row>
    <row r="921" spans="1:9" s="81" customFormat="1">
      <c r="A921" s="109" t="s">
        <v>333</v>
      </c>
      <c r="B921" s="110"/>
      <c r="C921" s="110"/>
      <c r="D921" s="110"/>
      <c r="E921" s="110"/>
      <c r="F921" s="110"/>
      <c r="G921" s="110"/>
      <c r="H921" s="110"/>
      <c r="I921" s="110"/>
    </row>
    <row r="922" spans="1:9" s="81" customFormat="1" ht="12.75">
      <c r="A922" s="111" t="s">
        <v>329</v>
      </c>
      <c r="B922" s="111"/>
      <c r="C922" s="111"/>
      <c r="D922" s="111"/>
      <c r="E922" s="111"/>
      <c r="F922" s="111"/>
      <c r="G922" s="111"/>
      <c r="H922" s="111"/>
      <c r="I922" s="111"/>
    </row>
    <row r="923" spans="1:9" s="81" customFormat="1" ht="12.75">
      <c r="A923" s="17"/>
      <c r="B923" s="17"/>
      <c r="C923" s="17"/>
      <c r="D923" s="17"/>
      <c r="E923" s="17"/>
      <c r="F923" s="17"/>
      <c r="G923" s="17"/>
      <c r="H923" s="17"/>
      <c r="I923" s="17"/>
    </row>
    <row r="924" spans="1:9" s="81" customFormat="1" ht="12.75">
      <c r="A924" s="114" t="s">
        <v>60</v>
      </c>
      <c r="B924" s="112" t="s">
        <v>188</v>
      </c>
      <c r="C924" s="117"/>
      <c r="D924" s="117"/>
      <c r="E924" s="117"/>
      <c r="F924" s="117"/>
      <c r="G924" s="117"/>
      <c r="H924" s="117"/>
      <c r="I924" s="113"/>
    </row>
    <row r="925" spans="1:9" s="81" customFormat="1" ht="12.75">
      <c r="A925" s="115"/>
      <c r="B925" s="112">
        <v>2024</v>
      </c>
      <c r="C925" s="117"/>
      <c r="D925" s="113"/>
      <c r="E925" s="112">
        <v>2025</v>
      </c>
      <c r="F925" s="117"/>
      <c r="G925" s="113"/>
      <c r="H925" s="126" t="s">
        <v>62</v>
      </c>
      <c r="I925" s="126"/>
    </row>
    <row r="926" spans="1:9" s="81" customFormat="1" ht="12.75">
      <c r="A926" s="115"/>
      <c r="B926" s="118" t="s">
        <v>314</v>
      </c>
      <c r="C926" s="118" t="s">
        <v>62</v>
      </c>
      <c r="D926" s="118" t="s">
        <v>65</v>
      </c>
      <c r="E926" s="118" t="s">
        <v>314</v>
      </c>
      <c r="F926" s="118" t="s">
        <v>62</v>
      </c>
      <c r="G926" s="118" t="s">
        <v>65</v>
      </c>
      <c r="H926" s="132" t="s">
        <v>315</v>
      </c>
      <c r="I926" s="133"/>
    </row>
    <row r="927" spans="1:9" s="81" customFormat="1" ht="12">
      <c r="A927" s="115"/>
      <c r="B927" s="119"/>
      <c r="C927" s="119"/>
      <c r="D927" s="119"/>
      <c r="E927" s="119"/>
      <c r="F927" s="119"/>
      <c r="G927" s="119"/>
      <c r="H927" s="114" t="s">
        <v>69</v>
      </c>
      <c r="I927" s="114" t="s">
        <v>70</v>
      </c>
    </row>
    <row r="928" spans="1:9" s="81" customFormat="1" ht="17.25" customHeight="1">
      <c r="A928" s="115"/>
      <c r="B928" s="120"/>
      <c r="C928" s="120"/>
      <c r="D928" s="120"/>
      <c r="E928" s="120"/>
      <c r="F928" s="120"/>
      <c r="G928" s="120"/>
      <c r="H928" s="116"/>
      <c r="I928" s="116"/>
    </row>
    <row r="929" spans="1:9" s="81" customFormat="1" ht="12.75">
      <c r="A929" s="116"/>
      <c r="B929" s="82">
        <v>1</v>
      </c>
      <c r="C929" s="83">
        <v>2</v>
      </c>
      <c r="D929" s="37">
        <v>3</v>
      </c>
      <c r="E929" s="37">
        <v>4</v>
      </c>
      <c r="F929" s="37">
        <v>5</v>
      </c>
      <c r="G929" s="84">
        <v>6</v>
      </c>
      <c r="H929" s="37">
        <v>7</v>
      </c>
      <c r="I929" s="85">
        <v>8</v>
      </c>
    </row>
    <row r="930" spans="1:9" s="81" customFormat="1" ht="12.75">
      <c r="A930" s="39"/>
      <c r="B930" s="40"/>
      <c r="C930" s="40"/>
      <c r="D930" s="40"/>
      <c r="E930" s="40"/>
      <c r="F930" s="40"/>
      <c r="G930" s="40"/>
      <c r="H930" s="40"/>
      <c r="I930" s="40"/>
    </row>
    <row r="931" spans="1:9" s="81" customFormat="1" ht="12.75">
      <c r="A931" s="41" t="s">
        <v>72</v>
      </c>
      <c r="B931" s="42">
        <v>5930.5140000000001</v>
      </c>
      <c r="C931" s="43">
        <v>123610.9</v>
      </c>
      <c r="D931" s="43">
        <v>206.8</v>
      </c>
      <c r="E931" s="42">
        <v>7246.3</v>
      </c>
      <c r="F931" s="43">
        <v>154107</v>
      </c>
      <c r="G931" s="43">
        <v>211.4</v>
      </c>
      <c r="H931" s="43">
        <v>124.7</v>
      </c>
      <c r="I931" s="43">
        <v>30487.599999999999</v>
      </c>
    </row>
    <row r="932" spans="1:9" s="81" customFormat="1" ht="12.75">
      <c r="A932" s="41"/>
      <c r="B932" s="42"/>
      <c r="C932" s="43"/>
      <c r="D932" s="43"/>
      <c r="E932" s="42"/>
      <c r="F932" s="43"/>
      <c r="G932" s="43"/>
      <c r="H932" s="43"/>
      <c r="I932" s="43"/>
    </row>
    <row r="933" spans="1:9" s="81" customFormat="1" ht="12.75">
      <c r="A933" s="41" t="s">
        <v>73</v>
      </c>
      <c r="B933" s="42">
        <v>249.76</v>
      </c>
      <c r="C933" s="43">
        <v>3459.1</v>
      </c>
      <c r="D933" s="43">
        <v>138.5</v>
      </c>
      <c r="E933" s="42">
        <v>228.2</v>
      </c>
      <c r="F933" s="43">
        <v>3816.6</v>
      </c>
      <c r="G933" s="43">
        <v>162.6</v>
      </c>
      <c r="H933" s="43">
        <v>110.3</v>
      </c>
      <c r="I933" s="43">
        <v>357.6</v>
      </c>
    </row>
    <row r="934" spans="1:9" s="81" customFormat="1" ht="12.75">
      <c r="A934" s="44" t="s">
        <v>74</v>
      </c>
      <c r="B934" s="45">
        <v>6.3</v>
      </c>
      <c r="C934" s="46">
        <v>93.2</v>
      </c>
      <c r="D934" s="46">
        <v>147.9</v>
      </c>
      <c r="E934" s="45">
        <v>6</v>
      </c>
      <c r="F934" s="46">
        <v>76.2</v>
      </c>
      <c r="G934" s="46">
        <v>127</v>
      </c>
      <c r="H934" s="46">
        <v>81.8</v>
      </c>
      <c r="I934" s="46">
        <v>-17</v>
      </c>
    </row>
    <row r="935" spans="1:9" s="81" customFormat="1" ht="12.75">
      <c r="A935" s="44" t="s">
        <v>75</v>
      </c>
      <c r="B935" s="45">
        <v>168</v>
      </c>
      <c r="C935" s="46">
        <v>1999.2</v>
      </c>
      <c r="D935" s="46">
        <v>119</v>
      </c>
      <c r="E935" s="45">
        <v>150.6</v>
      </c>
      <c r="F935" s="46">
        <v>2242.9</v>
      </c>
      <c r="G935" s="46">
        <v>141.9</v>
      </c>
      <c r="H935" s="46">
        <v>112.2</v>
      </c>
      <c r="I935" s="46">
        <v>243.8</v>
      </c>
    </row>
    <row r="936" spans="1:9" s="81" customFormat="1" ht="12.75">
      <c r="A936" s="44" t="s">
        <v>76</v>
      </c>
      <c r="B936" s="45">
        <v>55</v>
      </c>
      <c r="C936" s="46">
        <v>931.7</v>
      </c>
      <c r="D936" s="46">
        <v>169.4</v>
      </c>
      <c r="E936" s="45">
        <v>51</v>
      </c>
      <c r="F936" s="46">
        <v>1024</v>
      </c>
      <c r="G936" s="46">
        <v>200.8</v>
      </c>
      <c r="H936" s="46">
        <v>109.9</v>
      </c>
      <c r="I936" s="46">
        <v>92.3</v>
      </c>
    </row>
    <row r="937" spans="1:9" s="81" customFormat="1" ht="12.75">
      <c r="A937" s="44" t="s">
        <v>77</v>
      </c>
      <c r="B937" s="45">
        <v>11</v>
      </c>
      <c r="C937" s="46">
        <v>187.5</v>
      </c>
      <c r="D937" s="46">
        <v>170.5</v>
      </c>
      <c r="E937" s="45">
        <v>13</v>
      </c>
      <c r="F937" s="46">
        <v>263.2</v>
      </c>
      <c r="G937" s="46">
        <v>202.5</v>
      </c>
      <c r="H937" s="46">
        <v>140.4</v>
      </c>
      <c r="I937" s="46">
        <v>75.7</v>
      </c>
    </row>
    <row r="938" spans="1:9" s="81" customFormat="1" ht="12.75">
      <c r="A938" s="44" t="s">
        <v>78</v>
      </c>
      <c r="B938" s="45">
        <v>1.5</v>
      </c>
      <c r="C938" s="46">
        <v>21.6</v>
      </c>
      <c r="D938" s="46">
        <v>144</v>
      </c>
      <c r="E938" s="45">
        <v>1.5</v>
      </c>
      <c r="F938" s="46">
        <v>29</v>
      </c>
      <c r="G938" s="46">
        <v>193.3</v>
      </c>
      <c r="H938" s="46">
        <v>134.30000000000001</v>
      </c>
      <c r="I938" s="46">
        <v>7.4</v>
      </c>
    </row>
    <row r="939" spans="1:9" s="81" customFormat="1" ht="12.75">
      <c r="A939" s="44" t="s">
        <v>79</v>
      </c>
      <c r="B939" s="45">
        <v>18.059999999999999</v>
      </c>
      <c r="C939" s="46">
        <v>409.7</v>
      </c>
      <c r="D939" s="46">
        <v>226.8</v>
      </c>
      <c r="E939" s="45">
        <v>18</v>
      </c>
      <c r="F939" s="46">
        <v>440.8</v>
      </c>
      <c r="G939" s="46">
        <v>244.9</v>
      </c>
      <c r="H939" s="46">
        <v>107.6</v>
      </c>
      <c r="I939" s="46">
        <v>31.1</v>
      </c>
    </row>
    <row r="940" spans="1:9" s="81" customFormat="1" ht="12.75">
      <c r="A940" s="44" t="s">
        <v>162</v>
      </c>
      <c r="B940" s="45">
        <v>0.9</v>
      </c>
      <c r="C940" s="46">
        <v>3.8</v>
      </c>
      <c r="D940" s="46">
        <v>41.7</v>
      </c>
      <c r="E940" s="45">
        <v>1.1000000000000001</v>
      </c>
      <c r="F940" s="46">
        <v>3.7</v>
      </c>
      <c r="G940" s="46">
        <v>33.6</v>
      </c>
      <c r="H940" s="46">
        <v>98.7</v>
      </c>
      <c r="I940" s="46" t="s">
        <v>94</v>
      </c>
    </row>
    <row r="941" spans="1:9" s="81" customFormat="1" ht="12.75">
      <c r="A941" s="44"/>
      <c r="B941" s="45"/>
      <c r="C941" s="46"/>
      <c r="D941" s="46"/>
      <c r="E941" s="45"/>
      <c r="F941" s="46"/>
      <c r="G941" s="46"/>
      <c r="H941" s="46"/>
      <c r="I941" s="46"/>
    </row>
    <row r="942" spans="1:9" s="81" customFormat="1" ht="12.75">
      <c r="A942" s="41" t="s">
        <v>80</v>
      </c>
      <c r="B942" s="42">
        <v>1458</v>
      </c>
      <c r="C942" s="43">
        <v>37986.199999999997</v>
      </c>
      <c r="D942" s="43">
        <v>254.1</v>
      </c>
      <c r="E942" s="42">
        <v>1523.56</v>
      </c>
      <c r="F942" s="43">
        <v>39301.699999999997</v>
      </c>
      <c r="G942" s="43">
        <v>258</v>
      </c>
      <c r="H942" s="43">
        <v>103.4</v>
      </c>
      <c r="I942" s="43">
        <v>1306.9000000000001</v>
      </c>
    </row>
    <row r="943" spans="1:9" s="81" customFormat="1" ht="12.75">
      <c r="A943" s="44" t="s">
        <v>81</v>
      </c>
      <c r="B943" s="45">
        <v>49</v>
      </c>
      <c r="C943" s="46">
        <v>694.8</v>
      </c>
      <c r="D943" s="46">
        <v>141.80000000000001</v>
      </c>
      <c r="E943" s="45">
        <v>17</v>
      </c>
      <c r="F943" s="46">
        <v>233</v>
      </c>
      <c r="G943" s="46">
        <v>137.1</v>
      </c>
      <c r="H943" s="46">
        <v>33.5</v>
      </c>
      <c r="I943" s="46">
        <v>-461.8</v>
      </c>
    </row>
    <row r="944" spans="1:9" s="81" customFormat="1" ht="12.75">
      <c r="A944" s="44" t="s">
        <v>82</v>
      </c>
      <c r="B944" s="42" t="s">
        <v>94</v>
      </c>
      <c r="C944" s="43" t="s">
        <v>94</v>
      </c>
      <c r="D944" s="43" t="s">
        <v>94</v>
      </c>
      <c r="E944" s="45">
        <v>5</v>
      </c>
      <c r="F944" s="46">
        <v>71</v>
      </c>
      <c r="G944" s="46">
        <v>142</v>
      </c>
      <c r="H944" s="46" t="s">
        <v>94</v>
      </c>
      <c r="I944" s="46">
        <v>71</v>
      </c>
    </row>
    <row r="945" spans="1:9" s="81" customFormat="1" ht="12.75">
      <c r="A945" s="44" t="s">
        <v>83</v>
      </c>
      <c r="B945" s="45">
        <v>36</v>
      </c>
      <c r="C945" s="46">
        <v>500.7</v>
      </c>
      <c r="D945" s="46">
        <v>139.1</v>
      </c>
      <c r="E945" s="45">
        <v>70.099999999999994</v>
      </c>
      <c r="F945" s="46">
        <v>1187.9000000000001</v>
      </c>
      <c r="G945" s="46">
        <v>169.5</v>
      </c>
      <c r="H945" s="46">
        <v>237.2</v>
      </c>
      <c r="I945" s="46">
        <v>687.2</v>
      </c>
    </row>
    <row r="946" spans="1:9" s="81" customFormat="1" ht="12.75">
      <c r="A946" s="44" t="s">
        <v>84</v>
      </c>
      <c r="B946" s="45">
        <v>352</v>
      </c>
      <c r="C946" s="46">
        <v>10325.1</v>
      </c>
      <c r="D946" s="46">
        <v>266.60000000000002</v>
      </c>
      <c r="E946" s="45">
        <v>340</v>
      </c>
      <c r="F946" s="46">
        <v>9602.5</v>
      </c>
      <c r="G946" s="46">
        <v>282.39999999999998</v>
      </c>
      <c r="H946" s="46">
        <v>93</v>
      </c>
      <c r="I946" s="46">
        <v>-722.6</v>
      </c>
    </row>
    <row r="947" spans="1:9" s="81" customFormat="1" ht="12.75">
      <c r="A947" s="44" t="s">
        <v>85</v>
      </c>
      <c r="B947" s="45">
        <v>659</v>
      </c>
      <c r="C947" s="46">
        <v>19353.400000000001</v>
      </c>
      <c r="D947" s="46">
        <v>293.7</v>
      </c>
      <c r="E947" s="45">
        <v>655</v>
      </c>
      <c r="F947" s="46">
        <v>19276.7</v>
      </c>
      <c r="G947" s="46">
        <v>294.3</v>
      </c>
      <c r="H947" s="46">
        <v>99.6</v>
      </c>
      <c r="I947" s="46">
        <v>-76.7</v>
      </c>
    </row>
    <row r="948" spans="1:9" s="81" customFormat="1" ht="12.75">
      <c r="A948" s="44" t="s">
        <v>86</v>
      </c>
      <c r="B948" s="45">
        <v>2</v>
      </c>
      <c r="C948" s="46">
        <v>49</v>
      </c>
      <c r="D948" s="46">
        <v>245</v>
      </c>
      <c r="E948" s="45">
        <v>3</v>
      </c>
      <c r="F948" s="46">
        <v>76.8</v>
      </c>
      <c r="G948" s="46">
        <v>256</v>
      </c>
      <c r="H948" s="46">
        <v>156.69999999999999</v>
      </c>
      <c r="I948" s="46">
        <v>27.8</v>
      </c>
    </row>
    <row r="949" spans="1:9" s="81" customFormat="1" ht="12.75">
      <c r="A949" s="44" t="s">
        <v>87</v>
      </c>
      <c r="B949" s="45">
        <v>190</v>
      </c>
      <c r="C949" s="46">
        <v>4609</v>
      </c>
      <c r="D949" s="46">
        <v>242.6</v>
      </c>
      <c r="E949" s="45">
        <v>215</v>
      </c>
      <c r="F949" s="46">
        <v>5455.7</v>
      </c>
      <c r="G949" s="46">
        <v>253.8</v>
      </c>
      <c r="H949" s="46">
        <v>118.4</v>
      </c>
      <c r="I949" s="46">
        <v>846.7</v>
      </c>
    </row>
    <row r="950" spans="1:9" s="81" customFormat="1" ht="12.75">
      <c r="A950" s="44" t="s">
        <v>88</v>
      </c>
      <c r="B950" s="45">
        <v>15</v>
      </c>
      <c r="C950" s="46">
        <v>240</v>
      </c>
      <c r="D950" s="46">
        <v>160</v>
      </c>
      <c r="E950" s="45">
        <v>11</v>
      </c>
      <c r="F950" s="46">
        <v>238.7</v>
      </c>
      <c r="G950" s="46">
        <v>217</v>
      </c>
      <c r="H950" s="46">
        <v>99.5</v>
      </c>
      <c r="I950" s="46">
        <v>-1.3</v>
      </c>
    </row>
    <row r="951" spans="1:9" s="81" customFormat="1" ht="12.75">
      <c r="A951" s="44" t="s">
        <v>89</v>
      </c>
      <c r="B951" s="45">
        <v>8</v>
      </c>
      <c r="C951" s="46">
        <v>104.1</v>
      </c>
      <c r="D951" s="46">
        <v>130.1</v>
      </c>
      <c r="E951" s="45">
        <v>6</v>
      </c>
      <c r="F951" s="46">
        <v>81.099999999999994</v>
      </c>
      <c r="G951" s="46">
        <v>135.19999999999999</v>
      </c>
      <c r="H951" s="46">
        <v>77.900000000000006</v>
      </c>
      <c r="I951" s="46">
        <v>-23</v>
      </c>
    </row>
    <row r="952" spans="1:9" s="81" customFormat="1" ht="12.75">
      <c r="A952" s="44" t="s">
        <v>90</v>
      </c>
      <c r="B952" s="45">
        <v>56</v>
      </c>
      <c r="C952" s="46">
        <v>811.9</v>
      </c>
      <c r="D952" s="46">
        <v>145</v>
      </c>
      <c r="E952" s="45">
        <v>114</v>
      </c>
      <c r="F952" s="46">
        <v>1735.6</v>
      </c>
      <c r="G952" s="46">
        <v>152.19999999999999</v>
      </c>
      <c r="H952" s="46">
        <v>211.5</v>
      </c>
      <c r="I952" s="46">
        <v>915.1</v>
      </c>
    </row>
    <row r="953" spans="1:9" s="81" customFormat="1" ht="12.75">
      <c r="A953" s="44" t="s">
        <v>91</v>
      </c>
      <c r="B953" s="45">
        <v>6</v>
      </c>
      <c r="C953" s="46">
        <v>68.599999999999994</v>
      </c>
      <c r="D953" s="46">
        <v>114.3</v>
      </c>
      <c r="E953" s="45">
        <v>4</v>
      </c>
      <c r="F953" s="46">
        <v>46.8</v>
      </c>
      <c r="G953" s="46">
        <v>117</v>
      </c>
      <c r="H953" s="46">
        <v>68.2</v>
      </c>
      <c r="I953" s="46">
        <v>-21.8</v>
      </c>
    </row>
    <row r="954" spans="1:9" s="81" customFormat="1" ht="12.75">
      <c r="A954" s="44" t="s">
        <v>92</v>
      </c>
      <c r="B954" s="45">
        <v>33</v>
      </c>
      <c r="C954" s="46">
        <v>722.6</v>
      </c>
      <c r="D954" s="46">
        <v>219</v>
      </c>
      <c r="E954" s="45">
        <v>41</v>
      </c>
      <c r="F954" s="46">
        <v>959.1</v>
      </c>
      <c r="G954" s="46">
        <v>233.9</v>
      </c>
      <c r="H954" s="46">
        <v>132.69999999999999</v>
      </c>
      <c r="I954" s="46">
        <v>236.5</v>
      </c>
    </row>
    <row r="955" spans="1:9" s="81" customFormat="1" ht="12.75">
      <c r="A955" s="44" t="s">
        <v>93</v>
      </c>
      <c r="B955" s="45">
        <v>5</v>
      </c>
      <c r="C955" s="46">
        <v>60</v>
      </c>
      <c r="D955" s="46">
        <v>120</v>
      </c>
      <c r="E955" s="45">
        <v>5</v>
      </c>
      <c r="F955" s="46">
        <v>61.3</v>
      </c>
      <c r="G955" s="46">
        <v>122.6</v>
      </c>
      <c r="H955" s="46">
        <v>102.2</v>
      </c>
      <c r="I955" s="46">
        <v>1.3</v>
      </c>
    </row>
    <row r="956" spans="1:9" s="81" customFormat="1" ht="12.75">
      <c r="A956" s="44" t="s">
        <v>95</v>
      </c>
      <c r="B956" s="45">
        <v>3</v>
      </c>
      <c r="C956" s="46">
        <v>21</v>
      </c>
      <c r="D956" s="46">
        <v>70</v>
      </c>
      <c r="E956" s="45">
        <v>3.46</v>
      </c>
      <c r="F956" s="46">
        <v>26</v>
      </c>
      <c r="G956" s="46">
        <v>75.099999999999994</v>
      </c>
      <c r="H956" s="46">
        <v>123.8</v>
      </c>
      <c r="I956" s="46">
        <v>5</v>
      </c>
    </row>
    <row r="957" spans="1:9" s="81" customFormat="1" ht="12.75">
      <c r="A957" s="44" t="s">
        <v>163</v>
      </c>
      <c r="B957" s="45">
        <v>61</v>
      </c>
      <c r="C957" s="46">
        <v>715</v>
      </c>
      <c r="D957" s="46">
        <v>117.2</v>
      </c>
      <c r="E957" s="45">
        <v>53</v>
      </c>
      <c r="F957" s="46">
        <v>636</v>
      </c>
      <c r="G957" s="46">
        <v>120</v>
      </c>
      <c r="H957" s="46">
        <v>89</v>
      </c>
      <c r="I957" s="46">
        <v>-79</v>
      </c>
    </row>
    <row r="958" spans="1:9" s="81" customFormat="1" ht="12.75">
      <c r="A958" s="44"/>
      <c r="B958" s="17"/>
      <c r="C958" s="17"/>
      <c r="D958" s="17"/>
      <c r="E958" s="45"/>
      <c r="F958" s="46"/>
      <c r="G958" s="46"/>
      <c r="H958" s="46"/>
      <c r="I958" s="46"/>
    </row>
    <row r="959" spans="1:9" s="81" customFormat="1" ht="12.75">
      <c r="A959" s="41" t="s">
        <v>105</v>
      </c>
      <c r="B959" s="42">
        <v>4</v>
      </c>
      <c r="C959" s="43">
        <v>32.4</v>
      </c>
      <c r="D959" s="43">
        <v>81</v>
      </c>
      <c r="E959" s="42">
        <v>2.5</v>
      </c>
      <c r="F959" s="43">
        <v>24.5</v>
      </c>
      <c r="G959" s="43">
        <v>98</v>
      </c>
      <c r="H959" s="43">
        <v>75.599999999999994</v>
      </c>
      <c r="I959" s="43">
        <v>-7.9</v>
      </c>
    </row>
    <row r="960" spans="1:9" s="81" customFormat="1" ht="12.75">
      <c r="A960" s="44" t="s">
        <v>108</v>
      </c>
      <c r="B960" s="45">
        <v>1</v>
      </c>
      <c r="C960" s="46">
        <v>9</v>
      </c>
      <c r="D960" s="46">
        <v>90</v>
      </c>
      <c r="E960" s="45">
        <v>1</v>
      </c>
      <c r="F960" s="46">
        <v>13</v>
      </c>
      <c r="G960" s="46">
        <v>130</v>
      </c>
      <c r="H960" s="46">
        <v>144.4</v>
      </c>
      <c r="I960" s="46">
        <v>4</v>
      </c>
    </row>
    <row r="961" spans="1:9" s="81" customFormat="1" ht="12.75">
      <c r="A961" s="44" t="s">
        <v>110</v>
      </c>
      <c r="B961" s="45">
        <v>3</v>
      </c>
      <c r="C961" s="46">
        <v>23.4</v>
      </c>
      <c r="D961" s="46">
        <v>78</v>
      </c>
      <c r="E961" s="45">
        <v>1.5</v>
      </c>
      <c r="F961" s="46">
        <v>11.5</v>
      </c>
      <c r="G961" s="46">
        <v>76.7</v>
      </c>
      <c r="H961" s="46">
        <v>49.1</v>
      </c>
      <c r="I961" s="46">
        <v>-11.9</v>
      </c>
    </row>
    <row r="962" spans="1:9" s="81" customFormat="1" ht="12.75">
      <c r="A962" s="44"/>
      <c r="B962" s="54"/>
      <c r="C962" s="54"/>
      <c r="D962" s="54"/>
      <c r="E962" s="45"/>
      <c r="F962" s="46"/>
      <c r="G962" s="46"/>
      <c r="H962" s="46"/>
      <c r="I962" s="46"/>
    </row>
    <row r="963" spans="1:9" s="81" customFormat="1" ht="12.75">
      <c r="A963" s="41" t="s">
        <v>112</v>
      </c>
      <c r="B963" s="42">
        <v>865.75400000000002</v>
      </c>
      <c r="C963" s="43">
        <v>16535.5</v>
      </c>
      <c r="D963" s="43">
        <v>191</v>
      </c>
      <c r="E963" s="42">
        <v>1164.1400000000001</v>
      </c>
      <c r="F963" s="43">
        <v>20960.8</v>
      </c>
      <c r="G963" s="43">
        <v>179.8</v>
      </c>
      <c r="H963" s="43">
        <v>126.8</v>
      </c>
      <c r="I963" s="43">
        <v>4425.3</v>
      </c>
    </row>
    <row r="964" spans="1:9" s="81" customFormat="1" ht="12.75">
      <c r="A964" s="44" t="s">
        <v>113</v>
      </c>
      <c r="B964" s="45">
        <v>5</v>
      </c>
      <c r="C964" s="46">
        <v>77</v>
      </c>
      <c r="D964" s="46">
        <v>154</v>
      </c>
      <c r="E964" s="45">
        <v>8</v>
      </c>
      <c r="F964" s="46">
        <v>118</v>
      </c>
      <c r="G964" s="46">
        <v>147.5</v>
      </c>
      <c r="H964" s="46">
        <v>153.19999999999999</v>
      </c>
      <c r="I964" s="46">
        <v>41</v>
      </c>
    </row>
    <row r="965" spans="1:9" s="81" customFormat="1" ht="12.75">
      <c r="A965" s="44" t="s">
        <v>114</v>
      </c>
      <c r="B965" s="45">
        <v>138.554</v>
      </c>
      <c r="C965" s="46">
        <v>2195.8000000000002</v>
      </c>
      <c r="D965" s="46">
        <v>158.5</v>
      </c>
      <c r="E965" s="45">
        <v>200.94</v>
      </c>
      <c r="F965" s="46">
        <v>3322.7</v>
      </c>
      <c r="G965" s="46">
        <v>165.4</v>
      </c>
      <c r="H965" s="46">
        <v>151.30000000000001</v>
      </c>
      <c r="I965" s="46">
        <v>1126.9000000000001</v>
      </c>
    </row>
    <row r="966" spans="1:9" s="81" customFormat="1" ht="12.75">
      <c r="A966" s="44" t="s">
        <v>115</v>
      </c>
      <c r="B966" s="45">
        <v>1</v>
      </c>
      <c r="C966" s="46">
        <v>13.9</v>
      </c>
      <c r="D966" s="46">
        <v>139</v>
      </c>
      <c r="E966" s="45">
        <v>8</v>
      </c>
      <c r="F966" s="46">
        <v>108.2</v>
      </c>
      <c r="G966" s="46">
        <v>135.30000000000001</v>
      </c>
      <c r="H966" s="46">
        <v>778.4</v>
      </c>
      <c r="I966" s="46">
        <v>94.3</v>
      </c>
    </row>
    <row r="967" spans="1:9" s="81" customFormat="1" ht="12.75">
      <c r="A967" s="44" t="s">
        <v>116</v>
      </c>
      <c r="B967" s="45">
        <v>475.2</v>
      </c>
      <c r="C967" s="46">
        <v>9135.7000000000007</v>
      </c>
      <c r="D967" s="46">
        <v>192.2</v>
      </c>
      <c r="E967" s="45">
        <v>658</v>
      </c>
      <c r="F967" s="46">
        <v>12008.4</v>
      </c>
      <c r="G967" s="46">
        <v>182.1</v>
      </c>
      <c r="H967" s="46">
        <v>131.4</v>
      </c>
      <c r="I967" s="46">
        <v>2872.7</v>
      </c>
    </row>
    <row r="968" spans="1:9" s="81" customFormat="1" ht="12.75">
      <c r="A968" s="44" t="s">
        <v>117</v>
      </c>
      <c r="B968" s="45">
        <v>36</v>
      </c>
      <c r="C968" s="46">
        <v>855</v>
      </c>
      <c r="D968" s="46">
        <v>237.5</v>
      </c>
      <c r="E968" s="45">
        <v>85</v>
      </c>
      <c r="F968" s="46">
        <v>1502</v>
      </c>
      <c r="G968" s="46">
        <v>176.7</v>
      </c>
      <c r="H968" s="46">
        <v>175.7</v>
      </c>
      <c r="I968" s="46">
        <v>647</v>
      </c>
    </row>
    <row r="969" spans="1:9" s="81" customFormat="1" ht="12.75">
      <c r="A969" s="44" t="s">
        <v>118</v>
      </c>
      <c r="B969" s="45">
        <v>126</v>
      </c>
      <c r="C969" s="46">
        <v>2626.4</v>
      </c>
      <c r="D969" s="46">
        <v>208.4</v>
      </c>
      <c r="E969" s="45">
        <v>42</v>
      </c>
      <c r="F969" s="46">
        <v>882.3</v>
      </c>
      <c r="G969" s="46">
        <v>210.1</v>
      </c>
      <c r="H969" s="46">
        <v>33.6</v>
      </c>
      <c r="I969" s="46">
        <v>-1744.1</v>
      </c>
    </row>
    <row r="970" spans="1:9" s="81" customFormat="1" ht="12.75">
      <c r="A970" s="44" t="s">
        <v>119</v>
      </c>
      <c r="B970" s="45">
        <v>120</v>
      </c>
      <c r="C970" s="46">
        <v>2486.6999999999998</v>
      </c>
      <c r="D970" s="46">
        <v>207.2</v>
      </c>
      <c r="E970" s="45">
        <v>247.2</v>
      </c>
      <c r="F970" s="46">
        <v>4521.2</v>
      </c>
      <c r="G970" s="46">
        <v>182.9</v>
      </c>
      <c r="H970" s="46">
        <v>181.8</v>
      </c>
      <c r="I970" s="46">
        <v>2034.5</v>
      </c>
    </row>
    <row r="971" spans="1:9" s="81" customFormat="1" ht="12.75">
      <c r="A971" s="44"/>
      <c r="B971" s="45"/>
      <c r="C971" s="46"/>
      <c r="D971" s="46"/>
      <c r="E971" s="45"/>
      <c r="F971" s="46"/>
      <c r="G971" s="46"/>
      <c r="H971" s="46"/>
      <c r="I971" s="46"/>
    </row>
    <row r="972" spans="1:9" s="81" customFormat="1" ht="12.75">
      <c r="A972" s="41" t="s">
        <v>121</v>
      </c>
      <c r="B972" s="42">
        <v>1159</v>
      </c>
      <c r="C972" s="43">
        <v>24892.6</v>
      </c>
      <c r="D972" s="43">
        <v>214.8</v>
      </c>
      <c r="E972" s="42">
        <v>1707</v>
      </c>
      <c r="F972" s="43">
        <v>37661.800000000003</v>
      </c>
      <c r="G972" s="43">
        <v>220.6</v>
      </c>
      <c r="H972" s="43">
        <v>151.30000000000001</v>
      </c>
      <c r="I972" s="43">
        <v>12769.2</v>
      </c>
    </row>
    <row r="973" spans="1:9" s="81" customFormat="1" ht="12.75">
      <c r="A973" s="44" t="s">
        <v>122</v>
      </c>
      <c r="B973" s="45">
        <v>48</v>
      </c>
      <c r="C973" s="46">
        <v>962.6</v>
      </c>
      <c r="D973" s="46">
        <v>200.5</v>
      </c>
      <c r="E973" s="45">
        <v>179</v>
      </c>
      <c r="F973" s="46">
        <v>3836.3</v>
      </c>
      <c r="G973" s="46">
        <v>214.3</v>
      </c>
      <c r="H973" s="46">
        <v>398.5</v>
      </c>
      <c r="I973" s="46">
        <v>2873.7</v>
      </c>
    </row>
    <row r="974" spans="1:9" s="81" customFormat="1" ht="12.75">
      <c r="A974" s="44" t="s">
        <v>123</v>
      </c>
      <c r="B974" s="45">
        <v>121</v>
      </c>
      <c r="C974" s="46">
        <v>2499.5</v>
      </c>
      <c r="D974" s="46">
        <v>206.6</v>
      </c>
      <c r="E974" s="45">
        <v>89</v>
      </c>
      <c r="F974" s="46">
        <v>2167.4</v>
      </c>
      <c r="G974" s="46">
        <v>243.5</v>
      </c>
      <c r="H974" s="46">
        <v>86.7</v>
      </c>
      <c r="I974" s="46">
        <v>-332.1</v>
      </c>
    </row>
    <row r="975" spans="1:9" s="81" customFormat="1" ht="12.75">
      <c r="A975" s="44" t="s">
        <v>124</v>
      </c>
      <c r="B975" s="45">
        <v>958</v>
      </c>
      <c r="C975" s="46">
        <v>20833.599999999999</v>
      </c>
      <c r="D975" s="46">
        <v>217.5</v>
      </c>
      <c r="E975" s="45">
        <v>1378</v>
      </c>
      <c r="F975" s="46">
        <v>30295.4</v>
      </c>
      <c r="G975" s="46">
        <v>219.9</v>
      </c>
      <c r="H975" s="46">
        <v>145.4</v>
      </c>
      <c r="I975" s="46">
        <v>9461.7999999999993</v>
      </c>
    </row>
    <row r="976" spans="1:9" s="81" customFormat="1" ht="12.75">
      <c r="A976" s="44" t="s">
        <v>125</v>
      </c>
      <c r="B976" s="45">
        <v>25</v>
      </c>
      <c r="C976" s="46">
        <v>466.4</v>
      </c>
      <c r="D976" s="46">
        <v>186.6</v>
      </c>
      <c r="E976" s="45">
        <v>53</v>
      </c>
      <c r="F976" s="46">
        <v>1193.0999999999999</v>
      </c>
      <c r="G976" s="46">
        <v>225.1</v>
      </c>
      <c r="H976" s="46">
        <v>255.8</v>
      </c>
      <c r="I976" s="46">
        <v>726.7</v>
      </c>
    </row>
    <row r="977" spans="1:9" s="81" customFormat="1" ht="12.75">
      <c r="A977" s="44" t="s">
        <v>126</v>
      </c>
      <c r="B977" s="45">
        <v>7</v>
      </c>
      <c r="C977" s="46">
        <v>130.5</v>
      </c>
      <c r="D977" s="46">
        <v>186.4</v>
      </c>
      <c r="E977" s="45">
        <v>8</v>
      </c>
      <c r="F977" s="46">
        <v>169.6</v>
      </c>
      <c r="G977" s="46">
        <v>212</v>
      </c>
      <c r="H977" s="46">
        <v>130</v>
      </c>
      <c r="I977" s="46">
        <v>39.1</v>
      </c>
    </row>
    <row r="978" spans="1:9" s="81" customFormat="1" ht="12.75">
      <c r="A978" s="44"/>
      <c r="B978" s="45"/>
      <c r="C978" s="46"/>
      <c r="D978" s="46"/>
      <c r="E978" s="45"/>
      <c r="F978" s="46"/>
      <c r="G978" s="46"/>
      <c r="H978" s="46"/>
      <c r="I978" s="46"/>
    </row>
    <row r="979" spans="1:9" s="81" customFormat="1" ht="12.75">
      <c r="A979" s="41" t="s">
        <v>127</v>
      </c>
      <c r="B979" s="42">
        <v>1734</v>
      </c>
      <c r="C979" s="43">
        <v>32088.5</v>
      </c>
      <c r="D979" s="43">
        <v>185.1</v>
      </c>
      <c r="E979" s="42">
        <v>2262</v>
      </c>
      <c r="F979" s="43">
        <v>45550.400000000001</v>
      </c>
      <c r="G979" s="43">
        <v>197.9</v>
      </c>
      <c r="H979" s="43">
        <v>142</v>
      </c>
      <c r="I979" s="43">
        <v>13461.9</v>
      </c>
    </row>
    <row r="980" spans="1:9" s="81" customFormat="1" ht="12.75">
      <c r="A980" s="44" t="s">
        <v>128</v>
      </c>
      <c r="B980" s="45">
        <v>324</v>
      </c>
      <c r="C980" s="46">
        <v>5720.7</v>
      </c>
      <c r="D980" s="46">
        <v>176.6</v>
      </c>
      <c r="E980" s="45">
        <v>469</v>
      </c>
      <c r="F980" s="46">
        <v>8274.9</v>
      </c>
      <c r="G980" s="46">
        <v>176.4</v>
      </c>
      <c r="H980" s="46">
        <v>144.6</v>
      </c>
      <c r="I980" s="46">
        <v>2554.1999999999998</v>
      </c>
    </row>
    <row r="981" spans="1:9" s="81" customFormat="1" ht="12.75">
      <c r="A981" s="44" t="s">
        <v>129</v>
      </c>
      <c r="B981" s="45">
        <v>95</v>
      </c>
      <c r="C981" s="46">
        <v>1784.8</v>
      </c>
      <c r="D981" s="46">
        <v>187.9</v>
      </c>
      <c r="E981" s="45">
        <v>94</v>
      </c>
      <c r="F981" s="46">
        <v>1883</v>
      </c>
      <c r="G981" s="46">
        <v>200.3</v>
      </c>
      <c r="H981" s="46">
        <v>105.5</v>
      </c>
      <c r="I981" s="46">
        <v>98.2</v>
      </c>
    </row>
    <row r="982" spans="1:9" s="81" customFormat="1" ht="12.75">
      <c r="A982" s="44" t="s">
        <v>130</v>
      </c>
      <c r="B982" s="45">
        <v>17</v>
      </c>
      <c r="C982" s="46">
        <v>204.1</v>
      </c>
      <c r="D982" s="46">
        <v>120.1</v>
      </c>
      <c r="E982" s="45">
        <v>13</v>
      </c>
      <c r="F982" s="46">
        <v>155.5</v>
      </c>
      <c r="G982" s="46">
        <v>119.6</v>
      </c>
      <c r="H982" s="46">
        <v>76.2</v>
      </c>
      <c r="I982" s="46">
        <v>-48.6</v>
      </c>
    </row>
    <row r="983" spans="1:9" s="81" customFormat="1" ht="12.75">
      <c r="A983" s="44" t="s">
        <v>131</v>
      </c>
      <c r="B983" s="45">
        <v>340</v>
      </c>
      <c r="C983" s="46">
        <v>6067.6</v>
      </c>
      <c r="D983" s="46">
        <v>178.5</v>
      </c>
      <c r="E983" s="45">
        <v>501</v>
      </c>
      <c r="F983" s="46">
        <v>9599</v>
      </c>
      <c r="G983" s="46">
        <v>191.6</v>
      </c>
      <c r="H983" s="46">
        <v>158.19999999999999</v>
      </c>
      <c r="I983" s="46">
        <v>3531.4</v>
      </c>
    </row>
    <row r="984" spans="1:9" s="81" customFormat="1" ht="12.75">
      <c r="A984" s="44" t="s">
        <v>132</v>
      </c>
      <c r="B984" s="45">
        <v>46</v>
      </c>
      <c r="C984" s="46">
        <v>801</v>
      </c>
      <c r="D984" s="46">
        <v>174.1</v>
      </c>
      <c r="E984" s="45">
        <v>48</v>
      </c>
      <c r="F984" s="46">
        <v>976.9</v>
      </c>
      <c r="G984" s="46">
        <v>203.5</v>
      </c>
      <c r="H984" s="46">
        <v>122</v>
      </c>
      <c r="I984" s="46">
        <v>175.9</v>
      </c>
    </row>
    <row r="985" spans="1:9" s="81" customFormat="1" ht="12.75">
      <c r="A985" s="44" t="s">
        <v>133</v>
      </c>
      <c r="B985" s="45">
        <v>551</v>
      </c>
      <c r="C985" s="46">
        <v>11223</v>
      </c>
      <c r="D985" s="46">
        <v>203.7</v>
      </c>
      <c r="E985" s="45">
        <v>658</v>
      </c>
      <c r="F985" s="46">
        <v>16714</v>
      </c>
      <c r="G985" s="46">
        <v>242.2</v>
      </c>
      <c r="H985" s="46">
        <v>148.9</v>
      </c>
      <c r="I985" s="46">
        <v>5491</v>
      </c>
    </row>
    <row r="986" spans="1:9" s="81" customFormat="1" ht="12.75">
      <c r="A986" s="44" t="s">
        <v>134</v>
      </c>
      <c r="B986" s="45">
        <v>4</v>
      </c>
      <c r="C986" s="46">
        <v>80</v>
      </c>
      <c r="D986" s="46">
        <v>200</v>
      </c>
      <c r="E986" s="45">
        <v>2</v>
      </c>
      <c r="F986" s="46">
        <v>40</v>
      </c>
      <c r="G986" s="46">
        <v>200</v>
      </c>
      <c r="H986" s="46">
        <v>50</v>
      </c>
      <c r="I986" s="46">
        <v>-40</v>
      </c>
    </row>
    <row r="987" spans="1:9" s="81" customFormat="1" ht="12.75">
      <c r="A987" s="44" t="s">
        <v>135</v>
      </c>
      <c r="B987" s="45">
        <v>222</v>
      </c>
      <c r="C987" s="46">
        <v>3854.1</v>
      </c>
      <c r="D987" s="46">
        <v>173.6</v>
      </c>
      <c r="E987" s="45">
        <v>358</v>
      </c>
      <c r="F987" s="46">
        <v>5616.1</v>
      </c>
      <c r="G987" s="46">
        <v>156.9</v>
      </c>
      <c r="H987" s="46">
        <v>145.69999999999999</v>
      </c>
      <c r="I987" s="46">
        <v>1762</v>
      </c>
    </row>
    <row r="988" spans="1:9" s="81" customFormat="1" ht="12.75">
      <c r="A988" s="44" t="s">
        <v>136</v>
      </c>
      <c r="B988" s="45">
        <v>67</v>
      </c>
      <c r="C988" s="46">
        <v>1200.2</v>
      </c>
      <c r="D988" s="46">
        <v>179.1</v>
      </c>
      <c r="E988" s="45">
        <v>50</v>
      </c>
      <c r="F988" s="46">
        <v>932</v>
      </c>
      <c r="G988" s="46">
        <v>186.4</v>
      </c>
      <c r="H988" s="46">
        <v>77.7</v>
      </c>
      <c r="I988" s="46">
        <v>-268.2</v>
      </c>
    </row>
    <row r="989" spans="1:9" s="81" customFormat="1" ht="12.75">
      <c r="A989" s="44" t="s">
        <v>165</v>
      </c>
      <c r="B989" s="45">
        <v>39</v>
      </c>
      <c r="C989" s="46">
        <v>657</v>
      </c>
      <c r="D989" s="46">
        <v>168.5</v>
      </c>
      <c r="E989" s="45">
        <v>37</v>
      </c>
      <c r="F989" s="46">
        <v>819</v>
      </c>
      <c r="G989" s="46">
        <v>221.4</v>
      </c>
      <c r="H989" s="46">
        <v>124.7</v>
      </c>
      <c r="I989" s="46">
        <v>162</v>
      </c>
    </row>
    <row r="990" spans="1:9" s="81" customFormat="1" ht="12.75">
      <c r="A990" s="44" t="s">
        <v>137</v>
      </c>
      <c r="B990" s="45">
        <v>16</v>
      </c>
      <c r="C990" s="46">
        <v>270</v>
      </c>
      <c r="D990" s="46">
        <v>168.8</v>
      </c>
      <c r="E990" s="45">
        <v>17</v>
      </c>
      <c r="F990" s="46">
        <v>260</v>
      </c>
      <c r="G990" s="46">
        <v>152.9</v>
      </c>
      <c r="H990" s="46">
        <v>96.3</v>
      </c>
      <c r="I990" s="46">
        <v>-10</v>
      </c>
    </row>
    <row r="991" spans="1:9" s="81" customFormat="1" ht="12.75">
      <c r="A991" s="44" t="s">
        <v>166</v>
      </c>
      <c r="B991" s="45">
        <v>17</v>
      </c>
      <c r="C991" s="46">
        <v>306</v>
      </c>
      <c r="D991" s="46">
        <v>180</v>
      </c>
      <c r="E991" s="45">
        <v>17</v>
      </c>
      <c r="F991" s="46">
        <v>320</v>
      </c>
      <c r="G991" s="46">
        <v>188.2</v>
      </c>
      <c r="H991" s="46">
        <v>104.6</v>
      </c>
      <c r="I991" s="46">
        <v>14</v>
      </c>
    </row>
    <row r="992" spans="1:9" s="81" customFormat="1" ht="12.75">
      <c r="A992" s="44"/>
      <c r="B992" s="45"/>
      <c r="C992" s="46"/>
      <c r="D992" s="46"/>
      <c r="E992" s="45"/>
      <c r="F992" s="46"/>
      <c r="G992" s="46"/>
      <c r="H992" s="46"/>
      <c r="I992" s="46"/>
    </row>
    <row r="993" spans="1:9" s="81" customFormat="1" ht="12.75">
      <c r="A993" s="41" t="s">
        <v>138</v>
      </c>
      <c r="B993" s="42">
        <v>355</v>
      </c>
      <c r="C993" s="43">
        <v>6092.8</v>
      </c>
      <c r="D993" s="43">
        <v>171.6</v>
      </c>
      <c r="E993" s="42">
        <v>274.89999999999998</v>
      </c>
      <c r="F993" s="43">
        <v>4652.2</v>
      </c>
      <c r="G993" s="43">
        <v>169.2</v>
      </c>
      <c r="H993" s="43">
        <v>76.400000000000006</v>
      </c>
      <c r="I993" s="43">
        <v>-1440.6</v>
      </c>
    </row>
    <row r="994" spans="1:9" s="81" customFormat="1" ht="12.75">
      <c r="A994" s="44"/>
      <c r="B994" s="42"/>
      <c r="C994" s="43"/>
      <c r="D994" s="43"/>
      <c r="E994" s="45"/>
      <c r="F994" s="46"/>
      <c r="G994" s="46"/>
      <c r="H994" s="46"/>
      <c r="I994" s="46"/>
    </row>
    <row r="995" spans="1:9" s="81" customFormat="1" ht="12.75">
      <c r="A995" s="41" t="s">
        <v>139</v>
      </c>
      <c r="B995" s="42">
        <v>105</v>
      </c>
      <c r="C995" s="43">
        <v>2523.8000000000002</v>
      </c>
      <c r="D995" s="43">
        <v>240.4</v>
      </c>
      <c r="E995" s="42">
        <v>84</v>
      </c>
      <c r="F995" s="43">
        <v>2139</v>
      </c>
      <c r="G995" s="43">
        <v>254.6</v>
      </c>
      <c r="H995" s="43">
        <v>84.8</v>
      </c>
      <c r="I995" s="43">
        <v>-384.8</v>
      </c>
    </row>
    <row r="996" spans="1:9" s="81" customFormat="1" ht="12.75">
      <c r="A996" s="17"/>
      <c r="B996" s="17"/>
      <c r="C996" s="17"/>
      <c r="D996" s="17"/>
      <c r="E996" s="40"/>
      <c r="F996" s="40"/>
      <c r="G996" s="40"/>
      <c r="H996" s="40"/>
      <c r="I996" s="40"/>
    </row>
    <row r="997" spans="1:9" s="81" customFormat="1" ht="12.75">
      <c r="A997" s="17"/>
      <c r="B997" s="40"/>
      <c r="C997" s="40"/>
      <c r="D997" s="40"/>
      <c r="E997" s="40"/>
      <c r="F997" s="40"/>
      <c r="G997" s="40"/>
      <c r="H997" s="40"/>
      <c r="I997" s="40"/>
    </row>
    <row r="998" spans="1:9" s="81" customFormat="1" ht="12.75">
      <c r="A998" s="17"/>
      <c r="B998" s="40"/>
      <c r="C998" s="40"/>
      <c r="D998" s="40"/>
      <c r="E998" s="40"/>
      <c r="F998" s="40"/>
      <c r="G998" s="40"/>
      <c r="H998" s="40"/>
      <c r="I998" s="40"/>
    </row>
    <row r="999" spans="1:9" s="81" customFormat="1">
      <c r="A999" s="109" t="s">
        <v>334</v>
      </c>
      <c r="B999" s="110"/>
      <c r="C999" s="110"/>
      <c r="D999" s="110"/>
      <c r="E999" s="110"/>
      <c r="F999" s="110"/>
      <c r="G999" s="110"/>
      <c r="H999" s="110"/>
      <c r="I999" s="110"/>
    </row>
    <row r="1000" spans="1:9" s="81" customFormat="1" ht="12.75">
      <c r="A1000" s="111" t="s">
        <v>329</v>
      </c>
      <c r="B1000" s="111"/>
      <c r="C1000" s="111"/>
      <c r="D1000" s="111"/>
      <c r="E1000" s="111"/>
      <c r="F1000" s="111"/>
      <c r="G1000" s="111"/>
      <c r="H1000" s="111"/>
      <c r="I1000" s="111"/>
    </row>
    <row r="1001" spans="1:9" s="81" customFormat="1" ht="12.75">
      <c r="A1001" s="17"/>
      <c r="B1001" s="17"/>
      <c r="C1001" s="17"/>
      <c r="D1001" s="17"/>
      <c r="E1001" s="17"/>
      <c r="F1001" s="17"/>
      <c r="G1001" s="17"/>
      <c r="H1001" s="17"/>
      <c r="I1001" s="17"/>
    </row>
    <row r="1002" spans="1:9" s="81" customFormat="1" ht="12.75">
      <c r="A1002" s="114" t="s">
        <v>60</v>
      </c>
      <c r="B1002" s="112" t="s">
        <v>188</v>
      </c>
      <c r="C1002" s="117"/>
      <c r="D1002" s="117"/>
      <c r="E1002" s="117"/>
      <c r="F1002" s="117"/>
      <c r="G1002" s="117"/>
      <c r="H1002" s="117"/>
      <c r="I1002" s="113"/>
    </row>
    <row r="1003" spans="1:9" s="81" customFormat="1" ht="12.75">
      <c r="A1003" s="115"/>
      <c r="B1003" s="112">
        <v>2024</v>
      </c>
      <c r="C1003" s="117"/>
      <c r="D1003" s="113"/>
      <c r="E1003" s="112">
        <v>2025</v>
      </c>
      <c r="F1003" s="117"/>
      <c r="G1003" s="113"/>
      <c r="H1003" s="126" t="s">
        <v>62</v>
      </c>
      <c r="I1003" s="126"/>
    </row>
    <row r="1004" spans="1:9" s="81" customFormat="1" ht="12.75">
      <c r="A1004" s="115"/>
      <c r="B1004" s="118" t="s">
        <v>314</v>
      </c>
      <c r="C1004" s="118" t="s">
        <v>62</v>
      </c>
      <c r="D1004" s="118" t="s">
        <v>65</v>
      </c>
      <c r="E1004" s="118" t="s">
        <v>314</v>
      </c>
      <c r="F1004" s="118" t="s">
        <v>62</v>
      </c>
      <c r="G1004" s="118" t="s">
        <v>65</v>
      </c>
      <c r="H1004" s="132" t="s">
        <v>315</v>
      </c>
      <c r="I1004" s="133"/>
    </row>
    <row r="1005" spans="1:9" s="81" customFormat="1" ht="12">
      <c r="A1005" s="115"/>
      <c r="B1005" s="119"/>
      <c r="C1005" s="119"/>
      <c r="D1005" s="119"/>
      <c r="E1005" s="119"/>
      <c r="F1005" s="119"/>
      <c r="G1005" s="119"/>
      <c r="H1005" s="114" t="s">
        <v>69</v>
      </c>
      <c r="I1005" s="114" t="s">
        <v>70</v>
      </c>
    </row>
    <row r="1006" spans="1:9" s="81" customFormat="1" ht="12">
      <c r="A1006" s="115"/>
      <c r="B1006" s="120"/>
      <c r="C1006" s="120"/>
      <c r="D1006" s="120"/>
      <c r="E1006" s="120"/>
      <c r="F1006" s="120"/>
      <c r="G1006" s="120"/>
      <c r="H1006" s="116"/>
      <c r="I1006" s="116"/>
    </row>
    <row r="1007" spans="1:9" s="81" customFormat="1" ht="12.75">
      <c r="A1007" s="116"/>
      <c r="B1007" s="82">
        <v>1</v>
      </c>
      <c r="C1007" s="83">
        <v>2</v>
      </c>
      <c r="D1007" s="37">
        <v>3</v>
      </c>
      <c r="E1007" s="37">
        <v>4</v>
      </c>
      <c r="F1007" s="37">
        <v>5</v>
      </c>
      <c r="G1007" s="84">
        <v>6</v>
      </c>
      <c r="H1007" s="37">
        <v>7</v>
      </c>
      <c r="I1007" s="85">
        <v>8</v>
      </c>
    </row>
    <row r="1008" spans="1:9" s="81" customFormat="1" ht="12.75">
      <c r="A1008" s="39"/>
      <c r="B1008" s="40"/>
      <c r="C1008" s="40"/>
      <c r="D1008" s="40"/>
      <c r="E1008" s="40"/>
      <c r="F1008" s="40"/>
      <c r="G1008" s="40"/>
      <c r="H1008" s="40"/>
      <c r="I1008" s="40"/>
    </row>
    <row r="1009" spans="1:9" s="81" customFormat="1" ht="12.75">
      <c r="A1009" s="41" t="s">
        <v>72</v>
      </c>
      <c r="B1009" s="42">
        <v>1091.05</v>
      </c>
      <c r="C1009" s="43">
        <v>20634.599999999999</v>
      </c>
      <c r="D1009" s="43">
        <v>184.9</v>
      </c>
      <c r="E1009" s="42">
        <v>1247.68</v>
      </c>
      <c r="F1009" s="43">
        <v>23175</v>
      </c>
      <c r="G1009" s="43">
        <v>184.5</v>
      </c>
      <c r="H1009" s="43">
        <v>112.3</v>
      </c>
      <c r="I1009" s="43">
        <v>2537.8000000000002</v>
      </c>
    </row>
    <row r="1010" spans="1:9" s="81" customFormat="1" ht="12.75">
      <c r="A1010" s="41"/>
      <c r="B1010" s="42"/>
      <c r="C1010" s="43"/>
      <c r="D1010" s="43"/>
      <c r="E1010" s="42"/>
      <c r="F1010" s="43"/>
      <c r="G1010" s="43"/>
      <c r="H1010" s="43"/>
      <c r="I1010" s="43"/>
    </row>
    <row r="1011" spans="1:9" s="81" customFormat="1" ht="12.75">
      <c r="A1011" s="41" t="s">
        <v>73</v>
      </c>
      <c r="B1011" s="42">
        <v>71.05</v>
      </c>
      <c r="C1011" s="43">
        <v>1293.0999999999999</v>
      </c>
      <c r="D1011" s="43">
        <v>182</v>
      </c>
      <c r="E1011" s="42">
        <v>71.7</v>
      </c>
      <c r="F1011" s="43">
        <v>1149.7</v>
      </c>
      <c r="G1011" s="43">
        <v>160.30000000000001</v>
      </c>
      <c r="H1011" s="43">
        <v>89</v>
      </c>
      <c r="I1011" s="43">
        <v>-141.69999999999999</v>
      </c>
    </row>
    <row r="1012" spans="1:9" s="81" customFormat="1" ht="12.75">
      <c r="A1012" s="44" t="s">
        <v>74</v>
      </c>
      <c r="B1012" s="45">
        <v>1</v>
      </c>
      <c r="C1012" s="46">
        <v>15</v>
      </c>
      <c r="D1012" s="46">
        <v>150</v>
      </c>
      <c r="E1012" s="45">
        <v>1</v>
      </c>
      <c r="F1012" s="46">
        <v>12</v>
      </c>
      <c r="G1012" s="46">
        <v>120</v>
      </c>
      <c r="H1012" s="46">
        <v>80</v>
      </c>
      <c r="I1012" s="46">
        <v>-3</v>
      </c>
    </row>
    <row r="1013" spans="1:9" s="81" customFormat="1" ht="12.75">
      <c r="A1013" s="44" t="s">
        <v>75</v>
      </c>
      <c r="B1013" s="45">
        <v>52</v>
      </c>
      <c r="C1013" s="46">
        <v>917</v>
      </c>
      <c r="D1013" s="46">
        <v>176.4</v>
      </c>
      <c r="E1013" s="45">
        <v>58.2</v>
      </c>
      <c r="F1013" s="46">
        <v>855.7</v>
      </c>
      <c r="G1013" s="46">
        <v>147</v>
      </c>
      <c r="H1013" s="46">
        <v>93.5</v>
      </c>
      <c r="I1013" s="46">
        <v>-59.6</v>
      </c>
    </row>
    <row r="1014" spans="1:9" s="81" customFormat="1" ht="12.75">
      <c r="A1014" s="44" t="s">
        <v>76</v>
      </c>
      <c r="B1014" s="45">
        <v>11</v>
      </c>
      <c r="C1014" s="46">
        <v>212</v>
      </c>
      <c r="D1014" s="46">
        <v>192.7</v>
      </c>
      <c r="E1014" s="45">
        <v>6</v>
      </c>
      <c r="F1014" s="46">
        <v>125.5</v>
      </c>
      <c r="G1014" s="46">
        <v>209.2</v>
      </c>
      <c r="H1014" s="46">
        <v>59.2</v>
      </c>
      <c r="I1014" s="46">
        <v>-86.5</v>
      </c>
    </row>
    <row r="1015" spans="1:9" s="81" customFormat="1" ht="12.75">
      <c r="A1015" s="44" t="s">
        <v>77</v>
      </c>
      <c r="B1015" s="45">
        <v>2</v>
      </c>
      <c r="C1015" s="46">
        <v>50</v>
      </c>
      <c r="D1015" s="46">
        <v>250</v>
      </c>
      <c r="E1015" s="45">
        <v>1</v>
      </c>
      <c r="F1015" s="46">
        <v>23.5</v>
      </c>
      <c r="G1015" s="46">
        <v>235</v>
      </c>
      <c r="H1015" s="46">
        <v>47</v>
      </c>
      <c r="I1015" s="46">
        <v>-26.5</v>
      </c>
    </row>
    <row r="1016" spans="1:9" s="81" customFormat="1" ht="12.75">
      <c r="A1016" s="44" t="s">
        <v>78</v>
      </c>
      <c r="B1016" s="45">
        <v>0.5</v>
      </c>
      <c r="C1016" s="46">
        <v>7.2</v>
      </c>
      <c r="D1016" s="46">
        <v>144</v>
      </c>
      <c r="E1016" s="45">
        <v>1</v>
      </c>
      <c r="F1016" s="46">
        <v>14.5</v>
      </c>
      <c r="G1016" s="46">
        <v>145</v>
      </c>
      <c r="H1016" s="46">
        <v>201.4</v>
      </c>
      <c r="I1016" s="46">
        <v>7.3</v>
      </c>
    </row>
    <row r="1017" spans="1:9" s="81" customFormat="1" ht="12.75">
      <c r="A1017" s="44" t="s">
        <v>79</v>
      </c>
      <c r="B1017" s="45">
        <v>6.05</v>
      </c>
      <c r="C1017" s="46">
        <v>139.9</v>
      </c>
      <c r="D1017" s="46">
        <v>231.2</v>
      </c>
      <c r="E1017" s="45">
        <v>5</v>
      </c>
      <c r="F1017" s="46">
        <v>140</v>
      </c>
      <c r="G1017" s="46">
        <v>280</v>
      </c>
      <c r="H1017" s="46">
        <v>100.1</v>
      </c>
      <c r="I1017" s="46">
        <v>0.1</v>
      </c>
    </row>
    <row r="1018" spans="1:9" s="81" customFormat="1" ht="12.75">
      <c r="A1018" s="44" t="s">
        <v>162</v>
      </c>
      <c r="B1018" s="46">
        <v>0.5</v>
      </c>
      <c r="C1018" s="46">
        <v>2</v>
      </c>
      <c r="D1018" s="46">
        <v>40.799999999999997</v>
      </c>
      <c r="E1018" s="45">
        <v>0.5</v>
      </c>
      <c r="F1018" s="46">
        <v>2</v>
      </c>
      <c r="G1018" s="46">
        <v>40</v>
      </c>
      <c r="H1018" s="46">
        <v>98</v>
      </c>
      <c r="I1018" s="46" t="s">
        <v>94</v>
      </c>
    </row>
    <row r="1019" spans="1:9" s="81" customFormat="1" ht="12.75">
      <c r="A1019" s="44"/>
      <c r="B1019" s="45"/>
      <c r="C1019" s="46"/>
      <c r="D1019" s="46"/>
      <c r="E1019" s="45"/>
      <c r="F1019" s="46"/>
      <c r="G1019" s="46"/>
      <c r="H1019" s="46"/>
      <c r="I1019" s="46"/>
    </row>
    <row r="1020" spans="1:9" s="81" customFormat="1" ht="12.75">
      <c r="A1020" s="41" t="s">
        <v>80</v>
      </c>
      <c r="B1020" s="42">
        <v>124</v>
      </c>
      <c r="C1020" s="43">
        <v>2740.5</v>
      </c>
      <c r="D1020" s="43">
        <v>185.8</v>
      </c>
      <c r="E1020" s="42">
        <v>112.98</v>
      </c>
      <c r="F1020" s="43">
        <v>2124.1999999999998</v>
      </c>
      <c r="G1020" s="43">
        <v>188</v>
      </c>
      <c r="H1020" s="43">
        <v>77.400000000000006</v>
      </c>
      <c r="I1020" s="43">
        <v>-620.6</v>
      </c>
    </row>
    <row r="1021" spans="1:9" s="81" customFormat="1" ht="12.75">
      <c r="A1021" s="44" t="s">
        <v>81</v>
      </c>
      <c r="B1021" s="45">
        <v>5</v>
      </c>
      <c r="C1021" s="46">
        <v>74.5</v>
      </c>
      <c r="D1021" s="46">
        <v>149</v>
      </c>
      <c r="E1021" s="45">
        <v>15</v>
      </c>
      <c r="F1021" s="46">
        <v>201</v>
      </c>
      <c r="G1021" s="46">
        <v>134</v>
      </c>
      <c r="H1021" s="46">
        <v>269.8</v>
      </c>
      <c r="I1021" s="46">
        <v>126.5</v>
      </c>
    </row>
    <row r="1022" spans="1:9" s="81" customFormat="1" ht="12.75">
      <c r="A1022" s="44" t="s">
        <v>82</v>
      </c>
      <c r="B1022" s="45" t="s">
        <v>94</v>
      </c>
      <c r="C1022" s="46" t="s">
        <v>94</v>
      </c>
      <c r="D1022" s="46" t="s">
        <v>94</v>
      </c>
      <c r="E1022" s="45">
        <v>3</v>
      </c>
      <c r="F1022" s="46">
        <v>39</v>
      </c>
      <c r="G1022" s="46">
        <v>130</v>
      </c>
      <c r="H1022" s="46" t="s">
        <v>94</v>
      </c>
      <c r="I1022" s="46">
        <v>39</v>
      </c>
    </row>
    <row r="1023" spans="1:9" s="81" customFormat="1" ht="12.75">
      <c r="A1023" s="44" t="s">
        <v>83</v>
      </c>
      <c r="B1023" s="45">
        <v>10</v>
      </c>
      <c r="C1023" s="46">
        <v>149.9</v>
      </c>
      <c r="D1023" s="46">
        <v>149.9</v>
      </c>
      <c r="E1023" s="45">
        <v>24.9</v>
      </c>
      <c r="F1023" s="46">
        <v>432.9</v>
      </c>
      <c r="G1023" s="46">
        <v>173.9</v>
      </c>
      <c r="H1023" s="46">
        <v>288.8</v>
      </c>
      <c r="I1023" s="46">
        <v>283</v>
      </c>
    </row>
    <row r="1024" spans="1:9" s="81" customFormat="1" ht="12.75">
      <c r="A1024" s="44" t="s">
        <v>84</v>
      </c>
      <c r="B1024" s="45">
        <v>21</v>
      </c>
      <c r="C1024" s="46">
        <v>785.2</v>
      </c>
      <c r="D1024" s="46">
        <v>166.3</v>
      </c>
      <c r="E1024" s="45">
        <v>8</v>
      </c>
      <c r="F1024" s="46">
        <v>219.6</v>
      </c>
      <c r="G1024" s="46">
        <v>274.5</v>
      </c>
      <c r="H1024" s="46">
        <v>28</v>
      </c>
      <c r="I1024" s="46">
        <v>-565.6</v>
      </c>
    </row>
    <row r="1025" spans="1:9" s="81" customFormat="1" ht="12.75">
      <c r="A1025" s="44" t="s">
        <v>87</v>
      </c>
      <c r="B1025" s="45">
        <v>40</v>
      </c>
      <c r="C1025" s="46">
        <v>1021</v>
      </c>
      <c r="D1025" s="46">
        <v>255.3</v>
      </c>
      <c r="E1025" s="45">
        <v>21</v>
      </c>
      <c r="F1025" s="46">
        <v>546.6</v>
      </c>
      <c r="G1025" s="46">
        <v>260.3</v>
      </c>
      <c r="H1025" s="46">
        <v>53.5</v>
      </c>
      <c r="I1025" s="46">
        <v>-474.4</v>
      </c>
    </row>
    <row r="1026" spans="1:9" s="81" customFormat="1" ht="12.75">
      <c r="A1026" s="44" t="s">
        <v>88</v>
      </c>
      <c r="B1026" s="45">
        <v>4</v>
      </c>
      <c r="C1026" s="46">
        <v>60</v>
      </c>
      <c r="D1026" s="46">
        <v>150</v>
      </c>
      <c r="E1026" s="45">
        <v>1</v>
      </c>
      <c r="F1026" s="46">
        <v>21.7</v>
      </c>
      <c r="G1026" s="46">
        <v>217</v>
      </c>
      <c r="H1026" s="46">
        <v>36.200000000000003</v>
      </c>
      <c r="I1026" s="46">
        <v>-38.299999999999997</v>
      </c>
    </row>
    <row r="1027" spans="1:9" s="81" customFormat="1" ht="12.75">
      <c r="A1027" s="44" t="s">
        <v>90</v>
      </c>
      <c r="B1027" s="45">
        <v>5</v>
      </c>
      <c r="C1027" s="46">
        <v>73.5</v>
      </c>
      <c r="D1027" s="46">
        <v>147</v>
      </c>
      <c r="E1027" s="45">
        <v>7</v>
      </c>
      <c r="F1027" s="46">
        <v>107.1</v>
      </c>
      <c r="G1027" s="46">
        <v>153</v>
      </c>
      <c r="H1027" s="46">
        <v>137.69999999999999</v>
      </c>
      <c r="I1027" s="46">
        <v>29.3</v>
      </c>
    </row>
    <row r="1028" spans="1:9" s="81" customFormat="1" ht="12.75">
      <c r="A1028" s="44" t="s">
        <v>91</v>
      </c>
      <c r="B1028" s="45">
        <v>3</v>
      </c>
      <c r="C1028" s="46">
        <v>34.299999999999997</v>
      </c>
      <c r="D1028" s="46">
        <v>114.3</v>
      </c>
      <c r="E1028" s="45">
        <v>2</v>
      </c>
      <c r="F1028" s="46">
        <v>23.8</v>
      </c>
      <c r="G1028" s="46">
        <v>119</v>
      </c>
      <c r="H1028" s="46">
        <v>69.400000000000006</v>
      </c>
      <c r="I1028" s="46">
        <v>-10.5</v>
      </c>
    </row>
    <row r="1029" spans="1:9" s="81" customFormat="1" ht="12.75">
      <c r="A1029" s="44" t="s">
        <v>92</v>
      </c>
      <c r="B1029" s="45">
        <v>11</v>
      </c>
      <c r="C1029" s="46">
        <v>258.60000000000002</v>
      </c>
      <c r="D1029" s="46">
        <v>235.1</v>
      </c>
      <c r="E1029" s="45">
        <v>15</v>
      </c>
      <c r="F1029" s="46">
        <v>358.5</v>
      </c>
      <c r="G1029" s="46">
        <v>239</v>
      </c>
      <c r="H1029" s="46">
        <v>138.6</v>
      </c>
      <c r="I1029" s="46">
        <v>99.9</v>
      </c>
    </row>
    <row r="1030" spans="1:9" s="81" customFormat="1" ht="12.75">
      <c r="A1030" s="44" t="s">
        <v>93</v>
      </c>
      <c r="B1030" s="45">
        <v>1</v>
      </c>
      <c r="C1030" s="46">
        <v>13</v>
      </c>
      <c r="D1030" s="46">
        <v>130</v>
      </c>
      <c r="E1030" s="45">
        <v>1</v>
      </c>
      <c r="F1030" s="46">
        <v>13.7</v>
      </c>
      <c r="G1030" s="46">
        <v>137</v>
      </c>
      <c r="H1030" s="46">
        <v>105.4</v>
      </c>
      <c r="I1030" s="46">
        <v>0.7</v>
      </c>
    </row>
    <row r="1031" spans="1:9" s="81" customFormat="1" ht="12.75">
      <c r="A1031" s="44" t="s">
        <v>95</v>
      </c>
      <c r="B1031" s="45">
        <v>1</v>
      </c>
      <c r="C1031" s="46">
        <v>6.5</v>
      </c>
      <c r="D1031" s="46">
        <v>65</v>
      </c>
      <c r="E1031" s="45">
        <v>2</v>
      </c>
      <c r="F1031" s="46">
        <v>17</v>
      </c>
      <c r="G1031" s="46">
        <v>85</v>
      </c>
      <c r="H1031" s="46">
        <v>261.5</v>
      </c>
      <c r="I1031" s="46">
        <v>10.5</v>
      </c>
    </row>
    <row r="1032" spans="1:9" s="81" customFormat="1" ht="12.75">
      <c r="A1032" s="44" t="s">
        <v>163</v>
      </c>
      <c r="B1032" s="45">
        <v>27</v>
      </c>
      <c r="C1032" s="46">
        <v>324</v>
      </c>
      <c r="D1032" s="46">
        <v>120</v>
      </c>
      <c r="E1032" s="45">
        <v>17.079999999999998</v>
      </c>
      <c r="F1032" s="46">
        <v>204</v>
      </c>
      <c r="G1032" s="46">
        <v>119.4</v>
      </c>
      <c r="H1032" s="46">
        <v>63</v>
      </c>
      <c r="I1032" s="46">
        <v>-120</v>
      </c>
    </row>
    <row r="1033" spans="1:9" s="81" customFormat="1" ht="12.75">
      <c r="A1033" s="44"/>
      <c r="B1033" s="45"/>
      <c r="C1033" s="46"/>
      <c r="D1033" s="46"/>
      <c r="E1033" s="45"/>
      <c r="F1033" s="46"/>
      <c r="G1033" s="46"/>
      <c r="H1033" s="46"/>
      <c r="I1033" s="46"/>
    </row>
    <row r="1034" spans="1:9" s="81" customFormat="1" ht="12.75">
      <c r="A1034" s="41" t="s">
        <v>112</v>
      </c>
      <c r="B1034" s="42">
        <v>222</v>
      </c>
      <c r="C1034" s="43">
        <v>4207</v>
      </c>
      <c r="D1034" s="43">
        <v>187.8</v>
      </c>
      <c r="E1034" s="42">
        <v>190</v>
      </c>
      <c r="F1034" s="43">
        <v>3600.4</v>
      </c>
      <c r="G1034" s="43">
        <v>189.5</v>
      </c>
      <c r="H1034" s="43">
        <v>85.6</v>
      </c>
      <c r="I1034" s="43">
        <v>-606.6</v>
      </c>
    </row>
    <row r="1035" spans="1:9" s="81" customFormat="1" ht="12.75">
      <c r="A1035" s="44" t="s">
        <v>114</v>
      </c>
      <c r="B1035" s="45">
        <v>46</v>
      </c>
      <c r="C1035" s="46">
        <v>750</v>
      </c>
      <c r="D1035" s="46">
        <v>163</v>
      </c>
      <c r="E1035" s="45">
        <v>55</v>
      </c>
      <c r="F1035" s="46">
        <v>980.6</v>
      </c>
      <c r="G1035" s="46">
        <v>178.3</v>
      </c>
      <c r="H1035" s="46">
        <v>130.69999999999999</v>
      </c>
      <c r="I1035" s="46">
        <v>230.6</v>
      </c>
    </row>
    <row r="1036" spans="1:9" s="81" customFormat="1" ht="12.75">
      <c r="A1036" s="44" t="s">
        <v>115</v>
      </c>
      <c r="B1036" s="45" t="s">
        <v>94</v>
      </c>
      <c r="C1036" s="46" t="s">
        <v>94</v>
      </c>
      <c r="D1036" s="46" t="s">
        <v>94</v>
      </c>
      <c r="E1036" s="45">
        <v>1</v>
      </c>
      <c r="F1036" s="46">
        <v>13.8</v>
      </c>
      <c r="G1036" s="46">
        <v>138</v>
      </c>
      <c r="H1036" s="46" t="s">
        <v>94</v>
      </c>
      <c r="I1036" s="46">
        <v>13.8</v>
      </c>
    </row>
    <row r="1037" spans="1:9" s="81" customFormat="1" ht="12.75">
      <c r="A1037" s="44" t="s">
        <v>116</v>
      </c>
      <c r="B1037" s="45">
        <v>82</v>
      </c>
      <c r="C1037" s="46">
        <v>1496.5</v>
      </c>
      <c r="D1037" s="46">
        <v>182.5</v>
      </c>
      <c r="E1037" s="45">
        <v>74</v>
      </c>
      <c r="F1037" s="46">
        <v>1467.1</v>
      </c>
      <c r="G1037" s="46">
        <v>198.3</v>
      </c>
      <c r="H1037" s="46">
        <v>98</v>
      </c>
      <c r="I1037" s="46">
        <v>-29.4</v>
      </c>
    </row>
    <row r="1038" spans="1:9" s="81" customFormat="1" ht="12.75">
      <c r="A1038" s="44" t="s">
        <v>117</v>
      </c>
      <c r="B1038" s="45">
        <v>7</v>
      </c>
      <c r="C1038" s="46">
        <v>216</v>
      </c>
      <c r="D1038" s="46">
        <v>308.60000000000002</v>
      </c>
      <c r="E1038" s="45">
        <v>11</v>
      </c>
      <c r="F1038" s="46">
        <v>188</v>
      </c>
      <c r="G1038" s="46">
        <v>170.9</v>
      </c>
      <c r="H1038" s="46">
        <v>87</v>
      </c>
      <c r="I1038" s="46">
        <v>-28</v>
      </c>
    </row>
    <row r="1039" spans="1:9" s="81" customFormat="1" ht="12.75">
      <c r="A1039" s="44" t="s">
        <v>118</v>
      </c>
      <c r="B1039" s="45">
        <v>74</v>
      </c>
      <c r="C1039" s="46">
        <v>1542</v>
      </c>
      <c r="D1039" s="46">
        <v>208.4</v>
      </c>
      <c r="E1039" s="45">
        <v>22</v>
      </c>
      <c r="F1039" s="46">
        <v>460.1</v>
      </c>
      <c r="G1039" s="46">
        <v>209.1</v>
      </c>
      <c r="H1039" s="46">
        <v>29.8</v>
      </c>
      <c r="I1039" s="46">
        <v>-1081.9000000000001</v>
      </c>
    </row>
    <row r="1040" spans="1:9" s="81" customFormat="1" ht="12.75">
      <c r="A1040" s="44" t="s">
        <v>119</v>
      </c>
      <c r="B1040" s="45">
        <v>22</v>
      </c>
      <c r="C1040" s="46">
        <v>418.5</v>
      </c>
      <c r="D1040" s="46">
        <v>190.2</v>
      </c>
      <c r="E1040" s="45">
        <v>38</v>
      </c>
      <c r="F1040" s="46">
        <v>678.8</v>
      </c>
      <c r="G1040" s="46">
        <v>178.6</v>
      </c>
      <c r="H1040" s="46">
        <v>162.19999999999999</v>
      </c>
      <c r="I1040" s="46">
        <v>260.3</v>
      </c>
    </row>
    <row r="1041" spans="1:9" s="81" customFormat="1" ht="12.75">
      <c r="A1041" s="44"/>
      <c r="B1041" s="45"/>
      <c r="C1041" s="46"/>
      <c r="D1041" s="46"/>
      <c r="E1041" s="45"/>
      <c r="F1041" s="46"/>
      <c r="G1041" s="46"/>
      <c r="H1041" s="46"/>
      <c r="I1041" s="46"/>
    </row>
    <row r="1042" spans="1:9" s="81" customFormat="1" ht="12.75">
      <c r="A1042" s="41" t="s">
        <v>121</v>
      </c>
      <c r="B1042" s="42">
        <v>105</v>
      </c>
      <c r="C1042" s="43">
        <v>2113.6</v>
      </c>
      <c r="D1042" s="43">
        <v>201.3</v>
      </c>
      <c r="E1042" s="42">
        <v>141</v>
      </c>
      <c r="F1042" s="43">
        <v>2815.2</v>
      </c>
      <c r="G1042" s="43">
        <v>199.7</v>
      </c>
      <c r="H1042" s="43">
        <v>133.19999999999999</v>
      </c>
      <c r="I1042" s="43">
        <v>701.6</v>
      </c>
    </row>
    <row r="1043" spans="1:9" s="81" customFormat="1" ht="12.75">
      <c r="A1043" s="44" t="s">
        <v>122</v>
      </c>
      <c r="B1043" s="45">
        <v>15</v>
      </c>
      <c r="C1043" s="46">
        <v>283.7</v>
      </c>
      <c r="D1043" s="46">
        <v>189.1</v>
      </c>
      <c r="E1043" s="45">
        <v>37</v>
      </c>
      <c r="F1043" s="46">
        <v>713.3</v>
      </c>
      <c r="G1043" s="46">
        <v>192.8</v>
      </c>
      <c r="H1043" s="46">
        <v>251.4</v>
      </c>
      <c r="I1043" s="46">
        <v>429.6</v>
      </c>
    </row>
    <row r="1044" spans="1:9" s="81" customFormat="1" ht="12.75">
      <c r="A1044" s="44" t="s">
        <v>123</v>
      </c>
      <c r="B1044" s="45">
        <v>32</v>
      </c>
      <c r="C1044" s="46">
        <v>637.5</v>
      </c>
      <c r="D1044" s="46">
        <v>199.2</v>
      </c>
      <c r="E1044" s="45">
        <v>22</v>
      </c>
      <c r="F1044" s="46">
        <v>454.4</v>
      </c>
      <c r="G1044" s="46">
        <v>206.5</v>
      </c>
      <c r="H1044" s="46">
        <v>71.3</v>
      </c>
      <c r="I1044" s="46">
        <v>-183.1</v>
      </c>
    </row>
    <row r="1045" spans="1:9" s="81" customFormat="1" ht="12.75">
      <c r="A1045" s="44" t="s">
        <v>124</v>
      </c>
      <c r="B1045" s="45">
        <v>52</v>
      </c>
      <c r="C1045" s="46">
        <v>1076.7</v>
      </c>
      <c r="D1045" s="46">
        <v>207.1</v>
      </c>
      <c r="E1045" s="45">
        <v>58</v>
      </c>
      <c r="F1045" s="46">
        <v>1198.7</v>
      </c>
      <c r="G1045" s="46">
        <v>206.7</v>
      </c>
      <c r="H1045" s="46">
        <v>111.3</v>
      </c>
      <c r="I1045" s="46">
        <v>122</v>
      </c>
    </row>
    <row r="1046" spans="1:9" s="81" customFormat="1" ht="12.75">
      <c r="A1046" s="44" t="s">
        <v>125</v>
      </c>
      <c r="B1046" s="45">
        <v>5</v>
      </c>
      <c r="C1046" s="46">
        <v>99.2</v>
      </c>
      <c r="D1046" s="46">
        <v>198.4</v>
      </c>
      <c r="E1046" s="45">
        <v>22</v>
      </c>
      <c r="F1046" s="46">
        <v>410.5</v>
      </c>
      <c r="G1046" s="46">
        <v>186.6</v>
      </c>
      <c r="H1046" s="46">
        <v>413.8</v>
      </c>
      <c r="I1046" s="46">
        <v>311.3</v>
      </c>
    </row>
    <row r="1047" spans="1:9" s="81" customFormat="1" ht="12.75">
      <c r="A1047" s="44" t="s">
        <v>126</v>
      </c>
      <c r="B1047" s="45">
        <v>1</v>
      </c>
      <c r="C1047" s="46">
        <v>16.5</v>
      </c>
      <c r="D1047" s="46">
        <v>165</v>
      </c>
      <c r="E1047" s="45">
        <v>2</v>
      </c>
      <c r="F1047" s="46">
        <v>38.299999999999997</v>
      </c>
      <c r="G1047" s="46">
        <v>191.5</v>
      </c>
      <c r="H1047" s="46">
        <v>232.1</v>
      </c>
      <c r="I1047" s="46">
        <v>21.8</v>
      </c>
    </row>
    <row r="1048" spans="1:9" s="81" customFormat="1" ht="12.75">
      <c r="A1048" s="44"/>
      <c r="B1048" s="45"/>
      <c r="C1048" s="46"/>
      <c r="D1048" s="46"/>
      <c r="E1048" s="45"/>
      <c r="F1048" s="46"/>
      <c r="G1048" s="46"/>
      <c r="H1048" s="46"/>
      <c r="I1048" s="46"/>
    </row>
    <row r="1049" spans="1:9" s="81" customFormat="1" ht="12.75">
      <c r="A1049" s="41" t="s">
        <v>127</v>
      </c>
      <c r="B1049" s="42">
        <v>402</v>
      </c>
      <c r="C1049" s="43">
        <v>7300.9</v>
      </c>
      <c r="D1049" s="43">
        <v>181.6</v>
      </c>
      <c r="E1049" s="42">
        <v>566</v>
      </c>
      <c r="F1049" s="43">
        <v>10318.5</v>
      </c>
      <c r="G1049" s="43">
        <v>179.7</v>
      </c>
      <c r="H1049" s="43">
        <v>141.30000000000001</v>
      </c>
      <c r="I1049" s="43">
        <v>3017.6</v>
      </c>
    </row>
    <row r="1050" spans="1:9" s="81" customFormat="1" ht="12.75">
      <c r="A1050" s="44" t="s">
        <v>128</v>
      </c>
      <c r="B1050" s="45">
        <v>121</v>
      </c>
      <c r="C1050" s="46">
        <v>2142.5</v>
      </c>
      <c r="D1050" s="46">
        <v>177.1</v>
      </c>
      <c r="E1050" s="45">
        <v>200</v>
      </c>
      <c r="F1050" s="46">
        <v>3520.8</v>
      </c>
      <c r="G1050" s="46">
        <v>176</v>
      </c>
      <c r="H1050" s="46">
        <v>164.3</v>
      </c>
      <c r="I1050" s="46">
        <v>1378.3</v>
      </c>
    </row>
    <row r="1051" spans="1:9" s="81" customFormat="1" ht="12.75">
      <c r="A1051" s="44" t="s">
        <v>129</v>
      </c>
      <c r="B1051" s="45">
        <v>42</v>
      </c>
      <c r="C1051" s="46">
        <v>798</v>
      </c>
      <c r="D1051" s="46">
        <v>190</v>
      </c>
      <c r="E1051" s="45">
        <v>26</v>
      </c>
      <c r="F1051" s="46">
        <v>523</v>
      </c>
      <c r="G1051" s="46">
        <v>201.2</v>
      </c>
      <c r="H1051" s="46">
        <v>65.5</v>
      </c>
      <c r="I1051" s="46">
        <v>-275</v>
      </c>
    </row>
    <row r="1052" spans="1:9" s="81" customFormat="1" ht="12.75">
      <c r="A1052" s="44" t="s">
        <v>130</v>
      </c>
      <c r="B1052" s="45">
        <v>6</v>
      </c>
      <c r="C1052" s="46">
        <v>74.599999999999994</v>
      </c>
      <c r="D1052" s="46">
        <v>124.3</v>
      </c>
      <c r="E1052" s="45">
        <v>5</v>
      </c>
      <c r="F1052" s="46">
        <v>60.5</v>
      </c>
      <c r="G1052" s="46">
        <v>121</v>
      </c>
      <c r="H1052" s="46">
        <v>81.099999999999994</v>
      </c>
      <c r="I1052" s="46">
        <v>-14.1</v>
      </c>
    </row>
    <row r="1053" spans="1:9" s="81" customFormat="1" ht="12.75">
      <c r="A1053" s="44" t="s">
        <v>131</v>
      </c>
      <c r="B1053" s="45">
        <v>52</v>
      </c>
      <c r="C1053" s="46">
        <v>859.5</v>
      </c>
      <c r="D1053" s="46">
        <v>165.3</v>
      </c>
      <c r="E1053" s="45">
        <v>67</v>
      </c>
      <c r="F1053" s="46">
        <v>1130.7</v>
      </c>
      <c r="G1053" s="46">
        <v>168.8</v>
      </c>
      <c r="H1053" s="46">
        <v>131.6</v>
      </c>
      <c r="I1053" s="46">
        <v>271.2</v>
      </c>
    </row>
    <row r="1054" spans="1:9" s="81" customFormat="1" ht="12.75">
      <c r="A1054" s="44" t="s">
        <v>132</v>
      </c>
      <c r="B1054" s="45">
        <v>11</v>
      </c>
      <c r="C1054" s="46">
        <v>193.4</v>
      </c>
      <c r="D1054" s="46">
        <v>175.8</v>
      </c>
      <c r="E1054" s="45">
        <v>10</v>
      </c>
      <c r="F1054" s="46">
        <v>182.5</v>
      </c>
      <c r="G1054" s="46">
        <v>182.5</v>
      </c>
      <c r="H1054" s="46">
        <v>94.4</v>
      </c>
      <c r="I1054" s="46">
        <v>-10.9</v>
      </c>
    </row>
    <row r="1055" spans="1:9" s="81" customFormat="1" ht="12.75">
      <c r="A1055" s="44" t="s">
        <v>133</v>
      </c>
      <c r="B1055" s="45">
        <v>68</v>
      </c>
      <c r="C1055" s="46">
        <v>1431</v>
      </c>
      <c r="D1055" s="46">
        <v>210.4</v>
      </c>
      <c r="E1055" s="45">
        <v>80</v>
      </c>
      <c r="F1055" s="46">
        <v>1913</v>
      </c>
      <c r="G1055" s="46">
        <v>220.4</v>
      </c>
      <c r="H1055" s="46">
        <v>133.69999999999999</v>
      </c>
      <c r="I1055" s="46">
        <v>482</v>
      </c>
    </row>
    <row r="1056" spans="1:9" s="81" customFormat="1" ht="12.75">
      <c r="A1056" s="44" t="s">
        <v>134</v>
      </c>
      <c r="B1056" s="45">
        <v>4</v>
      </c>
      <c r="C1056" s="46">
        <v>80</v>
      </c>
      <c r="D1056" s="46">
        <v>200</v>
      </c>
      <c r="E1056" s="45">
        <v>2</v>
      </c>
      <c r="F1056" s="46">
        <v>40</v>
      </c>
      <c r="G1056" s="46">
        <v>200</v>
      </c>
      <c r="H1056" s="46">
        <v>50</v>
      </c>
      <c r="I1056" s="46">
        <v>-40</v>
      </c>
    </row>
    <row r="1057" spans="1:9" s="81" customFormat="1" ht="12.75">
      <c r="A1057" s="44" t="s">
        <v>135</v>
      </c>
      <c r="B1057" s="45">
        <v>65</v>
      </c>
      <c r="C1057" s="46">
        <v>1164</v>
      </c>
      <c r="D1057" s="46">
        <v>179.1</v>
      </c>
      <c r="E1057" s="45">
        <v>139</v>
      </c>
      <c r="F1057" s="46">
        <v>2252</v>
      </c>
      <c r="G1057" s="46">
        <v>162</v>
      </c>
      <c r="H1057" s="46">
        <v>193.5</v>
      </c>
      <c r="I1057" s="46">
        <v>1088</v>
      </c>
    </row>
    <row r="1058" spans="1:9" s="81" customFormat="1" ht="12.75">
      <c r="A1058" s="44" t="s">
        <v>136</v>
      </c>
      <c r="B1058" s="45">
        <v>13</v>
      </c>
      <c r="C1058" s="46">
        <v>238.9</v>
      </c>
      <c r="D1058" s="46">
        <v>183.8</v>
      </c>
      <c r="E1058" s="45">
        <v>14</v>
      </c>
      <c r="F1058" s="46">
        <v>267</v>
      </c>
      <c r="G1058" s="46">
        <v>190.7</v>
      </c>
      <c r="H1058" s="46">
        <v>111.8</v>
      </c>
      <c r="I1058" s="46">
        <v>28.1</v>
      </c>
    </row>
    <row r="1059" spans="1:9" s="81" customFormat="1" ht="12.75">
      <c r="A1059" s="44" t="s">
        <v>165</v>
      </c>
      <c r="B1059" s="45">
        <v>10</v>
      </c>
      <c r="C1059" s="46">
        <v>164</v>
      </c>
      <c r="D1059" s="46">
        <v>164</v>
      </c>
      <c r="E1059" s="45">
        <v>10</v>
      </c>
      <c r="F1059" s="46">
        <v>225</v>
      </c>
      <c r="G1059" s="46">
        <v>225</v>
      </c>
      <c r="H1059" s="46">
        <v>137.19999999999999</v>
      </c>
      <c r="I1059" s="46">
        <v>61</v>
      </c>
    </row>
    <row r="1060" spans="1:9" s="81" customFormat="1" ht="12.75">
      <c r="A1060" s="44" t="s">
        <v>137</v>
      </c>
      <c r="B1060" s="45">
        <v>6</v>
      </c>
      <c r="C1060" s="46">
        <v>100</v>
      </c>
      <c r="D1060" s="46">
        <v>166.7</v>
      </c>
      <c r="E1060" s="45">
        <v>7</v>
      </c>
      <c r="F1060" s="46">
        <v>105</v>
      </c>
      <c r="G1060" s="46">
        <v>150</v>
      </c>
      <c r="H1060" s="46">
        <v>105</v>
      </c>
      <c r="I1060" s="46">
        <v>5</v>
      </c>
    </row>
    <row r="1061" spans="1:9" s="81" customFormat="1" ht="12.75">
      <c r="A1061" s="44" t="s">
        <v>166</v>
      </c>
      <c r="B1061" s="45">
        <v>8</v>
      </c>
      <c r="C1061" s="46">
        <v>135</v>
      </c>
      <c r="D1061" s="46">
        <v>168.8</v>
      </c>
      <c r="E1061" s="45">
        <v>8</v>
      </c>
      <c r="F1061" s="46">
        <v>139</v>
      </c>
      <c r="G1061" s="46">
        <v>173.8</v>
      </c>
      <c r="H1061" s="46">
        <v>103</v>
      </c>
      <c r="I1061" s="46">
        <v>4</v>
      </c>
    </row>
    <row r="1062" spans="1:9" s="81" customFormat="1" ht="12.75">
      <c r="A1062" s="44"/>
      <c r="B1062" s="45"/>
      <c r="C1062" s="46"/>
      <c r="D1062" s="46"/>
      <c r="E1062" s="45"/>
      <c r="F1062" s="46"/>
      <c r="G1062" s="46"/>
      <c r="H1062" s="46"/>
      <c r="I1062" s="46"/>
    </row>
    <row r="1063" spans="1:9" s="81" customFormat="1" ht="12.75">
      <c r="A1063" s="41" t="s">
        <v>138</v>
      </c>
      <c r="B1063" s="42">
        <v>137</v>
      </c>
      <c r="C1063" s="43">
        <v>2346.9</v>
      </c>
      <c r="D1063" s="43">
        <v>171.3</v>
      </c>
      <c r="E1063" s="42">
        <v>128</v>
      </c>
      <c r="F1063" s="43">
        <v>2250</v>
      </c>
      <c r="G1063" s="43">
        <v>175.8</v>
      </c>
      <c r="H1063" s="43">
        <v>95.9</v>
      </c>
      <c r="I1063" s="43">
        <v>-96.9</v>
      </c>
    </row>
    <row r="1064" spans="1:9" s="81" customFormat="1" ht="12.75">
      <c r="A1064" s="44"/>
      <c r="B1064" s="45"/>
      <c r="C1064" s="54"/>
      <c r="D1064" s="54"/>
      <c r="E1064" s="45"/>
      <c r="F1064" s="46"/>
      <c r="G1064" s="46"/>
      <c r="H1064" s="46"/>
      <c r="I1064" s="46"/>
    </row>
    <row r="1065" spans="1:9" s="81" customFormat="1" ht="12.75">
      <c r="A1065" s="41" t="s">
        <v>139</v>
      </c>
      <c r="B1065" s="42">
        <v>30</v>
      </c>
      <c r="C1065" s="55">
        <v>632.6</v>
      </c>
      <c r="D1065" s="55">
        <v>210.9</v>
      </c>
      <c r="E1065" s="42">
        <v>38</v>
      </c>
      <c r="F1065" s="55">
        <v>917</v>
      </c>
      <c r="G1065" s="55">
        <v>241.3</v>
      </c>
      <c r="H1065" s="55">
        <v>145</v>
      </c>
      <c r="I1065" s="55">
        <v>284.39999999999998</v>
      </c>
    </row>
    <row r="1066" spans="1:9" s="81" customFormat="1" ht="12.75">
      <c r="A1066" s="17"/>
      <c r="B1066" s="40"/>
      <c r="C1066" s="40"/>
      <c r="D1066" s="40"/>
      <c r="E1066" s="40"/>
      <c r="F1066" s="40"/>
      <c r="G1066" s="40"/>
      <c r="H1066" s="40"/>
      <c r="I1066" s="40"/>
    </row>
    <row r="1067" spans="1:9" s="81" customFormat="1" ht="12.75">
      <c r="A1067" s="17"/>
      <c r="B1067" s="40"/>
      <c r="C1067" s="40"/>
      <c r="D1067" s="40"/>
      <c r="E1067" s="40"/>
      <c r="F1067" s="40"/>
      <c r="G1067" s="40"/>
      <c r="H1067" s="40"/>
      <c r="I1067" s="40"/>
    </row>
    <row r="1068" spans="1:9" s="81" customFormat="1" ht="12.75">
      <c r="A1068" s="17"/>
      <c r="B1068" s="40"/>
      <c r="C1068" s="40"/>
      <c r="D1068" s="40"/>
      <c r="E1068" s="40"/>
      <c r="F1068" s="40"/>
      <c r="G1068" s="40"/>
      <c r="H1068" s="40"/>
      <c r="I1068" s="40"/>
    </row>
    <row r="1069" spans="1:9" s="81" customFormat="1" ht="12.75">
      <c r="A1069" s="17"/>
      <c r="B1069" s="40"/>
      <c r="C1069" s="40"/>
      <c r="D1069" s="40"/>
      <c r="E1069" s="40"/>
      <c r="F1069" s="40"/>
      <c r="G1069" s="40"/>
      <c r="H1069" s="40"/>
      <c r="I1069" s="40"/>
    </row>
    <row r="1070" spans="1:9" s="81" customFormat="1" ht="12.75">
      <c r="A1070" s="17"/>
      <c r="B1070" s="40"/>
      <c r="C1070" s="40"/>
      <c r="D1070" s="40"/>
      <c r="E1070" s="40"/>
      <c r="F1070" s="40"/>
      <c r="G1070" s="40"/>
      <c r="H1070" s="40"/>
      <c r="I1070" s="40"/>
    </row>
    <row r="1071" spans="1:9" s="81" customFormat="1" ht="12.75">
      <c r="A1071" s="17"/>
      <c r="B1071" s="40"/>
      <c r="C1071" s="40"/>
      <c r="D1071" s="40"/>
      <c r="E1071" s="40"/>
      <c r="F1071" s="40"/>
      <c r="G1071" s="40"/>
      <c r="H1071" s="40"/>
      <c r="I1071" s="40"/>
    </row>
    <row r="1072" spans="1:9" s="81" customFormat="1" ht="12.75">
      <c r="A1072" s="17"/>
      <c r="B1072" s="40"/>
      <c r="C1072" s="40"/>
      <c r="D1072" s="40"/>
      <c r="E1072" s="40"/>
      <c r="F1072" s="40"/>
      <c r="G1072" s="40"/>
      <c r="H1072" s="40"/>
      <c r="I1072" s="40"/>
    </row>
    <row r="1073" spans="1:9" s="81" customFormat="1">
      <c r="A1073" s="109" t="s">
        <v>335</v>
      </c>
      <c r="B1073" s="110"/>
      <c r="C1073" s="110"/>
      <c r="D1073" s="110"/>
      <c r="E1073" s="110"/>
      <c r="F1073" s="110"/>
      <c r="G1073" s="110"/>
      <c r="H1073" s="110"/>
      <c r="I1073" s="110"/>
    </row>
    <row r="1074" spans="1:9" s="81" customFormat="1" ht="12.75">
      <c r="A1074" s="111" t="s">
        <v>318</v>
      </c>
      <c r="B1074" s="111"/>
      <c r="C1074" s="111"/>
      <c r="D1074" s="111"/>
      <c r="E1074" s="111"/>
      <c r="F1074" s="111"/>
      <c r="G1074" s="111"/>
      <c r="H1074" s="111"/>
      <c r="I1074" s="111"/>
    </row>
    <row r="1075" spans="1:9" s="81" customFormat="1" ht="12.75">
      <c r="A1075" s="17"/>
      <c r="B1075" s="17"/>
      <c r="C1075" s="17"/>
      <c r="D1075" s="17"/>
      <c r="E1075" s="17"/>
      <c r="F1075" s="17"/>
      <c r="G1075" s="17"/>
      <c r="H1075" s="17"/>
      <c r="I1075" s="17"/>
    </row>
    <row r="1076" spans="1:9" s="81" customFormat="1" ht="12.75">
      <c r="A1076" s="114" t="s">
        <v>60</v>
      </c>
      <c r="B1076" s="112" t="s">
        <v>188</v>
      </c>
      <c r="C1076" s="117"/>
      <c r="D1076" s="117"/>
      <c r="E1076" s="117"/>
      <c r="F1076" s="117"/>
      <c r="G1076" s="117"/>
      <c r="H1076" s="117"/>
      <c r="I1076" s="113"/>
    </row>
    <row r="1077" spans="1:9" s="81" customFormat="1" ht="12.75">
      <c r="A1077" s="115"/>
      <c r="B1077" s="112">
        <v>2024</v>
      </c>
      <c r="C1077" s="117"/>
      <c r="D1077" s="113"/>
      <c r="E1077" s="112">
        <v>2025</v>
      </c>
      <c r="F1077" s="117"/>
      <c r="G1077" s="113"/>
      <c r="H1077" s="126" t="s">
        <v>62</v>
      </c>
      <c r="I1077" s="126"/>
    </row>
    <row r="1078" spans="1:9" s="81" customFormat="1" ht="12.75">
      <c r="A1078" s="115"/>
      <c r="B1078" s="118" t="s">
        <v>314</v>
      </c>
      <c r="C1078" s="118" t="s">
        <v>62</v>
      </c>
      <c r="D1078" s="118" t="s">
        <v>65</v>
      </c>
      <c r="E1078" s="118" t="s">
        <v>314</v>
      </c>
      <c r="F1078" s="118" t="s">
        <v>62</v>
      </c>
      <c r="G1078" s="118" t="s">
        <v>65</v>
      </c>
      <c r="H1078" s="132" t="s">
        <v>315</v>
      </c>
      <c r="I1078" s="133"/>
    </row>
    <row r="1079" spans="1:9" s="81" customFormat="1" ht="12">
      <c r="A1079" s="115"/>
      <c r="B1079" s="119"/>
      <c r="C1079" s="119"/>
      <c r="D1079" s="119"/>
      <c r="E1079" s="119"/>
      <c r="F1079" s="119"/>
      <c r="G1079" s="119"/>
      <c r="H1079" s="114" t="s">
        <v>69</v>
      </c>
      <c r="I1079" s="114" t="s">
        <v>70</v>
      </c>
    </row>
    <row r="1080" spans="1:9" s="81" customFormat="1" ht="12">
      <c r="A1080" s="115"/>
      <c r="B1080" s="120"/>
      <c r="C1080" s="120"/>
      <c r="D1080" s="120"/>
      <c r="E1080" s="120"/>
      <c r="F1080" s="120"/>
      <c r="G1080" s="120"/>
      <c r="H1080" s="116"/>
      <c r="I1080" s="116"/>
    </row>
    <row r="1081" spans="1:9" s="81" customFormat="1" ht="12.75">
      <c r="A1081" s="116"/>
      <c r="B1081" s="82">
        <v>1</v>
      </c>
      <c r="C1081" s="83">
        <v>2</v>
      </c>
      <c r="D1081" s="37">
        <v>3</v>
      </c>
      <c r="E1081" s="37">
        <v>4</v>
      </c>
      <c r="F1081" s="37">
        <v>5</v>
      </c>
      <c r="G1081" s="84">
        <v>6</v>
      </c>
      <c r="H1081" s="37">
        <v>7</v>
      </c>
      <c r="I1081" s="85">
        <v>8</v>
      </c>
    </row>
    <row r="1082" spans="1:9" s="81" customFormat="1" ht="12.75">
      <c r="A1082" s="39"/>
      <c r="B1082" s="40"/>
      <c r="C1082" s="40"/>
      <c r="D1082" s="40"/>
      <c r="E1082" s="40"/>
      <c r="F1082" s="40"/>
      <c r="G1082" s="40"/>
      <c r="H1082" s="40"/>
      <c r="I1082" s="40"/>
    </row>
    <row r="1083" spans="1:9" s="81" customFormat="1" ht="12.75">
      <c r="A1083" s="41" t="s">
        <v>72</v>
      </c>
      <c r="B1083" s="42">
        <v>4785.4639999999999</v>
      </c>
      <c r="C1083" s="43">
        <v>102788.4</v>
      </c>
      <c r="D1083" s="43">
        <v>213.7</v>
      </c>
      <c r="E1083" s="42">
        <v>5993.59</v>
      </c>
      <c r="F1083" s="43">
        <v>130931.9</v>
      </c>
      <c r="G1083" s="43">
        <v>217.2</v>
      </c>
      <c r="H1083" s="43">
        <v>127.8</v>
      </c>
      <c r="I1083" s="43">
        <v>28485.9</v>
      </c>
    </row>
    <row r="1084" spans="1:9" s="81" customFormat="1" ht="12.75">
      <c r="A1084" s="41"/>
      <c r="B1084" s="42"/>
      <c r="C1084" s="43"/>
      <c r="D1084" s="43"/>
      <c r="E1084" s="42"/>
      <c r="F1084" s="43"/>
      <c r="G1084" s="43"/>
      <c r="H1084" s="43"/>
      <c r="I1084" s="43"/>
    </row>
    <row r="1085" spans="1:9" s="81" customFormat="1" ht="12.75">
      <c r="A1085" s="41" t="s">
        <v>73</v>
      </c>
      <c r="B1085" s="42">
        <v>136.71</v>
      </c>
      <c r="C1085" s="43">
        <v>2166.1</v>
      </c>
      <c r="D1085" s="43">
        <v>158.4</v>
      </c>
      <c r="E1085" s="42">
        <v>151.80000000000001</v>
      </c>
      <c r="F1085" s="43">
        <v>2666.9</v>
      </c>
      <c r="G1085" s="43">
        <v>168.7</v>
      </c>
      <c r="H1085" s="43">
        <v>147.80000000000001</v>
      </c>
      <c r="I1085" s="43">
        <v>862</v>
      </c>
    </row>
    <row r="1086" spans="1:9" s="81" customFormat="1" ht="12.75">
      <c r="A1086" s="44" t="s">
        <v>74</v>
      </c>
      <c r="B1086" s="45">
        <v>5.3</v>
      </c>
      <c r="C1086" s="46">
        <v>78.2</v>
      </c>
      <c r="D1086" s="46">
        <v>147.5</v>
      </c>
      <c r="E1086" s="45">
        <v>5</v>
      </c>
      <c r="F1086" s="46">
        <v>64.2</v>
      </c>
      <c r="G1086" s="46">
        <v>128.4</v>
      </c>
      <c r="H1086" s="46">
        <v>82.1</v>
      </c>
      <c r="I1086" s="46">
        <v>-14</v>
      </c>
    </row>
    <row r="1087" spans="1:9" s="81" customFormat="1" ht="12.75">
      <c r="A1087" s="44" t="s">
        <v>75</v>
      </c>
      <c r="B1087" s="45">
        <v>74</v>
      </c>
      <c r="C1087" s="46">
        <v>1082.3</v>
      </c>
      <c r="D1087" s="46">
        <v>146.30000000000001</v>
      </c>
      <c r="E1087" s="45">
        <v>87.2</v>
      </c>
      <c r="F1087" s="46">
        <v>1387.2</v>
      </c>
      <c r="G1087" s="46">
        <v>146.9</v>
      </c>
      <c r="H1087" s="46">
        <v>192.4</v>
      </c>
      <c r="I1087" s="46">
        <v>666.1</v>
      </c>
    </row>
    <row r="1088" spans="1:9" s="81" customFormat="1" ht="12.75">
      <c r="A1088" s="44" t="s">
        <v>76</v>
      </c>
      <c r="B1088" s="45">
        <v>44</v>
      </c>
      <c r="C1088" s="46">
        <v>719.7</v>
      </c>
      <c r="D1088" s="46">
        <v>163.6</v>
      </c>
      <c r="E1088" s="45">
        <v>45</v>
      </c>
      <c r="F1088" s="46">
        <v>898.5</v>
      </c>
      <c r="G1088" s="46">
        <v>199.7</v>
      </c>
      <c r="H1088" s="46">
        <v>124.8</v>
      </c>
      <c r="I1088" s="46">
        <v>178.8</v>
      </c>
    </row>
    <row r="1089" spans="1:9" s="81" customFormat="1" ht="12.75">
      <c r="A1089" s="44" t="s">
        <v>77</v>
      </c>
      <c r="B1089" s="45">
        <v>9</v>
      </c>
      <c r="C1089" s="46">
        <v>137.5</v>
      </c>
      <c r="D1089" s="46">
        <v>152.80000000000001</v>
      </c>
      <c r="E1089" s="45">
        <v>12</v>
      </c>
      <c r="F1089" s="46">
        <v>239.7</v>
      </c>
      <c r="G1089" s="46">
        <v>199.8</v>
      </c>
      <c r="H1089" s="46">
        <v>174.3</v>
      </c>
      <c r="I1089" s="46">
        <v>102.2</v>
      </c>
    </row>
    <row r="1090" spans="1:9" s="81" customFormat="1" ht="12.75">
      <c r="A1090" s="44" t="s">
        <v>78</v>
      </c>
      <c r="B1090" s="45">
        <v>1</v>
      </c>
      <c r="C1090" s="46">
        <v>14.4</v>
      </c>
      <c r="D1090" s="46">
        <v>144</v>
      </c>
      <c r="E1090" s="45">
        <v>1</v>
      </c>
      <c r="F1090" s="46">
        <v>14.5</v>
      </c>
      <c r="G1090" s="46">
        <v>145</v>
      </c>
      <c r="H1090" s="46">
        <v>100.7</v>
      </c>
      <c r="I1090" s="46">
        <v>0.1</v>
      </c>
    </row>
    <row r="1091" spans="1:9" s="81" customFormat="1" ht="12.75">
      <c r="A1091" s="44" t="s">
        <v>79</v>
      </c>
      <c r="B1091" s="45">
        <v>12.01</v>
      </c>
      <c r="C1091" s="46">
        <v>269.8</v>
      </c>
      <c r="D1091" s="46">
        <v>224.6</v>
      </c>
      <c r="E1091" s="45">
        <v>13</v>
      </c>
      <c r="F1091" s="46">
        <v>300.8</v>
      </c>
      <c r="G1091" s="46">
        <v>231.4</v>
      </c>
      <c r="H1091" s="46">
        <v>111.5</v>
      </c>
      <c r="I1091" s="46">
        <v>31</v>
      </c>
    </row>
    <row r="1092" spans="1:9" s="81" customFormat="1" ht="12.75">
      <c r="A1092" s="44" t="s">
        <v>162</v>
      </c>
      <c r="B1092" s="46">
        <v>0.4</v>
      </c>
      <c r="C1092" s="46">
        <v>1.7</v>
      </c>
      <c r="D1092" s="46">
        <v>42.8</v>
      </c>
      <c r="E1092" s="45">
        <v>0.6</v>
      </c>
      <c r="F1092" s="46">
        <v>1.7</v>
      </c>
      <c r="G1092" s="46">
        <v>28.3</v>
      </c>
      <c r="H1092" s="46">
        <v>99.4</v>
      </c>
      <c r="I1092" s="46" t="s">
        <v>94</v>
      </c>
    </row>
    <row r="1093" spans="1:9" s="81" customFormat="1" ht="12.75">
      <c r="A1093" s="44"/>
      <c r="B1093" s="45"/>
      <c r="C1093" s="46"/>
      <c r="D1093" s="46"/>
      <c r="E1093" s="45"/>
      <c r="F1093" s="46"/>
      <c r="G1093" s="46"/>
      <c r="H1093" s="46"/>
      <c r="I1093" s="46"/>
    </row>
    <row r="1094" spans="1:9" s="81" customFormat="1" ht="12.75">
      <c r="A1094" s="41" t="s">
        <v>80</v>
      </c>
      <c r="B1094" s="42">
        <v>1334</v>
      </c>
      <c r="C1094" s="43">
        <v>35231.199999999997</v>
      </c>
      <c r="D1094" s="43">
        <v>260.3</v>
      </c>
      <c r="E1094" s="42">
        <v>1410.2</v>
      </c>
      <c r="F1094" s="43">
        <v>37177.5</v>
      </c>
      <c r="G1094" s="43">
        <v>263.60000000000002</v>
      </c>
      <c r="H1094" s="43">
        <v>105.5</v>
      </c>
      <c r="I1094" s="43">
        <v>1927.5</v>
      </c>
    </row>
    <row r="1095" spans="1:9" s="81" customFormat="1" ht="12.75">
      <c r="A1095" s="44" t="s">
        <v>81</v>
      </c>
      <c r="B1095" s="45">
        <v>44</v>
      </c>
      <c r="C1095" s="46">
        <v>620.29999999999995</v>
      </c>
      <c r="D1095" s="46">
        <v>141</v>
      </c>
      <c r="E1095" s="45">
        <v>2</v>
      </c>
      <c r="F1095" s="46">
        <v>32</v>
      </c>
      <c r="G1095" s="46">
        <v>160</v>
      </c>
      <c r="H1095" s="46">
        <v>5.2</v>
      </c>
      <c r="I1095" s="46">
        <v>-588.29999999999995</v>
      </c>
    </row>
    <row r="1096" spans="1:9" s="81" customFormat="1" ht="12.75">
      <c r="A1096" s="44" t="s">
        <v>82</v>
      </c>
      <c r="B1096" s="45" t="s">
        <v>94</v>
      </c>
      <c r="C1096" s="46" t="s">
        <v>94</v>
      </c>
      <c r="D1096" s="46" t="s">
        <v>94</v>
      </c>
      <c r="E1096" s="45">
        <v>2</v>
      </c>
      <c r="F1096" s="46">
        <v>32</v>
      </c>
      <c r="G1096" s="46">
        <v>160</v>
      </c>
      <c r="H1096" s="46" t="s">
        <v>94</v>
      </c>
      <c r="I1096" s="46">
        <v>32</v>
      </c>
    </row>
    <row r="1097" spans="1:9" s="81" customFormat="1" ht="12.75">
      <c r="A1097" s="44" t="s">
        <v>83</v>
      </c>
      <c r="B1097" s="45">
        <v>26</v>
      </c>
      <c r="C1097" s="46">
        <v>350.8</v>
      </c>
      <c r="D1097" s="46">
        <v>134.9</v>
      </c>
      <c r="E1097" s="45">
        <v>45.2</v>
      </c>
      <c r="F1097" s="46">
        <v>755</v>
      </c>
      <c r="G1097" s="46">
        <v>167</v>
      </c>
      <c r="H1097" s="46">
        <v>215.2</v>
      </c>
      <c r="I1097" s="46">
        <v>404.2</v>
      </c>
    </row>
    <row r="1098" spans="1:9" s="81" customFormat="1" ht="12.75">
      <c r="A1098" s="44" t="s">
        <v>84</v>
      </c>
      <c r="B1098" s="45">
        <v>331</v>
      </c>
      <c r="C1098" s="46">
        <v>9525.4</v>
      </c>
      <c r="D1098" s="46">
        <v>272.5</v>
      </c>
      <c r="E1098" s="45">
        <v>332</v>
      </c>
      <c r="F1098" s="46">
        <v>9382.9</v>
      </c>
      <c r="G1098" s="46">
        <v>282.60000000000002</v>
      </c>
      <c r="H1098" s="46">
        <v>98.4</v>
      </c>
      <c r="I1098" s="46">
        <v>-157</v>
      </c>
    </row>
    <row r="1099" spans="1:9" s="81" customFormat="1" ht="12.75">
      <c r="A1099" s="44" t="s">
        <v>85</v>
      </c>
      <c r="B1099" s="45">
        <v>659</v>
      </c>
      <c r="C1099" s="46">
        <v>19353.400000000001</v>
      </c>
      <c r="D1099" s="46">
        <v>293.7</v>
      </c>
      <c r="E1099" s="45">
        <v>655</v>
      </c>
      <c r="F1099" s="46">
        <v>19276.7</v>
      </c>
      <c r="G1099" s="46">
        <v>294.3</v>
      </c>
      <c r="H1099" s="46">
        <v>99.6</v>
      </c>
      <c r="I1099" s="46">
        <v>-76.7</v>
      </c>
    </row>
    <row r="1100" spans="1:9" s="81" customFormat="1" ht="12.75">
      <c r="A1100" s="44" t="s">
        <v>86</v>
      </c>
      <c r="B1100" s="45">
        <v>2</v>
      </c>
      <c r="C1100" s="46">
        <v>49</v>
      </c>
      <c r="D1100" s="46">
        <v>245</v>
      </c>
      <c r="E1100" s="45">
        <v>3</v>
      </c>
      <c r="F1100" s="46">
        <v>76.8</v>
      </c>
      <c r="G1100" s="46">
        <v>256</v>
      </c>
      <c r="H1100" s="46">
        <v>156.69999999999999</v>
      </c>
      <c r="I1100" s="46">
        <v>27.8</v>
      </c>
    </row>
    <row r="1101" spans="1:9" s="81" customFormat="1" ht="12.75">
      <c r="A1101" s="44" t="s">
        <v>87</v>
      </c>
      <c r="B1101" s="45">
        <v>150</v>
      </c>
      <c r="C1101" s="46">
        <v>3588</v>
      </c>
      <c r="D1101" s="46">
        <v>239.2</v>
      </c>
      <c r="E1101" s="45">
        <v>194</v>
      </c>
      <c r="F1101" s="46">
        <v>4909.1000000000004</v>
      </c>
      <c r="G1101" s="46">
        <v>253</v>
      </c>
      <c r="H1101" s="46">
        <v>136.80000000000001</v>
      </c>
      <c r="I1101" s="46">
        <v>1321.1</v>
      </c>
    </row>
    <row r="1102" spans="1:9" s="81" customFormat="1" ht="12.75">
      <c r="A1102" s="44" t="s">
        <v>88</v>
      </c>
      <c r="B1102" s="45">
        <v>11</v>
      </c>
      <c r="C1102" s="46">
        <v>180</v>
      </c>
      <c r="D1102" s="46">
        <v>163.6</v>
      </c>
      <c r="E1102" s="45">
        <v>10</v>
      </c>
      <c r="F1102" s="46">
        <v>217</v>
      </c>
      <c r="G1102" s="46">
        <v>217</v>
      </c>
      <c r="H1102" s="46">
        <v>120.6</v>
      </c>
      <c r="I1102" s="46">
        <v>37</v>
      </c>
    </row>
    <row r="1103" spans="1:9" s="81" customFormat="1" ht="12.75">
      <c r="A1103" s="44" t="s">
        <v>89</v>
      </c>
      <c r="B1103" s="45">
        <v>8</v>
      </c>
      <c r="C1103" s="46">
        <v>104.1</v>
      </c>
      <c r="D1103" s="46">
        <v>130.1</v>
      </c>
      <c r="E1103" s="45">
        <v>6</v>
      </c>
      <c r="F1103" s="46">
        <v>81.099999999999994</v>
      </c>
      <c r="G1103" s="46">
        <v>135.19999999999999</v>
      </c>
      <c r="H1103" s="46">
        <v>77.900000000000006</v>
      </c>
      <c r="I1103" s="46">
        <v>-23</v>
      </c>
    </row>
    <row r="1104" spans="1:9" s="81" customFormat="1" ht="12.75">
      <c r="A1104" s="44" t="s">
        <v>90</v>
      </c>
      <c r="B1104" s="45">
        <v>51</v>
      </c>
      <c r="C1104" s="46">
        <v>738.4</v>
      </c>
      <c r="D1104" s="46">
        <v>144.80000000000001</v>
      </c>
      <c r="E1104" s="45">
        <v>107</v>
      </c>
      <c r="F1104" s="46">
        <v>1628.5</v>
      </c>
      <c r="G1104" s="46">
        <v>152.19999999999999</v>
      </c>
      <c r="H1104" s="46">
        <v>219.3</v>
      </c>
      <c r="I1104" s="46">
        <v>885.8</v>
      </c>
    </row>
    <row r="1105" spans="1:9" s="81" customFormat="1" ht="12.75">
      <c r="A1105" s="44" t="s">
        <v>91</v>
      </c>
      <c r="B1105" s="45">
        <v>3</v>
      </c>
      <c r="C1105" s="46">
        <v>34.299999999999997</v>
      </c>
      <c r="D1105" s="46">
        <v>114.3</v>
      </c>
      <c r="E1105" s="45">
        <v>2</v>
      </c>
      <c r="F1105" s="46">
        <v>23</v>
      </c>
      <c r="G1105" s="46">
        <v>115</v>
      </c>
      <c r="H1105" s="46">
        <v>67.099999999999994</v>
      </c>
      <c r="I1105" s="46">
        <v>-11.3</v>
      </c>
    </row>
    <row r="1106" spans="1:9" s="81" customFormat="1" ht="12.75">
      <c r="A1106" s="44" t="s">
        <v>92</v>
      </c>
      <c r="B1106" s="45">
        <v>22</v>
      </c>
      <c r="C1106" s="46">
        <v>464</v>
      </c>
      <c r="D1106" s="46">
        <v>210.9</v>
      </c>
      <c r="E1106" s="45">
        <v>26</v>
      </c>
      <c r="F1106" s="46">
        <v>600.6</v>
      </c>
      <c r="G1106" s="46">
        <v>231</v>
      </c>
      <c r="H1106" s="46">
        <v>129.4</v>
      </c>
      <c r="I1106" s="46">
        <v>136.6</v>
      </c>
    </row>
    <row r="1107" spans="1:9" s="81" customFormat="1" ht="12.75">
      <c r="A1107" s="44" t="s">
        <v>93</v>
      </c>
      <c r="B1107" s="45">
        <v>4</v>
      </c>
      <c r="C1107" s="46">
        <v>47</v>
      </c>
      <c r="D1107" s="46">
        <v>117.5</v>
      </c>
      <c r="E1107" s="45">
        <v>4</v>
      </c>
      <c r="F1107" s="46">
        <v>47.6</v>
      </c>
      <c r="G1107" s="46">
        <v>119</v>
      </c>
      <c r="H1107" s="46">
        <v>101.3</v>
      </c>
      <c r="I1107" s="46">
        <v>0.6</v>
      </c>
    </row>
    <row r="1108" spans="1:9" s="81" customFormat="1" ht="12.75">
      <c r="A1108" s="44" t="s">
        <v>95</v>
      </c>
      <c r="B1108" s="45">
        <v>2</v>
      </c>
      <c r="C1108" s="46">
        <v>14.5</v>
      </c>
      <c r="D1108" s="46">
        <v>72.5</v>
      </c>
      <c r="E1108" s="45">
        <v>1</v>
      </c>
      <c r="F1108" s="46">
        <v>9</v>
      </c>
      <c r="G1108" s="46">
        <v>90</v>
      </c>
      <c r="H1108" s="46">
        <v>62.1</v>
      </c>
      <c r="I1108" s="46">
        <v>-5.5</v>
      </c>
    </row>
    <row r="1109" spans="1:9" s="81" customFormat="1" ht="12.75">
      <c r="A1109" s="44" t="s">
        <v>163</v>
      </c>
      <c r="B1109" s="45">
        <v>34</v>
      </c>
      <c r="C1109" s="46">
        <v>391</v>
      </c>
      <c r="D1109" s="46">
        <v>115</v>
      </c>
      <c r="E1109" s="45">
        <v>36</v>
      </c>
      <c r="F1109" s="46">
        <v>432</v>
      </c>
      <c r="G1109" s="46">
        <v>120</v>
      </c>
      <c r="H1109" s="46">
        <v>110.5</v>
      </c>
      <c r="I1109" s="46">
        <v>41</v>
      </c>
    </row>
    <row r="1110" spans="1:9" s="81" customFormat="1" ht="12.75">
      <c r="A1110" s="44"/>
      <c r="B1110" s="45"/>
      <c r="C1110" s="46"/>
      <c r="D1110" s="46"/>
      <c r="E1110" s="45"/>
      <c r="F1110" s="46"/>
      <c r="G1110" s="46"/>
      <c r="H1110" s="46"/>
      <c r="I1110" s="46"/>
    </row>
    <row r="1111" spans="1:9" s="81" customFormat="1" ht="12.75">
      <c r="A1111" s="41" t="s">
        <v>105</v>
      </c>
      <c r="B1111" s="42">
        <v>4</v>
      </c>
      <c r="C1111" s="43">
        <v>32.4</v>
      </c>
      <c r="D1111" s="43">
        <v>81</v>
      </c>
      <c r="E1111" s="42">
        <v>2.5</v>
      </c>
      <c r="F1111" s="43">
        <v>24.5</v>
      </c>
      <c r="G1111" s="43">
        <v>98</v>
      </c>
      <c r="H1111" s="43">
        <v>75.599999999999994</v>
      </c>
      <c r="I1111" s="43">
        <v>-7.9</v>
      </c>
    </row>
    <row r="1112" spans="1:9" s="81" customFormat="1" ht="12.75">
      <c r="A1112" s="44" t="s">
        <v>108</v>
      </c>
      <c r="B1112" s="45">
        <v>1</v>
      </c>
      <c r="C1112" s="46">
        <v>9</v>
      </c>
      <c r="D1112" s="46">
        <v>90</v>
      </c>
      <c r="E1112" s="45">
        <v>1</v>
      </c>
      <c r="F1112" s="46">
        <v>13</v>
      </c>
      <c r="G1112" s="46">
        <v>130</v>
      </c>
      <c r="H1112" s="46">
        <v>144.4</v>
      </c>
      <c r="I1112" s="46">
        <v>4</v>
      </c>
    </row>
    <row r="1113" spans="1:9" s="81" customFormat="1" ht="12.75">
      <c r="A1113" s="44" t="s">
        <v>110</v>
      </c>
      <c r="B1113" s="45">
        <v>3</v>
      </c>
      <c r="C1113" s="46">
        <v>23.4</v>
      </c>
      <c r="D1113" s="46">
        <v>78</v>
      </c>
      <c r="E1113" s="45">
        <v>1.5</v>
      </c>
      <c r="F1113" s="46">
        <v>11.5</v>
      </c>
      <c r="G1113" s="46">
        <v>76.7</v>
      </c>
      <c r="H1113" s="46">
        <v>49.1</v>
      </c>
      <c r="I1113" s="46">
        <v>-11.9</v>
      </c>
    </row>
    <row r="1114" spans="1:9" s="81" customFormat="1" ht="12.75">
      <c r="A1114" s="44"/>
      <c r="B1114" s="45"/>
      <c r="C1114" s="46"/>
      <c r="D1114" s="46"/>
      <c r="E1114" s="45"/>
      <c r="F1114" s="46"/>
      <c r="G1114" s="46"/>
      <c r="H1114" s="46"/>
      <c r="I1114" s="46"/>
    </row>
    <row r="1115" spans="1:9" s="81" customFormat="1" ht="12.75">
      <c r="A1115" s="41" t="s">
        <v>112</v>
      </c>
      <c r="B1115" s="42">
        <v>634.75400000000002</v>
      </c>
      <c r="C1115" s="43">
        <v>12155</v>
      </c>
      <c r="D1115" s="43">
        <v>191.5</v>
      </c>
      <c r="E1115" s="42">
        <v>974.19</v>
      </c>
      <c r="F1115" s="43">
        <v>17360.400000000001</v>
      </c>
      <c r="G1115" s="43">
        <v>178</v>
      </c>
      <c r="H1115" s="43">
        <v>142.80000000000001</v>
      </c>
      <c r="I1115" s="43">
        <v>5205.3999999999996</v>
      </c>
    </row>
    <row r="1116" spans="1:9" s="81" customFormat="1" ht="12.75">
      <c r="A1116" s="44" t="s">
        <v>113</v>
      </c>
      <c r="B1116" s="45">
        <v>5</v>
      </c>
      <c r="C1116" s="46">
        <v>77</v>
      </c>
      <c r="D1116" s="46">
        <v>154</v>
      </c>
      <c r="E1116" s="45">
        <v>8</v>
      </c>
      <c r="F1116" s="46">
        <v>118</v>
      </c>
      <c r="G1116" s="46">
        <v>147.5</v>
      </c>
      <c r="H1116" s="46">
        <v>153.19999999999999</v>
      </c>
      <c r="I1116" s="46">
        <v>41</v>
      </c>
    </row>
    <row r="1117" spans="1:9" s="81" customFormat="1" ht="12.75">
      <c r="A1117" s="44" t="s">
        <v>114</v>
      </c>
      <c r="B1117" s="45">
        <v>91.554000000000002</v>
      </c>
      <c r="C1117" s="46">
        <v>1445.8</v>
      </c>
      <c r="D1117" s="46">
        <v>157.9</v>
      </c>
      <c r="E1117" s="45">
        <v>145.99</v>
      </c>
      <c r="F1117" s="46">
        <v>2342.1</v>
      </c>
      <c r="G1117" s="46">
        <v>160.4</v>
      </c>
      <c r="H1117" s="46">
        <v>162</v>
      </c>
      <c r="I1117" s="46">
        <v>896.3</v>
      </c>
    </row>
    <row r="1118" spans="1:9" s="81" customFormat="1" ht="12.75">
      <c r="A1118" s="44" t="s">
        <v>115</v>
      </c>
      <c r="B1118" s="45" t="s">
        <v>94</v>
      </c>
      <c r="C1118" s="46" t="s">
        <v>94</v>
      </c>
      <c r="D1118" s="46" t="s">
        <v>94</v>
      </c>
      <c r="E1118" s="45">
        <v>7</v>
      </c>
      <c r="F1118" s="46">
        <v>94.4</v>
      </c>
      <c r="G1118" s="46">
        <v>134.9</v>
      </c>
      <c r="H1118" s="46" t="s">
        <v>94</v>
      </c>
      <c r="I1118" s="46">
        <v>94.4</v>
      </c>
    </row>
    <row r="1119" spans="1:9" s="81" customFormat="1" ht="12.75">
      <c r="A1119" s="44" t="s">
        <v>116</v>
      </c>
      <c r="B1119" s="45">
        <v>393.2</v>
      </c>
      <c r="C1119" s="46">
        <v>7639.2</v>
      </c>
      <c r="D1119" s="46">
        <v>194.3</v>
      </c>
      <c r="E1119" s="45">
        <v>584</v>
      </c>
      <c r="F1119" s="46">
        <v>10541.3</v>
      </c>
      <c r="G1119" s="46">
        <v>180.1</v>
      </c>
      <c r="H1119" s="46">
        <v>138</v>
      </c>
      <c r="I1119" s="46">
        <v>2902.1</v>
      </c>
    </row>
    <row r="1120" spans="1:9" s="81" customFormat="1" ht="12.75">
      <c r="A1120" s="44" t="s">
        <v>117</v>
      </c>
      <c r="B1120" s="45">
        <v>29</v>
      </c>
      <c r="C1120" s="46">
        <v>639</v>
      </c>
      <c r="D1120" s="46">
        <v>220.3</v>
      </c>
      <c r="E1120" s="45">
        <v>74</v>
      </c>
      <c r="F1120" s="46">
        <v>1314</v>
      </c>
      <c r="G1120" s="46">
        <v>177.6</v>
      </c>
      <c r="H1120" s="46">
        <v>205.6</v>
      </c>
      <c r="I1120" s="46">
        <v>675</v>
      </c>
    </row>
    <row r="1121" spans="1:9" s="81" customFormat="1" ht="12.75">
      <c r="A1121" s="44" t="s">
        <v>118</v>
      </c>
      <c r="B1121" s="45">
        <v>52</v>
      </c>
      <c r="C1121" s="46">
        <v>1081.3</v>
      </c>
      <c r="D1121" s="46">
        <v>207.9</v>
      </c>
      <c r="E1121" s="45">
        <v>20</v>
      </c>
      <c r="F1121" s="46">
        <v>422.2</v>
      </c>
      <c r="G1121" s="46">
        <v>211.1</v>
      </c>
      <c r="H1121" s="46">
        <v>39</v>
      </c>
      <c r="I1121" s="46">
        <v>-659.1</v>
      </c>
    </row>
    <row r="1122" spans="1:9" s="81" customFormat="1" ht="12.75">
      <c r="A1122" s="44" t="s">
        <v>119</v>
      </c>
      <c r="B1122" s="45">
        <v>93</v>
      </c>
      <c r="C1122" s="46">
        <v>1911.7</v>
      </c>
      <c r="D1122" s="46">
        <v>205.6</v>
      </c>
      <c r="E1122" s="45">
        <v>209.2</v>
      </c>
      <c r="F1122" s="46">
        <v>3842.4</v>
      </c>
      <c r="G1122" s="46">
        <v>183.7</v>
      </c>
      <c r="H1122" s="46">
        <v>201</v>
      </c>
      <c r="I1122" s="46">
        <v>1930.7</v>
      </c>
    </row>
    <row r="1123" spans="1:9" s="81" customFormat="1" ht="12.75">
      <c r="A1123" s="44"/>
      <c r="B1123" s="45"/>
      <c r="C1123" s="46"/>
      <c r="D1123" s="46"/>
      <c r="E1123" s="45"/>
      <c r="F1123" s="46"/>
      <c r="G1123" s="46"/>
      <c r="H1123" s="46"/>
      <c r="I1123" s="46"/>
    </row>
    <row r="1124" spans="1:9" s="81" customFormat="1" ht="12.75">
      <c r="A1124" s="41" t="s">
        <v>121</v>
      </c>
      <c r="B1124" s="42">
        <v>1054</v>
      </c>
      <c r="C1124" s="43">
        <v>22779</v>
      </c>
      <c r="D1124" s="43">
        <v>216.1</v>
      </c>
      <c r="E1124" s="42">
        <v>1566</v>
      </c>
      <c r="F1124" s="43">
        <v>34846.6</v>
      </c>
      <c r="G1124" s="43">
        <v>222.5</v>
      </c>
      <c r="H1124" s="43">
        <v>153</v>
      </c>
      <c r="I1124" s="43">
        <v>12067.6</v>
      </c>
    </row>
    <row r="1125" spans="1:9" s="81" customFormat="1" ht="12.75">
      <c r="A1125" s="44" t="s">
        <v>122</v>
      </c>
      <c r="B1125" s="45">
        <v>33</v>
      </c>
      <c r="C1125" s="46">
        <v>678.9</v>
      </c>
      <c r="D1125" s="46">
        <v>205.7</v>
      </c>
      <c r="E1125" s="45">
        <v>142</v>
      </c>
      <c r="F1125" s="46">
        <v>3123</v>
      </c>
      <c r="G1125" s="46">
        <v>219.9</v>
      </c>
      <c r="H1125" s="46">
        <v>460</v>
      </c>
      <c r="I1125" s="46">
        <v>2444.1</v>
      </c>
    </row>
    <row r="1126" spans="1:9" s="81" customFormat="1" ht="12.75">
      <c r="A1126" s="44" t="s">
        <v>123</v>
      </c>
      <c r="B1126" s="45">
        <v>89</v>
      </c>
      <c r="C1126" s="46">
        <v>1862</v>
      </c>
      <c r="D1126" s="46">
        <v>209.2</v>
      </c>
      <c r="E1126" s="45">
        <v>67</v>
      </c>
      <c r="F1126" s="46">
        <v>1713</v>
      </c>
      <c r="G1126" s="46">
        <v>255.7</v>
      </c>
      <c r="H1126" s="46">
        <v>92</v>
      </c>
      <c r="I1126" s="46">
        <v>-149</v>
      </c>
    </row>
    <row r="1127" spans="1:9" s="81" customFormat="1" ht="12.75">
      <c r="A1127" s="44" t="s">
        <v>124</v>
      </c>
      <c r="B1127" s="45">
        <v>906</v>
      </c>
      <c r="C1127" s="46">
        <v>19756.900000000001</v>
      </c>
      <c r="D1127" s="46">
        <v>218.1</v>
      </c>
      <c r="E1127" s="45">
        <v>1320</v>
      </c>
      <c r="F1127" s="46">
        <v>29096.7</v>
      </c>
      <c r="G1127" s="46">
        <v>220.4</v>
      </c>
      <c r="H1127" s="46">
        <v>147.30000000000001</v>
      </c>
      <c r="I1127" s="46">
        <v>9339.7999999999993</v>
      </c>
    </row>
    <row r="1128" spans="1:9" s="81" customFormat="1" ht="12.75">
      <c r="A1128" s="44" t="s">
        <v>125</v>
      </c>
      <c r="B1128" s="45">
        <v>20</v>
      </c>
      <c r="C1128" s="46">
        <v>367.2</v>
      </c>
      <c r="D1128" s="46">
        <v>183.6</v>
      </c>
      <c r="E1128" s="45">
        <v>31</v>
      </c>
      <c r="F1128" s="46">
        <v>782.6</v>
      </c>
      <c r="G1128" s="46">
        <v>252.5</v>
      </c>
      <c r="H1128" s="46">
        <v>213.1</v>
      </c>
      <c r="I1128" s="46">
        <v>415.4</v>
      </c>
    </row>
    <row r="1129" spans="1:9" s="81" customFormat="1" ht="12.75">
      <c r="A1129" s="44" t="s">
        <v>126</v>
      </c>
      <c r="B1129" s="45">
        <v>6</v>
      </c>
      <c r="C1129" s="46">
        <v>114</v>
      </c>
      <c r="D1129" s="46">
        <v>190</v>
      </c>
      <c r="E1129" s="45">
        <v>6</v>
      </c>
      <c r="F1129" s="46">
        <v>131.30000000000001</v>
      </c>
      <c r="G1129" s="46">
        <v>218.8</v>
      </c>
      <c r="H1129" s="46">
        <v>115.2</v>
      </c>
      <c r="I1129" s="46">
        <v>17.3</v>
      </c>
    </row>
    <row r="1130" spans="1:9" s="81" customFormat="1" ht="12.75">
      <c r="A1130" s="44"/>
      <c r="B1130" s="45"/>
      <c r="C1130" s="46"/>
      <c r="D1130" s="46"/>
      <c r="E1130" s="45"/>
      <c r="F1130" s="46"/>
      <c r="G1130" s="46"/>
      <c r="H1130" s="46"/>
      <c r="I1130" s="46"/>
    </row>
    <row r="1131" spans="1:9" s="81" customFormat="1" ht="12.75">
      <c r="A1131" s="41" t="s">
        <v>127</v>
      </c>
      <c r="B1131" s="42">
        <v>1329</v>
      </c>
      <c r="C1131" s="43">
        <v>24787.599999999999</v>
      </c>
      <c r="D1131" s="43">
        <v>186.5</v>
      </c>
      <c r="E1131" s="42">
        <v>1696</v>
      </c>
      <c r="F1131" s="43">
        <v>35231.9</v>
      </c>
      <c r="G1131" s="43">
        <v>204.1</v>
      </c>
      <c r="H1131" s="43">
        <v>142.1</v>
      </c>
      <c r="I1131" s="43">
        <v>10444.299999999999</v>
      </c>
    </row>
    <row r="1132" spans="1:9" s="81" customFormat="1" ht="12.75">
      <c r="A1132" s="44" t="s">
        <v>128</v>
      </c>
      <c r="B1132" s="45">
        <v>203</v>
      </c>
      <c r="C1132" s="46">
        <v>3578.2</v>
      </c>
      <c r="D1132" s="46">
        <v>176.3</v>
      </c>
      <c r="E1132" s="45">
        <v>269</v>
      </c>
      <c r="F1132" s="46">
        <v>4754.1000000000004</v>
      </c>
      <c r="G1132" s="46">
        <v>176.7</v>
      </c>
      <c r="H1132" s="46">
        <v>132.9</v>
      </c>
      <c r="I1132" s="46">
        <v>1175.9000000000001</v>
      </c>
    </row>
    <row r="1133" spans="1:9" s="81" customFormat="1" ht="12.75">
      <c r="A1133" s="44" t="s">
        <v>129</v>
      </c>
      <c r="B1133" s="45">
        <v>53</v>
      </c>
      <c r="C1133" s="46">
        <v>986.8</v>
      </c>
      <c r="D1133" s="46">
        <v>186.2</v>
      </c>
      <c r="E1133" s="45">
        <v>68</v>
      </c>
      <c r="F1133" s="46">
        <v>1360</v>
      </c>
      <c r="G1133" s="46">
        <v>200</v>
      </c>
      <c r="H1133" s="46">
        <v>137.80000000000001</v>
      </c>
      <c r="I1133" s="46">
        <v>373.2</v>
      </c>
    </row>
    <row r="1134" spans="1:9" s="81" customFormat="1" ht="12.75">
      <c r="A1134" s="44" t="s">
        <v>130</v>
      </c>
      <c r="B1134" s="45">
        <v>11</v>
      </c>
      <c r="C1134" s="46">
        <v>129.5</v>
      </c>
      <c r="D1134" s="46">
        <v>117.7</v>
      </c>
      <c r="E1134" s="45">
        <v>8</v>
      </c>
      <c r="F1134" s="46">
        <v>95</v>
      </c>
      <c r="G1134" s="46">
        <v>118.8</v>
      </c>
      <c r="H1134" s="46">
        <v>73.400000000000006</v>
      </c>
      <c r="I1134" s="46">
        <v>-34.5</v>
      </c>
    </row>
    <row r="1135" spans="1:9" s="81" customFormat="1" ht="12.75">
      <c r="A1135" s="44" t="s">
        <v>131</v>
      </c>
      <c r="B1135" s="45">
        <v>288</v>
      </c>
      <c r="C1135" s="46">
        <v>5208.1000000000004</v>
      </c>
      <c r="D1135" s="46">
        <v>180.8</v>
      </c>
      <c r="E1135" s="45">
        <v>434</v>
      </c>
      <c r="F1135" s="46">
        <v>8468.2999999999993</v>
      </c>
      <c r="G1135" s="46">
        <v>195.1</v>
      </c>
      <c r="H1135" s="46">
        <v>162.6</v>
      </c>
      <c r="I1135" s="46">
        <v>3260.2</v>
      </c>
    </row>
    <row r="1136" spans="1:9" s="81" customFormat="1" ht="12.75">
      <c r="A1136" s="44" t="s">
        <v>132</v>
      </c>
      <c r="B1136" s="45">
        <v>35</v>
      </c>
      <c r="C1136" s="46">
        <v>607.6</v>
      </c>
      <c r="D1136" s="46">
        <v>173.6</v>
      </c>
      <c r="E1136" s="45">
        <v>38</v>
      </c>
      <c r="F1136" s="46">
        <v>794.4</v>
      </c>
      <c r="G1136" s="46">
        <v>209.1</v>
      </c>
      <c r="H1136" s="46">
        <v>130.69999999999999</v>
      </c>
      <c r="I1136" s="46">
        <v>186.8</v>
      </c>
    </row>
    <row r="1137" spans="1:9" s="81" customFormat="1" ht="12.75">
      <c r="A1137" s="44" t="s">
        <v>133</v>
      </c>
      <c r="B1137" s="45">
        <v>484</v>
      </c>
      <c r="C1137" s="46">
        <v>9792</v>
      </c>
      <c r="D1137" s="46">
        <v>202.3</v>
      </c>
      <c r="E1137" s="45">
        <v>578</v>
      </c>
      <c r="F1137" s="46">
        <v>14801</v>
      </c>
      <c r="G1137" s="46">
        <v>245.3</v>
      </c>
      <c r="H1137" s="46">
        <v>151.19999999999999</v>
      </c>
      <c r="I1137" s="46">
        <v>5009</v>
      </c>
    </row>
    <row r="1138" spans="1:9" s="81" customFormat="1" ht="12.75">
      <c r="A1138" s="44" t="s">
        <v>135</v>
      </c>
      <c r="B1138" s="45">
        <v>153</v>
      </c>
      <c r="C1138" s="46">
        <v>2690.1</v>
      </c>
      <c r="D1138" s="46">
        <v>175.8</v>
      </c>
      <c r="E1138" s="45">
        <v>219</v>
      </c>
      <c r="F1138" s="46">
        <v>3364.1</v>
      </c>
      <c r="G1138" s="46">
        <v>153.6</v>
      </c>
      <c r="H1138" s="46">
        <v>125.1</v>
      </c>
      <c r="I1138" s="46">
        <v>674</v>
      </c>
    </row>
    <row r="1139" spans="1:9" s="81" customFormat="1" ht="12.75">
      <c r="A1139" s="44" t="s">
        <v>136</v>
      </c>
      <c r="B1139" s="45">
        <v>54</v>
      </c>
      <c r="C1139" s="46">
        <v>961.3</v>
      </c>
      <c r="D1139" s="46">
        <v>178</v>
      </c>
      <c r="E1139" s="45">
        <v>36</v>
      </c>
      <c r="F1139" s="46">
        <v>665</v>
      </c>
      <c r="G1139" s="46">
        <v>184.7</v>
      </c>
      <c r="H1139" s="46">
        <v>69.2</v>
      </c>
      <c r="I1139" s="46">
        <v>-296.3</v>
      </c>
    </row>
    <row r="1140" spans="1:9" s="81" customFormat="1" ht="12.75">
      <c r="A1140" s="44" t="s">
        <v>165</v>
      </c>
      <c r="B1140" s="45">
        <v>29</v>
      </c>
      <c r="C1140" s="46">
        <v>493</v>
      </c>
      <c r="D1140" s="46">
        <v>170</v>
      </c>
      <c r="E1140" s="45">
        <v>27</v>
      </c>
      <c r="F1140" s="46">
        <v>594</v>
      </c>
      <c r="G1140" s="46">
        <v>220</v>
      </c>
      <c r="H1140" s="46">
        <v>120.5</v>
      </c>
      <c r="I1140" s="46">
        <v>101</v>
      </c>
    </row>
    <row r="1141" spans="1:9" s="81" customFormat="1" ht="12.75">
      <c r="A1141" s="44" t="s">
        <v>137</v>
      </c>
      <c r="B1141" s="45">
        <v>10</v>
      </c>
      <c r="C1141" s="46">
        <v>170</v>
      </c>
      <c r="D1141" s="46">
        <v>170</v>
      </c>
      <c r="E1141" s="45">
        <v>10</v>
      </c>
      <c r="F1141" s="46">
        <v>155</v>
      </c>
      <c r="G1141" s="46">
        <v>155</v>
      </c>
      <c r="H1141" s="46">
        <v>91.2</v>
      </c>
      <c r="I1141" s="46">
        <v>-15</v>
      </c>
    </row>
    <row r="1142" spans="1:9" s="81" customFormat="1" ht="12.75">
      <c r="A1142" s="44" t="s">
        <v>166</v>
      </c>
      <c r="B1142" s="45">
        <v>9</v>
      </c>
      <c r="C1142" s="46">
        <v>171</v>
      </c>
      <c r="D1142" s="46">
        <v>190</v>
      </c>
      <c r="E1142" s="45">
        <v>9</v>
      </c>
      <c r="F1142" s="46">
        <v>181</v>
      </c>
      <c r="G1142" s="46">
        <v>201.1</v>
      </c>
      <c r="H1142" s="46">
        <v>105.8</v>
      </c>
      <c r="I1142" s="46">
        <v>10</v>
      </c>
    </row>
    <row r="1143" spans="1:9" s="81" customFormat="1" ht="12.75">
      <c r="A1143" s="44"/>
      <c r="B1143" s="45"/>
      <c r="C1143" s="46"/>
      <c r="D1143" s="46"/>
      <c r="E1143" s="45"/>
      <c r="F1143" s="46"/>
      <c r="G1143" s="46"/>
      <c r="H1143" s="46"/>
      <c r="I1143" s="46"/>
    </row>
    <row r="1144" spans="1:9" s="81" customFormat="1" ht="12.75">
      <c r="A1144" s="41" t="s">
        <v>138</v>
      </c>
      <c r="B1144" s="42">
        <v>218</v>
      </c>
      <c r="C1144" s="43">
        <v>3745.9</v>
      </c>
      <c r="D1144" s="43">
        <v>171.8</v>
      </c>
      <c r="E1144" s="42">
        <v>146.9</v>
      </c>
      <c r="F1144" s="43">
        <v>2402.1999999999998</v>
      </c>
      <c r="G1144" s="43">
        <v>163.5</v>
      </c>
      <c r="H1144" s="43">
        <v>64.099999999999994</v>
      </c>
      <c r="I1144" s="43">
        <v>-1343.7</v>
      </c>
    </row>
    <row r="1145" spans="1:9" s="81" customFormat="1" ht="12.75">
      <c r="A1145" s="44"/>
      <c r="B1145" s="45"/>
      <c r="C1145" s="46"/>
      <c r="D1145" s="46"/>
      <c r="E1145" s="45"/>
      <c r="F1145" s="46"/>
      <c r="G1145" s="46"/>
      <c r="H1145" s="46"/>
      <c r="I1145" s="46"/>
    </row>
    <row r="1146" spans="1:9" s="81" customFormat="1" ht="12.75">
      <c r="A1146" s="41" t="s">
        <v>139</v>
      </c>
      <c r="B1146" s="42">
        <v>75</v>
      </c>
      <c r="C1146" s="43">
        <v>1891.2</v>
      </c>
      <c r="D1146" s="43">
        <v>252.2</v>
      </c>
      <c r="E1146" s="42">
        <v>46</v>
      </c>
      <c r="F1146" s="43">
        <v>1221.9000000000001</v>
      </c>
      <c r="G1146" s="43">
        <v>265.60000000000002</v>
      </c>
      <c r="H1146" s="43">
        <v>64.599999999999994</v>
      </c>
      <c r="I1146" s="43">
        <v>-669.3</v>
      </c>
    </row>
  </sheetData>
  <mergeCells count="256">
    <mergeCell ref="A1073:I1073"/>
    <mergeCell ref="A1074:I1074"/>
    <mergeCell ref="A1076:A1081"/>
    <mergeCell ref="B1076:I1076"/>
    <mergeCell ref="B1077:D1077"/>
    <mergeCell ref="E1077:G1077"/>
    <mergeCell ref="H1077:I1077"/>
    <mergeCell ref="B1078:B1080"/>
    <mergeCell ref="C1078:C1080"/>
    <mergeCell ref="D1078:D1080"/>
    <mergeCell ref="E1078:E1080"/>
    <mergeCell ref="F1078:F1080"/>
    <mergeCell ref="G1078:G1080"/>
    <mergeCell ref="H1078:I1078"/>
    <mergeCell ref="H1079:H1080"/>
    <mergeCell ref="I1079:I1080"/>
    <mergeCell ref="A921:I921"/>
    <mergeCell ref="A922:I922"/>
    <mergeCell ref="A924:A929"/>
    <mergeCell ref="B924:I924"/>
    <mergeCell ref="B925:D925"/>
    <mergeCell ref="E925:G925"/>
    <mergeCell ref="H925:I925"/>
    <mergeCell ref="B926:B928"/>
    <mergeCell ref="C926:C928"/>
    <mergeCell ref="D926:D928"/>
    <mergeCell ref="E926:E928"/>
    <mergeCell ref="F926:F928"/>
    <mergeCell ref="G926:G928"/>
    <mergeCell ref="H926:I926"/>
    <mergeCell ref="H927:H928"/>
    <mergeCell ref="I927:I928"/>
    <mergeCell ref="A820:I820"/>
    <mergeCell ref="H824:I824"/>
    <mergeCell ref="A821:I821"/>
    <mergeCell ref="A823:A828"/>
    <mergeCell ref="B823:I823"/>
    <mergeCell ref="B824:D824"/>
    <mergeCell ref="E824:G824"/>
    <mergeCell ref="B825:B827"/>
    <mergeCell ref="C825:C827"/>
    <mergeCell ref="D825:D827"/>
    <mergeCell ref="E825:E827"/>
    <mergeCell ref="F825:F827"/>
    <mergeCell ref="G825:G827"/>
    <mergeCell ref="H825:I825"/>
    <mergeCell ref="H826:H827"/>
    <mergeCell ref="I826:I827"/>
    <mergeCell ref="A462:I462"/>
    <mergeCell ref="A463:I463"/>
    <mergeCell ref="A465:A470"/>
    <mergeCell ref="A694:I694"/>
    <mergeCell ref="A695:I695"/>
    <mergeCell ref="A697:A702"/>
    <mergeCell ref="B697:I697"/>
    <mergeCell ref="B698:D698"/>
    <mergeCell ref="E698:G698"/>
    <mergeCell ref="H698:I698"/>
    <mergeCell ref="B699:B701"/>
    <mergeCell ref="C699:C701"/>
    <mergeCell ref="D699:D701"/>
    <mergeCell ref="B465:I465"/>
    <mergeCell ref="B466:D466"/>
    <mergeCell ref="E466:G466"/>
    <mergeCell ref="H466:I466"/>
    <mergeCell ref="B467:B469"/>
    <mergeCell ref="C467:C469"/>
    <mergeCell ref="D467:D469"/>
    <mergeCell ref="E467:E469"/>
    <mergeCell ref="F467:F469"/>
    <mergeCell ref="G467:G469"/>
    <mergeCell ref="H467:I467"/>
    <mergeCell ref="A101:I101"/>
    <mergeCell ref="A102:I102"/>
    <mergeCell ref="A104:A109"/>
    <mergeCell ref="B104:I104"/>
    <mergeCell ref="B105:D105"/>
    <mergeCell ref="E105:G105"/>
    <mergeCell ref="H105:I105"/>
    <mergeCell ref="B106:B108"/>
    <mergeCell ref="C106:C108"/>
    <mergeCell ref="D106:D108"/>
    <mergeCell ref="E106:E108"/>
    <mergeCell ref="F106:F108"/>
    <mergeCell ref="G106:G108"/>
    <mergeCell ref="H106:I106"/>
    <mergeCell ref="H107:H108"/>
    <mergeCell ref="I107:I108"/>
    <mergeCell ref="A4:I4"/>
    <mergeCell ref="A5:I5"/>
    <mergeCell ref="H8:I8"/>
    <mergeCell ref="H9:I9"/>
    <mergeCell ref="A7:A12"/>
    <mergeCell ref="B7:I7"/>
    <mergeCell ref="B8:D8"/>
    <mergeCell ref="E8:G8"/>
    <mergeCell ref="B9:B11"/>
    <mergeCell ref="C9:C11"/>
    <mergeCell ref="D9:D11"/>
    <mergeCell ref="E9:E11"/>
    <mergeCell ref="F9:F11"/>
    <mergeCell ref="G9:G11"/>
    <mergeCell ref="H10:H11"/>
    <mergeCell ref="I10:I11"/>
    <mergeCell ref="A193:I193"/>
    <mergeCell ref="A194:I194"/>
    <mergeCell ref="A196:A201"/>
    <mergeCell ref="B196:I196"/>
    <mergeCell ref="B197:D197"/>
    <mergeCell ref="E197:G197"/>
    <mergeCell ref="H197:I197"/>
    <mergeCell ref="B198:B200"/>
    <mergeCell ref="C198:C200"/>
    <mergeCell ref="D198:D200"/>
    <mergeCell ref="E198:E200"/>
    <mergeCell ref="F198:F200"/>
    <mergeCell ref="G198:G200"/>
    <mergeCell ref="H198:I198"/>
    <mergeCell ref="H199:H200"/>
    <mergeCell ref="I199:I200"/>
    <mergeCell ref="A287:I287"/>
    <mergeCell ref="A288:I288"/>
    <mergeCell ref="A290:A295"/>
    <mergeCell ref="B290:I290"/>
    <mergeCell ref="B291:D291"/>
    <mergeCell ref="E291:G291"/>
    <mergeCell ref="H291:I291"/>
    <mergeCell ref="B292:B294"/>
    <mergeCell ref="C292:C294"/>
    <mergeCell ref="D292:D294"/>
    <mergeCell ref="E292:E294"/>
    <mergeCell ref="F292:F294"/>
    <mergeCell ref="G292:G294"/>
    <mergeCell ref="H292:I292"/>
    <mergeCell ref="H293:H294"/>
    <mergeCell ref="I293:I294"/>
    <mergeCell ref="A369:I369"/>
    <mergeCell ref="A370:I370"/>
    <mergeCell ref="A372:A377"/>
    <mergeCell ref="B372:I372"/>
    <mergeCell ref="B373:D373"/>
    <mergeCell ref="E373:G373"/>
    <mergeCell ref="H373:I373"/>
    <mergeCell ref="B374:B376"/>
    <mergeCell ref="C374:C376"/>
    <mergeCell ref="D374:D376"/>
    <mergeCell ref="E374:E376"/>
    <mergeCell ref="F374:F376"/>
    <mergeCell ref="G374:G376"/>
    <mergeCell ref="H374:I374"/>
    <mergeCell ref="H375:H376"/>
    <mergeCell ref="I375:I376"/>
    <mergeCell ref="H468:H469"/>
    <mergeCell ref="I468:I469"/>
    <mergeCell ref="A545:I545"/>
    <mergeCell ref="A546:I546"/>
    <mergeCell ref="A548:A553"/>
    <mergeCell ref="B548:I548"/>
    <mergeCell ref="B549:D549"/>
    <mergeCell ref="E549:G549"/>
    <mergeCell ref="H549:I549"/>
    <mergeCell ref="B550:B552"/>
    <mergeCell ref="C550:C552"/>
    <mergeCell ref="D550:D552"/>
    <mergeCell ref="E550:E552"/>
    <mergeCell ref="F550:F552"/>
    <mergeCell ref="G550:G552"/>
    <mergeCell ref="H550:I550"/>
    <mergeCell ref="H551:H552"/>
    <mergeCell ref="I551:I552"/>
    <mergeCell ref="A637:I637"/>
    <mergeCell ref="A638:I638"/>
    <mergeCell ref="A640:A645"/>
    <mergeCell ref="B640:I640"/>
    <mergeCell ref="B641:D641"/>
    <mergeCell ref="E641:G641"/>
    <mergeCell ref="H641:I641"/>
    <mergeCell ref="B642:B644"/>
    <mergeCell ref="C642:C644"/>
    <mergeCell ref="D642:D644"/>
    <mergeCell ref="E642:E644"/>
    <mergeCell ref="F642:F644"/>
    <mergeCell ref="G642:G644"/>
    <mergeCell ref="H642:I642"/>
    <mergeCell ref="H643:H644"/>
    <mergeCell ref="I643:I644"/>
    <mergeCell ref="A668:I668"/>
    <mergeCell ref="A669:I669"/>
    <mergeCell ref="A671:A676"/>
    <mergeCell ref="B671:I671"/>
    <mergeCell ref="B672:D672"/>
    <mergeCell ref="E672:G672"/>
    <mergeCell ref="H672:I672"/>
    <mergeCell ref="B673:B675"/>
    <mergeCell ref="C673:C675"/>
    <mergeCell ref="D673:D675"/>
    <mergeCell ref="E673:E675"/>
    <mergeCell ref="F673:F675"/>
    <mergeCell ref="G673:G675"/>
    <mergeCell ref="H673:I673"/>
    <mergeCell ref="H674:H675"/>
    <mergeCell ref="I674:I675"/>
    <mergeCell ref="E699:E701"/>
    <mergeCell ref="F699:F701"/>
    <mergeCell ref="G699:G701"/>
    <mergeCell ref="H699:I699"/>
    <mergeCell ref="H700:H701"/>
    <mergeCell ref="I700:I701"/>
    <mergeCell ref="A757:I757"/>
    <mergeCell ref="A758:I758"/>
    <mergeCell ref="A760:A765"/>
    <mergeCell ref="B760:I760"/>
    <mergeCell ref="B761:D761"/>
    <mergeCell ref="E761:G761"/>
    <mergeCell ref="H761:I761"/>
    <mergeCell ref="B762:B764"/>
    <mergeCell ref="C762:C764"/>
    <mergeCell ref="D762:D764"/>
    <mergeCell ref="E762:E764"/>
    <mergeCell ref="F762:F764"/>
    <mergeCell ref="G762:G764"/>
    <mergeCell ref="H762:I762"/>
    <mergeCell ref="H763:H764"/>
    <mergeCell ref="I763:I764"/>
    <mergeCell ref="A902:I902"/>
    <mergeCell ref="A903:I903"/>
    <mergeCell ref="A905:A910"/>
    <mergeCell ref="B905:I905"/>
    <mergeCell ref="B906:D906"/>
    <mergeCell ref="E906:G906"/>
    <mergeCell ref="H906:I906"/>
    <mergeCell ref="B907:B909"/>
    <mergeCell ref="C907:C909"/>
    <mergeCell ref="D907:D909"/>
    <mergeCell ref="E907:E909"/>
    <mergeCell ref="F907:F909"/>
    <mergeCell ref="G907:G909"/>
    <mergeCell ref="H907:I907"/>
    <mergeCell ref="H908:H909"/>
    <mergeCell ref="I908:I909"/>
    <mergeCell ref="A999:I999"/>
    <mergeCell ref="A1000:I1000"/>
    <mergeCell ref="A1002:A1007"/>
    <mergeCell ref="B1002:I1002"/>
    <mergeCell ref="B1003:D1003"/>
    <mergeCell ref="E1003:G1003"/>
    <mergeCell ref="H1003:I1003"/>
    <mergeCell ref="B1004:B1006"/>
    <mergeCell ref="C1004:C1006"/>
    <mergeCell ref="D1004:D1006"/>
    <mergeCell ref="E1004:E1006"/>
    <mergeCell ref="F1004:F1006"/>
    <mergeCell ref="G1004:G1006"/>
    <mergeCell ref="H1004:I1004"/>
    <mergeCell ref="H1005:H1006"/>
    <mergeCell ref="I1005:I1006"/>
  </mergeCells>
  <hyperlinks>
    <hyperlink ref="A1" location="содержание!A1" display="Мазмуну" xr:uid="{00000000-0004-0000-1300-000000000000}"/>
    <hyperlink ref="A2" location="содержание!A1" display="Содержание" xr:uid="{00000000-0004-0000-1300-000001000000}"/>
  </hyperlink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32"/>
  <sheetViews>
    <sheetView workbookViewId="0">
      <selection activeCell="E16" sqref="E16"/>
    </sheetView>
  </sheetViews>
  <sheetFormatPr defaultRowHeight="15"/>
  <cols>
    <col min="1" max="1" width="30.28515625" customWidth="1"/>
  </cols>
  <sheetData>
    <row r="1" spans="1:9" s="62" customFormat="1">
      <c r="A1" s="63" t="s">
        <v>287</v>
      </c>
    </row>
    <row r="2" spans="1:9" s="62" customFormat="1">
      <c r="A2" s="63" t="s">
        <v>288</v>
      </c>
    </row>
    <row r="3" spans="1:9" s="81" customFormat="1">
      <c r="A3" s="109" t="s">
        <v>333</v>
      </c>
      <c r="B3" s="110"/>
      <c r="C3" s="110"/>
      <c r="D3" s="110"/>
      <c r="E3" s="110"/>
      <c r="F3" s="110"/>
      <c r="G3" s="110"/>
      <c r="H3" s="110"/>
      <c r="I3" s="110"/>
    </row>
    <row r="4" spans="1:9" s="81" customFormat="1" ht="12.75">
      <c r="A4" s="111" t="s">
        <v>329</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7.25" customHeight="1">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40"/>
      <c r="C12" s="40"/>
      <c r="D12" s="40"/>
      <c r="E12" s="40"/>
      <c r="F12" s="40"/>
      <c r="G12" s="40"/>
      <c r="H12" s="40"/>
      <c r="I12" s="40"/>
    </row>
    <row r="13" spans="1:9" s="81" customFormat="1" ht="12.75">
      <c r="A13" s="41" t="s">
        <v>72</v>
      </c>
      <c r="B13" s="42">
        <v>5930.5140000000001</v>
      </c>
      <c r="C13" s="43">
        <v>123610.9</v>
      </c>
      <c r="D13" s="43">
        <v>206.8</v>
      </c>
      <c r="E13" s="42">
        <v>7246.3</v>
      </c>
      <c r="F13" s="43">
        <v>154107</v>
      </c>
      <c r="G13" s="43">
        <v>211.4</v>
      </c>
      <c r="H13" s="43">
        <v>124.7</v>
      </c>
      <c r="I13" s="43">
        <v>30487.599999999999</v>
      </c>
    </row>
    <row r="14" spans="1:9" s="81" customFormat="1" ht="12.75">
      <c r="A14" s="41"/>
      <c r="B14" s="42"/>
      <c r="C14" s="43"/>
      <c r="D14" s="43"/>
      <c r="E14" s="42"/>
      <c r="F14" s="43"/>
      <c r="G14" s="43"/>
      <c r="H14" s="43"/>
      <c r="I14" s="43"/>
    </row>
    <row r="15" spans="1:9" s="81" customFormat="1" ht="12.75">
      <c r="A15" s="41" t="s">
        <v>73</v>
      </c>
      <c r="B15" s="42">
        <v>249.76</v>
      </c>
      <c r="C15" s="43">
        <v>3459.1</v>
      </c>
      <c r="D15" s="43">
        <v>138.5</v>
      </c>
      <c r="E15" s="42">
        <v>228.2</v>
      </c>
      <c r="F15" s="43">
        <v>3816.6</v>
      </c>
      <c r="G15" s="43">
        <v>162.6</v>
      </c>
      <c r="H15" s="43">
        <v>110.3</v>
      </c>
      <c r="I15" s="43">
        <v>357.6</v>
      </c>
    </row>
    <row r="16" spans="1:9" s="81" customFormat="1" ht="12.75">
      <c r="A16" s="44" t="s">
        <v>74</v>
      </c>
      <c r="B16" s="45">
        <v>6.3</v>
      </c>
      <c r="C16" s="46">
        <v>93.2</v>
      </c>
      <c r="D16" s="46">
        <v>147.9</v>
      </c>
      <c r="E16" s="45">
        <v>6</v>
      </c>
      <c r="F16" s="46">
        <v>76.2</v>
      </c>
      <c r="G16" s="46">
        <v>127</v>
      </c>
      <c r="H16" s="46">
        <v>81.8</v>
      </c>
      <c r="I16" s="46">
        <v>-17</v>
      </c>
    </row>
    <row r="17" spans="1:9" s="81" customFormat="1" ht="12.75">
      <c r="A17" s="44" t="s">
        <v>75</v>
      </c>
      <c r="B17" s="45">
        <v>168</v>
      </c>
      <c r="C17" s="46">
        <v>1999.2</v>
      </c>
      <c r="D17" s="46">
        <v>119</v>
      </c>
      <c r="E17" s="45">
        <v>150.6</v>
      </c>
      <c r="F17" s="46">
        <v>2242.9</v>
      </c>
      <c r="G17" s="46">
        <v>141.9</v>
      </c>
      <c r="H17" s="46">
        <v>112.2</v>
      </c>
      <c r="I17" s="46">
        <v>243.8</v>
      </c>
    </row>
    <row r="18" spans="1:9" s="81" customFormat="1" ht="12.75">
      <c r="A18" s="44" t="s">
        <v>76</v>
      </c>
      <c r="B18" s="45">
        <v>55</v>
      </c>
      <c r="C18" s="46">
        <v>931.7</v>
      </c>
      <c r="D18" s="46">
        <v>169.4</v>
      </c>
      <c r="E18" s="45">
        <v>51</v>
      </c>
      <c r="F18" s="46">
        <v>1024</v>
      </c>
      <c r="G18" s="46">
        <v>200.8</v>
      </c>
      <c r="H18" s="46">
        <v>109.9</v>
      </c>
      <c r="I18" s="46">
        <v>92.3</v>
      </c>
    </row>
    <row r="19" spans="1:9" s="81" customFormat="1" ht="12.75">
      <c r="A19" s="44" t="s">
        <v>77</v>
      </c>
      <c r="B19" s="45">
        <v>11</v>
      </c>
      <c r="C19" s="46">
        <v>187.5</v>
      </c>
      <c r="D19" s="46">
        <v>170.5</v>
      </c>
      <c r="E19" s="45">
        <v>13</v>
      </c>
      <c r="F19" s="46">
        <v>263.2</v>
      </c>
      <c r="G19" s="46">
        <v>202.5</v>
      </c>
      <c r="H19" s="46">
        <v>140.4</v>
      </c>
      <c r="I19" s="46">
        <v>75.7</v>
      </c>
    </row>
    <row r="20" spans="1:9" s="81" customFormat="1" ht="12.75">
      <c r="A20" s="44" t="s">
        <v>78</v>
      </c>
      <c r="B20" s="45">
        <v>1.5</v>
      </c>
      <c r="C20" s="46">
        <v>21.6</v>
      </c>
      <c r="D20" s="46">
        <v>144</v>
      </c>
      <c r="E20" s="45">
        <v>1.5</v>
      </c>
      <c r="F20" s="46">
        <v>29</v>
      </c>
      <c r="G20" s="46">
        <v>193.3</v>
      </c>
      <c r="H20" s="46">
        <v>134.30000000000001</v>
      </c>
      <c r="I20" s="46">
        <v>7.4</v>
      </c>
    </row>
    <row r="21" spans="1:9" s="81" customFormat="1" ht="12.75">
      <c r="A21" s="44" t="s">
        <v>79</v>
      </c>
      <c r="B21" s="45">
        <v>18.059999999999999</v>
      </c>
      <c r="C21" s="46">
        <v>409.7</v>
      </c>
      <c r="D21" s="46">
        <v>226.8</v>
      </c>
      <c r="E21" s="45">
        <v>18</v>
      </c>
      <c r="F21" s="46">
        <v>440.8</v>
      </c>
      <c r="G21" s="46">
        <v>244.9</v>
      </c>
      <c r="H21" s="46">
        <v>107.6</v>
      </c>
      <c r="I21" s="46">
        <v>31.1</v>
      </c>
    </row>
    <row r="22" spans="1:9" s="81" customFormat="1" ht="12.75">
      <c r="A22" s="44" t="s">
        <v>162</v>
      </c>
      <c r="B22" s="45">
        <v>0.9</v>
      </c>
      <c r="C22" s="46">
        <v>3.8</v>
      </c>
      <c r="D22" s="46">
        <v>41.7</v>
      </c>
      <c r="E22" s="45">
        <v>1.1000000000000001</v>
      </c>
      <c r="F22" s="46">
        <v>3.7</v>
      </c>
      <c r="G22" s="46">
        <v>33.6</v>
      </c>
      <c r="H22" s="46">
        <v>98.7</v>
      </c>
      <c r="I22" s="46" t="s">
        <v>94</v>
      </c>
    </row>
    <row r="23" spans="1:9" s="81" customFormat="1" ht="12.75">
      <c r="A23" s="44"/>
      <c r="B23" s="45"/>
      <c r="C23" s="46"/>
      <c r="D23" s="46"/>
      <c r="E23" s="45"/>
      <c r="F23" s="46"/>
      <c r="G23" s="46"/>
      <c r="H23" s="46"/>
      <c r="I23" s="46"/>
    </row>
    <row r="24" spans="1:9" s="81" customFormat="1" ht="25.5">
      <c r="A24" s="41" t="s">
        <v>80</v>
      </c>
      <c r="B24" s="42">
        <v>1458</v>
      </c>
      <c r="C24" s="43">
        <v>37986.199999999997</v>
      </c>
      <c r="D24" s="43">
        <v>254.1</v>
      </c>
      <c r="E24" s="42">
        <v>1523.56</v>
      </c>
      <c r="F24" s="43">
        <v>39301.699999999997</v>
      </c>
      <c r="G24" s="43">
        <v>258</v>
      </c>
      <c r="H24" s="43">
        <v>103.4</v>
      </c>
      <c r="I24" s="43">
        <v>1306.9000000000001</v>
      </c>
    </row>
    <row r="25" spans="1:9" s="81" customFormat="1" ht="12.75">
      <c r="A25" s="44" t="s">
        <v>81</v>
      </c>
      <c r="B25" s="45">
        <v>49</v>
      </c>
      <c r="C25" s="46">
        <v>694.8</v>
      </c>
      <c r="D25" s="46">
        <v>141.80000000000001</v>
      </c>
      <c r="E25" s="45">
        <v>17</v>
      </c>
      <c r="F25" s="46">
        <v>233</v>
      </c>
      <c r="G25" s="46">
        <v>137.1</v>
      </c>
      <c r="H25" s="46">
        <v>33.5</v>
      </c>
      <c r="I25" s="46">
        <v>-461.8</v>
      </c>
    </row>
    <row r="26" spans="1:9" s="81" customFormat="1" ht="12.75">
      <c r="A26" s="44" t="s">
        <v>82</v>
      </c>
      <c r="B26" s="42" t="s">
        <v>94</v>
      </c>
      <c r="C26" s="43" t="s">
        <v>94</v>
      </c>
      <c r="D26" s="43" t="s">
        <v>94</v>
      </c>
      <c r="E26" s="45">
        <v>5</v>
      </c>
      <c r="F26" s="46">
        <v>71</v>
      </c>
      <c r="G26" s="46">
        <v>142</v>
      </c>
      <c r="H26" s="46" t="s">
        <v>94</v>
      </c>
      <c r="I26" s="46">
        <v>71</v>
      </c>
    </row>
    <row r="27" spans="1:9" s="81" customFormat="1" ht="12.75">
      <c r="A27" s="44" t="s">
        <v>83</v>
      </c>
      <c r="B27" s="45">
        <v>36</v>
      </c>
      <c r="C27" s="46">
        <v>500.7</v>
      </c>
      <c r="D27" s="46">
        <v>139.1</v>
      </c>
      <c r="E27" s="45">
        <v>70.099999999999994</v>
      </c>
      <c r="F27" s="46">
        <v>1187.9000000000001</v>
      </c>
      <c r="G27" s="46">
        <v>169.5</v>
      </c>
      <c r="H27" s="46">
        <v>237.2</v>
      </c>
      <c r="I27" s="46">
        <v>687.2</v>
      </c>
    </row>
    <row r="28" spans="1:9" s="81" customFormat="1" ht="12.75">
      <c r="A28" s="44" t="s">
        <v>84</v>
      </c>
      <c r="B28" s="45">
        <v>352</v>
      </c>
      <c r="C28" s="46">
        <v>10325.1</v>
      </c>
      <c r="D28" s="46">
        <v>266.60000000000002</v>
      </c>
      <c r="E28" s="45">
        <v>340</v>
      </c>
      <c r="F28" s="46">
        <v>9602.5</v>
      </c>
      <c r="G28" s="46">
        <v>282.39999999999998</v>
      </c>
      <c r="H28" s="46">
        <v>93</v>
      </c>
      <c r="I28" s="46">
        <v>-722.6</v>
      </c>
    </row>
    <row r="29" spans="1:9" s="81" customFormat="1" ht="12.75">
      <c r="A29" s="44" t="s">
        <v>85</v>
      </c>
      <c r="B29" s="45">
        <v>659</v>
      </c>
      <c r="C29" s="46">
        <v>19353.400000000001</v>
      </c>
      <c r="D29" s="46">
        <v>293.7</v>
      </c>
      <c r="E29" s="45">
        <v>655</v>
      </c>
      <c r="F29" s="46">
        <v>19276.7</v>
      </c>
      <c r="G29" s="46">
        <v>294.3</v>
      </c>
      <c r="H29" s="46">
        <v>99.6</v>
      </c>
      <c r="I29" s="46">
        <v>-76.7</v>
      </c>
    </row>
    <row r="30" spans="1:9" s="81" customFormat="1" ht="12.75">
      <c r="A30" s="44" t="s">
        <v>86</v>
      </c>
      <c r="B30" s="45">
        <v>2</v>
      </c>
      <c r="C30" s="46">
        <v>49</v>
      </c>
      <c r="D30" s="46">
        <v>245</v>
      </c>
      <c r="E30" s="45">
        <v>3</v>
      </c>
      <c r="F30" s="46">
        <v>76.8</v>
      </c>
      <c r="G30" s="46">
        <v>256</v>
      </c>
      <c r="H30" s="46">
        <v>156.69999999999999</v>
      </c>
      <c r="I30" s="46">
        <v>27.8</v>
      </c>
    </row>
    <row r="31" spans="1:9" s="81" customFormat="1" ht="12.75">
      <c r="A31" s="44" t="s">
        <v>87</v>
      </c>
      <c r="B31" s="45">
        <v>190</v>
      </c>
      <c r="C31" s="46">
        <v>4609</v>
      </c>
      <c r="D31" s="46">
        <v>242.6</v>
      </c>
      <c r="E31" s="45">
        <v>215</v>
      </c>
      <c r="F31" s="46">
        <v>5455.7</v>
      </c>
      <c r="G31" s="46">
        <v>253.8</v>
      </c>
      <c r="H31" s="46">
        <v>118.4</v>
      </c>
      <c r="I31" s="46">
        <v>846.7</v>
      </c>
    </row>
    <row r="32" spans="1:9" s="81" customFormat="1" ht="12.75">
      <c r="A32" s="44" t="s">
        <v>88</v>
      </c>
      <c r="B32" s="45">
        <v>15</v>
      </c>
      <c r="C32" s="46">
        <v>240</v>
      </c>
      <c r="D32" s="46">
        <v>160</v>
      </c>
      <c r="E32" s="45">
        <v>11</v>
      </c>
      <c r="F32" s="46">
        <v>238.7</v>
      </c>
      <c r="G32" s="46">
        <v>217</v>
      </c>
      <c r="H32" s="46">
        <v>99.5</v>
      </c>
      <c r="I32" s="46">
        <v>-1.3</v>
      </c>
    </row>
    <row r="33" spans="1:9" s="81" customFormat="1" ht="12.75">
      <c r="A33" s="44" t="s">
        <v>89</v>
      </c>
      <c r="B33" s="45">
        <v>8</v>
      </c>
      <c r="C33" s="46">
        <v>104.1</v>
      </c>
      <c r="D33" s="46">
        <v>130.1</v>
      </c>
      <c r="E33" s="45">
        <v>6</v>
      </c>
      <c r="F33" s="46">
        <v>81.099999999999994</v>
      </c>
      <c r="G33" s="46">
        <v>135.19999999999999</v>
      </c>
      <c r="H33" s="46">
        <v>77.900000000000006</v>
      </c>
      <c r="I33" s="46">
        <v>-23</v>
      </c>
    </row>
    <row r="34" spans="1:9" s="81" customFormat="1" ht="12.75">
      <c r="A34" s="44" t="s">
        <v>90</v>
      </c>
      <c r="B34" s="45">
        <v>56</v>
      </c>
      <c r="C34" s="46">
        <v>811.9</v>
      </c>
      <c r="D34" s="46">
        <v>145</v>
      </c>
      <c r="E34" s="45">
        <v>114</v>
      </c>
      <c r="F34" s="46">
        <v>1735.6</v>
      </c>
      <c r="G34" s="46">
        <v>152.19999999999999</v>
      </c>
      <c r="H34" s="46">
        <v>211.5</v>
      </c>
      <c r="I34" s="46">
        <v>915.1</v>
      </c>
    </row>
    <row r="35" spans="1:9" s="81" customFormat="1" ht="12.75">
      <c r="A35" s="44" t="s">
        <v>91</v>
      </c>
      <c r="B35" s="45">
        <v>6</v>
      </c>
      <c r="C35" s="46">
        <v>68.599999999999994</v>
      </c>
      <c r="D35" s="46">
        <v>114.3</v>
      </c>
      <c r="E35" s="45">
        <v>4</v>
      </c>
      <c r="F35" s="46">
        <v>46.8</v>
      </c>
      <c r="G35" s="46">
        <v>117</v>
      </c>
      <c r="H35" s="46">
        <v>68.2</v>
      </c>
      <c r="I35" s="46">
        <v>-21.8</v>
      </c>
    </row>
    <row r="36" spans="1:9" s="81" customFormat="1" ht="12.75">
      <c r="A36" s="44" t="s">
        <v>92</v>
      </c>
      <c r="B36" s="45">
        <v>33</v>
      </c>
      <c r="C36" s="46">
        <v>722.6</v>
      </c>
      <c r="D36" s="46">
        <v>219</v>
      </c>
      <c r="E36" s="45">
        <v>41</v>
      </c>
      <c r="F36" s="46">
        <v>959.1</v>
      </c>
      <c r="G36" s="46">
        <v>233.9</v>
      </c>
      <c r="H36" s="46">
        <v>132.69999999999999</v>
      </c>
      <c r="I36" s="46">
        <v>236.5</v>
      </c>
    </row>
    <row r="37" spans="1:9" s="81" customFormat="1" ht="12.75">
      <c r="A37" s="44" t="s">
        <v>93</v>
      </c>
      <c r="B37" s="45">
        <v>5</v>
      </c>
      <c r="C37" s="46">
        <v>60</v>
      </c>
      <c r="D37" s="46">
        <v>120</v>
      </c>
      <c r="E37" s="45">
        <v>5</v>
      </c>
      <c r="F37" s="46">
        <v>61.3</v>
      </c>
      <c r="G37" s="46">
        <v>122.6</v>
      </c>
      <c r="H37" s="46">
        <v>102.2</v>
      </c>
      <c r="I37" s="46">
        <v>1.3</v>
      </c>
    </row>
    <row r="38" spans="1:9" s="81" customFormat="1" ht="12.75">
      <c r="A38" s="44" t="s">
        <v>95</v>
      </c>
      <c r="B38" s="45">
        <v>3</v>
      </c>
      <c r="C38" s="46">
        <v>21</v>
      </c>
      <c r="D38" s="46">
        <v>70</v>
      </c>
      <c r="E38" s="45">
        <v>3.46</v>
      </c>
      <c r="F38" s="46">
        <v>26</v>
      </c>
      <c r="G38" s="46">
        <v>75.099999999999994</v>
      </c>
      <c r="H38" s="46">
        <v>123.8</v>
      </c>
      <c r="I38" s="46">
        <v>5</v>
      </c>
    </row>
    <row r="39" spans="1:9" s="81" customFormat="1" ht="12.75">
      <c r="A39" s="44" t="s">
        <v>163</v>
      </c>
      <c r="B39" s="45">
        <v>61</v>
      </c>
      <c r="C39" s="46">
        <v>715</v>
      </c>
      <c r="D39" s="46">
        <v>117.2</v>
      </c>
      <c r="E39" s="45">
        <v>53</v>
      </c>
      <c r="F39" s="46">
        <v>636</v>
      </c>
      <c r="G39" s="46">
        <v>120</v>
      </c>
      <c r="H39" s="46">
        <v>89</v>
      </c>
      <c r="I39" s="46">
        <v>-79</v>
      </c>
    </row>
    <row r="40" spans="1:9" s="81" customFormat="1" ht="12.75">
      <c r="A40" s="44"/>
      <c r="B40" s="17"/>
      <c r="C40" s="17"/>
      <c r="D40" s="17"/>
      <c r="E40" s="45"/>
      <c r="F40" s="46"/>
      <c r="G40" s="46"/>
      <c r="H40" s="46"/>
      <c r="I40" s="46"/>
    </row>
    <row r="41" spans="1:9" s="81" customFormat="1" ht="12.75">
      <c r="A41" s="41" t="s">
        <v>105</v>
      </c>
      <c r="B41" s="42">
        <v>4</v>
      </c>
      <c r="C41" s="43">
        <v>32.4</v>
      </c>
      <c r="D41" s="43">
        <v>81</v>
      </c>
      <c r="E41" s="42">
        <v>2.5</v>
      </c>
      <c r="F41" s="43">
        <v>24.5</v>
      </c>
      <c r="G41" s="43">
        <v>98</v>
      </c>
      <c r="H41" s="43">
        <v>75.599999999999994</v>
      </c>
      <c r="I41" s="43">
        <v>-7.9</v>
      </c>
    </row>
    <row r="42" spans="1:9" s="81" customFormat="1" ht="12.75">
      <c r="A42" s="44" t="s">
        <v>108</v>
      </c>
      <c r="B42" s="45">
        <v>1</v>
      </c>
      <c r="C42" s="46">
        <v>9</v>
      </c>
      <c r="D42" s="46">
        <v>90</v>
      </c>
      <c r="E42" s="45">
        <v>1</v>
      </c>
      <c r="F42" s="46">
        <v>13</v>
      </c>
      <c r="G42" s="46">
        <v>130</v>
      </c>
      <c r="H42" s="46">
        <v>144.4</v>
      </c>
      <c r="I42" s="46">
        <v>4</v>
      </c>
    </row>
    <row r="43" spans="1:9" s="81" customFormat="1" ht="12.75">
      <c r="A43" s="44" t="s">
        <v>110</v>
      </c>
      <c r="B43" s="45">
        <v>3</v>
      </c>
      <c r="C43" s="46">
        <v>23.4</v>
      </c>
      <c r="D43" s="46">
        <v>78</v>
      </c>
      <c r="E43" s="45">
        <v>1.5</v>
      </c>
      <c r="F43" s="46">
        <v>11.5</v>
      </c>
      <c r="G43" s="46">
        <v>76.7</v>
      </c>
      <c r="H43" s="46">
        <v>49.1</v>
      </c>
      <c r="I43" s="46">
        <v>-11.9</v>
      </c>
    </row>
    <row r="44" spans="1:9" s="81" customFormat="1" ht="12.75">
      <c r="A44" s="44"/>
      <c r="B44" s="54"/>
      <c r="C44" s="54"/>
      <c r="D44" s="54"/>
      <c r="E44" s="45"/>
      <c r="F44" s="46"/>
      <c r="G44" s="46"/>
      <c r="H44" s="46"/>
      <c r="I44" s="46"/>
    </row>
    <row r="45" spans="1:9" s="81" customFormat="1" ht="12.75">
      <c r="A45" s="41" t="s">
        <v>112</v>
      </c>
      <c r="B45" s="42">
        <v>865.75400000000002</v>
      </c>
      <c r="C45" s="43">
        <v>16535.5</v>
      </c>
      <c r="D45" s="43">
        <v>191</v>
      </c>
      <c r="E45" s="42">
        <v>1164.1400000000001</v>
      </c>
      <c r="F45" s="43">
        <v>20960.8</v>
      </c>
      <c r="G45" s="43">
        <v>179.8</v>
      </c>
      <c r="H45" s="43">
        <v>126.8</v>
      </c>
      <c r="I45" s="43">
        <v>4425.3</v>
      </c>
    </row>
    <row r="46" spans="1:9" s="81" customFormat="1" ht="12.75">
      <c r="A46" s="44" t="s">
        <v>113</v>
      </c>
      <c r="B46" s="45">
        <v>5</v>
      </c>
      <c r="C46" s="46">
        <v>77</v>
      </c>
      <c r="D46" s="46">
        <v>154</v>
      </c>
      <c r="E46" s="45">
        <v>8</v>
      </c>
      <c r="F46" s="46">
        <v>118</v>
      </c>
      <c r="G46" s="46">
        <v>147.5</v>
      </c>
      <c r="H46" s="46">
        <v>153.19999999999999</v>
      </c>
      <c r="I46" s="46">
        <v>41</v>
      </c>
    </row>
    <row r="47" spans="1:9" s="81" customFormat="1" ht="12.75">
      <c r="A47" s="44" t="s">
        <v>114</v>
      </c>
      <c r="B47" s="45">
        <v>138.554</v>
      </c>
      <c r="C47" s="46">
        <v>2195.8000000000002</v>
      </c>
      <c r="D47" s="46">
        <v>158.5</v>
      </c>
      <c r="E47" s="45">
        <v>200.94</v>
      </c>
      <c r="F47" s="46">
        <v>3322.7</v>
      </c>
      <c r="G47" s="46">
        <v>165.4</v>
      </c>
      <c r="H47" s="46">
        <v>151.30000000000001</v>
      </c>
      <c r="I47" s="46">
        <v>1126.9000000000001</v>
      </c>
    </row>
    <row r="48" spans="1:9" s="81" customFormat="1" ht="12.75">
      <c r="A48" s="44" t="s">
        <v>115</v>
      </c>
      <c r="B48" s="45">
        <v>1</v>
      </c>
      <c r="C48" s="46">
        <v>13.9</v>
      </c>
      <c r="D48" s="46">
        <v>139</v>
      </c>
      <c r="E48" s="45">
        <v>8</v>
      </c>
      <c r="F48" s="46">
        <v>108.2</v>
      </c>
      <c r="G48" s="46">
        <v>135.30000000000001</v>
      </c>
      <c r="H48" s="46">
        <v>778.4</v>
      </c>
      <c r="I48" s="46">
        <v>94.3</v>
      </c>
    </row>
    <row r="49" spans="1:9" s="81" customFormat="1" ht="12.75">
      <c r="A49" s="44" t="s">
        <v>116</v>
      </c>
      <c r="B49" s="45">
        <v>475.2</v>
      </c>
      <c r="C49" s="46">
        <v>9135.7000000000007</v>
      </c>
      <c r="D49" s="46">
        <v>192.2</v>
      </c>
      <c r="E49" s="45">
        <v>658</v>
      </c>
      <c r="F49" s="46">
        <v>12008.4</v>
      </c>
      <c r="G49" s="46">
        <v>182.1</v>
      </c>
      <c r="H49" s="46">
        <v>131.4</v>
      </c>
      <c r="I49" s="46">
        <v>2872.7</v>
      </c>
    </row>
    <row r="50" spans="1:9" s="81" customFormat="1" ht="12.75">
      <c r="A50" s="44" t="s">
        <v>117</v>
      </c>
      <c r="B50" s="45">
        <v>36</v>
      </c>
      <c r="C50" s="46">
        <v>855</v>
      </c>
      <c r="D50" s="46">
        <v>237.5</v>
      </c>
      <c r="E50" s="45">
        <v>85</v>
      </c>
      <c r="F50" s="46">
        <v>1502</v>
      </c>
      <c r="G50" s="46">
        <v>176.7</v>
      </c>
      <c r="H50" s="46">
        <v>175.7</v>
      </c>
      <c r="I50" s="46">
        <v>647</v>
      </c>
    </row>
    <row r="51" spans="1:9" s="81" customFormat="1" ht="12.75">
      <c r="A51" s="44" t="s">
        <v>118</v>
      </c>
      <c r="B51" s="45">
        <v>126</v>
      </c>
      <c r="C51" s="46">
        <v>2626.4</v>
      </c>
      <c r="D51" s="46">
        <v>208.4</v>
      </c>
      <c r="E51" s="45">
        <v>42</v>
      </c>
      <c r="F51" s="46">
        <v>882.3</v>
      </c>
      <c r="G51" s="46">
        <v>210.1</v>
      </c>
      <c r="H51" s="46">
        <v>33.6</v>
      </c>
      <c r="I51" s="46">
        <v>-1744.1</v>
      </c>
    </row>
    <row r="52" spans="1:9" s="81" customFormat="1" ht="12.75">
      <c r="A52" s="44" t="s">
        <v>119</v>
      </c>
      <c r="B52" s="45">
        <v>120</v>
      </c>
      <c r="C52" s="46">
        <v>2486.6999999999998</v>
      </c>
      <c r="D52" s="46">
        <v>207.2</v>
      </c>
      <c r="E52" s="45">
        <v>247.2</v>
      </c>
      <c r="F52" s="46">
        <v>4521.2</v>
      </c>
      <c r="G52" s="46">
        <v>182.9</v>
      </c>
      <c r="H52" s="46">
        <v>181.8</v>
      </c>
      <c r="I52" s="46">
        <v>2034.5</v>
      </c>
    </row>
    <row r="53" spans="1:9" s="81" customFormat="1" ht="12.75">
      <c r="A53" s="44"/>
      <c r="B53" s="45"/>
      <c r="C53" s="46"/>
      <c r="D53" s="46"/>
      <c r="E53" s="45"/>
      <c r="F53" s="46"/>
      <c r="G53" s="46"/>
      <c r="H53" s="46"/>
      <c r="I53" s="46"/>
    </row>
    <row r="54" spans="1:9" s="81" customFormat="1" ht="12.75">
      <c r="A54" s="41" t="s">
        <v>121</v>
      </c>
      <c r="B54" s="42">
        <v>1159</v>
      </c>
      <c r="C54" s="43">
        <v>24892.6</v>
      </c>
      <c r="D54" s="43">
        <v>214.8</v>
      </c>
      <c r="E54" s="42">
        <v>1707</v>
      </c>
      <c r="F54" s="43">
        <v>37661.800000000003</v>
      </c>
      <c r="G54" s="43">
        <v>220.6</v>
      </c>
      <c r="H54" s="43">
        <v>151.30000000000001</v>
      </c>
      <c r="I54" s="43">
        <v>12769.2</v>
      </c>
    </row>
    <row r="55" spans="1:9" s="81" customFormat="1" ht="12.75">
      <c r="A55" s="44" t="s">
        <v>122</v>
      </c>
      <c r="B55" s="45">
        <v>48</v>
      </c>
      <c r="C55" s="46">
        <v>962.6</v>
      </c>
      <c r="D55" s="46">
        <v>200.5</v>
      </c>
      <c r="E55" s="45">
        <v>179</v>
      </c>
      <c r="F55" s="46">
        <v>3836.3</v>
      </c>
      <c r="G55" s="46">
        <v>214.3</v>
      </c>
      <c r="H55" s="46">
        <v>398.5</v>
      </c>
      <c r="I55" s="46">
        <v>2873.7</v>
      </c>
    </row>
    <row r="56" spans="1:9" s="81" customFormat="1" ht="12.75">
      <c r="A56" s="44" t="s">
        <v>123</v>
      </c>
      <c r="B56" s="45">
        <v>121</v>
      </c>
      <c r="C56" s="46">
        <v>2499.5</v>
      </c>
      <c r="D56" s="46">
        <v>206.6</v>
      </c>
      <c r="E56" s="45">
        <v>89</v>
      </c>
      <c r="F56" s="46">
        <v>2167.4</v>
      </c>
      <c r="G56" s="46">
        <v>243.5</v>
      </c>
      <c r="H56" s="46">
        <v>86.7</v>
      </c>
      <c r="I56" s="46">
        <v>-332.1</v>
      </c>
    </row>
    <row r="57" spans="1:9" s="81" customFormat="1" ht="12.75">
      <c r="A57" s="44" t="s">
        <v>124</v>
      </c>
      <c r="B57" s="45">
        <v>958</v>
      </c>
      <c r="C57" s="46">
        <v>20833.599999999999</v>
      </c>
      <c r="D57" s="46">
        <v>217.5</v>
      </c>
      <c r="E57" s="45">
        <v>1378</v>
      </c>
      <c r="F57" s="46">
        <v>30295.4</v>
      </c>
      <c r="G57" s="46">
        <v>219.9</v>
      </c>
      <c r="H57" s="46">
        <v>145.4</v>
      </c>
      <c r="I57" s="46">
        <v>9461.7999999999993</v>
      </c>
    </row>
    <row r="58" spans="1:9" s="81" customFormat="1" ht="12.75">
      <c r="A58" s="44" t="s">
        <v>125</v>
      </c>
      <c r="B58" s="45">
        <v>25</v>
      </c>
      <c r="C58" s="46">
        <v>466.4</v>
      </c>
      <c r="D58" s="46">
        <v>186.6</v>
      </c>
      <c r="E58" s="45">
        <v>53</v>
      </c>
      <c r="F58" s="46">
        <v>1193.0999999999999</v>
      </c>
      <c r="G58" s="46">
        <v>225.1</v>
      </c>
      <c r="H58" s="46">
        <v>255.8</v>
      </c>
      <c r="I58" s="46">
        <v>726.7</v>
      </c>
    </row>
    <row r="59" spans="1:9" s="81" customFormat="1" ht="12.75">
      <c r="A59" s="44" t="s">
        <v>126</v>
      </c>
      <c r="B59" s="45">
        <v>7</v>
      </c>
      <c r="C59" s="46">
        <v>130.5</v>
      </c>
      <c r="D59" s="46">
        <v>186.4</v>
      </c>
      <c r="E59" s="45">
        <v>8</v>
      </c>
      <c r="F59" s="46">
        <v>169.6</v>
      </c>
      <c r="G59" s="46">
        <v>212</v>
      </c>
      <c r="H59" s="46">
        <v>130</v>
      </c>
      <c r="I59" s="46">
        <v>39.1</v>
      </c>
    </row>
    <row r="60" spans="1:9" s="81" customFormat="1" ht="12.75">
      <c r="A60" s="44"/>
      <c r="B60" s="45"/>
      <c r="C60" s="46"/>
      <c r="D60" s="46"/>
      <c r="E60" s="45"/>
      <c r="F60" s="46"/>
      <c r="G60" s="46"/>
      <c r="H60" s="46"/>
      <c r="I60" s="46"/>
    </row>
    <row r="61" spans="1:9" s="81" customFormat="1" ht="12.75">
      <c r="A61" s="41" t="s">
        <v>127</v>
      </c>
      <c r="B61" s="42">
        <v>1734</v>
      </c>
      <c r="C61" s="43">
        <v>32088.5</v>
      </c>
      <c r="D61" s="43">
        <v>185.1</v>
      </c>
      <c r="E61" s="42">
        <v>2262</v>
      </c>
      <c r="F61" s="43">
        <v>45550.400000000001</v>
      </c>
      <c r="G61" s="43">
        <v>197.9</v>
      </c>
      <c r="H61" s="43">
        <v>142</v>
      </c>
      <c r="I61" s="43">
        <v>13461.9</v>
      </c>
    </row>
    <row r="62" spans="1:9" s="81" customFormat="1" ht="12.75">
      <c r="A62" s="44" t="s">
        <v>128</v>
      </c>
      <c r="B62" s="45">
        <v>324</v>
      </c>
      <c r="C62" s="46">
        <v>5720.7</v>
      </c>
      <c r="D62" s="46">
        <v>176.6</v>
      </c>
      <c r="E62" s="45">
        <v>469</v>
      </c>
      <c r="F62" s="46">
        <v>8274.9</v>
      </c>
      <c r="G62" s="46">
        <v>176.4</v>
      </c>
      <c r="H62" s="46">
        <v>144.6</v>
      </c>
      <c r="I62" s="46">
        <v>2554.1999999999998</v>
      </c>
    </row>
    <row r="63" spans="1:9" s="81" customFormat="1" ht="12.75">
      <c r="A63" s="44" t="s">
        <v>129</v>
      </c>
      <c r="B63" s="45">
        <v>95</v>
      </c>
      <c r="C63" s="46">
        <v>1784.8</v>
      </c>
      <c r="D63" s="46">
        <v>187.9</v>
      </c>
      <c r="E63" s="45">
        <v>94</v>
      </c>
      <c r="F63" s="46">
        <v>1883</v>
      </c>
      <c r="G63" s="46">
        <v>200.3</v>
      </c>
      <c r="H63" s="46">
        <v>105.5</v>
      </c>
      <c r="I63" s="46">
        <v>98.2</v>
      </c>
    </row>
    <row r="64" spans="1:9" s="81" customFormat="1" ht="12.75">
      <c r="A64" s="44" t="s">
        <v>130</v>
      </c>
      <c r="B64" s="45">
        <v>17</v>
      </c>
      <c r="C64" s="46">
        <v>204.1</v>
      </c>
      <c r="D64" s="46">
        <v>120.1</v>
      </c>
      <c r="E64" s="45">
        <v>13</v>
      </c>
      <c r="F64" s="46">
        <v>155.5</v>
      </c>
      <c r="G64" s="46">
        <v>119.6</v>
      </c>
      <c r="H64" s="46">
        <v>76.2</v>
      </c>
      <c r="I64" s="46">
        <v>-48.6</v>
      </c>
    </row>
    <row r="65" spans="1:9" s="81" customFormat="1" ht="12.75">
      <c r="A65" s="44" t="s">
        <v>131</v>
      </c>
      <c r="B65" s="45">
        <v>340</v>
      </c>
      <c r="C65" s="46">
        <v>6067.6</v>
      </c>
      <c r="D65" s="46">
        <v>178.5</v>
      </c>
      <c r="E65" s="45">
        <v>501</v>
      </c>
      <c r="F65" s="46">
        <v>9599</v>
      </c>
      <c r="G65" s="46">
        <v>191.6</v>
      </c>
      <c r="H65" s="46">
        <v>158.19999999999999</v>
      </c>
      <c r="I65" s="46">
        <v>3531.4</v>
      </c>
    </row>
    <row r="66" spans="1:9" s="81" customFormat="1" ht="12.75">
      <c r="A66" s="44" t="s">
        <v>132</v>
      </c>
      <c r="B66" s="45">
        <v>46</v>
      </c>
      <c r="C66" s="46">
        <v>801</v>
      </c>
      <c r="D66" s="46">
        <v>174.1</v>
      </c>
      <c r="E66" s="45">
        <v>48</v>
      </c>
      <c r="F66" s="46">
        <v>976.9</v>
      </c>
      <c r="G66" s="46">
        <v>203.5</v>
      </c>
      <c r="H66" s="46">
        <v>122</v>
      </c>
      <c r="I66" s="46">
        <v>175.9</v>
      </c>
    </row>
    <row r="67" spans="1:9" s="81" customFormat="1" ht="12.75">
      <c r="A67" s="44" t="s">
        <v>133</v>
      </c>
      <c r="B67" s="45">
        <v>551</v>
      </c>
      <c r="C67" s="46">
        <v>11223</v>
      </c>
      <c r="D67" s="46">
        <v>203.7</v>
      </c>
      <c r="E67" s="45">
        <v>658</v>
      </c>
      <c r="F67" s="46">
        <v>16714</v>
      </c>
      <c r="G67" s="46">
        <v>242.2</v>
      </c>
      <c r="H67" s="46">
        <v>148.9</v>
      </c>
      <c r="I67" s="46">
        <v>5491</v>
      </c>
    </row>
    <row r="68" spans="1:9" s="81" customFormat="1" ht="12.75">
      <c r="A68" s="44" t="s">
        <v>134</v>
      </c>
      <c r="B68" s="45">
        <v>4</v>
      </c>
      <c r="C68" s="46">
        <v>80</v>
      </c>
      <c r="D68" s="46">
        <v>200</v>
      </c>
      <c r="E68" s="45">
        <v>2</v>
      </c>
      <c r="F68" s="46">
        <v>40</v>
      </c>
      <c r="G68" s="46">
        <v>200</v>
      </c>
      <c r="H68" s="46">
        <v>50</v>
      </c>
      <c r="I68" s="46">
        <v>-40</v>
      </c>
    </row>
    <row r="69" spans="1:9" s="81" customFormat="1" ht="12.75">
      <c r="A69" s="44" t="s">
        <v>135</v>
      </c>
      <c r="B69" s="45">
        <v>222</v>
      </c>
      <c r="C69" s="46">
        <v>3854.1</v>
      </c>
      <c r="D69" s="46">
        <v>173.6</v>
      </c>
      <c r="E69" s="45">
        <v>358</v>
      </c>
      <c r="F69" s="46">
        <v>5616.1</v>
      </c>
      <c r="G69" s="46">
        <v>156.9</v>
      </c>
      <c r="H69" s="46">
        <v>145.69999999999999</v>
      </c>
      <c r="I69" s="46">
        <v>1762</v>
      </c>
    </row>
    <row r="70" spans="1:9" s="81" customFormat="1" ht="12.75">
      <c r="A70" s="44" t="s">
        <v>136</v>
      </c>
      <c r="B70" s="45">
        <v>67</v>
      </c>
      <c r="C70" s="46">
        <v>1200.2</v>
      </c>
      <c r="D70" s="46">
        <v>179.1</v>
      </c>
      <c r="E70" s="45">
        <v>50</v>
      </c>
      <c r="F70" s="46">
        <v>932</v>
      </c>
      <c r="G70" s="46">
        <v>186.4</v>
      </c>
      <c r="H70" s="46">
        <v>77.7</v>
      </c>
      <c r="I70" s="46">
        <v>-268.2</v>
      </c>
    </row>
    <row r="71" spans="1:9" s="81" customFormat="1" ht="12.75">
      <c r="A71" s="44" t="s">
        <v>165</v>
      </c>
      <c r="B71" s="45">
        <v>39</v>
      </c>
      <c r="C71" s="46">
        <v>657</v>
      </c>
      <c r="D71" s="46">
        <v>168.5</v>
      </c>
      <c r="E71" s="45">
        <v>37</v>
      </c>
      <c r="F71" s="46">
        <v>819</v>
      </c>
      <c r="G71" s="46">
        <v>221.4</v>
      </c>
      <c r="H71" s="46">
        <v>124.7</v>
      </c>
      <c r="I71" s="46">
        <v>162</v>
      </c>
    </row>
    <row r="72" spans="1:9" s="81" customFormat="1" ht="12.75">
      <c r="A72" s="44" t="s">
        <v>137</v>
      </c>
      <c r="B72" s="45">
        <v>16</v>
      </c>
      <c r="C72" s="46">
        <v>270</v>
      </c>
      <c r="D72" s="46">
        <v>168.8</v>
      </c>
      <c r="E72" s="45">
        <v>17</v>
      </c>
      <c r="F72" s="46">
        <v>260</v>
      </c>
      <c r="G72" s="46">
        <v>152.9</v>
      </c>
      <c r="H72" s="46">
        <v>96.3</v>
      </c>
      <c r="I72" s="46">
        <v>-10</v>
      </c>
    </row>
    <row r="73" spans="1:9" s="81" customFormat="1" ht="12.75">
      <c r="A73" s="44" t="s">
        <v>166</v>
      </c>
      <c r="B73" s="45">
        <v>17</v>
      </c>
      <c r="C73" s="46">
        <v>306</v>
      </c>
      <c r="D73" s="46">
        <v>180</v>
      </c>
      <c r="E73" s="45">
        <v>17</v>
      </c>
      <c r="F73" s="46">
        <v>320</v>
      </c>
      <c r="G73" s="46">
        <v>188.2</v>
      </c>
      <c r="H73" s="46">
        <v>104.6</v>
      </c>
      <c r="I73" s="46">
        <v>14</v>
      </c>
    </row>
    <row r="74" spans="1:9" s="81" customFormat="1" ht="12.75">
      <c r="A74" s="44"/>
      <c r="B74" s="45"/>
      <c r="C74" s="46"/>
      <c r="D74" s="46"/>
      <c r="E74" s="45"/>
      <c r="F74" s="46"/>
      <c r="G74" s="46"/>
      <c r="H74" s="46"/>
      <c r="I74" s="46"/>
    </row>
    <row r="75" spans="1:9" s="81" customFormat="1" ht="12.75">
      <c r="A75" s="41" t="s">
        <v>138</v>
      </c>
      <c r="B75" s="42">
        <v>355</v>
      </c>
      <c r="C75" s="43">
        <v>6092.8</v>
      </c>
      <c r="D75" s="43">
        <v>171.6</v>
      </c>
      <c r="E75" s="42">
        <v>274.89999999999998</v>
      </c>
      <c r="F75" s="43">
        <v>4652.2</v>
      </c>
      <c r="G75" s="43">
        <v>169.2</v>
      </c>
      <c r="H75" s="43">
        <v>76.400000000000006</v>
      </c>
      <c r="I75" s="43">
        <v>-1440.6</v>
      </c>
    </row>
    <row r="76" spans="1:9" s="81" customFormat="1" ht="12.75">
      <c r="A76" s="44"/>
      <c r="B76" s="42"/>
      <c r="C76" s="43"/>
      <c r="D76" s="43"/>
      <c r="E76" s="45"/>
      <c r="F76" s="46"/>
      <c r="G76" s="46"/>
      <c r="H76" s="46"/>
      <c r="I76" s="46"/>
    </row>
    <row r="77" spans="1:9" s="81" customFormat="1" ht="12.75">
      <c r="A77" s="41" t="s">
        <v>139</v>
      </c>
      <c r="B77" s="42">
        <v>105</v>
      </c>
      <c r="C77" s="43">
        <v>2523.8000000000002</v>
      </c>
      <c r="D77" s="43">
        <v>240.4</v>
      </c>
      <c r="E77" s="42">
        <v>84</v>
      </c>
      <c r="F77" s="43">
        <v>2139</v>
      </c>
      <c r="G77" s="43">
        <v>254.6</v>
      </c>
      <c r="H77" s="43">
        <v>84.8</v>
      </c>
      <c r="I77" s="43">
        <v>-384.8</v>
      </c>
    </row>
    <row r="78" spans="1:9" s="81" customFormat="1" ht="12.75">
      <c r="A78" s="17"/>
      <c r="B78" s="17"/>
      <c r="C78" s="17"/>
      <c r="D78" s="17"/>
      <c r="E78" s="40"/>
      <c r="F78" s="40"/>
      <c r="G78" s="40"/>
      <c r="H78" s="40"/>
      <c r="I78" s="40"/>
    </row>
    <row r="79" spans="1:9" s="81" customFormat="1" ht="12.75">
      <c r="A79" s="17"/>
      <c r="B79" s="40"/>
      <c r="C79" s="40"/>
      <c r="D79" s="40"/>
      <c r="E79" s="40"/>
      <c r="F79" s="40"/>
      <c r="G79" s="40"/>
      <c r="H79" s="40"/>
      <c r="I79" s="40"/>
    </row>
    <row r="80" spans="1:9" s="81" customFormat="1" ht="12.75">
      <c r="A80" s="17"/>
      <c r="B80" s="40"/>
      <c r="C80" s="40"/>
      <c r="D80" s="40"/>
      <c r="E80" s="40"/>
      <c r="F80" s="40"/>
      <c r="G80" s="40"/>
      <c r="H80" s="40"/>
      <c r="I80" s="40"/>
    </row>
    <row r="81" spans="1:9" s="81" customFormat="1">
      <c r="A81" s="109" t="s">
        <v>334</v>
      </c>
      <c r="B81" s="110"/>
      <c r="C81" s="110"/>
      <c r="D81" s="110"/>
      <c r="E81" s="110"/>
      <c r="F81" s="110"/>
      <c r="G81" s="110"/>
      <c r="H81" s="110"/>
      <c r="I81" s="110"/>
    </row>
    <row r="82" spans="1:9" s="81" customFormat="1" ht="12.75">
      <c r="A82" s="111" t="s">
        <v>329</v>
      </c>
      <c r="B82" s="111"/>
      <c r="C82" s="111"/>
      <c r="D82" s="111"/>
      <c r="E82" s="111"/>
      <c r="F82" s="111"/>
      <c r="G82" s="111"/>
      <c r="H82" s="111"/>
      <c r="I82" s="111"/>
    </row>
    <row r="83" spans="1:9" s="81" customFormat="1" ht="12.75">
      <c r="A83" s="17"/>
      <c r="B83" s="17"/>
      <c r="C83" s="17"/>
      <c r="D83" s="17"/>
      <c r="E83" s="17"/>
      <c r="F83" s="17"/>
      <c r="G83" s="17"/>
      <c r="H83" s="17"/>
      <c r="I83" s="17"/>
    </row>
    <row r="84" spans="1:9" s="81" customFormat="1" ht="12.75">
      <c r="A84" s="114" t="s">
        <v>60</v>
      </c>
      <c r="B84" s="112" t="s">
        <v>188</v>
      </c>
      <c r="C84" s="117"/>
      <c r="D84" s="117"/>
      <c r="E84" s="117"/>
      <c r="F84" s="117"/>
      <c r="G84" s="117"/>
      <c r="H84" s="117"/>
      <c r="I84" s="113"/>
    </row>
    <row r="85" spans="1:9" s="81" customFormat="1" ht="12.75">
      <c r="A85" s="115"/>
      <c r="B85" s="112">
        <v>2024</v>
      </c>
      <c r="C85" s="117"/>
      <c r="D85" s="113"/>
      <c r="E85" s="112">
        <v>2025</v>
      </c>
      <c r="F85" s="117"/>
      <c r="G85" s="113"/>
      <c r="H85" s="126" t="s">
        <v>62</v>
      </c>
      <c r="I85" s="126"/>
    </row>
    <row r="86" spans="1:9" s="81" customFormat="1" ht="12.75">
      <c r="A86" s="115"/>
      <c r="B86" s="118" t="s">
        <v>314</v>
      </c>
      <c r="C86" s="118" t="s">
        <v>62</v>
      </c>
      <c r="D86" s="118" t="s">
        <v>65</v>
      </c>
      <c r="E86" s="118" t="s">
        <v>314</v>
      </c>
      <c r="F86" s="118" t="s">
        <v>62</v>
      </c>
      <c r="G86" s="118" t="s">
        <v>65</v>
      </c>
      <c r="H86" s="132" t="s">
        <v>315</v>
      </c>
      <c r="I86" s="133"/>
    </row>
    <row r="87" spans="1:9" s="81" customFormat="1" ht="12">
      <c r="A87" s="115"/>
      <c r="B87" s="119"/>
      <c r="C87" s="119"/>
      <c r="D87" s="119"/>
      <c r="E87" s="119"/>
      <c r="F87" s="119"/>
      <c r="G87" s="119"/>
      <c r="H87" s="114" t="s">
        <v>69</v>
      </c>
      <c r="I87" s="114" t="s">
        <v>70</v>
      </c>
    </row>
    <row r="88" spans="1:9" s="81" customFormat="1" ht="12">
      <c r="A88" s="115"/>
      <c r="B88" s="120"/>
      <c r="C88" s="120"/>
      <c r="D88" s="120"/>
      <c r="E88" s="120"/>
      <c r="F88" s="120"/>
      <c r="G88" s="120"/>
      <c r="H88" s="116"/>
      <c r="I88" s="116"/>
    </row>
    <row r="89" spans="1:9" s="81" customFormat="1" ht="12.75">
      <c r="A89" s="116"/>
      <c r="B89" s="82">
        <v>1</v>
      </c>
      <c r="C89" s="83">
        <v>2</v>
      </c>
      <c r="D89" s="37">
        <v>3</v>
      </c>
      <c r="E89" s="37">
        <v>4</v>
      </c>
      <c r="F89" s="37">
        <v>5</v>
      </c>
      <c r="G89" s="84">
        <v>6</v>
      </c>
      <c r="H89" s="37">
        <v>7</v>
      </c>
      <c r="I89" s="85">
        <v>8</v>
      </c>
    </row>
    <row r="90" spans="1:9" s="81" customFormat="1" ht="12.75">
      <c r="A90" s="39"/>
      <c r="B90" s="40"/>
      <c r="C90" s="40"/>
      <c r="D90" s="40"/>
      <c r="E90" s="40"/>
      <c r="F90" s="40"/>
      <c r="G90" s="40"/>
      <c r="H90" s="40"/>
      <c r="I90" s="40"/>
    </row>
    <row r="91" spans="1:9" s="81" customFormat="1" ht="12.75">
      <c r="A91" s="41" t="s">
        <v>72</v>
      </c>
      <c r="B91" s="42">
        <v>1091.05</v>
      </c>
      <c r="C91" s="43">
        <v>20634.599999999999</v>
      </c>
      <c r="D91" s="43">
        <v>184.9</v>
      </c>
      <c r="E91" s="42">
        <v>1247.68</v>
      </c>
      <c r="F91" s="43">
        <v>23175</v>
      </c>
      <c r="G91" s="43">
        <v>184.5</v>
      </c>
      <c r="H91" s="43">
        <v>112.3</v>
      </c>
      <c r="I91" s="43">
        <v>2537.8000000000002</v>
      </c>
    </row>
    <row r="92" spans="1:9" s="81" customFormat="1" ht="12.75">
      <c r="A92" s="41"/>
      <c r="B92" s="42"/>
      <c r="C92" s="43"/>
      <c r="D92" s="43"/>
      <c r="E92" s="42"/>
      <c r="F92" s="43"/>
      <c r="G92" s="43"/>
      <c r="H92" s="43"/>
      <c r="I92" s="43"/>
    </row>
    <row r="93" spans="1:9" s="81" customFormat="1" ht="12.75">
      <c r="A93" s="41" t="s">
        <v>73</v>
      </c>
      <c r="B93" s="42">
        <v>71.05</v>
      </c>
      <c r="C93" s="43">
        <v>1293.0999999999999</v>
      </c>
      <c r="D93" s="43">
        <v>182</v>
      </c>
      <c r="E93" s="42">
        <v>71.7</v>
      </c>
      <c r="F93" s="43">
        <v>1149.7</v>
      </c>
      <c r="G93" s="43">
        <v>160.30000000000001</v>
      </c>
      <c r="H93" s="43">
        <v>89</v>
      </c>
      <c r="I93" s="43">
        <v>-141.69999999999999</v>
      </c>
    </row>
    <row r="94" spans="1:9" s="81" customFormat="1" ht="12.75">
      <c r="A94" s="44" t="s">
        <v>74</v>
      </c>
      <c r="B94" s="45">
        <v>1</v>
      </c>
      <c r="C94" s="46">
        <v>15</v>
      </c>
      <c r="D94" s="46">
        <v>150</v>
      </c>
      <c r="E94" s="45">
        <v>1</v>
      </c>
      <c r="F94" s="46">
        <v>12</v>
      </c>
      <c r="G94" s="46">
        <v>120</v>
      </c>
      <c r="H94" s="46">
        <v>80</v>
      </c>
      <c r="I94" s="46">
        <v>-3</v>
      </c>
    </row>
    <row r="95" spans="1:9" s="81" customFormat="1" ht="12.75">
      <c r="A95" s="44" t="s">
        <v>75</v>
      </c>
      <c r="B95" s="45">
        <v>52</v>
      </c>
      <c r="C95" s="46">
        <v>917</v>
      </c>
      <c r="D95" s="46">
        <v>176.4</v>
      </c>
      <c r="E95" s="45">
        <v>58.2</v>
      </c>
      <c r="F95" s="46">
        <v>855.7</v>
      </c>
      <c r="G95" s="46">
        <v>147</v>
      </c>
      <c r="H95" s="46">
        <v>93.5</v>
      </c>
      <c r="I95" s="46">
        <v>-59.6</v>
      </c>
    </row>
    <row r="96" spans="1:9" s="81" customFormat="1" ht="12.75">
      <c r="A96" s="44" t="s">
        <v>76</v>
      </c>
      <c r="B96" s="45">
        <v>11</v>
      </c>
      <c r="C96" s="46">
        <v>212</v>
      </c>
      <c r="D96" s="46">
        <v>192.7</v>
      </c>
      <c r="E96" s="45">
        <v>6</v>
      </c>
      <c r="F96" s="46">
        <v>125.5</v>
      </c>
      <c r="G96" s="46">
        <v>209.2</v>
      </c>
      <c r="H96" s="46">
        <v>59.2</v>
      </c>
      <c r="I96" s="46">
        <v>-86.5</v>
      </c>
    </row>
    <row r="97" spans="1:9" s="81" customFormat="1" ht="12.75">
      <c r="A97" s="44" t="s">
        <v>77</v>
      </c>
      <c r="B97" s="45">
        <v>2</v>
      </c>
      <c r="C97" s="46">
        <v>50</v>
      </c>
      <c r="D97" s="46">
        <v>250</v>
      </c>
      <c r="E97" s="45">
        <v>1</v>
      </c>
      <c r="F97" s="46">
        <v>23.5</v>
      </c>
      <c r="G97" s="46">
        <v>235</v>
      </c>
      <c r="H97" s="46">
        <v>47</v>
      </c>
      <c r="I97" s="46">
        <v>-26.5</v>
      </c>
    </row>
    <row r="98" spans="1:9" s="81" customFormat="1" ht="12.75">
      <c r="A98" s="44" t="s">
        <v>78</v>
      </c>
      <c r="B98" s="45">
        <v>0.5</v>
      </c>
      <c r="C98" s="46">
        <v>7.2</v>
      </c>
      <c r="D98" s="46">
        <v>144</v>
      </c>
      <c r="E98" s="45">
        <v>1</v>
      </c>
      <c r="F98" s="46">
        <v>14.5</v>
      </c>
      <c r="G98" s="46">
        <v>145</v>
      </c>
      <c r="H98" s="46">
        <v>201.4</v>
      </c>
      <c r="I98" s="46">
        <v>7.3</v>
      </c>
    </row>
    <row r="99" spans="1:9" s="81" customFormat="1" ht="12.75">
      <c r="A99" s="44" t="s">
        <v>79</v>
      </c>
      <c r="B99" s="45">
        <v>6.05</v>
      </c>
      <c r="C99" s="46">
        <v>139.9</v>
      </c>
      <c r="D99" s="46">
        <v>231.2</v>
      </c>
      <c r="E99" s="45">
        <v>5</v>
      </c>
      <c r="F99" s="46">
        <v>140</v>
      </c>
      <c r="G99" s="46">
        <v>280</v>
      </c>
      <c r="H99" s="46">
        <v>100.1</v>
      </c>
      <c r="I99" s="46">
        <v>0.1</v>
      </c>
    </row>
    <row r="100" spans="1:9" s="81" customFormat="1" ht="12.75">
      <c r="A100" s="44" t="s">
        <v>162</v>
      </c>
      <c r="B100" s="46">
        <v>0.5</v>
      </c>
      <c r="C100" s="46">
        <v>2</v>
      </c>
      <c r="D100" s="46">
        <v>40.799999999999997</v>
      </c>
      <c r="E100" s="45">
        <v>0.5</v>
      </c>
      <c r="F100" s="46">
        <v>2</v>
      </c>
      <c r="G100" s="46">
        <v>40</v>
      </c>
      <c r="H100" s="46">
        <v>98</v>
      </c>
      <c r="I100" s="46" t="s">
        <v>94</v>
      </c>
    </row>
    <row r="101" spans="1:9" s="81" customFormat="1" ht="12.75">
      <c r="A101" s="44"/>
      <c r="B101" s="45"/>
      <c r="C101" s="46"/>
      <c r="D101" s="46"/>
      <c r="E101" s="45"/>
      <c r="F101" s="46"/>
      <c r="G101" s="46"/>
      <c r="H101" s="46"/>
      <c r="I101" s="46"/>
    </row>
    <row r="102" spans="1:9" s="81" customFormat="1" ht="25.5">
      <c r="A102" s="41" t="s">
        <v>80</v>
      </c>
      <c r="B102" s="42">
        <v>124</v>
      </c>
      <c r="C102" s="43">
        <v>2740.5</v>
      </c>
      <c r="D102" s="43">
        <v>185.8</v>
      </c>
      <c r="E102" s="42">
        <v>112.98</v>
      </c>
      <c r="F102" s="43">
        <v>2124.1999999999998</v>
      </c>
      <c r="G102" s="43">
        <v>188</v>
      </c>
      <c r="H102" s="43">
        <v>77.400000000000006</v>
      </c>
      <c r="I102" s="43">
        <v>-620.6</v>
      </c>
    </row>
    <row r="103" spans="1:9" s="81" customFormat="1" ht="12.75">
      <c r="A103" s="44" t="s">
        <v>81</v>
      </c>
      <c r="B103" s="45">
        <v>5</v>
      </c>
      <c r="C103" s="46">
        <v>74.5</v>
      </c>
      <c r="D103" s="46">
        <v>149</v>
      </c>
      <c r="E103" s="45">
        <v>15</v>
      </c>
      <c r="F103" s="46">
        <v>201</v>
      </c>
      <c r="G103" s="46">
        <v>134</v>
      </c>
      <c r="H103" s="46">
        <v>269.8</v>
      </c>
      <c r="I103" s="46">
        <v>126.5</v>
      </c>
    </row>
    <row r="104" spans="1:9" s="81" customFormat="1" ht="12.75">
      <c r="A104" s="44" t="s">
        <v>82</v>
      </c>
      <c r="B104" s="45" t="s">
        <v>94</v>
      </c>
      <c r="C104" s="46" t="s">
        <v>94</v>
      </c>
      <c r="D104" s="46" t="s">
        <v>94</v>
      </c>
      <c r="E104" s="45">
        <v>3</v>
      </c>
      <c r="F104" s="46">
        <v>39</v>
      </c>
      <c r="G104" s="46">
        <v>130</v>
      </c>
      <c r="H104" s="46" t="s">
        <v>94</v>
      </c>
      <c r="I104" s="46">
        <v>39</v>
      </c>
    </row>
    <row r="105" spans="1:9" s="81" customFormat="1" ht="12.75">
      <c r="A105" s="44" t="s">
        <v>83</v>
      </c>
      <c r="B105" s="45">
        <v>10</v>
      </c>
      <c r="C105" s="46">
        <v>149.9</v>
      </c>
      <c r="D105" s="46">
        <v>149.9</v>
      </c>
      <c r="E105" s="45">
        <v>24.9</v>
      </c>
      <c r="F105" s="46">
        <v>432.9</v>
      </c>
      <c r="G105" s="46">
        <v>173.9</v>
      </c>
      <c r="H105" s="46">
        <v>288.8</v>
      </c>
      <c r="I105" s="46">
        <v>283</v>
      </c>
    </row>
    <row r="106" spans="1:9" s="81" customFormat="1" ht="12.75">
      <c r="A106" s="44" t="s">
        <v>84</v>
      </c>
      <c r="B106" s="45">
        <v>21</v>
      </c>
      <c r="C106" s="46">
        <v>785.2</v>
      </c>
      <c r="D106" s="46">
        <v>166.3</v>
      </c>
      <c r="E106" s="45">
        <v>8</v>
      </c>
      <c r="F106" s="46">
        <v>219.6</v>
      </c>
      <c r="G106" s="46">
        <v>274.5</v>
      </c>
      <c r="H106" s="46">
        <v>28</v>
      </c>
      <c r="I106" s="46">
        <v>-565.6</v>
      </c>
    </row>
    <row r="107" spans="1:9" s="81" customFormat="1" ht="12.75">
      <c r="A107" s="44" t="s">
        <v>87</v>
      </c>
      <c r="B107" s="45">
        <v>40</v>
      </c>
      <c r="C107" s="46">
        <v>1021</v>
      </c>
      <c r="D107" s="46">
        <v>255.3</v>
      </c>
      <c r="E107" s="45">
        <v>21</v>
      </c>
      <c r="F107" s="46">
        <v>546.6</v>
      </c>
      <c r="G107" s="46">
        <v>260.3</v>
      </c>
      <c r="H107" s="46">
        <v>53.5</v>
      </c>
      <c r="I107" s="46">
        <v>-474.4</v>
      </c>
    </row>
    <row r="108" spans="1:9" s="81" customFormat="1" ht="12.75">
      <c r="A108" s="44" t="s">
        <v>88</v>
      </c>
      <c r="B108" s="45">
        <v>4</v>
      </c>
      <c r="C108" s="46">
        <v>60</v>
      </c>
      <c r="D108" s="46">
        <v>150</v>
      </c>
      <c r="E108" s="45">
        <v>1</v>
      </c>
      <c r="F108" s="46">
        <v>21.7</v>
      </c>
      <c r="G108" s="46">
        <v>217</v>
      </c>
      <c r="H108" s="46">
        <v>36.200000000000003</v>
      </c>
      <c r="I108" s="46">
        <v>-38.299999999999997</v>
      </c>
    </row>
    <row r="109" spans="1:9" s="81" customFormat="1" ht="12.75">
      <c r="A109" s="44" t="s">
        <v>90</v>
      </c>
      <c r="B109" s="45">
        <v>5</v>
      </c>
      <c r="C109" s="46">
        <v>73.5</v>
      </c>
      <c r="D109" s="46">
        <v>147</v>
      </c>
      <c r="E109" s="45">
        <v>7</v>
      </c>
      <c r="F109" s="46">
        <v>107.1</v>
      </c>
      <c r="G109" s="46">
        <v>153</v>
      </c>
      <c r="H109" s="46">
        <v>137.69999999999999</v>
      </c>
      <c r="I109" s="46">
        <v>29.3</v>
      </c>
    </row>
    <row r="110" spans="1:9" s="81" customFormat="1" ht="12.75">
      <c r="A110" s="44" t="s">
        <v>91</v>
      </c>
      <c r="B110" s="45">
        <v>3</v>
      </c>
      <c r="C110" s="46">
        <v>34.299999999999997</v>
      </c>
      <c r="D110" s="46">
        <v>114.3</v>
      </c>
      <c r="E110" s="45">
        <v>2</v>
      </c>
      <c r="F110" s="46">
        <v>23.8</v>
      </c>
      <c r="G110" s="46">
        <v>119</v>
      </c>
      <c r="H110" s="46">
        <v>69.400000000000006</v>
      </c>
      <c r="I110" s="46">
        <v>-10.5</v>
      </c>
    </row>
    <row r="111" spans="1:9" s="81" customFormat="1" ht="12.75">
      <c r="A111" s="44" t="s">
        <v>92</v>
      </c>
      <c r="B111" s="45">
        <v>11</v>
      </c>
      <c r="C111" s="46">
        <v>258.60000000000002</v>
      </c>
      <c r="D111" s="46">
        <v>235.1</v>
      </c>
      <c r="E111" s="45">
        <v>15</v>
      </c>
      <c r="F111" s="46">
        <v>358.5</v>
      </c>
      <c r="G111" s="46">
        <v>239</v>
      </c>
      <c r="H111" s="46">
        <v>138.6</v>
      </c>
      <c r="I111" s="46">
        <v>99.9</v>
      </c>
    </row>
    <row r="112" spans="1:9" s="81" customFormat="1" ht="12.75">
      <c r="A112" s="44" t="s">
        <v>93</v>
      </c>
      <c r="B112" s="45">
        <v>1</v>
      </c>
      <c r="C112" s="46">
        <v>13</v>
      </c>
      <c r="D112" s="46">
        <v>130</v>
      </c>
      <c r="E112" s="45">
        <v>1</v>
      </c>
      <c r="F112" s="46">
        <v>13.7</v>
      </c>
      <c r="G112" s="46">
        <v>137</v>
      </c>
      <c r="H112" s="46">
        <v>105.4</v>
      </c>
      <c r="I112" s="46">
        <v>0.7</v>
      </c>
    </row>
    <row r="113" spans="1:9" s="81" customFormat="1" ht="12.75">
      <c r="A113" s="44" t="s">
        <v>95</v>
      </c>
      <c r="B113" s="45">
        <v>1</v>
      </c>
      <c r="C113" s="46">
        <v>6.5</v>
      </c>
      <c r="D113" s="46">
        <v>65</v>
      </c>
      <c r="E113" s="45">
        <v>2</v>
      </c>
      <c r="F113" s="46">
        <v>17</v>
      </c>
      <c r="G113" s="46">
        <v>85</v>
      </c>
      <c r="H113" s="46">
        <v>261.5</v>
      </c>
      <c r="I113" s="46">
        <v>10.5</v>
      </c>
    </row>
    <row r="114" spans="1:9" s="81" customFormat="1" ht="12.75">
      <c r="A114" s="44" t="s">
        <v>163</v>
      </c>
      <c r="B114" s="45">
        <v>27</v>
      </c>
      <c r="C114" s="46">
        <v>324</v>
      </c>
      <c r="D114" s="46">
        <v>120</v>
      </c>
      <c r="E114" s="45">
        <v>17.079999999999998</v>
      </c>
      <c r="F114" s="46">
        <v>204</v>
      </c>
      <c r="G114" s="46">
        <v>119.4</v>
      </c>
      <c r="H114" s="46">
        <v>63</v>
      </c>
      <c r="I114" s="46">
        <v>-120</v>
      </c>
    </row>
    <row r="115" spans="1:9" s="81" customFormat="1" ht="12.75">
      <c r="A115" s="44"/>
      <c r="B115" s="45"/>
      <c r="C115" s="46"/>
      <c r="D115" s="46"/>
      <c r="E115" s="45"/>
      <c r="F115" s="46"/>
      <c r="G115" s="46"/>
      <c r="H115" s="46"/>
      <c r="I115" s="46"/>
    </row>
    <row r="116" spans="1:9" s="81" customFormat="1" ht="12.75">
      <c r="A116" s="41" t="s">
        <v>112</v>
      </c>
      <c r="B116" s="42">
        <v>222</v>
      </c>
      <c r="C116" s="43">
        <v>4207</v>
      </c>
      <c r="D116" s="43">
        <v>187.8</v>
      </c>
      <c r="E116" s="42">
        <v>190</v>
      </c>
      <c r="F116" s="43">
        <v>3600.4</v>
      </c>
      <c r="G116" s="43">
        <v>189.5</v>
      </c>
      <c r="H116" s="43">
        <v>85.6</v>
      </c>
      <c r="I116" s="43">
        <v>-606.6</v>
      </c>
    </row>
    <row r="117" spans="1:9" s="81" customFormat="1" ht="12.75">
      <c r="A117" s="44" t="s">
        <v>114</v>
      </c>
      <c r="B117" s="45">
        <v>46</v>
      </c>
      <c r="C117" s="46">
        <v>750</v>
      </c>
      <c r="D117" s="46">
        <v>163</v>
      </c>
      <c r="E117" s="45">
        <v>55</v>
      </c>
      <c r="F117" s="46">
        <v>980.6</v>
      </c>
      <c r="G117" s="46">
        <v>178.3</v>
      </c>
      <c r="H117" s="46">
        <v>130.69999999999999</v>
      </c>
      <c r="I117" s="46">
        <v>230.6</v>
      </c>
    </row>
    <row r="118" spans="1:9" s="81" customFormat="1" ht="12.75">
      <c r="A118" s="44" t="s">
        <v>115</v>
      </c>
      <c r="B118" s="45" t="s">
        <v>94</v>
      </c>
      <c r="C118" s="46" t="s">
        <v>94</v>
      </c>
      <c r="D118" s="46" t="s">
        <v>94</v>
      </c>
      <c r="E118" s="45">
        <v>1</v>
      </c>
      <c r="F118" s="46">
        <v>13.8</v>
      </c>
      <c r="G118" s="46">
        <v>138</v>
      </c>
      <c r="H118" s="46" t="s">
        <v>94</v>
      </c>
      <c r="I118" s="46">
        <v>13.8</v>
      </c>
    </row>
    <row r="119" spans="1:9" s="81" customFormat="1" ht="12.75">
      <c r="A119" s="44" t="s">
        <v>116</v>
      </c>
      <c r="B119" s="45">
        <v>82</v>
      </c>
      <c r="C119" s="46">
        <v>1496.5</v>
      </c>
      <c r="D119" s="46">
        <v>182.5</v>
      </c>
      <c r="E119" s="45">
        <v>74</v>
      </c>
      <c r="F119" s="46">
        <v>1467.1</v>
      </c>
      <c r="G119" s="46">
        <v>198.3</v>
      </c>
      <c r="H119" s="46">
        <v>98</v>
      </c>
      <c r="I119" s="46">
        <v>-29.4</v>
      </c>
    </row>
    <row r="120" spans="1:9" s="81" customFormat="1" ht="12.75">
      <c r="A120" s="44" t="s">
        <v>117</v>
      </c>
      <c r="B120" s="45">
        <v>7</v>
      </c>
      <c r="C120" s="46">
        <v>216</v>
      </c>
      <c r="D120" s="46">
        <v>308.60000000000002</v>
      </c>
      <c r="E120" s="45">
        <v>11</v>
      </c>
      <c r="F120" s="46">
        <v>188</v>
      </c>
      <c r="G120" s="46">
        <v>170.9</v>
      </c>
      <c r="H120" s="46">
        <v>87</v>
      </c>
      <c r="I120" s="46">
        <v>-28</v>
      </c>
    </row>
    <row r="121" spans="1:9" s="81" customFormat="1" ht="12.75">
      <c r="A121" s="44" t="s">
        <v>118</v>
      </c>
      <c r="B121" s="45">
        <v>74</v>
      </c>
      <c r="C121" s="46">
        <v>1542</v>
      </c>
      <c r="D121" s="46">
        <v>208.4</v>
      </c>
      <c r="E121" s="45">
        <v>22</v>
      </c>
      <c r="F121" s="46">
        <v>460.1</v>
      </c>
      <c r="G121" s="46">
        <v>209.1</v>
      </c>
      <c r="H121" s="46">
        <v>29.8</v>
      </c>
      <c r="I121" s="46">
        <v>-1081.9000000000001</v>
      </c>
    </row>
    <row r="122" spans="1:9" s="81" customFormat="1" ht="12.75">
      <c r="A122" s="44" t="s">
        <v>119</v>
      </c>
      <c r="B122" s="45">
        <v>22</v>
      </c>
      <c r="C122" s="46">
        <v>418.5</v>
      </c>
      <c r="D122" s="46">
        <v>190.2</v>
      </c>
      <c r="E122" s="45">
        <v>38</v>
      </c>
      <c r="F122" s="46">
        <v>678.8</v>
      </c>
      <c r="G122" s="46">
        <v>178.6</v>
      </c>
      <c r="H122" s="46">
        <v>162.19999999999999</v>
      </c>
      <c r="I122" s="46">
        <v>260.3</v>
      </c>
    </row>
    <row r="123" spans="1:9" s="81" customFormat="1" ht="12.75">
      <c r="A123" s="44"/>
      <c r="B123" s="45"/>
      <c r="C123" s="46"/>
      <c r="D123" s="46"/>
      <c r="E123" s="45"/>
      <c r="F123" s="46"/>
      <c r="G123" s="46"/>
      <c r="H123" s="46"/>
      <c r="I123" s="46"/>
    </row>
    <row r="124" spans="1:9" s="81" customFormat="1" ht="12.75">
      <c r="A124" s="41" t="s">
        <v>121</v>
      </c>
      <c r="B124" s="42">
        <v>105</v>
      </c>
      <c r="C124" s="43">
        <v>2113.6</v>
      </c>
      <c r="D124" s="43">
        <v>201.3</v>
      </c>
      <c r="E124" s="42">
        <v>141</v>
      </c>
      <c r="F124" s="43">
        <v>2815.2</v>
      </c>
      <c r="G124" s="43">
        <v>199.7</v>
      </c>
      <c r="H124" s="43">
        <v>133.19999999999999</v>
      </c>
      <c r="I124" s="43">
        <v>701.6</v>
      </c>
    </row>
    <row r="125" spans="1:9" s="81" customFormat="1" ht="12.75">
      <c r="A125" s="44" t="s">
        <v>122</v>
      </c>
      <c r="B125" s="45">
        <v>15</v>
      </c>
      <c r="C125" s="46">
        <v>283.7</v>
      </c>
      <c r="D125" s="46">
        <v>189.1</v>
      </c>
      <c r="E125" s="45">
        <v>37</v>
      </c>
      <c r="F125" s="46">
        <v>713.3</v>
      </c>
      <c r="G125" s="46">
        <v>192.8</v>
      </c>
      <c r="H125" s="46">
        <v>251.4</v>
      </c>
      <c r="I125" s="46">
        <v>429.6</v>
      </c>
    </row>
    <row r="126" spans="1:9" s="81" customFormat="1" ht="12.75">
      <c r="A126" s="44" t="s">
        <v>123</v>
      </c>
      <c r="B126" s="45">
        <v>32</v>
      </c>
      <c r="C126" s="46">
        <v>637.5</v>
      </c>
      <c r="D126" s="46">
        <v>199.2</v>
      </c>
      <c r="E126" s="45">
        <v>22</v>
      </c>
      <c r="F126" s="46">
        <v>454.4</v>
      </c>
      <c r="G126" s="46">
        <v>206.5</v>
      </c>
      <c r="H126" s="46">
        <v>71.3</v>
      </c>
      <c r="I126" s="46">
        <v>-183.1</v>
      </c>
    </row>
    <row r="127" spans="1:9" s="81" customFormat="1" ht="12.75">
      <c r="A127" s="44" t="s">
        <v>124</v>
      </c>
      <c r="B127" s="45">
        <v>52</v>
      </c>
      <c r="C127" s="46">
        <v>1076.7</v>
      </c>
      <c r="D127" s="46">
        <v>207.1</v>
      </c>
      <c r="E127" s="45">
        <v>58</v>
      </c>
      <c r="F127" s="46">
        <v>1198.7</v>
      </c>
      <c r="G127" s="46">
        <v>206.7</v>
      </c>
      <c r="H127" s="46">
        <v>111.3</v>
      </c>
      <c r="I127" s="46">
        <v>122</v>
      </c>
    </row>
    <row r="128" spans="1:9" s="81" customFormat="1" ht="12.75">
      <c r="A128" s="44" t="s">
        <v>125</v>
      </c>
      <c r="B128" s="45">
        <v>5</v>
      </c>
      <c r="C128" s="46">
        <v>99.2</v>
      </c>
      <c r="D128" s="46">
        <v>198.4</v>
      </c>
      <c r="E128" s="45">
        <v>22</v>
      </c>
      <c r="F128" s="46">
        <v>410.5</v>
      </c>
      <c r="G128" s="46">
        <v>186.6</v>
      </c>
      <c r="H128" s="46">
        <v>413.8</v>
      </c>
      <c r="I128" s="46">
        <v>311.3</v>
      </c>
    </row>
    <row r="129" spans="1:9" s="81" customFormat="1" ht="12.75">
      <c r="A129" s="44" t="s">
        <v>126</v>
      </c>
      <c r="B129" s="45">
        <v>1</v>
      </c>
      <c r="C129" s="46">
        <v>16.5</v>
      </c>
      <c r="D129" s="46">
        <v>165</v>
      </c>
      <c r="E129" s="45">
        <v>2</v>
      </c>
      <c r="F129" s="46">
        <v>38.299999999999997</v>
      </c>
      <c r="G129" s="46">
        <v>191.5</v>
      </c>
      <c r="H129" s="46">
        <v>232.1</v>
      </c>
      <c r="I129" s="46">
        <v>21.8</v>
      </c>
    </row>
    <row r="130" spans="1:9" s="81" customFormat="1" ht="12.75">
      <c r="A130" s="44"/>
      <c r="B130" s="45"/>
      <c r="C130" s="46"/>
      <c r="D130" s="46"/>
      <c r="E130" s="45"/>
      <c r="F130" s="46"/>
      <c r="G130" s="46"/>
      <c r="H130" s="46"/>
      <c r="I130" s="46"/>
    </row>
    <row r="131" spans="1:9" s="81" customFormat="1" ht="12.75">
      <c r="A131" s="41" t="s">
        <v>127</v>
      </c>
      <c r="B131" s="42">
        <v>402</v>
      </c>
      <c r="C131" s="43">
        <v>7300.9</v>
      </c>
      <c r="D131" s="43">
        <v>181.6</v>
      </c>
      <c r="E131" s="42">
        <v>566</v>
      </c>
      <c r="F131" s="43">
        <v>10318.5</v>
      </c>
      <c r="G131" s="43">
        <v>179.7</v>
      </c>
      <c r="H131" s="43">
        <v>141.30000000000001</v>
      </c>
      <c r="I131" s="43">
        <v>3017.6</v>
      </c>
    </row>
    <row r="132" spans="1:9" s="81" customFormat="1" ht="12.75">
      <c r="A132" s="44" t="s">
        <v>128</v>
      </c>
      <c r="B132" s="45">
        <v>121</v>
      </c>
      <c r="C132" s="46">
        <v>2142.5</v>
      </c>
      <c r="D132" s="46">
        <v>177.1</v>
      </c>
      <c r="E132" s="45">
        <v>200</v>
      </c>
      <c r="F132" s="46">
        <v>3520.8</v>
      </c>
      <c r="G132" s="46">
        <v>176</v>
      </c>
      <c r="H132" s="46">
        <v>164.3</v>
      </c>
      <c r="I132" s="46">
        <v>1378.3</v>
      </c>
    </row>
    <row r="133" spans="1:9" s="81" customFormat="1" ht="12.75">
      <c r="A133" s="44" t="s">
        <v>129</v>
      </c>
      <c r="B133" s="45">
        <v>42</v>
      </c>
      <c r="C133" s="46">
        <v>798</v>
      </c>
      <c r="D133" s="46">
        <v>190</v>
      </c>
      <c r="E133" s="45">
        <v>26</v>
      </c>
      <c r="F133" s="46">
        <v>523</v>
      </c>
      <c r="G133" s="46">
        <v>201.2</v>
      </c>
      <c r="H133" s="46">
        <v>65.5</v>
      </c>
      <c r="I133" s="46">
        <v>-275</v>
      </c>
    </row>
    <row r="134" spans="1:9" s="81" customFormat="1" ht="12.75">
      <c r="A134" s="44" t="s">
        <v>130</v>
      </c>
      <c r="B134" s="45">
        <v>6</v>
      </c>
      <c r="C134" s="46">
        <v>74.599999999999994</v>
      </c>
      <c r="D134" s="46">
        <v>124.3</v>
      </c>
      <c r="E134" s="45">
        <v>5</v>
      </c>
      <c r="F134" s="46">
        <v>60.5</v>
      </c>
      <c r="G134" s="46">
        <v>121</v>
      </c>
      <c r="H134" s="46">
        <v>81.099999999999994</v>
      </c>
      <c r="I134" s="46">
        <v>-14.1</v>
      </c>
    </row>
    <row r="135" spans="1:9" s="81" customFormat="1" ht="12.75">
      <c r="A135" s="44" t="s">
        <v>131</v>
      </c>
      <c r="B135" s="45">
        <v>52</v>
      </c>
      <c r="C135" s="46">
        <v>859.5</v>
      </c>
      <c r="D135" s="46">
        <v>165.3</v>
      </c>
      <c r="E135" s="45">
        <v>67</v>
      </c>
      <c r="F135" s="46">
        <v>1130.7</v>
      </c>
      <c r="G135" s="46">
        <v>168.8</v>
      </c>
      <c r="H135" s="46">
        <v>131.6</v>
      </c>
      <c r="I135" s="46">
        <v>271.2</v>
      </c>
    </row>
    <row r="136" spans="1:9" s="81" customFormat="1" ht="12.75">
      <c r="A136" s="44" t="s">
        <v>132</v>
      </c>
      <c r="B136" s="45">
        <v>11</v>
      </c>
      <c r="C136" s="46">
        <v>193.4</v>
      </c>
      <c r="D136" s="46">
        <v>175.8</v>
      </c>
      <c r="E136" s="45">
        <v>10</v>
      </c>
      <c r="F136" s="46">
        <v>182.5</v>
      </c>
      <c r="G136" s="46">
        <v>182.5</v>
      </c>
      <c r="H136" s="46">
        <v>94.4</v>
      </c>
      <c r="I136" s="46">
        <v>-10.9</v>
      </c>
    </row>
    <row r="137" spans="1:9" s="81" customFormat="1" ht="12.75">
      <c r="A137" s="44" t="s">
        <v>133</v>
      </c>
      <c r="B137" s="45">
        <v>68</v>
      </c>
      <c r="C137" s="46">
        <v>1431</v>
      </c>
      <c r="D137" s="46">
        <v>210.4</v>
      </c>
      <c r="E137" s="45">
        <v>80</v>
      </c>
      <c r="F137" s="46">
        <v>1913</v>
      </c>
      <c r="G137" s="46">
        <v>220.4</v>
      </c>
      <c r="H137" s="46">
        <v>133.69999999999999</v>
      </c>
      <c r="I137" s="46">
        <v>482</v>
      </c>
    </row>
    <row r="138" spans="1:9" s="81" customFormat="1" ht="12.75">
      <c r="A138" s="44" t="s">
        <v>134</v>
      </c>
      <c r="B138" s="45">
        <v>4</v>
      </c>
      <c r="C138" s="46">
        <v>80</v>
      </c>
      <c r="D138" s="46">
        <v>200</v>
      </c>
      <c r="E138" s="45">
        <v>2</v>
      </c>
      <c r="F138" s="46">
        <v>40</v>
      </c>
      <c r="G138" s="46">
        <v>200</v>
      </c>
      <c r="H138" s="46">
        <v>50</v>
      </c>
      <c r="I138" s="46">
        <v>-40</v>
      </c>
    </row>
    <row r="139" spans="1:9" s="81" customFormat="1" ht="12.75">
      <c r="A139" s="44" t="s">
        <v>135</v>
      </c>
      <c r="B139" s="45">
        <v>65</v>
      </c>
      <c r="C139" s="46">
        <v>1164</v>
      </c>
      <c r="D139" s="46">
        <v>179.1</v>
      </c>
      <c r="E139" s="45">
        <v>139</v>
      </c>
      <c r="F139" s="46">
        <v>2252</v>
      </c>
      <c r="G139" s="46">
        <v>162</v>
      </c>
      <c r="H139" s="46">
        <v>193.5</v>
      </c>
      <c r="I139" s="46">
        <v>1088</v>
      </c>
    </row>
    <row r="140" spans="1:9" s="81" customFormat="1" ht="12.75">
      <c r="A140" s="44" t="s">
        <v>136</v>
      </c>
      <c r="B140" s="45">
        <v>13</v>
      </c>
      <c r="C140" s="46">
        <v>238.9</v>
      </c>
      <c r="D140" s="46">
        <v>183.8</v>
      </c>
      <c r="E140" s="45">
        <v>14</v>
      </c>
      <c r="F140" s="46">
        <v>267</v>
      </c>
      <c r="G140" s="46">
        <v>190.7</v>
      </c>
      <c r="H140" s="46">
        <v>111.8</v>
      </c>
      <c r="I140" s="46">
        <v>28.1</v>
      </c>
    </row>
    <row r="141" spans="1:9" s="81" customFormat="1" ht="12.75">
      <c r="A141" s="44" t="s">
        <v>165</v>
      </c>
      <c r="B141" s="45">
        <v>10</v>
      </c>
      <c r="C141" s="46">
        <v>164</v>
      </c>
      <c r="D141" s="46">
        <v>164</v>
      </c>
      <c r="E141" s="45">
        <v>10</v>
      </c>
      <c r="F141" s="46">
        <v>225</v>
      </c>
      <c r="G141" s="46">
        <v>225</v>
      </c>
      <c r="H141" s="46">
        <v>137.19999999999999</v>
      </c>
      <c r="I141" s="46">
        <v>61</v>
      </c>
    </row>
    <row r="142" spans="1:9" s="81" customFormat="1" ht="12.75">
      <c r="A142" s="44" t="s">
        <v>137</v>
      </c>
      <c r="B142" s="45">
        <v>6</v>
      </c>
      <c r="C142" s="46">
        <v>100</v>
      </c>
      <c r="D142" s="46">
        <v>166.7</v>
      </c>
      <c r="E142" s="45">
        <v>7</v>
      </c>
      <c r="F142" s="46">
        <v>105</v>
      </c>
      <c r="G142" s="46">
        <v>150</v>
      </c>
      <c r="H142" s="46">
        <v>105</v>
      </c>
      <c r="I142" s="46">
        <v>5</v>
      </c>
    </row>
    <row r="143" spans="1:9" s="81" customFormat="1" ht="12.75">
      <c r="A143" s="44" t="s">
        <v>166</v>
      </c>
      <c r="B143" s="45">
        <v>8</v>
      </c>
      <c r="C143" s="46">
        <v>135</v>
      </c>
      <c r="D143" s="46">
        <v>168.8</v>
      </c>
      <c r="E143" s="45">
        <v>8</v>
      </c>
      <c r="F143" s="46">
        <v>139</v>
      </c>
      <c r="G143" s="46">
        <v>173.8</v>
      </c>
      <c r="H143" s="46">
        <v>103</v>
      </c>
      <c r="I143" s="46">
        <v>4</v>
      </c>
    </row>
    <row r="144" spans="1:9" s="81" customFormat="1" ht="12.75">
      <c r="A144" s="44"/>
      <c r="B144" s="45"/>
      <c r="C144" s="46"/>
      <c r="D144" s="46"/>
      <c r="E144" s="45"/>
      <c r="F144" s="46"/>
      <c r="G144" s="46"/>
      <c r="H144" s="46"/>
      <c r="I144" s="46"/>
    </row>
    <row r="145" spans="1:9" s="81" customFormat="1" ht="12.75">
      <c r="A145" s="41" t="s">
        <v>138</v>
      </c>
      <c r="B145" s="42">
        <v>137</v>
      </c>
      <c r="C145" s="43">
        <v>2346.9</v>
      </c>
      <c r="D145" s="43">
        <v>171.3</v>
      </c>
      <c r="E145" s="42">
        <v>128</v>
      </c>
      <c r="F145" s="43">
        <v>2250</v>
      </c>
      <c r="G145" s="43">
        <v>175.8</v>
      </c>
      <c r="H145" s="43">
        <v>95.9</v>
      </c>
      <c r="I145" s="43">
        <v>-96.9</v>
      </c>
    </row>
    <row r="146" spans="1:9" s="81" customFormat="1" ht="12.75">
      <c r="A146" s="44"/>
      <c r="B146" s="45"/>
      <c r="C146" s="54"/>
      <c r="D146" s="54"/>
      <c r="E146" s="45"/>
      <c r="F146" s="46"/>
      <c r="G146" s="46"/>
      <c r="H146" s="46"/>
      <c r="I146" s="46"/>
    </row>
    <row r="147" spans="1:9" s="81" customFormat="1" ht="12.75">
      <c r="A147" s="41" t="s">
        <v>139</v>
      </c>
      <c r="B147" s="42">
        <v>30</v>
      </c>
      <c r="C147" s="55">
        <v>632.6</v>
      </c>
      <c r="D147" s="55">
        <v>210.9</v>
      </c>
      <c r="E147" s="42">
        <v>38</v>
      </c>
      <c r="F147" s="55">
        <v>917</v>
      </c>
      <c r="G147" s="55">
        <v>241.3</v>
      </c>
      <c r="H147" s="55">
        <v>145</v>
      </c>
      <c r="I147" s="55">
        <v>284.39999999999998</v>
      </c>
    </row>
    <row r="148" spans="1:9" s="81" customFormat="1" ht="12.75">
      <c r="A148" s="17"/>
      <c r="B148" s="40"/>
      <c r="C148" s="40"/>
      <c r="D148" s="40"/>
      <c r="E148" s="40"/>
      <c r="F148" s="40"/>
      <c r="G148" s="40"/>
      <c r="H148" s="40"/>
      <c r="I148" s="40"/>
    </row>
    <row r="149" spans="1:9" s="81" customFormat="1" ht="12.75">
      <c r="A149" s="17"/>
      <c r="B149" s="40"/>
      <c r="C149" s="40"/>
      <c r="D149" s="40"/>
      <c r="E149" s="40"/>
      <c r="F149" s="40"/>
      <c r="G149" s="40"/>
      <c r="H149" s="40"/>
      <c r="I149" s="40"/>
    </row>
    <row r="150" spans="1:9" s="81" customFormat="1" ht="12.75">
      <c r="A150" s="17"/>
      <c r="B150" s="40"/>
      <c r="C150" s="40"/>
      <c r="D150" s="40"/>
      <c r="E150" s="40"/>
      <c r="F150" s="40"/>
      <c r="G150" s="40"/>
      <c r="H150" s="40"/>
      <c r="I150" s="40"/>
    </row>
    <row r="151" spans="1:9" s="81" customFormat="1" ht="12.75">
      <c r="A151" s="17"/>
      <c r="B151" s="40"/>
      <c r="C151" s="40"/>
      <c r="D151" s="40"/>
      <c r="E151" s="40"/>
      <c r="F151" s="40"/>
      <c r="G151" s="40"/>
      <c r="H151" s="40"/>
      <c r="I151" s="40"/>
    </row>
    <row r="152" spans="1:9" s="81" customFormat="1" ht="12.75">
      <c r="A152" s="17"/>
      <c r="B152" s="40"/>
      <c r="C152" s="40"/>
      <c r="D152" s="40"/>
      <c r="E152" s="40"/>
      <c r="F152" s="40"/>
      <c r="G152" s="40"/>
      <c r="H152" s="40"/>
      <c r="I152" s="40"/>
    </row>
    <row r="153" spans="1:9" s="81" customFormat="1" ht="12.75">
      <c r="A153" s="17"/>
      <c r="B153" s="40"/>
      <c r="C153" s="40"/>
      <c r="D153" s="40"/>
      <c r="E153" s="40"/>
      <c r="F153" s="40"/>
      <c r="G153" s="40"/>
      <c r="H153" s="40"/>
      <c r="I153" s="40"/>
    </row>
    <row r="154" spans="1:9" s="81" customFormat="1" ht="12.75">
      <c r="A154" s="17"/>
      <c r="B154" s="40"/>
      <c r="C154" s="40"/>
      <c r="D154" s="40"/>
      <c r="E154" s="40"/>
      <c r="F154" s="40"/>
      <c r="G154" s="40"/>
      <c r="H154" s="40"/>
      <c r="I154" s="40"/>
    </row>
    <row r="155" spans="1:9" s="81" customFormat="1">
      <c r="A155" s="109" t="s">
        <v>335</v>
      </c>
      <c r="B155" s="110"/>
      <c r="C155" s="110"/>
      <c r="D155" s="110"/>
      <c r="E155" s="110"/>
      <c r="F155" s="110"/>
      <c r="G155" s="110"/>
      <c r="H155" s="110"/>
      <c r="I155" s="110"/>
    </row>
    <row r="156" spans="1:9" s="81" customFormat="1" ht="12.75">
      <c r="A156" s="111" t="s">
        <v>318</v>
      </c>
      <c r="B156" s="111"/>
      <c r="C156" s="111"/>
      <c r="D156" s="111"/>
      <c r="E156" s="111"/>
      <c r="F156" s="111"/>
      <c r="G156" s="111"/>
      <c r="H156" s="111"/>
      <c r="I156" s="111"/>
    </row>
    <row r="157" spans="1:9" s="81" customFormat="1" ht="12.75">
      <c r="A157" s="17"/>
      <c r="B157" s="17"/>
      <c r="C157" s="17"/>
      <c r="D157" s="17"/>
      <c r="E157" s="17"/>
      <c r="F157" s="17"/>
      <c r="G157" s="17"/>
      <c r="H157" s="17"/>
      <c r="I157" s="17"/>
    </row>
    <row r="158" spans="1:9" s="81" customFormat="1" ht="12.75">
      <c r="A158" s="114" t="s">
        <v>60</v>
      </c>
      <c r="B158" s="112" t="s">
        <v>188</v>
      </c>
      <c r="C158" s="117"/>
      <c r="D158" s="117"/>
      <c r="E158" s="117"/>
      <c r="F158" s="117"/>
      <c r="G158" s="117"/>
      <c r="H158" s="117"/>
      <c r="I158" s="113"/>
    </row>
    <row r="159" spans="1:9" s="81" customFormat="1" ht="12.75">
      <c r="A159" s="115"/>
      <c r="B159" s="112">
        <v>2024</v>
      </c>
      <c r="C159" s="117"/>
      <c r="D159" s="113"/>
      <c r="E159" s="112">
        <v>2025</v>
      </c>
      <c r="F159" s="117"/>
      <c r="G159" s="113"/>
      <c r="H159" s="126" t="s">
        <v>62</v>
      </c>
      <c r="I159" s="126"/>
    </row>
    <row r="160" spans="1:9" s="81" customFormat="1" ht="12.75">
      <c r="A160" s="115"/>
      <c r="B160" s="118" t="s">
        <v>314</v>
      </c>
      <c r="C160" s="118" t="s">
        <v>62</v>
      </c>
      <c r="D160" s="118" t="s">
        <v>65</v>
      </c>
      <c r="E160" s="118" t="s">
        <v>314</v>
      </c>
      <c r="F160" s="118" t="s">
        <v>62</v>
      </c>
      <c r="G160" s="118" t="s">
        <v>65</v>
      </c>
      <c r="H160" s="132" t="s">
        <v>315</v>
      </c>
      <c r="I160" s="133"/>
    </row>
    <row r="161" spans="1:9" s="81" customFormat="1" ht="12">
      <c r="A161" s="115"/>
      <c r="B161" s="119"/>
      <c r="C161" s="119"/>
      <c r="D161" s="119"/>
      <c r="E161" s="119"/>
      <c r="F161" s="119"/>
      <c r="G161" s="119"/>
      <c r="H161" s="114" t="s">
        <v>69</v>
      </c>
      <c r="I161" s="114" t="s">
        <v>70</v>
      </c>
    </row>
    <row r="162" spans="1:9" s="81" customFormat="1" ht="12">
      <c r="A162" s="115"/>
      <c r="B162" s="120"/>
      <c r="C162" s="120"/>
      <c r="D162" s="120"/>
      <c r="E162" s="120"/>
      <c r="F162" s="120"/>
      <c r="G162" s="120"/>
      <c r="H162" s="116"/>
      <c r="I162" s="116"/>
    </row>
    <row r="163" spans="1:9" s="81" customFormat="1" ht="12.75">
      <c r="A163" s="116"/>
      <c r="B163" s="82">
        <v>1</v>
      </c>
      <c r="C163" s="83">
        <v>2</v>
      </c>
      <c r="D163" s="37">
        <v>3</v>
      </c>
      <c r="E163" s="37">
        <v>4</v>
      </c>
      <c r="F163" s="37">
        <v>5</v>
      </c>
      <c r="G163" s="84">
        <v>6</v>
      </c>
      <c r="H163" s="37">
        <v>7</v>
      </c>
      <c r="I163" s="85">
        <v>8</v>
      </c>
    </row>
    <row r="164" spans="1:9" s="81" customFormat="1" ht="12.75">
      <c r="A164" s="39"/>
      <c r="B164" s="40"/>
      <c r="C164" s="40"/>
      <c r="D164" s="40"/>
      <c r="E164" s="40"/>
      <c r="F164" s="40"/>
      <c r="G164" s="40"/>
      <c r="H164" s="40"/>
      <c r="I164" s="40"/>
    </row>
    <row r="165" spans="1:9" s="81" customFormat="1" ht="12.75">
      <c r="A165" s="41" t="s">
        <v>72</v>
      </c>
      <c r="B165" s="42">
        <v>4785.4639999999999</v>
      </c>
      <c r="C165" s="43">
        <v>102788.4</v>
      </c>
      <c r="D165" s="43">
        <v>213.7</v>
      </c>
      <c r="E165" s="42">
        <v>5993.59</v>
      </c>
      <c r="F165" s="43">
        <v>130931.9</v>
      </c>
      <c r="G165" s="43">
        <v>217.2</v>
      </c>
      <c r="H165" s="43">
        <v>127.8</v>
      </c>
      <c r="I165" s="43">
        <v>28485.9</v>
      </c>
    </row>
    <row r="166" spans="1:9" s="81" customFormat="1" ht="12.75">
      <c r="A166" s="41"/>
      <c r="B166" s="42"/>
      <c r="C166" s="43"/>
      <c r="D166" s="43"/>
      <c r="E166" s="42"/>
      <c r="F166" s="43"/>
      <c r="G166" s="43"/>
      <c r="H166" s="43"/>
      <c r="I166" s="43"/>
    </row>
    <row r="167" spans="1:9" s="81" customFormat="1" ht="12.75">
      <c r="A167" s="41" t="s">
        <v>73</v>
      </c>
      <c r="B167" s="42">
        <v>136.71</v>
      </c>
      <c r="C167" s="43">
        <v>2166.1</v>
      </c>
      <c r="D167" s="43">
        <v>158.4</v>
      </c>
      <c r="E167" s="42">
        <v>151.80000000000001</v>
      </c>
      <c r="F167" s="43">
        <v>2666.9</v>
      </c>
      <c r="G167" s="43">
        <v>168.7</v>
      </c>
      <c r="H167" s="43">
        <v>147.80000000000001</v>
      </c>
      <c r="I167" s="43">
        <v>862</v>
      </c>
    </row>
    <row r="168" spans="1:9" s="81" customFormat="1" ht="12.75">
      <c r="A168" s="44" t="s">
        <v>74</v>
      </c>
      <c r="B168" s="45">
        <v>5.3</v>
      </c>
      <c r="C168" s="46">
        <v>78.2</v>
      </c>
      <c r="D168" s="46">
        <v>147.5</v>
      </c>
      <c r="E168" s="45">
        <v>5</v>
      </c>
      <c r="F168" s="46">
        <v>64.2</v>
      </c>
      <c r="G168" s="46">
        <v>128.4</v>
      </c>
      <c r="H168" s="46">
        <v>82.1</v>
      </c>
      <c r="I168" s="46">
        <v>-14</v>
      </c>
    </row>
    <row r="169" spans="1:9" s="81" customFormat="1" ht="12.75">
      <c r="A169" s="44" t="s">
        <v>75</v>
      </c>
      <c r="B169" s="45">
        <v>74</v>
      </c>
      <c r="C169" s="46">
        <v>1082.3</v>
      </c>
      <c r="D169" s="46">
        <v>146.30000000000001</v>
      </c>
      <c r="E169" s="45">
        <v>87.2</v>
      </c>
      <c r="F169" s="46">
        <v>1387.2</v>
      </c>
      <c r="G169" s="46">
        <v>146.9</v>
      </c>
      <c r="H169" s="46">
        <v>192.4</v>
      </c>
      <c r="I169" s="46">
        <v>666.1</v>
      </c>
    </row>
    <row r="170" spans="1:9" s="81" customFormat="1" ht="12.75">
      <c r="A170" s="44" t="s">
        <v>76</v>
      </c>
      <c r="B170" s="45">
        <v>44</v>
      </c>
      <c r="C170" s="46">
        <v>719.7</v>
      </c>
      <c r="D170" s="46">
        <v>163.6</v>
      </c>
      <c r="E170" s="45">
        <v>45</v>
      </c>
      <c r="F170" s="46">
        <v>898.5</v>
      </c>
      <c r="G170" s="46">
        <v>199.7</v>
      </c>
      <c r="H170" s="46">
        <v>124.8</v>
      </c>
      <c r="I170" s="46">
        <v>178.8</v>
      </c>
    </row>
    <row r="171" spans="1:9" s="81" customFormat="1" ht="12.75">
      <c r="A171" s="44" t="s">
        <v>77</v>
      </c>
      <c r="B171" s="45">
        <v>9</v>
      </c>
      <c r="C171" s="46">
        <v>137.5</v>
      </c>
      <c r="D171" s="46">
        <v>152.80000000000001</v>
      </c>
      <c r="E171" s="45">
        <v>12</v>
      </c>
      <c r="F171" s="46">
        <v>239.7</v>
      </c>
      <c r="G171" s="46">
        <v>199.8</v>
      </c>
      <c r="H171" s="46">
        <v>174.3</v>
      </c>
      <c r="I171" s="46">
        <v>102.2</v>
      </c>
    </row>
    <row r="172" spans="1:9" s="81" customFormat="1" ht="12.75">
      <c r="A172" s="44" t="s">
        <v>78</v>
      </c>
      <c r="B172" s="45">
        <v>1</v>
      </c>
      <c r="C172" s="46">
        <v>14.4</v>
      </c>
      <c r="D172" s="46">
        <v>144</v>
      </c>
      <c r="E172" s="45">
        <v>1</v>
      </c>
      <c r="F172" s="46">
        <v>14.5</v>
      </c>
      <c r="G172" s="46">
        <v>145</v>
      </c>
      <c r="H172" s="46">
        <v>100.7</v>
      </c>
      <c r="I172" s="46">
        <v>0.1</v>
      </c>
    </row>
    <row r="173" spans="1:9" s="81" customFormat="1" ht="12.75">
      <c r="A173" s="44" t="s">
        <v>79</v>
      </c>
      <c r="B173" s="45">
        <v>12.01</v>
      </c>
      <c r="C173" s="46">
        <v>269.8</v>
      </c>
      <c r="D173" s="46">
        <v>224.6</v>
      </c>
      <c r="E173" s="45">
        <v>13</v>
      </c>
      <c r="F173" s="46">
        <v>300.8</v>
      </c>
      <c r="G173" s="46">
        <v>231.4</v>
      </c>
      <c r="H173" s="46">
        <v>111.5</v>
      </c>
      <c r="I173" s="46">
        <v>31</v>
      </c>
    </row>
    <row r="174" spans="1:9" s="81" customFormat="1" ht="12.75">
      <c r="A174" s="44" t="s">
        <v>162</v>
      </c>
      <c r="B174" s="46">
        <v>0.4</v>
      </c>
      <c r="C174" s="46">
        <v>1.7</v>
      </c>
      <c r="D174" s="46">
        <v>42.8</v>
      </c>
      <c r="E174" s="45">
        <v>0.6</v>
      </c>
      <c r="F174" s="46">
        <v>1.7</v>
      </c>
      <c r="G174" s="46">
        <v>28.3</v>
      </c>
      <c r="H174" s="46">
        <v>99.4</v>
      </c>
      <c r="I174" s="46" t="s">
        <v>94</v>
      </c>
    </row>
    <row r="175" spans="1:9" s="81" customFormat="1" ht="12.75">
      <c r="A175" s="44"/>
      <c r="B175" s="45"/>
      <c r="C175" s="46"/>
      <c r="D175" s="46"/>
      <c r="E175" s="45"/>
      <c r="F175" s="46"/>
      <c r="G175" s="46"/>
      <c r="H175" s="46"/>
      <c r="I175" s="46"/>
    </row>
    <row r="176" spans="1:9" s="81" customFormat="1" ht="25.5">
      <c r="A176" s="41" t="s">
        <v>80</v>
      </c>
      <c r="B176" s="42">
        <v>1334</v>
      </c>
      <c r="C176" s="43">
        <v>35231.199999999997</v>
      </c>
      <c r="D176" s="43">
        <v>260.3</v>
      </c>
      <c r="E176" s="42">
        <v>1410.2</v>
      </c>
      <c r="F176" s="43">
        <v>37177.5</v>
      </c>
      <c r="G176" s="43">
        <v>263.60000000000002</v>
      </c>
      <c r="H176" s="43">
        <v>105.5</v>
      </c>
      <c r="I176" s="43">
        <v>1927.5</v>
      </c>
    </row>
    <row r="177" spans="1:9" s="81" customFormat="1" ht="12.75">
      <c r="A177" s="44" t="s">
        <v>81</v>
      </c>
      <c r="B177" s="45">
        <v>44</v>
      </c>
      <c r="C177" s="46">
        <v>620.29999999999995</v>
      </c>
      <c r="D177" s="46">
        <v>141</v>
      </c>
      <c r="E177" s="45">
        <v>2</v>
      </c>
      <c r="F177" s="46">
        <v>32</v>
      </c>
      <c r="G177" s="46">
        <v>160</v>
      </c>
      <c r="H177" s="46">
        <v>5.2</v>
      </c>
      <c r="I177" s="46">
        <v>-588.29999999999995</v>
      </c>
    </row>
    <row r="178" spans="1:9" s="81" customFormat="1" ht="12.75">
      <c r="A178" s="44" t="s">
        <v>82</v>
      </c>
      <c r="B178" s="45" t="s">
        <v>94</v>
      </c>
      <c r="C178" s="46" t="s">
        <v>94</v>
      </c>
      <c r="D178" s="46" t="s">
        <v>94</v>
      </c>
      <c r="E178" s="45">
        <v>2</v>
      </c>
      <c r="F178" s="46">
        <v>32</v>
      </c>
      <c r="G178" s="46">
        <v>160</v>
      </c>
      <c r="H178" s="46" t="s">
        <v>94</v>
      </c>
      <c r="I178" s="46">
        <v>32</v>
      </c>
    </row>
    <row r="179" spans="1:9" s="81" customFormat="1" ht="12.75">
      <c r="A179" s="44" t="s">
        <v>83</v>
      </c>
      <c r="B179" s="45">
        <v>26</v>
      </c>
      <c r="C179" s="46">
        <v>350.8</v>
      </c>
      <c r="D179" s="46">
        <v>134.9</v>
      </c>
      <c r="E179" s="45">
        <v>45.2</v>
      </c>
      <c r="F179" s="46">
        <v>755</v>
      </c>
      <c r="G179" s="46">
        <v>167</v>
      </c>
      <c r="H179" s="46">
        <v>215.2</v>
      </c>
      <c r="I179" s="46">
        <v>404.2</v>
      </c>
    </row>
    <row r="180" spans="1:9" s="81" customFormat="1" ht="12.75">
      <c r="A180" s="44" t="s">
        <v>84</v>
      </c>
      <c r="B180" s="45">
        <v>331</v>
      </c>
      <c r="C180" s="46">
        <v>9525.4</v>
      </c>
      <c r="D180" s="46">
        <v>272.5</v>
      </c>
      <c r="E180" s="45">
        <v>332</v>
      </c>
      <c r="F180" s="46">
        <v>9382.9</v>
      </c>
      <c r="G180" s="46">
        <v>282.60000000000002</v>
      </c>
      <c r="H180" s="46">
        <v>98.4</v>
      </c>
      <c r="I180" s="46">
        <v>-157</v>
      </c>
    </row>
    <row r="181" spans="1:9" s="81" customFormat="1" ht="12.75">
      <c r="A181" s="44" t="s">
        <v>85</v>
      </c>
      <c r="B181" s="45">
        <v>659</v>
      </c>
      <c r="C181" s="46">
        <v>19353.400000000001</v>
      </c>
      <c r="D181" s="46">
        <v>293.7</v>
      </c>
      <c r="E181" s="45">
        <v>655</v>
      </c>
      <c r="F181" s="46">
        <v>19276.7</v>
      </c>
      <c r="G181" s="46">
        <v>294.3</v>
      </c>
      <c r="H181" s="46">
        <v>99.6</v>
      </c>
      <c r="I181" s="46">
        <v>-76.7</v>
      </c>
    </row>
    <row r="182" spans="1:9" s="81" customFormat="1" ht="12.75">
      <c r="A182" s="44" t="s">
        <v>86</v>
      </c>
      <c r="B182" s="45">
        <v>2</v>
      </c>
      <c r="C182" s="46">
        <v>49</v>
      </c>
      <c r="D182" s="46">
        <v>245</v>
      </c>
      <c r="E182" s="45">
        <v>3</v>
      </c>
      <c r="F182" s="46">
        <v>76.8</v>
      </c>
      <c r="G182" s="46">
        <v>256</v>
      </c>
      <c r="H182" s="46">
        <v>156.69999999999999</v>
      </c>
      <c r="I182" s="46">
        <v>27.8</v>
      </c>
    </row>
    <row r="183" spans="1:9" s="81" customFormat="1" ht="12.75">
      <c r="A183" s="44" t="s">
        <v>87</v>
      </c>
      <c r="B183" s="45">
        <v>150</v>
      </c>
      <c r="C183" s="46">
        <v>3588</v>
      </c>
      <c r="D183" s="46">
        <v>239.2</v>
      </c>
      <c r="E183" s="45">
        <v>194</v>
      </c>
      <c r="F183" s="46">
        <v>4909.1000000000004</v>
      </c>
      <c r="G183" s="46">
        <v>253</v>
      </c>
      <c r="H183" s="46">
        <v>136.80000000000001</v>
      </c>
      <c r="I183" s="46">
        <v>1321.1</v>
      </c>
    </row>
    <row r="184" spans="1:9" s="81" customFormat="1" ht="12.75">
      <c r="A184" s="44" t="s">
        <v>88</v>
      </c>
      <c r="B184" s="45">
        <v>11</v>
      </c>
      <c r="C184" s="46">
        <v>180</v>
      </c>
      <c r="D184" s="46">
        <v>163.6</v>
      </c>
      <c r="E184" s="45">
        <v>10</v>
      </c>
      <c r="F184" s="46">
        <v>217</v>
      </c>
      <c r="G184" s="46">
        <v>217</v>
      </c>
      <c r="H184" s="46">
        <v>120.6</v>
      </c>
      <c r="I184" s="46">
        <v>37</v>
      </c>
    </row>
    <row r="185" spans="1:9" s="81" customFormat="1" ht="12.75">
      <c r="A185" s="44" t="s">
        <v>89</v>
      </c>
      <c r="B185" s="45">
        <v>8</v>
      </c>
      <c r="C185" s="46">
        <v>104.1</v>
      </c>
      <c r="D185" s="46">
        <v>130.1</v>
      </c>
      <c r="E185" s="45">
        <v>6</v>
      </c>
      <c r="F185" s="46">
        <v>81.099999999999994</v>
      </c>
      <c r="G185" s="46">
        <v>135.19999999999999</v>
      </c>
      <c r="H185" s="46">
        <v>77.900000000000006</v>
      </c>
      <c r="I185" s="46">
        <v>-23</v>
      </c>
    </row>
    <row r="186" spans="1:9" s="81" customFormat="1" ht="12.75">
      <c r="A186" s="44" t="s">
        <v>90</v>
      </c>
      <c r="B186" s="45">
        <v>51</v>
      </c>
      <c r="C186" s="46">
        <v>738.4</v>
      </c>
      <c r="D186" s="46">
        <v>144.80000000000001</v>
      </c>
      <c r="E186" s="45">
        <v>107</v>
      </c>
      <c r="F186" s="46">
        <v>1628.5</v>
      </c>
      <c r="G186" s="46">
        <v>152.19999999999999</v>
      </c>
      <c r="H186" s="46">
        <v>219.3</v>
      </c>
      <c r="I186" s="46">
        <v>885.8</v>
      </c>
    </row>
    <row r="187" spans="1:9" s="81" customFormat="1" ht="12.75">
      <c r="A187" s="44" t="s">
        <v>91</v>
      </c>
      <c r="B187" s="45">
        <v>3</v>
      </c>
      <c r="C187" s="46">
        <v>34.299999999999997</v>
      </c>
      <c r="D187" s="46">
        <v>114.3</v>
      </c>
      <c r="E187" s="45">
        <v>2</v>
      </c>
      <c r="F187" s="46">
        <v>23</v>
      </c>
      <c r="G187" s="46">
        <v>115</v>
      </c>
      <c r="H187" s="46">
        <v>67.099999999999994</v>
      </c>
      <c r="I187" s="46">
        <v>-11.3</v>
      </c>
    </row>
    <row r="188" spans="1:9" s="81" customFormat="1" ht="12.75">
      <c r="A188" s="44" t="s">
        <v>92</v>
      </c>
      <c r="B188" s="45">
        <v>22</v>
      </c>
      <c r="C188" s="46">
        <v>464</v>
      </c>
      <c r="D188" s="46">
        <v>210.9</v>
      </c>
      <c r="E188" s="45">
        <v>26</v>
      </c>
      <c r="F188" s="46">
        <v>600.6</v>
      </c>
      <c r="G188" s="46">
        <v>231</v>
      </c>
      <c r="H188" s="46">
        <v>129.4</v>
      </c>
      <c r="I188" s="46">
        <v>136.6</v>
      </c>
    </row>
    <row r="189" spans="1:9" s="81" customFormat="1" ht="12.75">
      <c r="A189" s="44" t="s">
        <v>93</v>
      </c>
      <c r="B189" s="45">
        <v>4</v>
      </c>
      <c r="C189" s="46">
        <v>47</v>
      </c>
      <c r="D189" s="46">
        <v>117.5</v>
      </c>
      <c r="E189" s="45">
        <v>4</v>
      </c>
      <c r="F189" s="46">
        <v>47.6</v>
      </c>
      <c r="G189" s="46">
        <v>119</v>
      </c>
      <c r="H189" s="46">
        <v>101.3</v>
      </c>
      <c r="I189" s="46">
        <v>0.6</v>
      </c>
    </row>
    <row r="190" spans="1:9" s="81" customFormat="1" ht="12.75">
      <c r="A190" s="44" t="s">
        <v>95</v>
      </c>
      <c r="B190" s="45">
        <v>2</v>
      </c>
      <c r="C190" s="46">
        <v>14.5</v>
      </c>
      <c r="D190" s="46">
        <v>72.5</v>
      </c>
      <c r="E190" s="45">
        <v>1</v>
      </c>
      <c r="F190" s="46">
        <v>9</v>
      </c>
      <c r="G190" s="46">
        <v>90</v>
      </c>
      <c r="H190" s="46">
        <v>62.1</v>
      </c>
      <c r="I190" s="46">
        <v>-5.5</v>
      </c>
    </row>
    <row r="191" spans="1:9" s="81" customFormat="1" ht="12.75">
      <c r="A191" s="44" t="s">
        <v>163</v>
      </c>
      <c r="B191" s="45">
        <v>34</v>
      </c>
      <c r="C191" s="46">
        <v>391</v>
      </c>
      <c r="D191" s="46">
        <v>115</v>
      </c>
      <c r="E191" s="45">
        <v>36</v>
      </c>
      <c r="F191" s="46">
        <v>432</v>
      </c>
      <c r="G191" s="46">
        <v>120</v>
      </c>
      <c r="H191" s="46">
        <v>110.5</v>
      </c>
      <c r="I191" s="46">
        <v>41</v>
      </c>
    </row>
    <row r="192" spans="1:9" s="81" customFormat="1" ht="12.75">
      <c r="A192" s="44"/>
      <c r="B192" s="45"/>
      <c r="C192" s="46"/>
      <c r="D192" s="46"/>
      <c r="E192" s="45"/>
      <c r="F192" s="46"/>
      <c r="G192" s="46"/>
      <c r="H192" s="46"/>
      <c r="I192" s="46"/>
    </row>
    <row r="193" spans="1:9" s="81" customFormat="1" ht="12.75">
      <c r="A193" s="41" t="s">
        <v>105</v>
      </c>
      <c r="B193" s="42">
        <v>4</v>
      </c>
      <c r="C193" s="43">
        <v>32.4</v>
      </c>
      <c r="D193" s="43">
        <v>81</v>
      </c>
      <c r="E193" s="42">
        <v>2.5</v>
      </c>
      <c r="F193" s="43">
        <v>24.5</v>
      </c>
      <c r="G193" s="43">
        <v>98</v>
      </c>
      <c r="H193" s="43">
        <v>75.599999999999994</v>
      </c>
      <c r="I193" s="43">
        <v>-7.9</v>
      </c>
    </row>
    <row r="194" spans="1:9" s="81" customFormat="1" ht="12.75">
      <c r="A194" s="44" t="s">
        <v>108</v>
      </c>
      <c r="B194" s="45">
        <v>1</v>
      </c>
      <c r="C194" s="46">
        <v>9</v>
      </c>
      <c r="D194" s="46">
        <v>90</v>
      </c>
      <c r="E194" s="45">
        <v>1</v>
      </c>
      <c r="F194" s="46">
        <v>13</v>
      </c>
      <c r="G194" s="46">
        <v>130</v>
      </c>
      <c r="H194" s="46">
        <v>144.4</v>
      </c>
      <c r="I194" s="46">
        <v>4</v>
      </c>
    </row>
    <row r="195" spans="1:9" s="81" customFormat="1" ht="12.75">
      <c r="A195" s="44" t="s">
        <v>110</v>
      </c>
      <c r="B195" s="45">
        <v>3</v>
      </c>
      <c r="C195" s="46">
        <v>23.4</v>
      </c>
      <c r="D195" s="46">
        <v>78</v>
      </c>
      <c r="E195" s="45">
        <v>1.5</v>
      </c>
      <c r="F195" s="46">
        <v>11.5</v>
      </c>
      <c r="G195" s="46">
        <v>76.7</v>
      </c>
      <c r="H195" s="46">
        <v>49.1</v>
      </c>
      <c r="I195" s="46">
        <v>-11.9</v>
      </c>
    </row>
    <row r="196" spans="1:9" s="81" customFormat="1" ht="12.75">
      <c r="A196" s="44"/>
      <c r="B196" s="45"/>
      <c r="C196" s="46"/>
      <c r="D196" s="46"/>
      <c r="E196" s="45"/>
      <c r="F196" s="46"/>
      <c r="G196" s="46"/>
      <c r="H196" s="46"/>
      <c r="I196" s="46"/>
    </row>
    <row r="197" spans="1:9" s="81" customFormat="1" ht="12.75">
      <c r="A197" s="41" t="s">
        <v>112</v>
      </c>
      <c r="B197" s="42">
        <v>634.75400000000002</v>
      </c>
      <c r="C197" s="43">
        <v>12155</v>
      </c>
      <c r="D197" s="43">
        <v>191.5</v>
      </c>
      <c r="E197" s="42">
        <v>974.19</v>
      </c>
      <c r="F197" s="43">
        <v>17360.400000000001</v>
      </c>
      <c r="G197" s="43">
        <v>178</v>
      </c>
      <c r="H197" s="43">
        <v>142.80000000000001</v>
      </c>
      <c r="I197" s="43">
        <v>5205.3999999999996</v>
      </c>
    </row>
    <row r="198" spans="1:9" s="81" customFormat="1" ht="12.75">
      <c r="A198" s="44" t="s">
        <v>113</v>
      </c>
      <c r="B198" s="45">
        <v>5</v>
      </c>
      <c r="C198" s="46">
        <v>77</v>
      </c>
      <c r="D198" s="46">
        <v>154</v>
      </c>
      <c r="E198" s="45">
        <v>8</v>
      </c>
      <c r="F198" s="46">
        <v>118</v>
      </c>
      <c r="G198" s="46">
        <v>147.5</v>
      </c>
      <c r="H198" s="46">
        <v>153.19999999999999</v>
      </c>
      <c r="I198" s="46">
        <v>41</v>
      </c>
    </row>
    <row r="199" spans="1:9" s="81" customFormat="1" ht="12.75">
      <c r="A199" s="44" t="s">
        <v>114</v>
      </c>
      <c r="B199" s="45">
        <v>91.554000000000002</v>
      </c>
      <c r="C199" s="46">
        <v>1445.8</v>
      </c>
      <c r="D199" s="46">
        <v>157.9</v>
      </c>
      <c r="E199" s="45">
        <v>145.99</v>
      </c>
      <c r="F199" s="46">
        <v>2342.1</v>
      </c>
      <c r="G199" s="46">
        <v>160.4</v>
      </c>
      <c r="H199" s="46">
        <v>162</v>
      </c>
      <c r="I199" s="46">
        <v>896.3</v>
      </c>
    </row>
    <row r="200" spans="1:9" s="81" customFormat="1" ht="12.75">
      <c r="A200" s="44" t="s">
        <v>115</v>
      </c>
      <c r="B200" s="45" t="s">
        <v>94</v>
      </c>
      <c r="C200" s="46" t="s">
        <v>94</v>
      </c>
      <c r="D200" s="46" t="s">
        <v>94</v>
      </c>
      <c r="E200" s="45">
        <v>7</v>
      </c>
      <c r="F200" s="46">
        <v>94.4</v>
      </c>
      <c r="G200" s="46">
        <v>134.9</v>
      </c>
      <c r="H200" s="46" t="s">
        <v>94</v>
      </c>
      <c r="I200" s="46">
        <v>94.4</v>
      </c>
    </row>
    <row r="201" spans="1:9" s="81" customFormat="1" ht="12.75">
      <c r="A201" s="44" t="s">
        <v>116</v>
      </c>
      <c r="B201" s="45">
        <v>393.2</v>
      </c>
      <c r="C201" s="46">
        <v>7639.2</v>
      </c>
      <c r="D201" s="46">
        <v>194.3</v>
      </c>
      <c r="E201" s="45">
        <v>584</v>
      </c>
      <c r="F201" s="46">
        <v>10541.3</v>
      </c>
      <c r="G201" s="46">
        <v>180.1</v>
      </c>
      <c r="H201" s="46">
        <v>138</v>
      </c>
      <c r="I201" s="46">
        <v>2902.1</v>
      </c>
    </row>
    <row r="202" spans="1:9" s="81" customFormat="1" ht="12.75">
      <c r="A202" s="44" t="s">
        <v>117</v>
      </c>
      <c r="B202" s="45">
        <v>29</v>
      </c>
      <c r="C202" s="46">
        <v>639</v>
      </c>
      <c r="D202" s="46">
        <v>220.3</v>
      </c>
      <c r="E202" s="45">
        <v>74</v>
      </c>
      <c r="F202" s="46">
        <v>1314</v>
      </c>
      <c r="G202" s="46">
        <v>177.6</v>
      </c>
      <c r="H202" s="46">
        <v>205.6</v>
      </c>
      <c r="I202" s="46">
        <v>675</v>
      </c>
    </row>
    <row r="203" spans="1:9" s="81" customFormat="1" ht="12.75">
      <c r="A203" s="44" t="s">
        <v>118</v>
      </c>
      <c r="B203" s="45">
        <v>52</v>
      </c>
      <c r="C203" s="46">
        <v>1081.3</v>
      </c>
      <c r="D203" s="46">
        <v>207.9</v>
      </c>
      <c r="E203" s="45">
        <v>20</v>
      </c>
      <c r="F203" s="46">
        <v>422.2</v>
      </c>
      <c r="G203" s="46">
        <v>211.1</v>
      </c>
      <c r="H203" s="46">
        <v>39</v>
      </c>
      <c r="I203" s="46">
        <v>-659.1</v>
      </c>
    </row>
    <row r="204" spans="1:9" s="81" customFormat="1" ht="12.75">
      <c r="A204" s="44" t="s">
        <v>119</v>
      </c>
      <c r="B204" s="45">
        <v>93</v>
      </c>
      <c r="C204" s="46">
        <v>1911.7</v>
      </c>
      <c r="D204" s="46">
        <v>205.6</v>
      </c>
      <c r="E204" s="45">
        <v>209.2</v>
      </c>
      <c r="F204" s="46">
        <v>3842.4</v>
      </c>
      <c r="G204" s="46">
        <v>183.7</v>
      </c>
      <c r="H204" s="46">
        <v>201</v>
      </c>
      <c r="I204" s="46">
        <v>1930.7</v>
      </c>
    </row>
    <row r="205" spans="1:9" s="81" customFormat="1" ht="12.75">
      <c r="A205" s="44"/>
      <c r="B205" s="45"/>
      <c r="C205" s="46"/>
      <c r="D205" s="46"/>
      <c r="E205" s="45"/>
      <c r="F205" s="46"/>
      <c r="G205" s="46"/>
      <c r="H205" s="46"/>
      <c r="I205" s="46"/>
    </row>
    <row r="206" spans="1:9" s="81" customFormat="1" ht="12.75">
      <c r="A206" s="41" t="s">
        <v>121</v>
      </c>
      <c r="B206" s="42">
        <v>1054</v>
      </c>
      <c r="C206" s="43">
        <v>22779</v>
      </c>
      <c r="D206" s="43">
        <v>216.1</v>
      </c>
      <c r="E206" s="42">
        <v>1566</v>
      </c>
      <c r="F206" s="43">
        <v>34846.6</v>
      </c>
      <c r="G206" s="43">
        <v>222.5</v>
      </c>
      <c r="H206" s="43">
        <v>153</v>
      </c>
      <c r="I206" s="43">
        <v>12067.6</v>
      </c>
    </row>
    <row r="207" spans="1:9" s="81" customFormat="1" ht="12.75">
      <c r="A207" s="44" t="s">
        <v>122</v>
      </c>
      <c r="B207" s="45">
        <v>33</v>
      </c>
      <c r="C207" s="46">
        <v>678.9</v>
      </c>
      <c r="D207" s="46">
        <v>205.7</v>
      </c>
      <c r="E207" s="45">
        <v>142</v>
      </c>
      <c r="F207" s="46">
        <v>3123</v>
      </c>
      <c r="G207" s="46">
        <v>219.9</v>
      </c>
      <c r="H207" s="46">
        <v>460</v>
      </c>
      <c r="I207" s="46">
        <v>2444.1</v>
      </c>
    </row>
    <row r="208" spans="1:9" s="81" customFormat="1" ht="12.75">
      <c r="A208" s="44" t="s">
        <v>123</v>
      </c>
      <c r="B208" s="45">
        <v>89</v>
      </c>
      <c r="C208" s="46">
        <v>1862</v>
      </c>
      <c r="D208" s="46">
        <v>209.2</v>
      </c>
      <c r="E208" s="45">
        <v>67</v>
      </c>
      <c r="F208" s="46">
        <v>1713</v>
      </c>
      <c r="G208" s="46">
        <v>255.7</v>
      </c>
      <c r="H208" s="46">
        <v>92</v>
      </c>
      <c r="I208" s="46">
        <v>-149</v>
      </c>
    </row>
    <row r="209" spans="1:9" s="81" customFormat="1" ht="12.75">
      <c r="A209" s="44" t="s">
        <v>124</v>
      </c>
      <c r="B209" s="45">
        <v>906</v>
      </c>
      <c r="C209" s="46">
        <v>19756.900000000001</v>
      </c>
      <c r="D209" s="46">
        <v>218.1</v>
      </c>
      <c r="E209" s="45">
        <v>1320</v>
      </c>
      <c r="F209" s="46">
        <v>29096.7</v>
      </c>
      <c r="G209" s="46">
        <v>220.4</v>
      </c>
      <c r="H209" s="46">
        <v>147.30000000000001</v>
      </c>
      <c r="I209" s="46">
        <v>9339.7999999999993</v>
      </c>
    </row>
    <row r="210" spans="1:9" s="81" customFormat="1" ht="12.75">
      <c r="A210" s="44" t="s">
        <v>125</v>
      </c>
      <c r="B210" s="45">
        <v>20</v>
      </c>
      <c r="C210" s="46">
        <v>367.2</v>
      </c>
      <c r="D210" s="46">
        <v>183.6</v>
      </c>
      <c r="E210" s="45">
        <v>31</v>
      </c>
      <c r="F210" s="46">
        <v>782.6</v>
      </c>
      <c r="G210" s="46">
        <v>252.5</v>
      </c>
      <c r="H210" s="46">
        <v>213.1</v>
      </c>
      <c r="I210" s="46">
        <v>415.4</v>
      </c>
    </row>
    <row r="211" spans="1:9" s="81" customFormat="1" ht="12.75">
      <c r="A211" s="44" t="s">
        <v>126</v>
      </c>
      <c r="B211" s="45">
        <v>6</v>
      </c>
      <c r="C211" s="46">
        <v>114</v>
      </c>
      <c r="D211" s="46">
        <v>190</v>
      </c>
      <c r="E211" s="45">
        <v>6</v>
      </c>
      <c r="F211" s="46">
        <v>131.30000000000001</v>
      </c>
      <c r="G211" s="46">
        <v>218.8</v>
      </c>
      <c r="H211" s="46">
        <v>115.2</v>
      </c>
      <c r="I211" s="46">
        <v>17.3</v>
      </c>
    </row>
    <row r="212" spans="1:9" s="81" customFormat="1" ht="12.75">
      <c r="A212" s="44"/>
      <c r="B212" s="45"/>
      <c r="C212" s="46"/>
      <c r="D212" s="46"/>
      <c r="E212" s="45"/>
      <c r="F212" s="46"/>
      <c r="G212" s="46"/>
      <c r="H212" s="46"/>
      <c r="I212" s="46"/>
    </row>
    <row r="213" spans="1:9" s="81" customFormat="1" ht="12.75">
      <c r="A213" s="41" t="s">
        <v>127</v>
      </c>
      <c r="B213" s="42">
        <v>1329</v>
      </c>
      <c r="C213" s="43">
        <v>24787.599999999999</v>
      </c>
      <c r="D213" s="43">
        <v>186.5</v>
      </c>
      <c r="E213" s="42">
        <v>1696</v>
      </c>
      <c r="F213" s="43">
        <v>35231.9</v>
      </c>
      <c r="G213" s="43">
        <v>204.1</v>
      </c>
      <c r="H213" s="43">
        <v>142.1</v>
      </c>
      <c r="I213" s="43">
        <v>10444.299999999999</v>
      </c>
    </row>
    <row r="214" spans="1:9" s="81" customFormat="1" ht="12.75">
      <c r="A214" s="44" t="s">
        <v>128</v>
      </c>
      <c r="B214" s="45">
        <v>203</v>
      </c>
      <c r="C214" s="46">
        <v>3578.2</v>
      </c>
      <c r="D214" s="46">
        <v>176.3</v>
      </c>
      <c r="E214" s="45">
        <v>269</v>
      </c>
      <c r="F214" s="46">
        <v>4754.1000000000004</v>
      </c>
      <c r="G214" s="46">
        <v>176.7</v>
      </c>
      <c r="H214" s="46">
        <v>132.9</v>
      </c>
      <c r="I214" s="46">
        <v>1175.9000000000001</v>
      </c>
    </row>
    <row r="215" spans="1:9" s="81" customFormat="1" ht="12.75">
      <c r="A215" s="44" t="s">
        <v>129</v>
      </c>
      <c r="B215" s="45">
        <v>53</v>
      </c>
      <c r="C215" s="46">
        <v>986.8</v>
      </c>
      <c r="D215" s="46">
        <v>186.2</v>
      </c>
      <c r="E215" s="45">
        <v>68</v>
      </c>
      <c r="F215" s="46">
        <v>1360</v>
      </c>
      <c r="G215" s="46">
        <v>200</v>
      </c>
      <c r="H215" s="46">
        <v>137.80000000000001</v>
      </c>
      <c r="I215" s="46">
        <v>373.2</v>
      </c>
    </row>
    <row r="216" spans="1:9" s="81" customFormat="1" ht="12.75">
      <c r="A216" s="44" t="s">
        <v>130</v>
      </c>
      <c r="B216" s="45">
        <v>11</v>
      </c>
      <c r="C216" s="46">
        <v>129.5</v>
      </c>
      <c r="D216" s="46">
        <v>117.7</v>
      </c>
      <c r="E216" s="45">
        <v>8</v>
      </c>
      <c r="F216" s="46">
        <v>95</v>
      </c>
      <c r="G216" s="46">
        <v>118.8</v>
      </c>
      <c r="H216" s="46">
        <v>73.400000000000006</v>
      </c>
      <c r="I216" s="46">
        <v>-34.5</v>
      </c>
    </row>
    <row r="217" spans="1:9" s="81" customFormat="1" ht="12.75">
      <c r="A217" s="44" t="s">
        <v>131</v>
      </c>
      <c r="B217" s="45">
        <v>288</v>
      </c>
      <c r="C217" s="46">
        <v>5208.1000000000004</v>
      </c>
      <c r="D217" s="46">
        <v>180.8</v>
      </c>
      <c r="E217" s="45">
        <v>434</v>
      </c>
      <c r="F217" s="46">
        <v>8468.2999999999993</v>
      </c>
      <c r="G217" s="46">
        <v>195.1</v>
      </c>
      <c r="H217" s="46">
        <v>162.6</v>
      </c>
      <c r="I217" s="46">
        <v>3260.2</v>
      </c>
    </row>
    <row r="218" spans="1:9" s="81" customFormat="1" ht="12.75">
      <c r="A218" s="44" t="s">
        <v>132</v>
      </c>
      <c r="B218" s="45">
        <v>35</v>
      </c>
      <c r="C218" s="46">
        <v>607.6</v>
      </c>
      <c r="D218" s="46">
        <v>173.6</v>
      </c>
      <c r="E218" s="45">
        <v>38</v>
      </c>
      <c r="F218" s="46">
        <v>794.4</v>
      </c>
      <c r="G218" s="46">
        <v>209.1</v>
      </c>
      <c r="H218" s="46">
        <v>130.69999999999999</v>
      </c>
      <c r="I218" s="46">
        <v>186.8</v>
      </c>
    </row>
    <row r="219" spans="1:9" s="81" customFormat="1" ht="12.75">
      <c r="A219" s="44" t="s">
        <v>133</v>
      </c>
      <c r="B219" s="45">
        <v>484</v>
      </c>
      <c r="C219" s="46">
        <v>9792</v>
      </c>
      <c r="D219" s="46">
        <v>202.3</v>
      </c>
      <c r="E219" s="45">
        <v>578</v>
      </c>
      <c r="F219" s="46">
        <v>14801</v>
      </c>
      <c r="G219" s="46">
        <v>245.3</v>
      </c>
      <c r="H219" s="46">
        <v>151.19999999999999</v>
      </c>
      <c r="I219" s="46">
        <v>5009</v>
      </c>
    </row>
    <row r="220" spans="1:9" s="81" customFormat="1" ht="12.75">
      <c r="A220" s="44" t="s">
        <v>135</v>
      </c>
      <c r="B220" s="45">
        <v>153</v>
      </c>
      <c r="C220" s="46">
        <v>2690.1</v>
      </c>
      <c r="D220" s="46">
        <v>175.8</v>
      </c>
      <c r="E220" s="45">
        <v>219</v>
      </c>
      <c r="F220" s="46">
        <v>3364.1</v>
      </c>
      <c r="G220" s="46">
        <v>153.6</v>
      </c>
      <c r="H220" s="46">
        <v>125.1</v>
      </c>
      <c r="I220" s="46">
        <v>674</v>
      </c>
    </row>
    <row r="221" spans="1:9" s="81" customFormat="1" ht="12.75">
      <c r="A221" s="44" t="s">
        <v>136</v>
      </c>
      <c r="B221" s="45">
        <v>54</v>
      </c>
      <c r="C221" s="46">
        <v>961.3</v>
      </c>
      <c r="D221" s="46">
        <v>178</v>
      </c>
      <c r="E221" s="45">
        <v>36</v>
      </c>
      <c r="F221" s="46">
        <v>665</v>
      </c>
      <c r="G221" s="46">
        <v>184.7</v>
      </c>
      <c r="H221" s="46">
        <v>69.2</v>
      </c>
      <c r="I221" s="46">
        <v>-296.3</v>
      </c>
    </row>
    <row r="222" spans="1:9" s="81" customFormat="1" ht="12.75">
      <c r="A222" s="44" t="s">
        <v>165</v>
      </c>
      <c r="B222" s="45">
        <v>29</v>
      </c>
      <c r="C222" s="46">
        <v>493</v>
      </c>
      <c r="D222" s="46">
        <v>170</v>
      </c>
      <c r="E222" s="45">
        <v>27</v>
      </c>
      <c r="F222" s="46">
        <v>594</v>
      </c>
      <c r="G222" s="46">
        <v>220</v>
      </c>
      <c r="H222" s="46">
        <v>120.5</v>
      </c>
      <c r="I222" s="46">
        <v>101</v>
      </c>
    </row>
    <row r="223" spans="1:9" s="81" customFormat="1" ht="12.75">
      <c r="A223" s="44" t="s">
        <v>137</v>
      </c>
      <c r="B223" s="45">
        <v>10</v>
      </c>
      <c r="C223" s="46">
        <v>170</v>
      </c>
      <c r="D223" s="46">
        <v>170</v>
      </c>
      <c r="E223" s="45">
        <v>10</v>
      </c>
      <c r="F223" s="46">
        <v>155</v>
      </c>
      <c r="G223" s="46">
        <v>155</v>
      </c>
      <c r="H223" s="46">
        <v>91.2</v>
      </c>
      <c r="I223" s="46">
        <v>-15</v>
      </c>
    </row>
    <row r="224" spans="1:9" s="81" customFormat="1" ht="12.75">
      <c r="A224" s="44" t="s">
        <v>166</v>
      </c>
      <c r="B224" s="45">
        <v>9</v>
      </c>
      <c r="C224" s="46">
        <v>171</v>
      </c>
      <c r="D224" s="46">
        <v>190</v>
      </c>
      <c r="E224" s="45">
        <v>9</v>
      </c>
      <c r="F224" s="46">
        <v>181</v>
      </c>
      <c r="G224" s="46">
        <v>201.1</v>
      </c>
      <c r="H224" s="46">
        <v>105.8</v>
      </c>
      <c r="I224" s="46">
        <v>10</v>
      </c>
    </row>
    <row r="225" spans="1:9" s="81" customFormat="1" ht="12.75">
      <c r="A225" s="44"/>
      <c r="B225" s="45"/>
      <c r="C225" s="46"/>
      <c r="D225" s="46"/>
      <c r="E225" s="45"/>
      <c r="F225" s="46"/>
      <c r="G225" s="46"/>
      <c r="H225" s="46"/>
      <c r="I225" s="46"/>
    </row>
    <row r="226" spans="1:9" s="81" customFormat="1" ht="12.75">
      <c r="A226" s="41" t="s">
        <v>138</v>
      </c>
      <c r="B226" s="42">
        <v>218</v>
      </c>
      <c r="C226" s="43">
        <v>3745.9</v>
      </c>
      <c r="D226" s="43">
        <v>171.8</v>
      </c>
      <c r="E226" s="42">
        <v>146.9</v>
      </c>
      <c r="F226" s="43">
        <v>2402.1999999999998</v>
      </c>
      <c r="G226" s="43">
        <v>163.5</v>
      </c>
      <c r="H226" s="43">
        <v>64.099999999999994</v>
      </c>
      <c r="I226" s="43">
        <v>-1343.7</v>
      </c>
    </row>
    <row r="227" spans="1:9" s="81" customFormat="1" ht="12.75">
      <c r="A227" s="44"/>
      <c r="B227" s="45"/>
      <c r="C227" s="46"/>
      <c r="D227" s="46"/>
      <c r="E227" s="45"/>
      <c r="F227" s="46"/>
      <c r="G227" s="46"/>
      <c r="H227" s="46"/>
      <c r="I227" s="46"/>
    </row>
    <row r="228" spans="1:9" s="81" customFormat="1" ht="12.75">
      <c r="A228" s="41" t="s">
        <v>139</v>
      </c>
      <c r="B228" s="42">
        <v>75</v>
      </c>
      <c r="C228" s="43">
        <v>1891.2</v>
      </c>
      <c r="D228" s="43">
        <v>252.2</v>
      </c>
      <c r="E228" s="42">
        <v>46</v>
      </c>
      <c r="F228" s="43">
        <v>1221.9000000000001</v>
      </c>
      <c r="G228" s="43">
        <v>265.60000000000002</v>
      </c>
      <c r="H228" s="43">
        <v>64.599999999999994</v>
      </c>
      <c r="I228" s="43">
        <v>-669.3</v>
      </c>
    </row>
    <row r="229" spans="1:9">
      <c r="A229" s="44"/>
      <c r="B229" s="45"/>
      <c r="C229" s="46"/>
      <c r="D229" s="46"/>
      <c r="E229" s="45"/>
      <c r="F229" s="46"/>
      <c r="G229" s="46"/>
      <c r="H229" s="53"/>
      <c r="I229" s="53"/>
    </row>
    <row r="230" spans="1:9">
      <c r="A230" s="41"/>
      <c r="B230" s="42"/>
      <c r="C230" s="43"/>
      <c r="D230" s="43"/>
      <c r="E230" s="42"/>
      <c r="F230" s="43"/>
      <c r="G230" s="43"/>
      <c r="H230" s="53"/>
      <c r="I230" s="53"/>
    </row>
    <row r="231" spans="1:9">
      <c r="A231" s="41"/>
      <c r="B231" s="42"/>
      <c r="C231" s="43"/>
      <c r="D231" s="43"/>
      <c r="E231" s="42"/>
      <c r="F231" s="43"/>
      <c r="G231" s="43"/>
      <c r="H231" s="53"/>
      <c r="I231" s="53"/>
    </row>
    <row r="232" spans="1:9">
      <c r="A232" s="41"/>
      <c r="B232" s="42"/>
      <c r="C232" s="43"/>
      <c r="D232" s="43"/>
      <c r="E232" s="42"/>
      <c r="F232" s="43"/>
      <c r="G232" s="43"/>
      <c r="H232" s="53"/>
      <c r="I232" s="53"/>
    </row>
  </sheetData>
  <mergeCells count="48">
    <mergeCell ref="A155:I155"/>
    <mergeCell ref="A156:I156"/>
    <mergeCell ref="A158:A163"/>
    <mergeCell ref="B158:I158"/>
    <mergeCell ref="B159:D159"/>
    <mergeCell ref="E159:G159"/>
    <mergeCell ref="H159:I159"/>
    <mergeCell ref="B160:B162"/>
    <mergeCell ref="C160:C162"/>
    <mergeCell ref="D160:D162"/>
    <mergeCell ref="E160:E162"/>
    <mergeCell ref="F160:F162"/>
    <mergeCell ref="G160:G162"/>
    <mergeCell ref="H160:I160"/>
    <mergeCell ref="H161:H162"/>
    <mergeCell ref="I161:I162"/>
    <mergeCell ref="A81:I81"/>
    <mergeCell ref="A82:I82"/>
    <mergeCell ref="F86:F88"/>
    <mergeCell ref="G86:G88"/>
    <mergeCell ref="H86:I86"/>
    <mergeCell ref="H87:H88"/>
    <mergeCell ref="I87:I88"/>
    <mergeCell ref="A84:A89"/>
    <mergeCell ref="B84:I84"/>
    <mergeCell ref="B85:D85"/>
    <mergeCell ref="E85:G85"/>
    <mergeCell ref="H85:I85"/>
    <mergeCell ref="B86:B88"/>
    <mergeCell ref="C86:C88"/>
    <mergeCell ref="D86:D88"/>
    <mergeCell ref="E86:E88"/>
    <mergeCell ref="A3:I3"/>
    <mergeCell ref="A4:I4"/>
    <mergeCell ref="H7:I7"/>
    <mergeCell ref="H8:I8"/>
    <mergeCell ref="A6:A11"/>
    <mergeCell ref="B6:I6"/>
    <mergeCell ref="B7:D7"/>
    <mergeCell ref="E7:G7"/>
    <mergeCell ref="B8:B10"/>
    <mergeCell ref="C8:C10"/>
    <mergeCell ref="D8:D10"/>
    <mergeCell ref="E8:E10"/>
    <mergeCell ref="F8:F10"/>
    <mergeCell ref="G8:G10"/>
    <mergeCell ref="H9:H10"/>
    <mergeCell ref="I9:I10"/>
  </mergeCells>
  <hyperlinks>
    <hyperlink ref="A1" location="содержание!A1" display="Мазмуну" xr:uid="{00000000-0004-0000-1400-000000000000}"/>
    <hyperlink ref="A2" location="содержание!A1" display="Содержание" xr:uid="{00000000-0004-0000-1400-000001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76"/>
  <sheetViews>
    <sheetView workbookViewId="0">
      <selection activeCell="K20" sqref="K20"/>
    </sheetView>
  </sheetViews>
  <sheetFormatPr defaultRowHeight="15"/>
  <cols>
    <col min="1" max="1" width="29.85546875" customWidth="1"/>
  </cols>
  <sheetData>
    <row r="1" spans="1:9" s="62" customFormat="1">
      <c r="A1" s="63" t="s">
        <v>287</v>
      </c>
    </row>
    <row r="2" spans="1:9" s="62" customFormat="1">
      <c r="A2" s="63" t="s">
        <v>288</v>
      </c>
    </row>
    <row r="3" spans="1:9" s="17" customFormat="1" ht="12.75">
      <c r="B3" s="49"/>
      <c r="C3" s="49"/>
      <c r="D3" s="50"/>
      <c r="E3" s="49"/>
      <c r="F3" s="49"/>
      <c r="G3" s="50"/>
      <c r="H3" s="50"/>
      <c r="I3" s="49"/>
    </row>
    <row r="4" spans="1:9" s="81" customFormat="1">
      <c r="A4" s="109" t="s">
        <v>180</v>
      </c>
      <c r="B4" s="110"/>
      <c r="C4" s="110"/>
      <c r="D4" s="110"/>
      <c r="E4" s="110"/>
      <c r="F4" s="110"/>
      <c r="G4" s="110"/>
      <c r="H4" s="110"/>
      <c r="I4" s="110"/>
    </row>
    <row r="5" spans="1:9" s="81" customFormat="1" ht="12.75">
      <c r="A5" s="111" t="s">
        <v>318</v>
      </c>
      <c r="B5" s="111"/>
      <c r="C5" s="111"/>
      <c r="D5" s="111"/>
      <c r="E5" s="111"/>
      <c r="F5" s="111"/>
      <c r="G5" s="111"/>
      <c r="H5" s="111"/>
      <c r="I5" s="111"/>
    </row>
    <row r="6" spans="1:9" s="81" customFormat="1" ht="12.75">
      <c r="A6" s="17"/>
      <c r="B6" s="17"/>
      <c r="C6" s="17"/>
      <c r="D6" s="17"/>
      <c r="E6" s="17"/>
      <c r="F6" s="17"/>
      <c r="G6" s="17"/>
      <c r="H6" s="17"/>
      <c r="I6" s="17"/>
    </row>
    <row r="7" spans="1:9" s="81" customFormat="1" ht="12.75">
      <c r="A7" s="114" t="s">
        <v>60</v>
      </c>
      <c r="B7" s="112" t="s">
        <v>188</v>
      </c>
      <c r="C7" s="117"/>
      <c r="D7" s="117"/>
      <c r="E7" s="117"/>
      <c r="F7" s="117"/>
      <c r="G7" s="117"/>
      <c r="H7" s="117"/>
      <c r="I7" s="113"/>
    </row>
    <row r="8" spans="1:9" s="81" customFormat="1" ht="12.75">
      <c r="A8" s="115"/>
      <c r="B8" s="112">
        <v>2024</v>
      </c>
      <c r="C8" s="117"/>
      <c r="D8" s="113"/>
      <c r="E8" s="112">
        <v>2025</v>
      </c>
      <c r="F8" s="117"/>
      <c r="G8" s="113"/>
      <c r="H8" s="126" t="s">
        <v>62</v>
      </c>
      <c r="I8" s="126"/>
    </row>
    <row r="9" spans="1:9" s="81" customFormat="1" ht="12.75">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ht="12.75">
      <c r="A12" s="116"/>
      <c r="B12" s="82">
        <v>1</v>
      </c>
      <c r="C12" s="83">
        <v>2</v>
      </c>
      <c r="D12" s="37">
        <v>3</v>
      </c>
      <c r="E12" s="37">
        <v>4</v>
      </c>
      <c r="F12" s="37">
        <v>5</v>
      </c>
      <c r="G12" s="84">
        <v>6</v>
      </c>
      <c r="H12" s="37">
        <v>7</v>
      </c>
      <c r="I12" s="85">
        <v>8</v>
      </c>
    </row>
    <row r="13" spans="1:9" s="81" customFormat="1" ht="12.75">
      <c r="A13" s="39"/>
      <c r="B13" s="39"/>
      <c r="C13" s="39"/>
      <c r="D13" s="39"/>
      <c r="E13" s="39"/>
      <c r="F13" s="39"/>
      <c r="G13" s="39"/>
      <c r="H13" s="39"/>
      <c r="I13" s="39"/>
    </row>
    <row r="14" spans="1:9" s="81" customFormat="1" ht="12.75">
      <c r="A14" s="41" t="s">
        <v>72</v>
      </c>
      <c r="B14" s="42">
        <v>11237.24</v>
      </c>
      <c r="C14" s="43">
        <v>280911.2</v>
      </c>
      <c r="D14" s="43">
        <v>247.3</v>
      </c>
      <c r="E14" s="42">
        <v>11737.9</v>
      </c>
      <c r="F14" s="43">
        <v>300776.59999999998</v>
      </c>
      <c r="G14" s="43">
        <v>251.8</v>
      </c>
      <c r="H14" s="43">
        <v>107.1</v>
      </c>
      <c r="I14" s="43">
        <v>19865.400000000001</v>
      </c>
    </row>
    <row r="15" spans="1:9" s="81" customFormat="1" ht="12.75">
      <c r="A15" s="41"/>
      <c r="B15" s="42"/>
      <c r="C15" s="43"/>
      <c r="D15" s="43"/>
      <c r="E15" s="42"/>
      <c r="F15" s="43"/>
      <c r="G15" s="43"/>
      <c r="H15" s="43"/>
      <c r="I15" s="43"/>
    </row>
    <row r="16" spans="1:9" s="81" customFormat="1" ht="12.75">
      <c r="A16" s="41" t="s">
        <v>73</v>
      </c>
      <c r="B16" s="42">
        <v>70.239999999999995</v>
      </c>
      <c r="C16" s="43">
        <v>1475.9</v>
      </c>
      <c r="D16" s="43">
        <v>168.9</v>
      </c>
      <c r="E16" s="42">
        <v>84.3</v>
      </c>
      <c r="F16" s="43">
        <v>1526.4</v>
      </c>
      <c r="G16" s="43">
        <v>181.1</v>
      </c>
      <c r="H16" s="43">
        <v>103.4</v>
      </c>
      <c r="I16" s="43">
        <v>50.5</v>
      </c>
    </row>
    <row r="17" spans="1:9" s="81" customFormat="1" ht="12.75">
      <c r="A17" s="44" t="s">
        <v>74</v>
      </c>
      <c r="B17" s="45">
        <v>2</v>
      </c>
      <c r="C17" s="46">
        <v>36</v>
      </c>
      <c r="D17" s="46">
        <v>180</v>
      </c>
      <c r="E17" s="45">
        <v>2</v>
      </c>
      <c r="F17" s="46">
        <v>36</v>
      </c>
      <c r="G17" s="46">
        <v>180</v>
      </c>
      <c r="H17" s="46">
        <v>100</v>
      </c>
      <c r="I17" s="46" t="s">
        <v>94</v>
      </c>
    </row>
    <row r="18" spans="1:9" s="81" customFormat="1" ht="12.75">
      <c r="A18" s="44" t="s">
        <v>75</v>
      </c>
      <c r="B18" s="45">
        <v>30</v>
      </c>
      <c r="C18" s="46">
        <v>573.9</v>
      </c>
      <c r="D18" s="46">
        <v>168.1</v>
      </c>
      <c r="E18" s="45">
        <v>33</v>
      </c>
      <c r="F18" s="46">
        <v>575.5</v>
      </c>
      <c r="G18" s="46">
        <v>174.4</v>
      </c>
      <c r="H18" s="46">
        <v>100.3</v>
      </c>
      <c r="I18" s="46">
        <v>1.6</v>
      </c>
    </row>
    <row r="19" spans="1:9" s="81" customFormat="1" ht="12.75">
      <c r="A19" s="44" t="s">
        <v>76</v>
      </c>
      <c r="B19" s="45">
        <v>27</v>
      </c>
      <c r="C19" s="46">
        <v>423.8</v>
      </c>
      <c r="D19" s="46">
        <v>157</v>
      </c>
      <c r="E19" s="45">
        <v>37</v>
      </c>
      <c r="F19" s="46">
        <v>680.1</v>
      </c>
      <c r="G19" s="46">
        <v>183.8</v>
      </c>
      <c r="H19" s="46">
        <v>160.5</v>
      </c>
      <c r="I19" s="46">
        <v>256.3</v>
      </c>
    </row>
    <row r="20" spans="1:9" s="81" customFormat="1" ht="12.75">
      <c r="A20" s="44" t="s">
        <v>78</v>
      </c>
      <c r="B20" s="45">
        <v>5</v>
      </c>
      <c r="C20" s="46">
        <v>90</v>
      </c>
      <c r="D20" s="46">
        <v>180</v>
      </c>
      <c r="E20" s="45">
        <v>6</v>
      </c>
      <c r="F20" s="46">
        <v>102</v>
      </c>
      <c r="G20" s="46">
        <v>170</v>
      </c>
      <c r="H20" s="46">
        <v>113.3</v>
      </c>
      <c r="I20" s="46">
        <v>12</v>
      </c>
    </row>
    <row r="21" spans="1:9" s="81" customFormat="1" ht="12.75">
      <c r="A21" s="44" t="s">
        <v>79</v>
      </c>
      <c r="B21" s="45">
        <v>6.24</v>
      </c>
      <c r="C21" s="46">
        <v>352.2</v>
      </c>
      <c r="D21" s="46">
        <v>211.8</v>
      </c>
      <c r="E21" s="45">
        <v>6.3</v>
      </c>
      <c r="F21" s="46">
        <v>132.80000000000001</v>
      </c>
      <c r="G21" s="46">
        <v>210.8</v>
      </c>
      <c r="H21" s="46">
        <v>37.700000000000003</v>
      </c>
      <c r="I21" s="46">
        <v>-219.4</v>
      </c>
    </row>
    <row r="22" spans="1:9" s="81" customFormat="1" ht="12.75">
      <c r="A22" s="44"/>
      <c r="B22" s="45"/>
      <c r="C22" s="46"/>
      <c r="D22" s="46"/>
      <c r="E22" s="45"/>
      <c r="F22" s="46"/>
      <c r="G22" s="46"/>
      <c r="H22" s="46"/>
      <c r="I22" s="46"/>
    </row>
    <row r="23" spans="1:9" s="81" customFormat="1" ht="25.5">
      <c r="A23" s="41" t="s">
        <v>80</v>
      </c>
      <c r="B23" s="42">
        <v>4001</v>
      </c>
      <c r="C23" s="43">
        <v>109196.6</v>
      </c>
      <c r="D23" s="43">
        <v>266.2</v>
      </c>
      <c r="E23" s="42">
        <v>5073.6000000000004</v>
      </c>
      <c r="F23" s="43">
        <v>141317.29999999999</v>
      </c>
      <c r="G23" s="43">
        <v>268.89999999999998</v>
      </c>
      <c r="H23" s="43">
        <v>129.4</v>
      </c>
      <c r="I23" s="43">
        <v>32120.7</v>
      </c>
    </row>
    <row r="24" spans="1:9" s="81" customFormat="1" ht="12.75">
      <c r="A24" s="44" t="s">
        <v>81</v>
      </c>
      <c r="B24" s="45">
        <v>2242</v>
      </c>
      <c r="C24" s="46">
        <v>63325</v>
      </c>
      <c r="D24" s="46">
        <v>282.39999999999998</v>
      </c>
      <c r="E24" s="45">
        <v>2395</v>
      </c>
      <c r="F24" s="46">
        <v>68062.2</v>
      </c>
      <c r="G24" s="46">
        <v>284.2</v>
      </c>
      <c r="H24" s="46">
        <v>107.5</v>
      </c>
      <c r="I24" s="46">
        <v>4737.2</v>
      </c>
    </row>
    <row r="25" spans="1:9" s="81" customFormat="1" ht="12.75">
      <c r="A25" s="44" t="s">
        <v>83</v>
      </c>
      <c r="B25" s="45">
        <v>89</v>
      </c>
      <c r="C25" s="46">
        <v>1405</v>
      </c>
      <c r="D25" s="46">
        <v>157.9</v>
      </c>
      <c r="E25" s="45">
        <v>97.7</v>
      </c>
      <c r="F25" s="46">
        <v>1544.4</v>
      </c>
      <c r="G25" s="46">
        <v>158.1</v>
      </c>
      <c r="H25" s="46">
        <v>109.9</v>
      </c>
      <c r="I25" s="46">
        <v>139.4</v>
      </c>
    </row>
    <row r="26" spans="1:9" s="81" customFormat="1" ht="12.75">
      <c r="A26" s="44" t="s">
        <v>84</v>
      </c>
      <c r="B26" s="45">
        <v>613</v>
      </c>
      <c r="C26" s="46">
        <v>15189.9</v>
      </c>
      <c r="D26" s="46">
        <v>232.8</v>
      </c>
      <c r="E26" s="45">
        <v>583</v>
      </c>
      <c r="F26" s="46">
        <v>15549</v>
      </c>
      <c r="G26" s="46">
        <v>241.7</v>
      </c>
      <c r="H26" s="46">
        <v>102.4</v>
      </c>
      <c r="I26" s="46">
        <v>359.1</v>
      </c>
    </row>
    <row r="27" spans="1:9" s="81" customFormat="1" ht="12.75">
      <c r="A27" s="44" t="s">
        <v>85</v>
      </c>
      <c r="B27" s="45">
        <v>916</v>
      </c>
      <c r="C27" s="46">
        <v>26554.6</v>
      </c>
      <c r="D27" s="46">
        <v>270.7</v>
      </c>
      <c r="E27" s="45">
        <v>1806</v>
      </c>
      <c r="F27" s="46">
        <v>52374.1</v>
      </c>
      <c r="G27" s="46">
        <v>271</v>
      </c>
      <c r="H27" s="46">
        <v>197.2</v>
      </c>
      <c r="I27" s="46">
        <v>25819.5</v>
      </c>
    </row>
    <row r="28" spans="1:9" s="81" customFormat="1" ht="12.75">
      <c r="A28" s="44" t="s">
        <v>86</v>
      </c>
      <c r="B28" s="45">
        <v>20</v>
      </c>
      <c r="C28" s="46">
        <v>500.1</v>
      </c>
      <c r="D28" s="46">
        <v>250.1</v>
      </c>
      <c r="E28" s="45">
        <v>20</v>
      </c>
      <c r="F28" s="46">
        <v>500.1</v>
      </c>
      <c r="G28" s="46">
        <v>250.1</v>
      </c>
      <c r="H28" s="46">
        <v>100</v>
      </c>
      <c r="I28" s="46" t="s">
        <v>94</v>
      </c>
    </row>
    <row r="29" spans="1:9" s="81" customFormat="1" ht="12.75">
      <c r="A29" s="44" t="s">
        <v>87</v>
      </c>
      <c r="B29" s="45">
        <v>45</v>
      </c>
      <c r="C29" s="46">
        <v>1220</v>
      </c>
      <c r="D29" s="46">
        <v>271.10000000000002</v>
      </c>
      <c r="E29" s="45">
        <v>40</v>
      </c>
      <c r="F29" s="46">
        <v>1110</v>
      </c>
      <c r="G29" s="46">
        <v>277.5</v>
      </c>
      <c r="H29" s="46">
        <v>91</v>
      </c>
      <c r="I29" s="46">
        <v>-110</v>
      </c>
    </row>
    <row r="30" spans="1:9" s="81" customFormat="1" ht="12.75">
      <c r="A30" s="44" t="s">
        <v>90</v>
      </c>
      <c r="B30" s="45">
        <v>94</v>
      </c>
      <c r="C30" s="46">
        <v>1481.6</v>
      </c>
      <c r="D30" s="46">
        <v>157.6</v>
      </c>
      <c r="E30" s="45">
        <v>141</v>
      </c>
      <c r="F30" s="46">
        <v>2538</v>
      </c>
      <c r="G30" s="46">
        <v>180</v>
      </c>
      <c r="H30" s="46">
        <v>171.3</v>
      </c>
      <c r="I30" s="46">
        <v>1056.4000000000001</v>
      </c>
    </row>
    <row r="31" spans="1:9" s="81" customFormat="1" ht="12.75">
      <c r="A31" s="44" t="s">
        <v>92</v>
      </c>
      <c r="B31" s="45">
        <v>2</v>
      </c>
      <c r="C31" s="46">
        <v>20.5</v>
      </c>
      <c r="D31" s="46">
        <v>102.5</v>
      </c>
      <c r="E31" s="45">
        <v>2</v>
      </c>
      <c r="F31" s="46">
        <v>20.6</v>
      </c>
      <c r="G31" s="46">
        <v>103</v>
      </c>
      <c r="H31" s="46">
        <v>100.5</v>
      </c>
      <c r="I31" s="46">
        <v>0.1</v>
      </c>
    </row>
    <row r="32" spans="1:9" s="81" customFormat="1" ht="12.75">
      <c r="A32" s="44" t="s">
        <v>93</v>
      </c>
      <c r="B32" s="45" t="s">
        <v>94</v>
      </c>
      <c r="C32" s="46" t="s">
        <v>94</v>
      </c>
      <c r="D32" s="46" t="s">
        <v>94</v>
      </c>
      <c r="E32" s="45">
        <v>1</v>
      </c>
      <c r="F32" s="46">
        <v>0.5</v>
      </c>
      <c r="G32" s="46">
        <v>5</v>
      </c>
      <c r="H32" s="46" t="s">
        <v>94</v>
      </c>
      <c r="I32" s="46">
        <v>0.5</v>
      </c>
    </row>
    <row r="33" spans="1:9" s="81" customFormat="1" ht="12.75">
      <c r="A33" s="44" t="s">
        <v>163</v>
      </c>
      <c r="B33" s="45" t="s">
        <v>94</v>
      </c>
      <c r="C33" s="46" t="s">
        <v>94</v>
      </c>
      <c r="D33" s="46" t="s">
        <v>94</v>
      </c>
      <c r="E33" s="45">
        <v>7.9</v>
      </c>
      <c r="F33" s="46">
        <v>118.5</v>
      </c>
      <c r="G33" s="46">
        <v>150</v>
      </c>
      <c r="H33" s="46" t="s">
        <v>94</v>
      </c>
      <c r="I33" s="46">
        <v>118.5</v>
      </c>
    </row>
    <row r="34" spans="1:9" s="81" customFormat="1" ht="12.75">
      <c r="A34" s="44"/>
      <c r="B34" s="45"/>
      <c r="C34" s="46"/>
      <c r="D34" s="46"/>
      <c r="E34" s="45"/>
      <c r="F34" s="46"/>
      <c r="G34" s="46"/>
      <c r="H34" s="46"/>
      <c r="I34" s="46"/>
    </row>
    <row r="35" spans="1:9" s="81" customFormat="1" ht="12.75">
      <c r="A35" s="41" t="s">
        <v>112</v>
      </c>
      <c r="B35" s="42">
        <v>2642</v>
      </c>
      <c r="C35" s="43">
        <v>51698.1</v>
      </c>
      <c r="D35" s="43">
        <v>195.7</v>
      </c>
      <c r="E35" s="42">
        <v>2693</v>
      </c>
      <c r="F35" s="43">
        <v>53719.7</v>
      </c>
      <c r="G35" s="43">
        <v>198.2</v>
      </c>
      <c r="H35" s="43">
        <v>103.9</v>
      </c>
      <c r="I35" s="43">
        <v>2021.6</v>
      </c>
    </row>
    <row r="36" spans="1:9" s="81" customFormat="1" ht="12.75">
      <c r="A36" s="44" t="s">
        <v>113</v>
      </c>
      <c r="B36" s="45">
        <v>15</v>
      </c>
      <c r="C36" s="46">
        <v>376</v>
      </c>
      <c r="D36" s="46">
        <v>250.7</v>
      </c>
      <c r="E36" s="45">
        <v>22</v>
      </c>
      <c r="F36" s="46">
        <v>408</v>
      </c>
      <c r="G36" s="46">
        <v>185.5</v>
      </c>
      <c r="H36" s="46">
        <v>108.5</v>
      </c>
      <c r="I36" s="46">
        <v>32</v>
      </c>
    </row>
    <row r="37" spans="1:9" s="81" customFormat="1" ht="12.75">
      <c r="A37" s="44" t="s">
        <v>114</v>
      </c>
      <c r="B37" s="45">
        <v>1368</v>
      </c>
      <c r="C37" s="46">
        <v>26260.9</v>
      </c>
      <c r="D37" s="46">
        <v>192</v>
      </c>
      <c r="E37" s="45">
        <v>1371</v>
      </c>
      <c r="F37" s="46">
        <v>26446</v>
      </c>
      <c r="G37" s="46">
        <v>190.4</v>
      </c>
      <c r="H37" s="46">
        <v>100.7</v>
      </c>
      <c r="I37" s="46">
        <v>185.1</v>
      </c>
    </row>
    <row r="38" spans="1:9" s="81" customFormat="1" ht="12.75">
      <c r="A38" s="44" t="s">
        <v>116</v>
      </c>
      <c r="B38" s="45">
        <v>1205</v>
      </c>
      <c r="C38" s="46">
        <v>24077.5</v>
      </c>
      <c r="D38" s="46">
        <v>199.8</v>
      </c>
      <c r="E38" s="45">
        <v>1226</v>
      </c>
      <c r="F38" s="46">
        <v>25397.1</v>
      </c>
      <c r="G38" s="46">
        <v>207.2</v>
      </c>
      <c r="H38" s="46">
        <v>105.5</v>
      </c>
      <c r="I38" s="46">
        <v>1319.6</v>
      </c>
    </row>
    <row r="39" spans="1:9" s="81" customFormat="1" ht="12.75">
      <c r="A39" s="44" t="s">
        <v>117</v>
      </c>
      <c r="B39" s="45">
        <v>30</v>
      </c>
      <c r="C39" s="46">
        <v>728</v>
      </c>
      <c r="D39" s="46">
        <v>242.7</v>
      </c>
      <c r="E39" s="45">
        <v>40</v>
      </c>
      <c r="F39" s="46">
        <v>840</v>
      </c>
      <c r="G39" s="46">
        <v>210</v>
      </c>
      <c r="H39" s="46">
        <v>115.4</v>
      </c>
      <c r="I39" s="46">
        <v>112</v>
      </c>
    </row>
    <row r="40" spans="1:9" s="81" customFormat="1" ht="12.75">
      <c r="A40" s="44" t="s">
        <v>118</v>
      </c>
      <c r="B40" s="45">
        <v>19</v>
      </c>
      <c r="C40" s="46">
        <v>423.7</v>
      </c>
      <c r="D40" s="46">
        <v>223</v>
      </c>
      <c r="E40" s="45">
        <v>19</v>
      </c>
      <c r="F40" s="46">
        <v>425.6</v>
      </c>
      <c r="G40" s="46">
        <v>224</v>
      </c>
      <c r="H40" s="46">
        <v>100.4</v>
      </c>
      <c r="I40" s="46">
        <v>1.9</v>
      </c>
    </row>
    <row r="41" spans="1:9" s="81" customFormat="1" ht="12.75">
      <c r="A41" s="44" t="s">
        <v>119</v>
      </c>
      <c r="B41" s="45">
        <v>35</v>
      </c>
      <c r="C41" s="46">
        <v>560</v>
      </c>
      <c r="D41" s="46">
        <v>160</v>
      </c>
      <c r="E41" s="45">
        <v>55</v>
      </c>
      <c r="F41" s="46">
        <v>1043</v>
      </c>
      <c r="G41" s="46">
        <v>189.6</v>
      </c>
      <c r="H41" s="46">
        <v>186.3</v>
      </c>
      <c r="I41" s="46">
        <v>483</v>
      </c>
    </row>
    <row r="42" spans="1:9" s="81" customFormat="1" ht="12.75">
      <c r="A42" s="44"/>
      <c r="B42" s="54"/>
      <c r="C42" s="54"/>
      <c r="D42" s="54"/>
      <c r="E42" s="54"/>
      <c r="F42" s="54"/>
      <c r="G42" s="54"/>
      <c r="H42" s="54"/>
      <c r="I42" s="54"/>
    </row>
    <row r="43" spans="1:9" s="81" customFormat="1" ht="12.75">
      <c r="A43" s="41" t="s">
        <v>121</v>
      </c>
      <c r="B43" s="55">
        <v>71</v>
      </c>
      <c r="C43" s="43">
        <v>1678.5</v>
      </c>
      <c r="D43" s="43">
        <v>236.4</v>
      </c>
      <c r="E43" s="55">
        <v>139</v>
      </c>
      <c r="F43" s="43">
        <v>3201.4</v>
      </c>
      <c r="G43" s="43">
        <v>230.3</v>
      </c>
      <c r="H43" s="43">
        <v>190.7</v>
      </c>
      <c r="I43" s="43">
        <v>1522.9</v>
      </c>
    </row>
    <row r="44" spans="1:9" s="81" customFormat="1" ht="12.75">
      <c r="A44" s="44" t="s">
        <v>122</v>
      </c>
      <c r="B44" s="54">
        <v>6</v>
      </c>
      <c r="C44" s="46">
        <v>125.7</v>
      </c>
      <c r="D44" s="46">
        <v>209.5</v>
      </c>
      <c r="E44" s="54">
        <v>14</v>
      </c>
      <c r="F44" s="46">
        <v>345</v>
      </c>
      <c r="G44" s="46">
        <v>246.4</v>
      </c>
      <c r="H44" s="46">
        <v>274.5</v>
      </c>
      <c r="I44" s="46">
        <v>219.3</v>
      </c>
    </row>
    <row r="45" spans="1:9" s="81" customFormat="1" ht="12.75">
      <c r="A45" s="44" t="s">
        <v>123</v>
      </c>
      <c r="B45" s="54">
        <v>34</v>
      </c>
      <c r="C45" s="46">
        <v>900.8</v>
      </c>
      <c r="D45" s="46">
        <v>264.89999999999998</v>
      </c>
      <c r="E45" s="54">
        <v>35</v>
      </c>
      <c r="F45" s="46">
        <v>864.1</v>
      </c>
      <c r="G45" s="46">
        <v>246.9</v>
      </c>
      <c r="H45" s="46">
        <v>95.9</v>
      </c>
      <c r="I45" s="46">
        <v>-36.700000000000003</v>
      </c>
    </row>
    <row r="46" spans="1:9" s="81" customFormat="1" ht="12.75">
      <c r="A46" s="44" t="s">
        <v>124</v>
      </c>
      <c r="B46" s="54">
        <v>28</v>
      </c>
      <c r="C46" s="46">
        <v>602.20000000000005</v>
      </c>
      <c r="D46" s="46">
        <v>215.1</v>
      </c>
      <c r="E46" s="54">
        <v>68</v>
      </c>
      <c r="F46" s="46">
        <v>1502.2</v>
      </c>
      <c r="G46" s="46">
        <v>220.9</v>
      </c>
      <c r="H46" s="46">
        <v>249.5</v>
      </c>
      <c r="I46" s="46">
        <v>900</v>
      </c>
    </row>
    <row r="47" spans="1:9" s="81" customFormat="1" ht="12.75">
      <c r="A47" s="44" t="s">
        <v>125</v>
      </c>
      <c r="B47" s="54">
        <v>3</v>
      </c>
      <c r="C47" s="46">
        <v>49.8</v>
      </c>
      <c r="D47" s="46">
        <v>166</v>
      </c>
      <c r="E47" s="54">
        <v>20</v>
      </c>
      <c r="F47" s="46">
        <v>442.8</v>
      </c>
      <c r="G47" s="46">
        <v>221.4</v>
      </c>
      <c r="H47" s="46">
        <v>889.2</v>
      </c>
      <c r="I47" s="46">
        <v>393</v>
      </c>
    </row>
    <row r="48" spans="1:9" s="81" customFormat="1" ht="12.75">
      <c r="A48" s="44" t="s">
        <v>126</v>
      </c>
      <c r="B48" s="54" t="s">
        <v>94</v>
      </c>
      <c r="C48" s="46" t="s">
        <v>94</v>
      </c>
      <c r="D48" s="46" t="s">
        <v>94</v>
      </c>
      <c r="E48" s="54">
        <v>2</v>
      </c>
      <c r="F48" s="46">
        <v>47.3</v>
      </c>
      <c r="G48" s="46">
        <v>236.5</v>
      </c>
      <c r="H48" s="46" t="s">
        <v>94</v>
      </c>
      <c r="I48" s="46">
        <v>47.3</v>
      </c>
    </row>
    <row r="49" spans="1:9" s="81" customFormat="1" ht="12.75">
      <c r="A49" s="44"/>
      <c r="B49" s="54"/>
      <c r="C49" s="46"/>
      <c r="D49" s="46"/>
      <c r="E49" s="54"/>
      <c r="F49" s="46"/>
      <c r="G49" s="46"/>
      <c r="H49" s="46"/>
      <c r="I49" s="46"/>
    </row>
    <row r="50" spans="1:9" s="81" customFormat="1" ht="12.75">
      <c r="A50" s="41" t="s">
        <v>127</v>
      </c>
      <c r="B50" s="55">
        <v>4256</v>
      </c>
      <c r="C50" s="43">
        <v>111899.9</v>
      </c>
      <c r="D50" s="43">
        <v>262.89999999999998</v>
      </c>
      <c r="E50" s="55">
        <v>3537</v>
      </c>
      <c r="F50" s="43">
        <v>93701.8</v>
      </c>
      <c r="G50" s="43">
        <v>264.89999999999998</v>
      </c>
      <c r="H50" s="43">
        <v>83.7</v>
      </c>
      <c r="I50" s="43">
        <v>-18198.099999999999</v>
      </c>
    </row>
    <row r="51" spans="1:9" s="81" customFormat="1" ht="12.75">
      <c r="A51" s="44" t="s">
        <v>128</v>
      </c>
      <c r="B51" s="54">
        <v>456</v>
      </c>
      <c r="C51" s="46">
        <v>18047.599999999999</v>
      </c>
      <c r="D51" s="46">
        <v>395.8</v>
      </c>
      <c r="E51" s="54">
        <v>452</v>
      </c>
      <c r="F51" s="46">
        <v>18120.599999999999</v>
      </c>
      <c r="G51" s="46">
        <v>400.9</v>
      </c>
      <c r="H51" s="46">
        <v>100.4</v>
      </c>
      <c r="I51" s="46">
        <v>73</v>
      </c>
    </row>
    <row r="52" spans="1:9" s="81" customFormat="1" ht="12.75">
      <c r="A52" s="44" t="s">
        <v>129</v>
      </c>
      <c r="B52" s="54">
        <v>725</v>
      </c>
      <c r="C52" s="46">
        <v>19190.8</v>
      </c>
      <c r="D52" s="46">
        <v>264.7</v>
      </c>
      <c r="E52" s="54">
        <v>725</v>
      </c>
      <c r="F52" s="46">
        <v>20553</v>
      </c>
      <c r="G52" s="46">
        <v>283.5</v>
      </c>
      <c r="H52" s="46">
        <v>107.1</v>
      </c>
      <c r="I52" s="46">
        <v>1362.2</v>
      </c>
    </row>
    <row r="53" spans="1:9" s="81" customFormat="1" ht="12.75">
      <c r="A53" s="44" t="s">
        <v>130</v>
      </c>
      <c r="B53" s="54">
        <v>7</v>
      </c>
      <c r="C53" s="46">
        <v>60</v>
      </c>
      <c r="D53" s="46">
        <v>85.7</v>
      </c>
      <c r="E53" s="54">
        <v>3</v>
      </c>
      <c r="F53" s="46">
        <v>59.5</v>
      </c>
      <c r="G53" s="46">
        <v>198.3</v>
      </c>
      <c r="H53" s="46">
        <v>99.2</v>
      </c>
      <c r="I53" s="46">
        <v>-0.5</v>
      </c>
    </row>
    <row r="54" spans="1:9" s="81" customFormat="1" ht="12.75">
      <c r="A54" s="44" t="s">
        <v>131</v>
      </c>
      <c r="B54" s="54">
        <v>2400</v>
      </c>
      <c r="C54" s="46">
        <v>59525.5</v>
      </c>
      <c r="D54" s="46">
        <v>248</v>
      </c>
      <c r="E54" s="54">
        <v>1828</v>
      </c>
      <c r="F54" s="46">
        <v>43147.6</v>
      </c>
      <c r="G54" s="46">
        <v>236</v>
      </c>
      <c r="H54" s="46">
        <v>72.5</v>
      </c>
      <c r="I54" s="46">
        <v>-16377.9</v>
      </c>
    </row>
    <row r="55" spans="1:9" s="81" customFormat="1" ht="12.75">
      <c r="A55" s="44" t="s">
        <v>132</v>
      </c>
      <c r="B55" s="54">
        <v>3</v>
      </c>
      <c r="C55" s="46">
        <v>69</v>
      </c>
      <c r="D55" s="46">
        <v>230</v>
      </c>
      <c r="E55" s="54">
        <v>3</v>
      </c>
      <c r="F55" s="46">
        <v>75</v>
      </c>
      <c r="G55" s="46">
        <v>250</v>
      </c>
      <c r="H55" s="46">
        <v>108.7</v>
      </c>
      <c r="I55" s="46">
        <v>6</v>
      </c>
    </row>
    <row r="56" spans="1:9" s="81" customFormat="1" ht="12.75">
      <c r="A56" s="44" t="s">
        <v>133</v>
      </c>
      <c r="B56" s="54">
        <v>449</v>
      </c>
      <c r="C56" s="46">
        <v>10503</v>
      </c>
      <c r="D56" s="46">
        <v>233.9</v>
      </c>
      <c r="E56" s="54">
        <v>338</v>
      </c>
      <c r="F56" s="46">
        <v>7884.5</v>
      </c>
      <c r="G56" s="46">
        <v>233.3</v>
      </c>
      <c r="H56" s="46">
        <v>75.099999999999994</v>
      </c>
      <c r="I56" s="46">
        <v>-2618.5</v>
      </c>
    </row>
    <row r="57" spans="1:9" s="81" customFormat="1" ht="12.75">
      <c r="A57" s="44" t="s">
        <v>135</v>
      </c>
      <c r="B57" s="54">
        <v>200</v>
      </c>
      <c r="C57" s="46">
        <v>4192.5</v>
      </c>
      <c r="D57" s="46">
        <v>209.6</v>
      </c>
      <c r="E57" s="54">
        <v>183</v>
      </c>
      <c r="F57" s="46">
        <v>3766.6</v>
      </c>
      <c r="G57" s="46">
        <v>205.8</v>
      </c>
      <c r="H57" s="46">
        <v>89.8</v>
      </c>
      <c r="I57" s="46">
        <v>-425.9</v>
      </c>
    </row>
    <row r="58" spans="1:9" s="81" customFormat="1" ht="12.75">
      <c r="A58" s="44" t="s">
        <v>136</v>
      </c>
      <c r="B58" s="54">
        <v>2</v>
      </c>
      <c r="C58" s="46">
        <v>20</v>
      </c>
      <c r="D58" s="46">
        <v>100</v>
      </c>
      <c r="E58" s="54">
        <v>2</v>
      </c>
      <c r="F58" s="46">
        <v>20</v>
      </c>
      <c r="G58" s="46">
        <v>100</v>
      </c>
      <c r="H58" s="46">
        <v>100</v>
      </c>
      <c r="I58" s="46" t="s">
        <v>94</v>
      </c>
    </row>
    <row r="59" spans="1:9" s="81" customFormat="1" ht="12.75">
      <c r="A59" s="44" t="s">
        <v>137</v>
      </c>
      <c r="B59" s="54">
        <v>14</v>
      </c>
      <c r="C59" s="46">
        <v>291.5</v>
      </c>
      <c r="D59" s="46">
        <v>208.2</v>
      </c>
      <c r="E59" s="54">
        <v>3</v>
      </c>
      <c r="F59" s="46">
        <v>75</v>
      </c>
      <c r="G59" s="46">
        <v>250</v>
      </c>
      <c r="H59" s="46">
        <v>25.7</v>
      </c>
      <c r="I59" s="46">
        <v>-216.5</v>
      </c>
    </row>
    <row r="60" spans="1:9" s="81" customFormat="1" ht="12.75">
      <c r="A60" s="44"/>
      <c r="B60" s="54"/>
      <c r="C60" s="46"/>
      <c r="D60" s="46"/>
      <c r="E60" s="54"/>
      <c r="F60" s="46"/>
      <c r="G60" s="46"/>
      <c r="H60" s="46"/>
      <c r="I60" s="46"/>
    </row>
    <row r="61" spans="1:9" s="81" customFormat="1" ht="12.75">
      <c r="A61" s="41" t="s">
        <v>138</v>
      </c>
      <c r="B61" s="55">
        <v>82</v>
      </c>
      <c r="C61" s="43">
        <v>2534.1999999999998</v>
      </c>
      <c r="D61" s="43">
        <v>309</v>
      </c>
      <c r="E61" s="55">
        <v>114</v>
      </c>
      <c r="F61" s="43">
        <v>3560.5</v>
      </c>
      <c r="G61" s="43">
        <v>312.3</v>
      </c>
      <c r="H61" s="43">
        <v>140.5</v>
      </c>
      <c r="I61" s="43">
        <v>1026.3</v>
      </c>
    </row>
    <row r="62" spans="1:9" s="81" customFormat="1" ht="12.75">
      <c r="A62" s="44"/>
      <c r="B62" s="54"/>
      <c r="C62" s="46"/>
      <c r="D62" s="46"/>
      <c r="E62" s="54"/>
      <c r="F62" s="46"/>
      <c r="G62" s="46"/>
      <c r="H62" s="46"/>
      <c r="I62" s="46"/>
    </row>
    <row r="63" spans="1:9" s="81" customFormat="1" ht="12.75">
      <c r="A63" s="41" t="s">
        <v>139</v>
      </c>
      <c r="B63" s="55">
        <v>115</v>
      </c>
      <c r="C63" s="43">
        <v>2428</v>
      </c>
      <c r="D63" s="43">
        <v>211.1</v>
      </c>
      <c r="E63" s="55">
        <v>97</v>
      </c>
      <c r="F63" s="43">
        <v>3749.5</v>
      </c>
      <c r="G63" s="43">
        <v>386.5</v>
      </c>
      <c r="H63" s="43">
        <v>154.4</v>
      </c>
      <c r="I63" s="43">
        <v>1321.5</v>
      </c>
    </row>
    <row r="64" spans="1:9" s="81" customFormat="1" ht="12">
      <c r="B64" s="91"/>
      <c r="C64" s="91"/>
      <c r="D64" s="91"/>
      <c r="E64" s="91"/>
      <c r="F64" s="91"/>
      <c r="G64" s="91"/>
      <c r="H64" s="91"/>
      <c r="I64" s="91"/>
    </row>
    <row r="65" spans="2:9" s="17" customFormat="1" ht="12.75">
      <c r="B65" s="49"/>
      <c r="C65" s="49"/>
      <c r="D65" s="50"/>
      <c r="E65" s="49"/>
      <c r="F65" s="49"/>
      <c r="G65" s="50"/>
      <c r="H65" s="50"/>
      <c r="I65" s="49"/>
    </row>
    <row r="66" spans="2:9" s="17" customFormat="1" ht="12.75">
      <c r="B66" s="49"/>
      <c r="C66" s="49"/>
      <c r="D66" s="50"/>
      <c r="E66" s="49"/>
      <c r="F66" s="49"/>
      <c r="G66" s="50"/>
      <c r="H66" s="50"/>
      <c r="I66" s="49"/>
    </row>
    <row r="67" spans="2:9" s="17" customFormat="1" ht="12.75">
      <c r="B67" s="49"/>
      <c r="C67" s="49"/>
      <c r="D67" s="50"/>
      <c r="E67" s="49"/>
      <c r="F67" s="49"/>
      <c r="G67" s="50"/>
      <c r="H67" s="50"/>
      <c r="I67" s="49"/>
    </row>
    <row r="68" spans="2:9" s="17" customFormat="1" ht="12.75">
      <c r="B68" s="49"/>
      <c r="C68" s="49"/>
      <c r="D68" s="50"/>
      <c r="E68" s="49"/>
      <c r="F68" s="49"/>
      <c r="G68" s="50"/>
      <c r="H68" s="50"/>
      <c r="I68" s="49"/>
    </row>
    <row r="69" spans="2:9" s="17" customFormat="1" ht="12.75">
      <c r="B69" s="49"/>
      <c r="C69" s="49"/>
      <c r="D69" s="50"/>
      <c r="E69" s="49"/>
      <c r="F69" s="49"/>
      <c r="G69" s="50"/>
      <c r="H69" s="50"/>
      <c r="I69" s="49"/>
    </row>
    <row r="70" spans="2:9" s="17" customFormat="1" ht="12.75">
      <c r="B70" s="49"/>
      <c r="C70" s="49"/>
      <c r="D70" s="50"/>
      <c r="E70" s="49"/>
      <c r="F70" s="49"/>
      <c r="G70" s="50"/>
      <c r="H70" s="50"/>
      <c r="I70" s="49"/>
    </row>
    <row r="71" spans="2:9" s="17" customFormat="1" ht="12.75">
      <c r="B71" s="49"/>
      <c r="C71" s="49"/>
      <c r="D71" s="50"/>
      <c r="E71" s="49"/>
      <c r="F71" s="49"/>
      <c r="G71" s="50"/>
      <c r="H71" s="50"/>
      <c r="I71" s="49"/>
    </row>
    <row r="72" spans="2:9" s="17" customFormat="1" ht="12.75">
      <c r="B72" s="49"/>
      <c r="C72" s="49"/>
      <c r="D72" s="50"/>
      <c r="E72" s="49"/>
      <c r="F72" s="49"/>
      <c r="G72" s="50"/>
      <c r="H72" s="50"/>
      <c r="I72" s="49"/>
    </row>
    <row r="73" spans="2:9" s="17" customFormat="1" ht="12.75">
      <c r="B73" s="49"/>
      <c r="C73" s="49"/>
      <c r="D73" s="50"/>
      <c r="E73" s="49"/>
      <c r="F73" s="49"/>
      <c r="G73" s="50"/>
      <c r="H73" s="50"/>
      <c r="I73" s="49"/>
    </row>
    <row r="74" spans="2:9" s="17" customFormat="1" ht="12.75">
      <c r="B74" s="49"/>
      <c r="C74" s="49"/>
      <c r="D74" s="50"/>
      <c r="E74" s="49"/>
      <c r="F74" s="49"/>
      <c r="G74" s="50"/>
      <c r="H74" s="50"/>
      <c r="I74" s="49"/>
    </row>
    <row r="75" spans="2:9" s="17" customFormat="1" ht="12.75">
      <c r="B75" s="49"/>
      <c r="C75" s="49"/>
      <c r="D75" s="50"/>
      <c r="E75" s="49"/>
      <c r="F75" s="49"/>
      <c r="G75" s="50"/>
      <c r="H75" s="50"/>
      <c r="I75" s="49"/>
    </row>
    <row r="76" spans="2:9" s="17" customFormat="1" ht="12.75">
      <c r="B76" s="49"/>
      <c r="C76" s="49"/>
      <c r="D76" s="50"/>
      <c r="E76" s="49"/>
      <c r="F76" s="49"/>
      <c r="G76" s="50"/>
      <c r="H76" s="50"/>
      <c r="I76" s="49"/>
    </row>
  </sheetData>
  <mergeCells count="16">
    <mergeCell ref="G9:G11"/>
    <mergeCell ref="H10:H11"/>
    <mergeCell ref="I10:I11"/>
    <mergeCell ref="A4:I4"/>
    <mergeCell ref="A5:I5"/>
    <mergeCell ref="H8:I8"/>
    <mergeCell ref="H9:I9"/>
    <mergeCell ref="A7:A12"/>
    <mergeCell ref="B7:I7"/>
    <mergeCell ref="B8:D8"/>
    <mergeCell ref="E8:G8"/>
    <mergeCell ref="B9:B11"/>
    <mergeCell ref="C9:C11"/>
    <mergeCell ref="D9:D11"/>
    <mergeCell ref="E9:E11"/>
    <mergeCell ref="F9:F11"/>
  </mergeCells>
  <hyperlinks>
    <hyperlink ref="A1" location="содержание!A1" display="Мазмуну" xr:uid="{00000000-0004-0000-1500-000000000000}"/>
    <hyperlink ref="A2" location="содержание!A1" display="Содержание" xr:uid="{00000000-0004-0000-1500-000001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60"/>
  <sheetViews>
    <sheetView workbookViewId="0">
      <selection activeCell="J19" sqref="J19"/>
    </sheetView>
  </sheetViews>
  <sheetFormatPr defaultRowHeight="15"/>
  <cols>
    <col min="1" max="1" width="31.42578125" customWidth="1"/>
  </cols>
  <sheetData>
    <row r="1" spans="1:9" s="62" customFormat="1">
      <c r="A1" s="63" t="s">
        <v>287</v>
      </c>
    </row>
    <row r="2" spans="1:9" s="62" customFormat="1">
      <c r="A2" s="63" t="s">
        <v>288</v>
      </c>
    </row>
    <row r="3" spans="1:9" s="81" customFormat="1">
      <c r="A3" s="109" t="s">
        <v>181</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39"/>
      <c r="C12" s="39"/>
      <c r="D12" s="39"/>
      <c r="E12" s="39"/>
      <c r="F12" s="39"/>
      <c r="G12" s="39"/>
      <c r="H12" s="39"/>
      <c r="I12" s="39"/>
    </row>
    <row r="13" spans="1:9" s="81" customFormat="1" ht="12.75">
      <c r="A13" s="41" t="s">
        <v>72</v>
      </c>
      <c r="B13" s="42">
        <v>8431.5</v>
      </c>
      <c r="C13" s="43">
        <v>272081.2</v>
      </c>
      <c r="D13" s="43">
        <v>289.3</v>
      </c>
      <c r="E13" s="42">
        <v>12483</v>
      </c>
      <c r="F13" s="43">
        <v>425789.1</v>
      </c>
      <c r="G13" s="43">
        <v>312</v>
      </c>
      <c r="H13" s="43">
        <v>156.5</v>
      </c>
      <c r="I13" s="43">
        <v>153707.9</v>
      </c>
    </row>
    <row r="14" spans="1:9" s="81" customFormat="1" ht="12.75">
      <c r="A14" s="41"/>
      <c r="B14" s="42"/>
      <c r="C14" s="43"/>
      <c r="D14" s="43"/>
      <c r="E14" s="42"/>
      <c r="F14" s="43"/>
      <c r="G14" s="43"/>
      <c r="H14" s="43"/>
      <c r="I14" s="43"/>
    </row>
    <row r="15" spans="1:9" s="81" customFormat="1" ht="12.75">
      <c r="A15" s="41" t="s">
        <v>73</v>
      </c>
      <c r="B15" s="42" t="s">
        <v>94</v>
      </c>
      <c r="C15" s="43">
        <v>160</v>
      </c>
      <c r="D15" s="43" t="s">
        <v>94</v>
      </c>
      <c r="E15" s="42" t="s">
        <v>94</v>
      </c>
      <c r="F15" s="43" t="s">
        <v>94</v>
      </c>
      <c r="G15" s="43" t="s">
        <v>94</v>
      </c>
      <c r="H15" s="43" t="s">
        <v>94</v>
      </c>
      <c r="I15" s="43">
        <v>-160</v>
      </c>
    </row>
    <row r="16" spans="1:9" s="81" customFormat="1" ht="12.75">
      <c r="A16" s="44" t="s">
        <v>76</v>
      </c>
      <c r="B16" s="45" t="s">
        <v>94</v>
      </c>
      <c r="C16" s="46">
        <v>160</v>
      </c>
      <c r="D16" s="46" t="s">
        <v>94</v>
      </c>
      <c r="E16" s="45" t="s">
        <v>94</v>
      </c>
      <c r="F16" s="46" t="s">
        <v>94</v>
      </c>
      <c r="G16" s="46" t="s">
        <v>94</v>
      </c>
      <c r="H16" s="46" t="s">
        <v>94</v>
      </c>
      <c r="I16" s="46">
        <v>-160</v>
      </c>
    </row>
    <row r="17" spans="1:9" s="81" customFormat="1" ht="12.75">
      <c r="A17" s="44"/>
      <c r="B17" s="45"/>
      <c r="C17" s="46"/>
      <c r="D17" s="46"/>
      <c r="E17" s="45"/>
      <c r="F17" s="46"/>
      <c r="G17" s="46"/>
      <c r="H17" s="46"/>
      <c r="I17" s="46"/>
    </row>
    <row r="18" spans="1:9" s="81" customFormat="1" ht="12.75">
      <c r="A18" s="41" t="s">
        <v>80</v>
      </c>
      <c r="B18" s="42" t="s">
        <v>94</v>
      </c>
      <c r="C18" s="43">
        <v>9777</v>
      </c>
      <c r="D18" s="43" t="s">
        <v>94</v>
      </c>
      <c r="E18" s="42" t="s">
        <v>94</v>
      </c>
      <c r="F18" s="43">
        <v>9220</v>
      </c>
      <c r="G18" s="43" t="s">
        <v>94</v>
      </c>
      <c r="H18" s="43">
        <v>94.3</v>
      </c>
      <c r="I18" s="43">
        <v>-557</v>
      </c>
    </row>
    <row r="19" spans="1:9" s="81" customFormat="1" ht="12.75">
      <c r="A19" s="44" t="s">
        <v>85</v>
      </c>
      <c r="B19" s="45" t="s">
        <v>94</v>
      </c>
      <c r="C19" s="46">
        <v>4580</v>
      </c>
      <c r="D19" s="46" t="s">
        <v>94</v>
      </c>
      <c r="E19" s="45" t="s">
        <v>94</v>
      </c>
      <c r="F19" s="46">
        <v>4700</v>
      </c>
      <c r="G19" s="46" t="s">
        <v>94</v>
      </c>
      <c r="H19" s="46">
        <v>102.6</v>
      </c>
      <c r="I19" s="46">
        <v>120</v>
      </c>
    </row>
    <row r="20" spans="1:9" s="81" customFormat="1" ht="12.75">
      <c r="A20" s="44" t="s">
        <v>87</v>
      </c>
      <c r="B20" s="45" t="s">
        <v>94</v>
      </c>
      <c r="C20" s="46">
        <v>5197</v>
      </c>
      <c r="D20" s="46" t="s">
        <v>94</v>
      </c>
      <c r="E20" s="45" t="s">
        <v>94</v>
      </c>
      <c r="F20" s="46">
        <v>4520</v>
      </c>
      <c r="G20" s="46" t="s">
        <v>94</v>
      </c>
      <c r="H20" s="46">
        <v>87</v>
      </c>
      <c r="I20" s="46">
        <v>-677</v>
      </c>
    </row>
    <row r="21" spans="1:9" s="81" customFormat="1" ht="12.75">
      <c r="A21" s="44"/>
      <c r="B21" s="45"/>
      <c r="C21" s="46"/>
      <c r="D21" s="46"/>
      <c r="E21" s="45"/>
      <c r="F21" s="46"/>
      <c r="G21" s="46"/>
      <c r="H21" s="46"/>
      <c r="I21" s="46"/>
    </row>
    <row r="22" spans="1:9" s="81" customFormat="1" ht="12.75">
      <c r="A22" s="41" t="s">
        <v>96</v>
      </c>
      <c r="B22" s="42">
        <v>2482</v>
      </c>
      <c r="C22" s="43">
        <v>83591.8</v>
      </c>
      <c r="D22" s="43">
        <v>336.8</v>
      </c>
      <c r="E22" s="42">
        <v>3155.5</v>
      </c>
      <c r="F22" s="43">
        <v>114245</v>
      </c>
      <c r="G22" s="43">
        <v>362.1</v>
      </c>
      <c r="H22" s="43">
        <v>136.69999999999999</v>
      </c>
      <c r="I22" s="43">
        <v>30653.200000000001</v>
      </c>
    </row>
    <row r="23" spans="1:9" s="81" customFormat="1" ht="12.75">
      <c r="A23" s="44" t="s">
        <v>97</v>
      </c>
      <c r="B23" s="45">
        <v>715</v>
      </c>
      <c r="C23" s="46">
        <v>29085</v>
      </c>
      <c r="D23" s="46">
        <v>406.8</v>
      </c>
      <c r="E23" s="45">
        <v>829</v>
      </c>
      <c r="F23" s="46">
        <v>34029</v>
      </c>
      <c r="G23" s="46">
        <v>410.5</v>
      </c>
      <c r="H23" s="46">
        <v>117</v>
      </c>
      <c r="I23" s="46">
        <v>4944</v>
      </c>
    </row>
    <row r="24" spans="1:9" s="81" customFormat="1" ht="12.75">
      <c r="A24" s="44" t="s">
        <v>98</v>
      </c>
      <c r="B24" s="45">
        <v>1001</v>
      </c>
      <c r="C24" s="46">
        <v>31673</v>
      </c>
      <c r="D24" s="46">
        <v>316.39999999999998</v>
      </c>
      <c r="E24" s="45">
        <v>1464.5</v>
      </c>
      <c r="F24" s="46">
        <v>54171</v>
      </c>
      <c r="G24" s="46">
        <v>369.9</v>
      </c>
      <c r="H24" s="46">
        <v>171</v>
      </c>
      <c r="I24" s="46">
        <v>22498</v>
      </c>
    </row>
    <row r="25" spans="1:9" s="81" customFormat="1" ht="12.75">
      <c r="A25" s="44" t="s">
        <v>99</v>
      </c>
      <c r="B25" s="45">
        <v>498</v>
      </c>
      <c r="C25" s="46">
        <v>16101.7</v>
      </c>
      <c r="D25" s="46">
        <v>323.3</v>
      </c>
      <c r="E25" s="45">
        <v>540.5</v>
      </c>
      <c r="F25" s="46">
        <v>13560</v>
      </c>
      <c r="G25" s="46">
        <v>250.9</v>
      </c>
      <c r="H25" s="46">
        <v>84.2</v>
      </c>
      <c r="I25" s="46">
        <v>-2541.6999999999998</v>
      </c>
    </row>
    <row r="26" spans="1:9" s="81" customFormat="1" ht="12.75">
      <c r="A26" s="44" t="s">
        <v>100</v>
      </c>
      <c r="B26" s="45">
        <v>10</v>
      </c>
      <c r="C26" s="46">
        <v>404</v>
      </c>
      <c r="D26" s="46">
        <v>404</v>
      </c>
      <c r="E26" s="45">
        <v>25</v>
      </c>
      <c r="F26" s="46">
        <v>830</v>
      </c>
      <c r="G26" s="46">
        <v>332</v>
      </c>
      <c r="H26" s="46">
        <v>205.4</v>
      </c>
      <c r="I26" s="46">
        <v>426</v>
      </c>
    </row>
    <row r="27" spans="1:9" s="81" customFormat="1" ht="12.75">
      <c r="A27" s="44" t="s">
        <v>102</v>
      </c>
      <c r="B27" s="45">
        <v>215</v>
      </c>
      <c r="C27" s="46">
        <v>5417.5</v>
      </c>
      <c r="D27" s="46">
        <v>252</v>
      </c>
      <c r="E27" s="45">
        <v>250</v>
      </c>
      <c r="F27" s="46">
        <v>10720</v>
      </c>
      <c r="G27" s="46">
        <v>428.8</v>
      </c>
      <c r="H27" s="46">
        <v>197.9</v>
      </c>
      <c r="I27" s="46">
        <v>5302.5</v>
      </c>
    </row>
    <row r="28" spans="1:9" s="81" customFormat="1" ht="12.75">
      <c r="A28" s="44" t="s">
        <v>103</v>
      </c>
      <c r="B28" s="45">
        <v>53</v>
      </c>
      <c r="C28" s="46">
        <v>1314.6</v>
      </c>
      <c r="D28" s="46">
        <v>248</v>
      </c>
      <c r="E28" s="45">
        <v>71.5</v>
      </c>
      <c r="F28" s="46">
        <v>1765</v>
      </c>
      <c r="G28" s="46">
        <v>246.9</v>
      </c>
      <c r="H28" s="46">
        <v>134.30000000000001</v>
      </c>
      <c r="I28" s="46">
        <v>450.4</v>
      </c>
    </row>
    <row r="29" spans="1:9" s="81" customFormat="1" ht="12.75">
      <c r="A29" s="44"/>
      <c r="B29" s="45"/>
      <c r="C29" s="46"/>
      <c r="D29" s="46"/>
      <c r="E29" s="45"/>
      <c r="F29" s="46"/>
      <c r="G29" s="46"/>
      <c r="H29" s="46"/>
      <c r="I29" s="46"/>
    </row>
    <row r="30" spans="1:9" s="81" customFormat="1" ht="12.75">
      <c r="A30" s="41" t="s">
        <v>105</v>
      </c>
      <c r="B30" s="42">
        <v>468.5</v>
      </c>
      <c r="C30" s="43">
        <v>14811.5</v>
      </c>
      <c r="D30" s="43">
        <v>316.10000000000002</v>
      </c>
      <c r="E30" s="42">
        <v>312.5</v>
      </c>
      <c r="F30" s="43">
        <v>10788</v>
      </c>
      <c r="G30" s="43">
        <v>345.2</v>
      </c>
      <c r="H30" s="43">
        <v>72.8</v>
      </c>
      <c r="I30" s="43">
        <v>-4023.5</v>
      </c>
    </row>
    <row r="31" spans="1:9" s="81" customFormat="1" ht="12.75">
      <c r="A31" s="44" t="s">
        <v>106</v>
      </c>
      <c r="B31" s="45" t="s">
        <v>94</v>
      </c>
      <c r="C31" s="46" t="s">
        <v>94</v>
      </c>
      <c r="D31" s="46" t="s">
        <v>94</v>
      </c>
      <c r="E31" s="45">
        <v>7</v>
      </c>
      <c r="F31" s="46">
        <v>7.4</v>
      </c>
      <c r="G31" s="46">
        <v>10.6</v>
      </c>
      <c r="H31" s="46" t="s">
        <v>94</v>
      </c>
      <c r="I31" s="46">
        <v>7.4</v>
      </c>
    </row>
    <row r="32" spans="1:9" s="81" customFormat="1" ht="12.75">
      <c r="A32" s="44" t="s">
        <v>109</v>
      </c>
      <c r="B32" s="45">
        <v>350.5</v>
      </c>
      <c r="C32" s="46">
        <v>12105</v>
      </c>
      <c r="D32" s="46">
        <v>345.4</v>
      </c>
      <c r="E32" s="45">
        <v>223.5</v>
      </c>
      <c r="F32" s="46">
        <v>8934.7999999999993</v>
      </c>
      <c r="G32" s="46">
        <v>399.8</v>
      </c>
      <c r="H32" s="46">
        <v>73.8</v>
      </c>
      <c r="I32" s="46">
        <v>-3170.2</v>
      </c>
    </row>
    <row r="33" spans="1:9" s="81" customFormat="1" ht="12.75">
      <c r="A33" s="44" t="s">
        <v>110</v>
      </c>
      <c r="B33" s="45">
        <v>118</v>
      </c>
      <c r="C33" s="46">
        <v>2706.5</v>
      </c>
      <c r="D33" s="46">
        <v>229.4</v>
      </c>
      <c r="E33" s="45">
        <v>82</v>
      </c>
      <c r="F33" s="46">
        <v>1845.8</v>
      </c>
      <c r="G33" s="46">
        <v>225.1</v>
      </c>
      <c r="H33" s="46">
        <v>68.2</v>
      </c>
      <c r="I33" s="46">
        <v>-860.7</v>
      </c>
    </row>
    <row r="34" spans="1:9" s="81" customFormat="1" ht="12.75">
      <c r="A34" s="44"/>
      <c r="B34" s="45"/>
      <c r="C34" s="46"/>
      <c r="D34" s="46"/>
      <c r="E34" s="45"/>
      <c r="F34" s="46"/>
      <c r="G34" s="46"/>
      <c r="H34" s="46"/>
      <c r="I34" s="46"/>
    </row>
    <row r="35" spans="1:9" s="81" customFormat="1" ht="12.75">
      <c r="A35" s="41" t="s">
        <v>112</v>
      </c>
      <c r="B35" s="42" t="s">
        <v>94</v>
      </c>
      <c r="C35" s="43">
        <v>5010.5</v>
      </c>
      <c r="D35" s="43" t="s">
        <v>94</v>
      </c>
      <c r="E35" s="42">
        <v>184</v>
      </c>
      <c r="F35" s="43">
        <v>4640.8999999999996</v>
      </c>
      <c r="G35" s="43">
        <v>165.3</v>
      </c>
      <c r="H35" s="43">
        <v>92.6</v>
      </c>
      <c r="I35" s="43">
        <v>-369.6</v>
      </c>
    </row>
    <row r="36" spans="1:9" s="81" customFormat="1" ht="12.75">
      <c r="A36" s="44" t="s">
        <v>116</v>
      </c>
      <c r="B36" s="45" t="s">
        <v>94</v>
      </c>
      <c r="C36" s="46">
        <v>4650.5</v>
      </c>
      <c r="D36" s="46" t="s">
        <v>94</v>
      </c>
      <c r="E36" s="45">
        <v>140</v>
      </c>
      <c r="F36" s="46">
        <v>4539.3999999999996</v>
      </c>
      <c r="G36" s="46">
        <v>210</v>
      </c>
      <c r="H36" s="46">
        <v>97.6</v>
      </c>
      <c r="I36" s="46">
        <v>-111.1</v>
      </c>
    </row>
    <row r="37" spans="1:9" s="81" customFormat="1" ht="12.75">
      <c r="A37" s="44" t="s">
        <v>117</v>
      </c>
      <c r="B37" s="45" t="s">
        <v>94</v>
      </c>
      <c r="C37" s="46">
        <v>450</v>
      </c>
      <c r="D37" s="46" t="s">
        <v>94</v>
      </c>
      <c r="E37" s="45" t="s">
        <v>94</v>
      </c>
      <c r="F37" s="46" t="s">
        <v>94</v>
      </c>
      <c r="G37" s="46" t="s">
        <v>94</v>
      </c>
      <c r="H37" s="46" t="s">
        <v>94</v>
      </c>
      <c r="I37" s="46">
        <v>-450</v>
      </c>
    </row>
    <row r="38" spans="1:9" s="81" customFormat="1" ht="12.75">
      <c r="A38" s="44" t="s">
        <v>119</v>
      </c>
      <c r="B38" s="45" t="s">
        <v>94</v>
      </c>
      <c r="C38" s="46">
        <v>360</v>
      </c>
      <c r="D38" s="46" t="s">
        <v>94</v>
      </c>
      <c r="E38" s="45">
        <v>44</v>
      </c>
      <c r="F38" s="46">
        <v>101.5</v>
      </c>
      <c r="G38" s="46">
        <v>23.1</v>
      </c>
      <c r="H38" s="46">
        <v>28.2</v>
      </c>
      <c r="I38" s="46">
        <v>-258.5</v>
      </c>
    </row>
    <row r="39" spans="1:9" s="81" customFormat="1" ht="12.75">
      <c r="A39" s="44"/>
      <c r="B39" s="45"/>
      <c r="C39" s="46"/>
      <c r="D39" s="46"/>
      <c r="E39" s="45"/>
      <c r="F39" s="46"/>
      <c r="G39" s="46"/>
      <c r="H39" s="46"/>
      <c r="I39" s="46"/>
    </row>
    <row r="40" spans="1:9" s="81" customFormat="1" ht="12.75">
      <c r="A40" s="41" t="s">
        <v>121</v>
      </c>
      <c r="B40" s="42">
        <v>353</v>
      </c>
      <c r="C40" s="43">
        <v>27272.5</v>
      </c>
      <c r="D40" s="43">
        <v>430.8</v>
      </c>
      <c r="E40" s="42">
        <v>662</v>
      </c>
      <c r="F40" s="43">
        <v>37066.199999999997</v>
      </c>
      <c r="G40" s="43">
        <v>397.3</v>
      </c>
      <c r="H40" s="43">
        <v>135.9</v>
      </c>
      <c r="I40" s="43">
        <v>9793.7000000000007</v>
      </c>
    </row>
    <row r="41" spans="1:9" s="81" customFormat="1" ht="12.75">
      <c r="A41" s="44" t="s">
        <v>123</v>
      </c>
      <c r="B41" s="45" t="s">
        <v>94</v>
      </c>
      <c r="C41" s="46">
        <v>10570.5</v>
      </c>
      <c r="D41" s="46" t="s">
        <v>94</v>
      </c>
      <c r="E41" s="45">
        <v>42</v>
      </c>
      <c r="F41" s="46">
        <v>12258.2</v>
      </c>
      <c r="G41" s="46">
        <v>422.6</v>
      </c>
      <c r="H41" s="46">
        <v>116</v>
      </c>
      <c r="I41" s="46">
        <v>1687.7</v>
      </c>
    </row>
    <row r="42" spans="1:9" s="81" customFormat="1" ht="12.75">
      <c r="A42" s="44" t="s">
        <v>124</v>
      </c>
      <c r="B42" s="45">
        <v>73</v>
      </c>
      <c r="C42" s="46">
        <v>4341</v>
      </c>
      <c r="D42" s="46">
        <v>390.1</v>
      </c>
      <c r="E42" s="45">
        <v>335</v>
      </c>
      <c r="F42" s="46">
        <v>12614</v>
      </c>
      <c r="G42" s="46">
        <v>368</v>
      </c>
      <c r="H42" s="46">
        <v>290.60000000000002</v>
      </c>
      <c r="I42" s="46">
        <v>8273</v>
      </c>
    </row>
    <row r="43" spans="1:9" s="81" customFormat="1" ht="12.75">
      <c r="A43" s="44" t="s">
        <v>125</v>
      </c>
      <c r="B43" s="45">
        <v>280</v>
      </c>
      <c r="C43" s="46">
        <v>12361</v>
      </c>
      <c r="D43" s="46">
        <v>441.5</v>
      </c>
      <c r="E43" s="45">
        <v>285</v>
      </c>
      <c r="F43" s="46">
        <v>12194</v>
      </c>
      <c r="G43" s="46">
        <v>427.9</v>
      </c>
      <c r="H43" s="46">
        <v>98.6</v>
      </c>
      <c r="I43" s="46">
        <v>-167</v>
      </c>
    </row>
    <row r="44" spans="1:9" s="81" customFormat="1" ht="12.75">
      <c r="A44" s="44"/>
      <c r="B44" s="45"/>
      <c r="C44" s="46"/>
      <c r="D44" s="46"/>
      <c r="E44" s="45"/>
      <c r="F44" s="46"/>
      <c r="G44" s="46"/>
      <c r="H44" s="46"/>
      <c r="I44" s="46"/>
    </row>
    <row r="45" spans="1:9" s="81" customFormat="1" ht="12.75">
      <c r="A45" s="41" t="s">
        <v>127</v>
      </c>
      <c r="B45" s="42">
        <v>5108</v>
      </c>
      <c r="C45" s="43">
        <v>131458</v>
      </c>
      <c r="D45" s="43">
        <v>257.39999999999998</v>
      </c>
      <c r="E45" s="42">
        <v>8149</v>
      </c>
      <c r="F45" s="43">
        <v>249309</v>
      </c>
      <c r="G45" s="43">
        <v>287.89999999999998</v>
      </c>
      <c r="H45" s="43">
        <v>189.6</v>
      </c>
      <c r="I45" s="43">
        <v>117851.1</v>
      </c>
    </row>
    <row r="46" spans="1:9" s="81" customFormat="1" ht="12.75">
      <c r="A46" s="44" t="s">
        <v>128</v>
      </c>
      <c r="B46" s="45">
        <v>253</v>
      </c>
      <c r="C46" s="46">
        <v>6960</v>
      </c>
      <c r="D46" s="46">
        <v>275.10000000000002</v>
      </c>
      <c r="E46" s="45">
        <v>388</v>
      </c>
      <c r="F46" s="46">
        <v>10091.4</v>
      </c>
      <c r="G46" s="46">
        <v>260.10000000000002</v>
      </c>
      <c r="H46" s="46">
        <v>145</v>
      </c>
      <c r="I46" s="46">
        <v>3131.4</v>
      </c>
    </row>
    <row r="47" spans="1:9" s="81" customFormat="1" ht="12.75">
      <c r="A47" s="44" t="s">
        <v>129</v>
      </c>
      <c r="B47" s="45">
        <v>522</v>
      </c>
      <c r="C47" s="46">
        <v>14610.9</v>
      </c>
      <c r="D47" s="46">
        <v>279.89999999999998</v>
      </c>
      <c r="E47" s="45">
        <v>645</v>
      </c>
      <c r="F47" s="46">
        <v>19268.3</v>
      </c>
      <c r="G47" s="46">
        <v>298.7</v>
      </c>
      <c r="H47" s="46">
        <v>131.9</v>
      </c>
      <c r="I47" s="46">
        <v>4657.3999999999996</v>
      </c>
    </row>
    <row r="48" spans="1:9" s="81" customFormat="1" ht="12.75">
      <c r="A48" s="44" t="s">
        <v>130</v>
      </c>
      <c r="B48" s="45">
        <v>619</v>
      </c>
      <c r="C48" s="46">
        <v>22669</v>
      </c>
      <c r="D48" s="46">
        <v>366.2</v>
      </c>
      <c r="E48" s="45">
        <v>779</v>
      </c>
      <c r="F48" s="46">
        <v>29440</v>
      </c>
      <c r="G48" s="46">
        <v>377.9</v>
      </c>
      <c r="H48" s="46">
        <v>129.9</v>
      </c>
      <c r="I48" s="46">
        <v>6771</v>
      </c>
    </row>
    <row r="49" spans="1:9" s="81" customFormat="1" ht="12.75">
      <c r="A49" s="44" t="s">
        <v>131</v>
      </c>
      <c r="B49" s="45">
        <v>543</v>
      </c>
      <c r="C49" s="46">
        <v>6275.5</v>
      </c>
      <c r="D49" s="46">
        <v>115.6</v>
      </c>
      <c r="E49" s="45">
        <v>752</v>
      </c>
      <c r="F49" s="46">
        <v>39977.699999999997</v>
      </c>
      <c r="G49" s="46">
        <v>336.1</v>
      </c>
      <c r="H49" s="46">
        <v>637</v>
      </c>
      <c r="I49" s="46">
        <v>33702.199999999997</v>
      </c>
    </row>
    <row r="50" spans="1:9" s="81" customFormat="1" ht="12.75">
      <c r="A50" s="44" t="s">
        <v>132</v>
      </c>
      <c r="B50" s="45">
        <v>80</v>
      </c>
      <c r="C50" s="46">
        <v>1200</v>
      </c>
      <c r="D50" s="46">
        <v>150</v>
      </c>
      <c r="E50" s="45">
        <v>1933</v>
      </c>
      <c r="F50" s="46">
        <v>38970</v>
      </c>
      <c r="G50" s="46">
        <v>201.6</v>
      </c>
      <c r="H50" s="46">
        <v>3247.5</v>
      </c>
      <c r="I50" s="46">
        <v>37770</v>
      </c>
    </row>
    <row r="51" spans="1:9" s="81" customFormat="1" ht="12.75">
      <c r="A51" s="44" t="s">
        <v>133</v>
      </c>
      <c r="B51" s="45">
        <v>173</v>
      </c>
      <c r="C51" s="46">
        <v>3128</v>
      </c>
      <c r="D51" s="46">
        <v>180.8</v>
      </c>
      <c r="E51" s="45">
        <v>163</v>
      </c>
      <c r="F51" s="46">
        <v>2597.6</v>
      </c>
      <c r="G51" s="46">
        <v>159.4</v>
      </c>
      <c r="H51" s="46">
        <v>83</v>
      </c>
      <c r="I51" s="46">
        <v>-530.20000000000005</v>
      </c>
    </row>
    <row r="52" spans="1:9" s="81" customFormat="1" ht="12.75">
      <c r="A52" s="44" t="s">
        <v>135</v>
      </c>
      <c r="B52" s="45">
        <v>1515</v>
      </c>
      <c r="C52" s="46">
        <v>41266.699999999997</v>
      </c>
      <c r="D52" s="46">
        <v>272.39999999999998</v>
      </c>
      <c r="E52" s="45">
        <v>1918</v>
      </c>
      <c r="F52" s="46">
        <v>52641.5</v>
      </c>
      <c r="G52" s="46">
        <v>274.5</v>
      </c>
      <c r="H52" s="46">
        <v>127.6</v>
      </c>
      <c r="I52" s="46">
        <v>11374.8</v>
      </c>
    </row>
    <row r="53" spans="1:9" s="81" customFormat="1" ht="12.75">
      <c r="A53" s="44" t="s">
        <v>136</v>
      </c>
      <c r="B53" s="45">
        <v>1353</v>
      </c>
      <c r="C53" s="46">
        <v>34098</v>
      </c>
      <c r="D53" s="46">
        <v>252</v>
      </c>
      <c r="E53" s="45">
        <v>1471</v>
      </c>
      <c r="F53" s="46">
        <v>53822.5</v>
      </c>
      <c r="G53" s="46">
        <v>365.9</v>
      </c>
      <c r="H53" s="46">
        <v>157.80000000000001</v>
      </c>
      <c r="I53" s="46">
        <v>19724.5</v>
      </c>
    </row>
    <row r="54" spans="1:9" s="81" customFormat="1" ht="12.75">
      <c r="A54" s="44" t="s">
        <v>137</v>
      </c>
      <c r="B54" s="45">
        <v>50</v>
      </c>
      <c r="C54" s="46">
        <v>1250</v>
      </c>
      <c r="D54" s="46">
        <v>250</v>
      </c>
      <c r="E54" s="45">
        <v>100</v>
      </c>
      <c r="F54" s="46">
        <v>2500</v>
      </c>
      <c r="G54" s="46">
        <v>250</v>
      </c>
      <c r="H54" s="46">
        <v>200</v>
      </c>
      <c r="I54" s="46">
        <v>1250</v>
      </c>
    </row>
    <row r="55" spans="1:9" s="81" customFormat="1" ht="12.75">
      <c r="A55" s="44"/>
      <c r="B55" s="45"/>
      <c r="C55" s="46"/>
      <c r="D55" s="46"/>
      <c r="E55" s="45"/>
      <c r="F55" s="46"/>
      <c r="G55" s="46"/>
      <c r="H55" s="46"/>
      <c r="I55" s="46"/>
    </row>
    <row r="56" spans="1:9" s="81" customFormat="1" ht="12.75">
      <c r="A56" s="41" t="s">
        <v>138</v>
      </c>
      <c r="B56" s="42">
        <v>20</v>
      </c>
      <c r="C56" s="43" t="s">
        <v>94</v>
      </c>
      <c r="D56" s="43" t="s">
        <v>94</v>
      </c>
      <c r="E56" s="42">
        <v>20</v>
      </c>
      <c r="F56" s="43">
        <v>520</v>
      </c>
      <c r="G56" s="43">
        <v>260</v>
      </c>
      <c r="H56" s="43" t="s">
        <v>94</v>
      </c>
      <c r="I56" s="43">
        <v>520</v>
      </c>
    </row>
    <row r="57" spans="1:9" s="81" customFormat="1" ht="12.75">
      <c r="A57" s="17"/>
      <c r="B57" s="40"/>
      <c r="C57" s="40"/>
      <c r="D57" s="40"/>
      <c r="E57" s="40"/>
      <c r="F57" s="40"/>
      <c r="G57" s="40"/>
      <c r="H57" s="40"/>
      <c r="I57" s="40"/>
    </row>
    <row r="58" spans="1:9" s="48" customFormat="1" ht="12.75">
      <c r="A58" s="41"/>
      <c r="B58" s="42"/>
      <c r="C58" s="43"/>
      <c r="D58" s="43"/>
      <c r="E58" s="42"/>
      <c r="F58" s="43"/>
      <c r="G58" s="43"/>
      <c r="H58" s="43"/>
      <c r="I58" s="43"/>
    </row>
    <row r="59" spans="1:9" s="17" customFormat="1" ht="12.75">
      <c r="B59" s="49"/>
      <c r="C59" s="49"/>
      <c r="D59" s="50"/>
      <c r="E59" s="49"/>
      <c r="F59" s="49"/>
      <c r="G59" s="50"/>
      <c r="H59" s="50"/>
      <c r="I59" s="49"/>
    </row>
    <row r="60" spans="1:9" s="17" customFormat="1" ht="12.75">
      <c r="B60" s="49"/>
      <c r="C60" s="49"/>
      <c r="D60" s="50"/>
      <c r="E60" s="49"/>
      <c r="F60" s="49"/>
      <c r="G60" s="50"/>
      <c r="H60" s="50"/>
      <c r="I60" s="49"/>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600-000000000000}"/>
    <hyperlink ref="A2" location="содержание!A1" display="Содержание" xr:uid="{00000000-0004-0000-1600-000001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43"/>
  <sheetViews>
    <sheetView workbookViewId="0">
      <selection activeCell="F43" activeCellId="7" sqref="K20 F15 F18 F22 F27 F34 F38 F43"/>
    </sheetView>
  </sheetViews>
  <sheetFormatPr defaultRowHeight="15"/>
  <cols>
    <col min="1" max="1" width="30" customWidth="1"/>
  </cols>
  <sheetData>
    <row r="1" spans="1:9" s="62" customFormat="1">
      <c r="A1" s="63" t="s">
        <v>287</v>
      </c>
    </row>
    <row r="2" spans="1:9" s="62" customFormat="1">
      <c r="A2" s="63" t="s">
        <v>288</v>
      </c>
    </row>
    <row r="3" spans="1:9" s="81" customFormat="1">
      <c r="A3" s="109" t="s">
        <v>182</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c r="A5" s="47"/>
      <c r="B5" s="47"/>
      <c r="C5" s="47"/>
      <c r="D5" s="47"/>
      <c r="E5" s="47"/>
      <c r="F5" s="47"/>
      <c r="G5" s="47"/>
      <c r="H5" s="47"/>
      <c r="I5" s="4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101"/>
      <c r="B12" s="101"/>
      <c r="C12" s="101"/>
      <c r="D12" s="101"/>
      <c r="E12" s="101"/>
      <c r="F12" s="101"/>
      <c r="G12" s="101"/>
      <c r="H12" s="101"/>
      <c r="I12" s="101"/>
    </row>
    <row r="13" spans="1:9" s="81" customFormat="1" ht="12.75">
      <c r="A13" s="102" t="s">
        <v>72</v>
      </c>
      <c r="B13" s="103">
        <v>15006</v>
      </c>
      <c r="C13" s="104">
        <f>C15+C18+C22+C27+C34+C38</f>
        <v>54880.800000000003</v>
      </c>
      <c r="D13" s="104">
        <v>36.6</v>
      </c>
      <c r="E13" s="103">
        <v>15017</v>
      </c>
      <c r="F13" s="104">
        <v>58089.8</v>
      </c>
      <c r="G13" s="104">
        <v>38.700000000000003</v>
      </c>
      <c r="H13" s="104">
        <v>105.8</v>
      </c>
      <c r="I13" s="104">
        <v>3209.1</v>
      </c>
    </row>
    <row r="14" spans="1:9" s="81" customFormat="1" ht="12.75">
      <c r="A14" s="102"/>
      <c r="B14" s="103"/>
      <c r="C14" s="104"/>
      <c r="D14" s="104"/>
      <c r="E14" s="103"/>
      <c r="F14" s="104"/>
      <c r="G14" s="104"/>
      <c r="H14" s="104"/>
      <c r="I14" s="104"/>
    </row>
    <row r="15" spans="1:9" s="81" customFormat="1" ht="12.75">
      <c r="A15" s="102" t="s">
        <v>73</v>
      </c>
      <c r="B15" s="103">
        <v>2479</v>
      </c>
      <c r="C15" s="104">
        <v>5543.7</v>
      </c>
      <c r="D15" s="104">
        <v>22.4</v>
      </c>
      <c r="E15" s="103">
        <v>1978</v>
      </c>
      <c r="F15" s="104">
        <v>4271.1000000000004</v>
      </c>
      <c r="G15" s="104">
        <v>21.6</v>
      </c>
      <c r="H15" s="104">
        <v>77</v>
      </c>
      <c r="I15" s="104">
        <v>-1272.5999999999999</v>
      </c>
    </row>
    <row r="16" spans="1:9" s="81" customFormat="1" ht="12.75">
      <c r="A16" s="105" t="s">
        <v>75</v>
      </c>
      <c r="B16" s="106">
        <v>2479</v>
      </c>
      <c r="C16" s="107">
        <v>5543.7</v>
      </c>
      <c r="D16" s="107">
        <v>22.4</v>
      </c>
      <c r="E16" s="106">
        <v>1978</v>
      </c>
      <c r="F16" s="107">
        <v>4271.1000000000004</v>
      </c>
      <c r="G16" s="107">
        <v>21.6</v>
      </c>
      <c r="H16" s="107">
        <v>77</v>
      </c>
      <c r="I16" s="107">
        <v>-1272.5999999999999</v>
      </c>
    </row>
    <row r="17" spans="1:9" s="81" customFormat="1" ht="12.75">
      <c r="A17" s="105"/>
      <c r="B17" s="106"/>
      <c r="C17" s="107"/>
      <c r="D17" s="107"/>
      <c r="E17" s="106"/>
      <c r="F17" s="107"/>
      <c r="G17" s="107"/>
      <c r="H17" s="107"/>
      <c r="I17" s="107"/>
    </row>
    <row r="18" spans="1:9" s="81" customFormat="1" ht="25.5">
      <c r="A18" s="102" t="s">
        <v>80</v>
      </c>
      <c r="B18" s="103">
        <v>53</v>
      </c>
      <c r="C18" s="104">
        <v>153.69999999999999</v>
      </c>
      <c r="D18" s="104">
        <v>29</v>
      </c>
      <c r="E18" s="103">
        <v>45</v>
      </c>
      <c r="F18" s="104">
        <v>143.9</v>
      </c>
      <c r="G18" s="104">
        <v>32</v>
      </c>
      <c r="H18" s="104">
        <v>93.6</v>
      </c>
      <c r="I18" s="104">
        <v>-9.8000000000000007</v>
      </c>
    </row>
    <row r="19" spans="1:9" s="81" customFormat="1" ht="12.75">
      <c r="A19" s="105" t="s">
        <v>89</v>
      </c>
      <c r="B19" s="106" t="s">
        <v>94</v>
      </c>
      <c r="C19" s="107" t="s">
        <v>94</v>
      </c>
      <c r="D19" s="107" t="s">
        <v>94</v>
      </c>
      <c r="E19" s="106">
        <v>45</v>
      </c>
      <c r="F19" s="107">
        <v>143.9</v>
      </c>
      <c r="G19" s="107">
        <v>32</v>
      </c>
      <c r="H19" s="107" t="s">
        <v>94</v>
      </c>
      <c r="I19" s="107">
        <v>143.9</v>
      </c>
    </row>
    <row r="20" spans="1:9" s="81" customFormat="1" ht="12.75">
      <c r="A20" s="105" t="s">
        <v>92</v>
      </c>
      <c r="B20" s="106">
        <v>53</v>
      </c>
      <c r="C20" s="107">
        <v>153.69999999999999</v>
      </c>
      <c r="D20" s="107">
        <v>29</v>
      </c>
      <c r="E20" s="106" t="s">
        <v>94</v>
      </c>
      <c r="F20" s="107" t="s">
        <v>94</v>
      </c>
      <c r="G20" s="107" t="s">
        <v>94</v>
      </c>
      <c r="H20" s="107" t="s">
        <v>94</v>
      </c>
      <c r="I20" s="107">
        <v>-153.69999999999999</v>
      </c>
    </row>
    <row r="21" spans="1:9" s="81" customFormat="1" ht="12.75">
      <c r="A21" s="105"/>
      <c r="B21" s="106"/>
      <c r="C21" s="107"/>
      <c r="D21" s="107"/>
      <c r="E21" s="106"/>
      <c r="F21" s="107"/>
      <c r="G21" s="107"/>
      <c r="H21" s="107"/>
      <c r="I21" s="107"/>
    </row>
    <row r="22" spans="1:9" s="81" customFormat="1" ht="12.75">
      <c r="A22" s="102" t="s">
        <v>96</v>
      </c>
      <c r="B22" s="103">
        <v>212</v>
      </c>
      <c r="C22" s="104">
        <v>480.2</v>
      </c>
      <c r="D22" s="104">
        <v>22.7</v>
      </c>
      <c r="E22" s="103">
        <v>223</v>
      </c>
      <c r="F22" s="104">
        <v>628.70000000000005</v>
      </c>
      <c r="G22" s="104">
        <v>28.2</v>
      </c>
      <c r="H22" s="104">
        <v>130.9</v>
      </c>
      <c r="I22" s="104">
        <v>148.5</v>
      </c>
    </row>
    <row r="23" spans="1:9" s="81" customFormat="1" ht="12.75">
      <c r="A23" s="105" t="s">
        <v>97</v>
      </c>
      <c r="B23" s="106" t="s">
        <v>94</v>
      </c>
      <c r="C23" s="107" t="s">
        <v>94</v>
      </c>
      <c r="D23" s="107" t="s">
        <v>94</v>
      </c>
      <c r="E23" s="106">
        <v>3</v>
      </c>
      <c r="F23" s="107">
        <v>15.1</v>
      </c>
      <c r="G23" s="107">
        <v>50.3</v>
      </c>
      <c r="H23" s="107" t="s">
        <v>94</v>
      </c>
      <c r="I23" s="107">
        <v>15.1</v>
      </c>
    </row>
    <row r="24" spans="1:9" s="81" customFormat="1" ht="12.75">
      <c r="A24" s="105" t="s">
        <v>98</v>
      </c>
      <c r="B24" s="106">
        <v>72</v>
      </c>
      <c r="C24" s="107">
        <v>74.2</v>
      </c>
      <c r="D24" s="107">
        <v>10.3</v>
      </c>
      <c r="E24" s="106">
        <v>72</v>
      </c>
      <c r="F24" s="107">
        <v>110.4</v>
      </c>
      <c r="G24" s="107">
        <v>15.3</v>
      </c>
      <c r="H24" s="107">
        <v>148.80000000000001</v>
      </c>
      <c r="I24" s="107">
        <v>36.200000000000003</v>
      </c>
    </row>
    <row r="25" spans="1:9" s="81" customFormat="1" ht="12.75">
      <c r="A25" s="105" t="s">
        <v>101</v>
      </c>
      <c r="B25" s="106">
        <v>140</v>
      </c>
      <c r="C25" s="107">
        <v>406</v>
      </c>
      <c r="D25" s="107">
        <v>29</v>
      </c>
      <c r="E25" s="106">
        <v>148</v>
      </c>
      <c r="F25" s="107">
        <v>503.2</v>
      </c>
      <c r="G25" s="107">
        <v>34</v>
      </c>
      <c r="H25" s="107">
        <v>123.9</v>
      </c>
      <c r="I25" s="107">
        <v>97.2</v>
      </c>
    </row>
    <row r="26" spans="1:9" s="81" customFormat="1" ht="12.75">
      <c r="A26" s="105"/>
      <c r="B26" s="106"/>
      <c r="C26" s="107"/>
      <c r="D26" s="107"/>
      <c r="E26" s="106"/>
      <c r="F26" s="107"/>
      <c r="G26" s="107"/>
      <c r="H26" s="107"/>
      <c r="I26" s="107"/>
    </row>
    <row r="27" spans="1:9" s="81" customFormat="1" ht="12.75">
      <c r="A27" s="102" t="s">
        <v>105</v>
      </c>
      <c r="B27" s="103">
        <v>9423</v>
      </c>
      <c r="C27" s="104">
        <v>35815.300000000003</v>
      </c>
      <c r="D27" s="104">
        <v>38</v>
      </c>
      <c r="E27" s="103">
        <v>9492</v>
      </c>
      <c r="F27" s="104">
        <v>37138.800000000003</v>
      </c>
      <c r="G27" s="104">
        <v>39.1</v>
      </c>
      <c r="H27" s="104">
        <v>103.7</v>
      </c>
      <c r="I27" s="104">
        <v>1323.5</v>
      </c>
    </row>
    <row r="28" spans="1:9" s="81" customFormat="1" ht="12.75">
      <c r="A28" s="105" t="s">
        <v>106</v>
      </c>
      <c r="B28" s="106">
        <v>16</v>
      </c>
      <c r="C28" s="107">
        <v>40</v>
      </c>
      <c r="D28" s="107">
        <v>25</v>
      </c>
      <c r="E28" s="106" t="s">
        <v>94</v>
      </c>
      <c r="F28" s="107" t="s">
        <v>94</v>
      </c>
      <c r="G28" s="107" t="s">
        <v>94</v>
      </c>
      <c r="H28" s="107" t="s">
        <v>94</v>
      </c>
      <c r="I28" s="107">
        <v>-40</v>
      </c>
    </row>
    <row r="29" spans="1:9" s="81" customFormat="1" ht="12.75">
      <c r="A29" s="105" t="s">
        <v>107</v>
      </c>
      <c r="B29" s="106">
        <v>5835</v>
      </c>
      <c r="C29" s="107">
        <v>23508.6</v>
      </c>
      <c r="D29" s="107">
        <v>40.299999999999997</v>
      </c>
      <c r="E29" s="106">
        <v>6127</v>
      </c>
      <c r="F29" s="107">
        <v>25445.200000000001</v>
      </c>
      <c r="G29" s="107">
        <v>41.5</v>
      </c>
      <c r="H29" s="107">
        <v>108.2</v>
      </c>
      <c r="I29" s="107">
        <v>1936.6</v>
      </c>
    </row>
    <row r="30" spans="1:9" s="81" customFormat="1" ht="12.75">
      <c r="A30" s="105" t="s">
        <v>109</v>
      </c>
      <c r="B30" s="106">
        <v>918</v>
      </c>
      <c r="C30" s="107">
        <v>3064</v>
      </c>
      <c r="D30" s="107">
        <v>33.4</v>
      </c>
      <c r="E30" s="106">
        <v>934</v>
      </c>
      <c r="F30" s="107">
        <v>3094.5</v>
      </c>
      <c r="G30" s="107">
        <v>33.1</v>
      </c>
      <c r="H30" s="107">
        <v>101</v>
      </c>
      <c r="I30" s="107">
        <v>30.5</v>
      </c>
    </row>
    <row r="31" spans="1:9" s="81" customFormat="1" ht="12.75">
      <c r="A31" s="105" t="s">
        <v>110</v>
      </c>
      <c r="B31" s="106">
        <v>2644</v>
      </c>
      <c r="C31" s="107">
        <v>9159.7000000000007</v>
      </c>
      <c r="D31" s="107">
        <v>34.6</v>
      </c>
      <c r="E31" s="106">
        <v>2431</v>
      </c>
      <c r="F31" s="107">
        <v>8599.1</v>
      </c>
      <c r="G31" s="107">
        <v>35.4</v>
      </c>
      <c r="H31" s="107">
        <v>93.9</v>
      </c>
      <c r="I31" s="107">
        <v>-560.6</v>
      </c>
    </row>
    <row r="32" spans="1:9" s="81" customFormat="1" ht="12.75">
      <c r="A32" s="105" t="s">
        <v>111</v>
      </c>
      <c r="B32" s="106">
        <v>10</v>
      </c>
      <c r="C32" s="107">
        <v>43</v>
      </c>
      <c r="D32" s="107">
        <v>43</v>
      </c>
      <c r="E32" s="106" t="s">
        <v>94</v>
      </c>
      <c r="F32" s="107" t="s">
        <v>94</v>
      </c>
      <c r="G32" s="107" t="s">
        <v>94</v>
      </c>
      <c r="H32" s="107" t="s">
        <v>94</v>
      </c>
      <c r="I32" s="107">
        <v>-43</v>
      </c>
    </row>
    <row r="33" spans="1:9" s="81" customFormat="1" ht="12.75">
      <c r="A33" s="105"/>
      <c r="B33" s="106"/>
      <c r="C33" s="107"/>
      <c r="D33" s="107"/>
      <c r="E33" s="106"/>
      <c r="F33" s="107"/>
      <c r="G33" s="107"/>
      <c r="H33" s="107"/>
      <c r="I33" s="107"/>
    </row>
    <row r="34" spans="1:9" s="81" customFormat="1" ht="12.75">
      <c r="A34" s="102" t="s">
        <v>112</v>
      </c>
      <c r="B34" s="103">
        <v>2644</v>
      </c>
      <c r="C34" s="104">
        <v>12527.9</v>
      </c>
      <c r="D34" s="104">
        <v>47.4</v>
      </c>
      <c r="E34" s="103">
        <v>2803</v>
      </c>
      <c r="F34" s="104">
        <v>13523.3</v>
      </c>
      <c r="G34" s="104">
        <v>48.2</v>
      </c>
      <c r="H34" s="104">
        <v>107.9</v>
      </c>
      <c r="I34" s="104">
        <v>995.5</v>
      </c>
    </row>
    <row r="35" spans="1:9" s="81" customFormat="1" ht="12.75">
      <c r="A35" s="105" t="s">
        <v>113</v>
      </c>
      <c r="B35" s="106">
        <v>1946</v>
      </c>
      <c r="C35" s="107">
        <v>9666.5</v>
      </c>
      <c r="D35" s="107">
        <v>49.7</v>
      </c>
      <c r="E35" s="106">
        <v>2058</v>
      </c>
      <c r="F35" s="107">
        <v>10310.9</v>
      </c>
      <c r="G35" s="107">
        <v>50.1</v>
      </c>
      <c r="H35" s="107">
        <v>106.7</v>
      </c>
      <c r="I35" s="107">
        <v>644.4</v>
      </c>
    </row>
    <row r="36" spans="1:9" s="81" customFormat="1" ht="12.75">
      <c r="A36" s="105" t="s">
        <v>120</v>
      </c>
      <c r="B36" s="106">
        <v>698</v>
      </c>
      <c r="C36" s="107">
        <v>2861.3</v>
      </c>
      <c r="D36" s="107">
        <v>41</v>
      </c>
      <c r="E36" s="106">
        <v>745</v>
      </c>
      <c r="F36" s="107">
        <v>3212.4</v>
      </c>
      <c r="G36" s="107">
        <v>43.1</v>
      </c>
      <c r="H36" s="107">
        <v>112.3</v>
      </c>
      <c r="I36" s="107">
        <v>351.1</v>
      </c>
    </row>
    <row r="37" spans="1:9" s="81" customFormat="1" ht="12.75">
      <c r="A37" s="105"/>
      <c r="B37" s="106"/>
      <c r="C37" s="107"/>
      <c r="D37" s="107"/>
      <c r="E37" s="106"/>
      <c r="F37" s="107"/>
      <c r="G37" s="107"/>
      <c r="H37" s="107"/>
      <c r="I37" s="107"/>
    </row>
    <row r="38" spans="1:9" s="81" customFormat="1" ht="12.75">
      <c r="A38" s="102" t="s">
        <v>127</v>
      </c>
      <c r="B38" s="103">
        <v>195</v>
      </c>
      <c r="C38" s="104">
        <v>360</v>
      </c>
      <c r="D38" s="104">
        <v>18.5</v>
      </c>
      <c r="E38" s="103">
        <v>460</v>
      </c>
      <c r="F38" s="104">
        <v>2344</v>
      </c>
      <c r="G38" s="104">
        <v>51</v>
      </c>
      <c r="H38" s="104">
        <v>651.1</v>
      </c>
      <c r="I38" s="104">
        <v>1984</v>
      </c>
    </row>
    <row r="39" spans="1:9" s="81" customFormat="1" ht="12.75">
      <c r="A39" s="105" t="s">
        <v>128</v>
      </c>
      <c r="B39" s="106">
        <v>20</v>
      </c>
      <c r="C39" s="107" t="s">
        <v>94</v>
      </c>
      <c r="D39" s="107" t="s">
        <v>94</v>
      </c>
      <c r="E39" s="106" t="s">
        <v>94</v>
      </c>
      <c r="F39" s="107" t="s">
        <v>94</v>
      </c>
      <c r="G39" s="107" t="s">
        <v>94</v>
      </c>
      <c r="H39" s="107" t="s">
        <v>94</v>
      </c>
      <c r="I39" s="107" t="s">
        <v>94</v>
      </c>
    </row>
    <row r="40" spans="1:9" s="81" customFormat="1" ht="12.75">
      <c r="A40" s="105" t="s">
        <v>133</v>
      </c>
      <c r="B40" s="106">
        <v>30</v>
      </c>
      <c r="C40" s="107">
        <v>360</v>
      </c>
      <c r="D40" s="107">
        <v>120</v>
      </c>
      <c r="E40" s="106" t="s">
        <v>94</v>
      </c>
      <c r="F40" s="107" t="s">
        <v>94</v>
      </c>
      <c r="G40" s="107" t="s">
        <v>94</v>
      </c>
      <c r="H40" s="107" t="s">
        <v>94</v>
      </c>
      <c r="I40" s="107">
        <v>-360</v>
      </c>
    </row>
    <row r="41" spans="1:9" s="81" customFormat="1" ht="12.75">
      <c r="A41" s="105" t="s">
        <v>135</v>
      </c>
      <c r="B41" s="106">
        <v>145</v>
      </c>
      <c r="C41" s="107" t="s">
        <v>94</v>
      </c>
      <c r="D41" s="107" t="s">
        <v>94</v>
      </c>
      <c r="E41" s="106">
        <v>460</v>
      </c>
      <c r="F41" s="107">
        <v>2344</v>
      </c>
      <c r="G41" s="107">
        <v>51</v>
      </c>
      <c r="H41" s="107" t="s">
        <v>94</v>
      </c>
      <c r="I41" s="107">
        <v>2344</v>
      </c>
    </row>
    <row r="42" spans="1:9" s="81" customFormat="1" ht="12.75">
      <c r="A42" s="105"/>
      <c r="B42" s="106"/>
      <c r="C42" s="107"/>
      <c r="D42" s="107"/>
      <c r="E42" s="106"/>
      <c r="F42" s="107"/>
      <c r="G42" s="107"/>
      <c r="H42" s="107"/>
      <c r="I42" s="107"/>
    </row>
    <row r="43" spans="1:9" s="81" customFormat="1" ht="12.75">
      <c r="A43" s="41" t="s">
        <v>138</v>
      </c>
      <c r="B43" s="55" t="s">
        <v>94</v>
      </c>
      <c r="C43" s="43" t="s">
        <v>94</v>
      </c>
      <c r="D43" s="43" t="s">
        <v>94</v>
      </c>
      <c r="E43" s="55">
        <v>16</v>
      </c>
      <c r="F43" s="43">
        <v>40</v>
      </c>
      <c r="G43" s="43">
        <v>25</v>
      </c>
      <c r="H43" s="43" t="s">
        <v>94</v>
      </c>
      <c r="I43" s="43">
        <v>40</v>
      </c>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700-000000000000}"/>
    <hyperlink ref="A2" location="содержание!A1" display="Содержание" xr:uid="{00000000-0004-0000-1700-000001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24"/>
  <sheetViews>
    <sheetView workbookViewId="0">
      <selection activeCell="F28" sqref="F28"/>
    </sheetView>
  </sheetViews>
  <sheetFormatPr defaultRowHeight="15"/>
  <cols>
    <col min="1" max="1" width="29" customWidth="1"/>
  </cols>
  <sheetData>
    <row r="1" spans="1:9" s="62" customFormat="1">
      <c r="A1" s="63" t="s">
        <v>287</v>
      </c>
    </row>
    <row r="2" spans="1:9" s="62" customFormat="1">
      <c r="A2" s="63" t="s">
        <v>288</v>
      </c>
    </row>
    <row r="3" spans="1:9" s="81" customFormat="1">
      <c r="A3" s="109" t="s">
        <v>183</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39"/>
      <c r="C12" s="39"/>
      <c r="D12" s="39"/>
      <c r="E12" s="39"/>
      <c r="F12" s="39"/>
      <c r="G12" s="39"/>
      <c r="H12" s="39"/>
      <c r="I12" s="39"/>
    </row>
    <row r="13" spans="1:9" s="81" customFormat="1" ht="12.75">
      <c r="A13" s="41" t="s">
        <v>72</v>
      </c>
      <c r="B13" s="55">
        <v>359</v>
      </c>
      <c r="C13" s="43">
        <v>450</v>
      </c>
      <c r="D13" s="43">
        <v>4.2</v>
      </c>
      <c r="E13" s="55">
        <v>535</v>
      </c>
      <c r="F13" s="43">
        <v>2523.3000000000002</v>
      </c>
      <c r="G13" s="43">
        <v>47.2</v>
      </c>
      <c r="H13" s="43">
        <v>560.70000000000005</v>
      </c>
      <c r="I13" s="43">
        <v>2073.3000000000002</v>
      </c>
    </row>
    <row r="14" spans="1:9" s="81" customFormat="1" ht="12.75">
      <c r="A14" s="41"/>
      <c r="B14" s="55"/>
      <c r="C14" s="43"/>
      <c r="D14" s="43"/>
      <c r="E14" s="55"/>
      <c r="F14" s="43"/>
      <c r="G14" s="43"/>
      <c r="H14" s="43"/>
      <c r="I14" s="43"/>
    </row>
    <row r="15" spans="1:9" s="81" customFormat="1" ht="12.75">
      <c r="A15" s="41" t="s">
        <v>73</v>
      </c>
      <c r="B15" s="55">
        <v>109</v>
      </c>
      <c r="C15" s="43">
        <v>300</v>
      </c>
      <c r="D15" s="43" t="s">
        <v>94</v>
      </c>
      <c r="E15" s="55" t="s">
        <v>94</v>
      </c>
      <c r="F15" s="43" t="s">
        <v>94</v>
      </c>
      <c r="G15" s="43" t="s">
        <v>94</v>
      </c>
      <c r="H15" s="43" t="s">
        <v>94</v>
      </c>
      <c r="I15" s="43">
        <v>-300</v>
      </c>
    </row>
    <row r="16" spans="1:9" s="81" customFormat="1" ht="12.75">
      <c r="A16" s="44" t="s">
        <v>76</v>
      </c>
      <c r="B16" s="54">
        <v>109</v>
      </c>
      <c r="C16" s="46">
        <v>300</v>
      </c>
      <c r="D16" s="46" t="s">
        <v>94</v>
      </c>
      <c r="E16" s="54" t="s">
        <v>94</v>
      </c>
      <c r="F16" s="46" t="s">
        <v>94</v>
      </c>
      <c r="G16" s="46" t="s">
        <v>94</v>
      </c>
      <c r="H16" s="46" t="s">
        <v>94</v>
      </c>
      <c r="I16" s="46">
        <v>-300</v>
      </c>
    </row>
    <row r="17" spans="1:9" s="81" customFormat="1" ht="12.75">
      <c r="A17" s="44"/>
      <c r="B17" s="54"/>
      <c r="C17" s="46"/>
      <c r="D17" s="46"/>
      <c r="E17" s="54"/>
      <c r="F17" s="46"/>
      <c r="G17" s="46"/>
      <c r="H17" s="46"/>
      <c r="I17" s="46"/>
    </row>
    <row r="18" spans="1:9" s="81" customFormat="1" ht="12.75">
      <c r="A18" s="41" t="s">
        <v>121</v>
      </c>
      <c r="B18" s="55" t="s">
        <v>94</v>
      </c>
      <c r="C18" s="43" t="s">
        <v>94</v>
      </c>
      <c r="D18" s="43" t="s">
        <v>94</v>
      </c>
      <c r="E18" s="55">
        <v>68</v>
      </c>
      <c r="F18" s="43">
        <v>1224</v>
      </c>
      <c r="G18" s="43">
        <v>180</v>
      </c>
      <c r="H18" s="43" t="s">
        <v>94</v>
      </c>
      <c r="I18" s="43">
        <v>1224</v>
      </c>
    </row>
    <row r="19" spans="1:9" s="81" customFormat="1" ht="12.75">
      <c r="A19" s="44" t="s">
        <v>123</v>
      </c>
      <c r="B19" s="54" t="s">
        <v>94</v>
      </c>
      <c r="C19" s="46" t="s">
        <v>94</v>
      </c>
      <c r="D19" s="46" t="s">
        <v>94</v>
      </c>
      <c r="E19" s="54">
        <v>68</v>
      </c>
      <c r="F19" s="46">
        <v>1224</v>
      </c>
      <c r="G19" s="46">
        <v>180</v>
      </c>
      <c r="H19" s="46" t="s">
        <v>94</v>
      </c>
      <c r="I19" s="46">
        <v>1224</v>
      </c>
    </row>
    <row r="20" spans="1:9" s="81" customFormat="1" ht="12.75">
      <c r="A20" s="44"/>
      <c r="B20" s="54"/>
      <c r="C20" s="46"/>
      <c r="D20" s="46"/>
      <c r="E20" s="54"/>
      <c r="F20" s="46"/>
      <c r="G20" s="46"/>
      <c r="H20" s="46"/>
      <c r="I20" s="46"/>
    </row>
    <row r="21" spans="1:9" s="81" customFormat="1" ht="12.75">
      <c r="A21" s="41" t="s">
        <v>127</v>
      </c>
      <c r="B21" s="55">
        <v>250</v>
      </c>
      <c r="C21" s="43">
        <v>150</v>
      </c>
      <c r="D21" s="43">
        <v>6</v>
      </c>
      <c r="E21" s="55">
        <v>467</v>
      </c>
      <c r="F21" s="43">
        <v>1299.3</v>
      </c>
      <c r="G21" s="43">
        <v>27.8</v>
      </c>
      <c r="H21" s="43">
        <v>866.2</v>
      </c>
      <c r="I21" s="43">
        <v>1149.3</v>
      </c>
    </row>
    <row r="22" spans="1:9" s="81" customFormat="1" ht="12.75">
      <c r="A22" s="44" t="s">
        <v>128</v>
      </c>
      <c r="B22" s="54">
        <v>250</v>
      </c>
      <c r="C22" s="46">
        <v>150</v>
      </c>
      <c r="D22" s="46">
        <v>6</v>
      </c>
      <c r="E22" s="54">
        <v>453</v>
      </c>
      <c r="F22" s="46">
        <v>1179.0999999999999</v>
      </c>
      <c r="G22" s="46">
        <v>26</v>
      </c>
      <c r="H22" s="46">
        <v>786.1</v>
      </c>
      <c r="I22" s="46">
        <v>1029.0999999999999</v>
      </c>
    </row>
    <row r="23" spans="1:9" s="81" customFormat="1" ht="12.75">
      <c r="A23" s="44" t="s">
        <v>135</v>
      </c>
      <c r="B23" s="54" t="s">
        <v>94</v>
      </c>
      <c r="C23" s="46" t="s">
        <v>94</v>
      </c>
      <c r="D23" s="46" t="s">
        <v>94</v>
      </c>
      <c r="E23" s="54">
        <v>14</v>
      </c>
      <c r="F23" s="46">
        <v>120.2</v>
      </c>
      <c r="G23" s="46">
        <v>85.9</v>
      </c>
      <c r="H23" s="46" t="s">
        <v>94</v>
      </c>
      <c r="I23" s="46">
        <v>120.2</v>
      </c>
    </row>
    <row r="24" spans="1:9" s="81" customFormat="1" ht="12.75">
      <c r="A24" s="44"/>
      <c r="B24" s="54"/>
      <c r="C24" s="46"/>
      <c r="D24" s="46"/>
      <c r="E24" s="54"/>
      <c r="F24" s="46"/>
      <c r="G24" s="46"/>
      <c r="H24" s="46"/>
      <c r="I24" s="46"/>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800-000000000000}"/>
    <hyperlink ref="A2" location="содержание!A1" display="Содержание" xr:uid="{00000000-0004-0000-1800-000001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90"/>
  <sheetViews>
    <sheetView topLeftCell="A4" workbookViewId="0">
      <selection activeCell="F90" activeCellId="9" sqref="J20 F15 F23 F40 F50 F58 F68 F75 F88 F90"/>
    </sheetView>
  </sheetViews>
  <sheetFormatPr defaultRowHeight="15"/>
  <cols>
    <col min="1" max="1" width="30.28515625" customWidth="1"/>
    <col min="3" max="3" width="11" customWidth="1"/>
    <col min="6" max="6" width="10.28515625" customWidth="1"/>
  </cols>
  <sheetData>
    <row r="1" spans="1:12" s="62" customFormat="1">
      <c r="A1" s="63" t="s">
        <v>287</v>
      </c>
    </row>
    <row r="2" spans="1:12" s="62" customFormat="1">
      <c r="A2" s="63" t="s">
        <v>288</v>
      </c>
    </row>
    <row r="3" spans="1:12" s="81" customFormat="1" ht="13.9" customHeight="1">
      <c r="A3" s="109" t="s">
        <v>184</v>
      </c>
      <c r="B3" s="109"/>
      <c r="C3" s="109"/>
      <c r="D3" s="109"/>
      <c r="E3" s="109"/>
      <c r="F3" s="109"/>
      <c r="G3" s="109"/>
      <c r="H3" s="109"/>
      <c r="I3" s="109"/>
      <c r="J3" s="109"/>
      <c r="K3" s="109"/>
      <c r="L3" s="109"/>
    </row>
    <row r="4" spans="1:12" s="81" customFormat="1" ht="12.75">
      <c r="A4" s="111" t="s">
        <v>318</v>
      </c>
      <c r="B4" s="111"/>
      <c r="C4" s="111"/>
      <c r="D4" s="111"/>
      <c r="E4" s="111"/>
      <c r="F4" s="111"/>
      <c r="G4" s="111"/>
      <c r="H4" s="111"/>
      <c r="I4" s="111"/>
    </row>
    <row r="5" spans="1:12" s="81" customFormat="1" ht="12.75">
      <c r="A5" s="17"/>
      <c r="B5" s="17"/>
      <c r="C5" s="17"/>
      <c r="D5" s="17"/>
      <c r="E5" s="17"/>
      <c r="F5" s="17"/>
      <c r="G5" s="17"/>
      <c r="H5" s="17"/>
      <c r="I5" s="17"/>
    </row>
    <row r="6" spans="1:12" s="81" customFormat="1" ht="12.75">
      <c r="A6" s="114" t="s">
        <v>60</v>
      </c>
      <c r="B6" s="112" t="s">
        <v>188</v>
      </c>
      <c r="C6" s="117"/>
      <c r="D6" s="117"/>
      <c r="E6" s="117"/>
      <c r="F6" s="117"/>
      <c r="G6" s="117"/>
      <c r="H6" s="117"/>
      <c r="I6" s="113"/>
    </row>
    <row r="7" spans="1:12" s="81" customFormat="1" ht="12.75">
      <c r="A7" s="115"/>
      <c r="B7" s="112">
        <v>2024</v>
      </c>
      <c r="C7" s="117"/>
      <c r="D7" s="113"/>
      <c r="E7" s="112">
        <v>2025</v>
      </c>
      <c r="F7" s="117"/>
      <c r="G7" s="113"/>
      <c r="H7" s="126" t="s">
        <v>62</v>
      </c>
      <c r="I7" s="126"/>
    </row>
    <row r="8" spans="1:12" s="81" customFormat="1" ht="12.75">
      <c r="A8" s="115"/>
      <c r="B8" s="118" t="s">
        <v>314</v>
      </c>
      <c r="C8" s="118" t="s">
        <v>62</v>
      </c>
      <c r="D8" s="118" t="s">
        <v>65</v>
      </c>
      <c r="E8" s="118" t="s">
        <v>314</v>
      </c>
      <c r="F8" s="118" t="s">
        <v>62</v>
      </c>
      <c r="G8" s="118" t="s">
        <v>65</v>
      </c>
      <c r="H8" s="132" t="s">
        <v>315</v>
      </c>
      <c r="I8" s="133"/>
    </row>
    <row r="9" spans="1:12" s="81" customFormat="1" ht="12">
      <c r="A9" s="115"/>
      <c r="B9" s="119"/>
      <c r="C9" s="119"/>
      <c r="D9" s="119"/>
      <c r="E9" s="119"/>
      <c r="F9" s="119"/>
      <c r="G9" s="119"/>
      <c r="H9" s="114" t="s">
        <v>69</v>
      </c>
      <c r="I9" s="114" t="s">
        <v>70</v>
      </c>
    </row>
    <row r="10" spans="1:12" s="81" customFormat="1" ht="12">
      <c r="A10" s="115"/>
      <c r="B10" s="120"/>
      <c r="C10" s="120"/>
      <c r="D10" s="120"/>
      <c r="E10" s="120"/>
      <c r="F10" s="120"/>
      <c r="G10" s="120"/>
      <c r="H10" s="116"/>
      <c r="I10" s="116"/>
    </row>
    <row r="11" spans="1:12" s="81" customFormat="1" ht="12.75">
      <c r="A11" s="116"/>
      <c r="B11" s="82">
        <v>1</v>
      </c>
      <c r="C11" s="83">
        <v>2</v>
      </c>
      <c r="D11" s="37">
        <v>3</v>
      </c>
      <c r="E11" s="37">
        <v>4</v>
      </c>
      <c r="F11" s="37">
        <v>5</v>
      </c>
      <c r="G11" s="84">
        <v>6</v>
      </c>
      <c r="H11" s="37">
        <v>7</v>
      </c>
      <c r="I11" s="85">
        <v>8</v>
      </c>
    </row>
    <row r="12" spans="1:12" s="81" customFormat="1" ht="12.75">
      <c r="A12" s="39"/>
      <c r="B12" s="40"/>
      <c r="C12" s="40"/>
      <c r="D12" s="40"/>
      <c r="E12" s="40"/>
      <c r="F12" s="40"/>
      <c r="G12" s="40"/>
      <c r="H12" s="40"/>
      <c r="I12" s="40"/>
    </row>
    <row r="13" spans="1:12" s="81" customFormat="1" ht="12.75">
      <c r="A13" s="41" t="s">
        <v>72</v>
      </c>
      <c r="B13" s="42">
        <f>B15+B23+B40+B50+B58+B68+B75+B88+B90</f>
        <v>379368.397</v>
      </c>
      <c r="C13" s="43">
        <f>C15+C23+C40+C50+C58+C68+C75+C88+C90</f>
        <v>2193886.6</v>
      </c>
      <c r="D13" s="55">
        <v>57.8</v>
      </c>
      <c r="E13" s="42">
        <v>371640.68400000001</v>
      </c>
      <c r="F13" s="43">
        <v>2263866.6</v>
      </c>
      <c r="G13" s="43">
        <v>60.9</v>
      </c>
      <c r="H13" s="43">
        <v>103.2</v>
      </c>
      <c r="I13" s="43">
        <v>70000.7</v>
      </c>
    </row>
    <row r="14" spans="1:12" s="81" customFormat="1" ht="12.75">
      <c r="A14" s="41"/>
      <c r="B14" s="42"/>
      <c r="C14" s="43"/>
      <c r="D14" s="55"/>
      <c r="E14" s="42"/>
      <c r="F14" s="43"/>
      <c r="G14" s="43"/>
      <c r="H14" s="43"/>
      <c r="I14" s="43"/>
    </row>
    <row r="15" spans="1:12" s="81" customFormat="1" ht="12.75">
      <c r="A15" s="41" t="s">
        <v>73</v>
      </c>
      <c r="B15" s="42">
        <v>13541</v>
      </c>
      <c r="C15" s="43">
        <v>50416</v>
      </c>
      <c r="D15" s="55">
        <v>37.200000000000003</v>
      </c>
      <c r="E15" s="42">
        <v>13309</v>
      </c>
      <c r="F15" s="43">
        <v>55083.8</v>
      </c>
      <c r="G15" s="43">
        <v>41.4</v>
      </c>
      <c r="H15" s="43">
        <v>109.3</v>
      </c>
      <c r="I15" s="43">
        <v>4667.8999999999996</v>
      </c>
    </row>
    <row r="16" spans="1:12" s="81" customFormat="1" ht="12.75">
      <c r="A16" s="44" t="s">
        <v>74</v>
      </c>
      <c r="B16" s="45">
        <v>2224</v>
      </c>
      <c r="C16" s="46">
        <v>7886.4</v>
      </c>
      <c r="D16" s="54">
        <v>35.5</v>
      </c>
      <c r="E16" s="45">
        <v>2309</v>
      </c>
      <c r="F16" s="46">
        <v>7677.2</v>
      </c>
      <c r="G16" s="46">
        <v>33.200000000000003</v>
      </c>
      <c r="H16" s="46">
        <v>97.3</v>
      </c>
      <c r="I16" s="46">
        <v>-209.2</v>
      </c>
    </row>
    <row r="17" spans="1:9" s="81" customFormat="1" ht="12.75">
      <c r="A17" s="44" t="s">
        <v>75</v>
      </c>
      <c r="B17" s="45">
        <v>4996.5</v>
      </c>
      <c r="C17" s="46">
        <v>22624.3</v>
      </c>
      <c r="D17" s="54">
        <v>45.3</v>
      </c>
      <c r="E17" s="45">
        <v>4745</v>
      </c>
      <c r="F17" s="46">
        <v>23369.3</v>
      </c>
      <c r="G17" s="46">
        <v>49.3</v>
      </c>
      <c r="H17" s="46">
        <v>103.3</v>
      </c>
      <c r="I17" s="46">
        <v>744.9</v>
      </c>
    </row>
    <row r="18" spans="1:9" s="81" customFormat="1" ht="12.75">
      <c r="A18" s="44" t="s">
        <v>76</v>
      </c>
      <c r="B18" s="45">
        <v>5895</v>
      </c>
      <c r="C18" s="46">
        <v>16912</v>
      </c>
      <c r="D18" s="54">
        <v>28.7</v>
      </c>
      <c r="E18" s="45">
        <v>5833</v>
      </c>
      <c r="F18" s="46">
        <v>21245.9</v>
      </c>
      <c r="G18" s="46">
        <v>36.4</v>
      </c>
      <c r="H18" s="46">
        <v>125.6</v>
      </c>
      <c r="I18" s="46">
        <v>4333.8999999999996</v>
      </c>
    </row>
    <row r="19" spans="1:9" s="81" customFormat="1" ht="12.75">
      <c r="A19" s="44" t="s">
        <v>77</v>
      </c>
      <c r="B19" s="45">
        <v>1741</v>
      </c>
      <c r="C19" s="46">
        <v>4511</v>
      </c>
      <c r="D19" s="54">
        <v>25.9</v>
      </c>
      <c r="E19" s="45">
        <v>1785</v>
      </c>
      <c r="F19" s="46">
        <v>4590.3</v>
      </c>
      <c r="G19" s="46">
        <v>25.7</v>
      </c>
      <c r="H19" s="46">
        <v>101.8</v>
      </c>
      <c r="I19" s="46">
        <v>79.3</v>
      </c>
    </row>
    <row r="20" spans="1:9" s="81" customFormat="1" ht="12.75">
      <c r="A20" s="44" t="s">
        <v>78</v>
      </c>
      <c r="B20" s="45">
        <v>93</v>
      </c>
      <c r="C20" s="46">
        <v>555.6</v>
      </c>
      <c r="D20" s="54">
        <v>59.7</v>
      </c>
      <c r="E20" s="45">
        <v>93</v>
      </c>
      <c r="F20" s="46">
        <v>556.6</v>
      </c>
      <c r="G20" s="46">
        <v>59.8</v>
      </c>
      <c r="H20" s="46">
        <v>100.2</v>
      </c>
      <c r="I20" s="46">
        <v>1</v>
      </c>
    </row>
    <row r="21" spans="1:9" s="81" customFormat="1" ht="12.75">
      <c r="A21" s="44" t="s">
        <v>79</v>
      </c>
      <c r="B21" s="45">
        <v>332.5</v>
      </c>
      <c r="C21" s="46">
        <v>2437.6</v>
      </c>
      <c r="D21" s="54">
        <v>73.3</v>
      </c>
      <c r="E21" s="45">
        <v>329</v>
      </c>
      <c r="F21" s="46">
        <v>2234.9</v>
      </c>
      <c r="G21" s="46">
        <v>67.900000000000006</v>
      </c>
      <c r="H21" s="46">
        <v>91.7</v>
      </c>
      <c r="I21" s="46">
        <v>-202.8</v>
      </c>
    </row>
    <row r="22" spans="1:9" s="81" customFormat="1" ht="12.75">
      <c r="A22" s="44"/>
      <c r="B22" s="45"/>
      <c r="C22" s="46"/>
      <c r="D22" s="54"/>
      <c r="E22" s="45"/>
      <c r="F22" s="46"/>
      <c r="G22" s="46"/>
      <c r="H22" s="46"/>
      <c r="I22" s="46"/>
    </row>
    <row r="23" spans="1:9" s="81" customFormat="1" ht="25.5">
      <c r="A23" s="41" t="s">
        <v>80</v>
      </c>
      <c r="B23" s="42">
        <v>52917</v>
      </c>
      <c r="C23" s="43">
        <v>320632.09999999998</v>
      </c>
      <c r="D23" s="55">
        <v>60.6</v>
      </c>
      <c r="E23" s="42">
        <v>54490.75</v>
      </c>
      <c r="F23" s="43">
        <v>335600.3</v>
      </c>
      <c r="G23" s="43">
        <v>61.6</v>
      </c>
      <c r="H23" s="43">
        <v>104.7</v>
      </c>
      <c r="I23" s="43">
        <v>14968.2</v>
      </c>
    </row>
    <row r="24" spans="1:9" s="81" customFormat="1" ht="12.75">
      <c r="A24" s="44" t="s">
        <v>81</v>
      </c>
      <c r="B24" s="45">
        <v>9036</v>
      </c>
      <c r="C24" s="46">
        <v>47867.6</v>
      </c>
      <c r="D24" s="54">
        <v>53</v>
      </c>
      <c r="E24" s="45">
        <v>9384</v>
      </c>
      <c r="F24" s="46">
        <v>49885</v>
      </c>
      <c r="G24" s="46">
        <v>53.2</v>
      </c>
      <c r="H24" s="46">
        <v>104.2</v>
      </c>
      <c r="I24" s="46">
        <v>2017.4</v>
      </c>
    </row>
    <row r="25" spans="1:9" s="81" customFormat="1" ht="12.75">
      <c r="A25" s="44" t="s">
        <v>82</v>
      </c>
      <c r="B25" s="45">
        <v>5176</v>
      </c>
      <c r="C25" s="46">
        <v>26888.6</v>
      </c>
      <c r="D25" s="54">
        <v>51.9</v>
      </c>
      <c r="E25" s="45">
        <v>5212</v>
      </c>
      <c r="F25" s="46">
        <v>31440.5</v>
      </c>
      <c r="G25" s="46">
        <v>60.3</v>
      </c>
      <c r="H25" s="46">
        <v>116.9</v>
      </c>
      <c r="I25" s="46">
        <v>4551.8999999999996</v>
      </c>
    </row>
    <row r="26" spans="1:9" s="81" customFormat="1" ht="12.75">
      <c r="A26" s="44" t="s">
        <v>83</v>
      </c>
      <c r="B26" s="45">
        <v>3298</v>
      </c>
      <c r="C26" s="46">
        <v>10116.700000000001</v>
      </c>
      <c r="D26" s="54">
        <v>30.7</v>
      </c>
      <c r="E26" s="45">
        <v>3060.95</v>
      </c>
      <c r="F26" s="46">
        <v>12708.4</v>
      </c>
      <c r="G26" s="46">
        <v>41.5</v>
      </c>
      <c r="H26" s="46">
        <v>125.6</v>
      </c>
      <c r="I26" s="46">
        <v>2591.6999999999998</v>
      </c>
    </row>
    <row r="27" spans="1:9" s="81" customFormat="1" ht="12.75">
      <c r="A27" s="44" t="s">
        <v>84</v>
      </c>
      <c r="B27" s="45">
        <v>2167</v>
      </c>
      <c r="C27" s="46">
        <v>12159.4</v>
      </c>
      <c r="D27" s="54">
        <v>56.1</v>
      </c>
      <c r="E27" s="45">
        <v>2000</v>
      </c>
      <c r="F27" s="46">
        <v>11280.8</v>
      </c>
      <c r="G27" s="46">
        <v>56.4</v>
      </c>
      <c r="H27" s="46">
        <v>92.8</v>
      </c>
      <c r="I27" s="46">
        <v>-878.6</v>
      </c>
    </row>
    <row r="28" spans="1:9" s="81" customFormat="1" ht="12.75">
      <c r="A28" s="44" t="s">
        <v>85</v>
      </c>
      <c r="B28" s="45">
        <v>5095</v>
      </c>
      <c r="C28" s="46">
        <v>41640.400000000001</v>
      </c>
      <c r="D28" s="54">
        <v>81.7</v>
      </c>
      <c r="E28" s="45">
        <v>4535</v>
      </c>
      <c r="F28" s="46">
        <v>37094.6</v>
      </c>
      <c r="G28" s="46">
        <v>81.8</v>
      </c>
      <c r="H28" s="46">
        <v>89.1</v>
      </c>
      <c r="I28" s="46">
        <v>-4545.8</v>
      </c>
    </row>
    <row r="29" spans="1:9" s="81" customFormat="1" ht="12.75">
      <c r="A29" s="44" t="s">
        <v>86</v>
      </c>
      <c r="B29" s="45">
        <v>49</v>
      </c>
      <c r="C29" s="46">
        <v>405</v>
      </c>
      <c r="D29" s="54">
        <v>82.7</v>
      </c>
      <c r="E29" s="45">
        <v>67</v>
      </c>
      <c r="F29" s="46">
        <v>477</v>
      </c>
      <c r="G29" s="46">
        <v>71.2</v>
      </c>
      <c r="H29" s="46">
        <v>117.8</v>
      </c>
      <c r="I29" s="46">
        <v>72</v>
      </c>
    </row>
    <row r="30" spans="1:9" s="81" customFormat="1" ht="12.75">
      <c r="A30" s="44" t="s">
        <v>87</v>
      </c>
      <c r="B30" s="45">
        <v>11149</v>
      </c>
      <c r="C30" s="46">
        <v>86228.7</v>
      </c>
      <c r="D30" s="54">
        <v>77.3</v>
      </c>
      <c r="E30" s="45">
        <v>13244</v>
      </c>
      <c r="F30" s="46">
        <v>98800.5</v>
      </c>
      <c r="G30" s="46">
        <v>74.599999999999994</v>
      </c>
      <c r="H30" s="46">
        <v>114.6</v>
      </c>
      <c r="I30" s="46">
        <v>12571.8</v>
      </c>
    </row>
    <row r="31" spans="1:9" s="81" customFormat="1" ht="12.75">
      <c r="A31" s="44" t="s">
        <v>88</v>
      </c>
      <c r="B31" s="45">
        <v>157</v>
      </c>
      <c r="C31" s="46">
        <v>1216</v>
      </c>
      <c r="D31" s="54">
        <v>77.5</v>
      </c>
      <c r="E31" s="45">
        <v>291</v>
      </c>
      <c r="F31" s="46">
        <v>2187</v>
      </c>
      <c r="G31" s="46">
        <v>75.2</v>
      </c>
      <c r="H31" s="46">
        <v>179.9</v>
      </c>
      <c r="I31" s="46">
        <v>971</v>
      </c>
    </row>
    <row r="32" spans="1:9" s="81" customFormat="1" ht="12.75">
      <c r="A32" s="44" t="s">
        <v>89</v>
      </c>
      <c r="B32" s="45">
        <v>8093</v>
      </c>
      <c r="C32" s="46">
        <v>42665.2</v>
      </c>
      <c r="D32" s="54">
        <v>52.7</v>
      </c>
      <c r="E32" s="45">
        <v>8049</v>
      </c>
      <c r="F32" s="46">
        <v>42626.8</v>
      </c>
      <c r="G32" s="46">
        <v>53</v>
      </c>
      <c r="H32" s="46">
        <v>99.9</v>
      </c>
      <c r="I32" s="46">
        <v>-38.4</v>
      </c>
    </row>
    <row r="33" spans="1:9" s="81" customFormat="1" ht="12.75">
      <c r="A33" s="44" t="s">
        <v>90</v>
      </c>
      <c r="B33" s="45">
        <v>8790</v>
      </c>
      <c r="C33" s="46">
        <v>47359</v>
      </c>
      <c r="D33" s="54">
        <v>53.9</v>
      </c>
      <c r="E33" s="45">
        <v>8626</v>
      </c>
      <c r="F33" s="46">
        <v>48409.3</v>
      </c>
      <c r="G33" s="46">
        <v>56.1</v>
      </c>
      <c r="H33" s="46">
        <v>102.2</v>
      </c>
      <c r="I33" s="46">
        <v>1050.3</v>
      </c>
    </row>
    <row r="34" spans="1:9" s="81" customFormat="1" ht="12.75">
      <c r="A34" s="44" t="s">
        <v>91</v>
      </c>
      <c r="B34" s="45">
        <v>4040</v>
      </c>
      <c r="C34" s="46">
        <v>23631.3</v>
      </c>
      <c r="D34" s="54">
        <v>58.5</v>
      </c>
      <c r="E34" s="45">
        <v>4078</v>
      </c>
      <c r="F34" s="46">
        <v>23706.7</v>
      </c>
      <c r="G34" s="46">
        <v>58.1</v>
      </c>
      <c r="H34" s="46">
        <v>100.3</v>
      </c>
      <c r="I34" s="46">
        <v>75.400000000000006</v>
      </c>
    </row>
    <row r="35" spans="1:9" s="81" customFormat="1" ht="12.75">
      <c r="A35" s="44" t="s">
        <v>92</v>
      </c>
      <c r="B35" s="45">
        <v>1217</v>
      </c>
      <c r="C35" s="46">
        <v>8781.6</v>
      </c>
      <c r="D35" s="54">
        <v>72.2</v>
      </c>
      <c r="E35" s="45">
        <v>1381</v>
      </c>
      <c r="F35" s="46">
        <v>10451.799999999999</v>
      </c>
      <c r="G35" s="46">
        <v>75.7</v>
      </c>
      <c r="H35" s="46">
        <v>119</v>
      </c>
      <c r="I35" s="46">
        <v>1670.2</v>
      </c>
    </row>
    <row r="36" spans="1:9" s="81" customFormat="1" ht="12.75">
      <c r="A36" s="44" t="s">
        <v>93</v>
      </c>
      <c r="B36" s="45">
        <v>6</v>
      </c>
      <c r="C36" s="46">
        <v>37</v>
      </c>
      <c r="D36" s="54">
        <v>61.7</v>
      </c>
      <c r="E36" s="45">
        <v>32</v>
      </c>
      <c r="F36" s="46">
        <v>198</v>
      </c>
      <c r="G36" s="46">
        <v>61.9</v>
      </c>
      <c r="H36" s="46">
        <v>535.1</v>
      </c>
      <c r="I36" s="46">
        <v>161</v>
      </c>
    </row>
    <row r="37" spans="1:9" s="81" customFormat="1" ht="12.75">
      <c r="A37" s="44" t="s">
        <v>95</v>
      </c>
      <c r="B37" s="45">
        <v>26</v>
      </c>
      <c r="C37" s="46">
        <v>145.19999999999999</v>
      </c>
      <c r="D37" s="54">
        <v>55.8</v>
      </c>
      <c r="E37" s="45">
        <v>43</v>
      </c>
      <c r="F37" s="46">
        <v>250.6</v>
      </c>
      <c r="G37" s="46">
        <v>58.3</v>
      </c>
      <c r="H37" s="46">
        <v>172.6</v>
      </c>
      <c r="I37" s="46">
        <v>105.4</v>
      </c>
    </row>
    <row r="38" spans="1:9" s="81" customFormat="1" ht="12.75">
      <c r="A38" s="44" t="s">
        <v>163</v>
      </c>
      <c r="B38" s="45" t="s">
        <v>94</v>
      </c>
      <c r="C38" s="46" t="s">
        <v>94</v>
      </c>
      <c r="D38" s="54" t="s">
        <v>94</v>
      </c>
      <c r="E38" s="45">
        <v>57.8</v>
      </c>
      <c r="F38" s="46">
        <v>187.8</v>
      </c>
      <c r="G38" s="46">
        <v>32.5</v>
      </c>
      <c r="H38" s="46" t="s">
        <v>94</v>
      </c>
      <c r="I38" s="46">
        <v>187.8</v>
      </c>
    </row>
    <row r="39" spans="1:9" s="81" customFormat="1" ht="12.75">
      <c r="A39" s="44"/>
      <c r="B39" s="45"/>
      <c r="C39" s="46"/>
      <c r="D39" s="54"/>
      <c r="E39" s="45"/>
      <c r="F39" s="46"/>
      <c r="G39" s="46"/>
      <c r="H39" s="46"/>
      <c r="I39" s="46"/>
    </row>
    <row r="40" spans="1:9" s="81" customFormat="1" ht="12.75">
      <c r="A40" s="41" t="s">
        <v>96</v>
      </c>
      <c r="B40" s="42">
        <v>68002.880000000005</v>
      </c>
      <c r="C40" s="43">
        <v>307899.09999999998</v>
      </c>
      <c r="D40" s="55">
        <v>45.3</v>
      </c>
      <c r="E40" s="42">
        <v>61979.86</v>
      </c>
      <c r="F40" s="43">
        <v>308852</v>
      </c>
      <c r="G40" s="43">
        <v>49.8</v>
      </c>
      <c r="H40" s="43">
        <v>100.3</v>
      </c>
      <c r="I40" s="43">
        <v>952.9</v>
      </c>
    </row>
    <row r="41" spans="1:9" s="81" customFormat="1" ht="12.75">
      <c r="A41" s="44" t="s">
        <v>97</v>
      </c>
      <c r="B41" s="45">
        <v>9877</v>
      </c>
      <c r="C41" s="46">
        <v>49796</v>
      </c>
      <c r="D41" s="54">
        <v>50.4</v>
      </c>
      <c r="E41" s="45">
        <v>8430</v>
      </c>
      <c r="F41" s="46">
        <v>42847.5</v>
      </c>
      <c r="G41" s="46">
        <v>50.8</v>
      </c>
      <c r="H41" s="46">
        <v>86</v>
      </c>
      <c r="I41" s="46">
        <v>-6948.5</v>
      </c>
    </row>
    <row r="42" spans="1:9" s="81" customFormat="1" ht="12.75">
      <c r="A42" s="44" t="s">
        <v>98</v>
      </c>
      <c r="B42" s="45">
        <v>16644.28</v>
      </c>
      <c r="C42" s="46">
        <v>93832</v>
      </c>
      <c r="D42" s="54">
        <v>56.4</v>
      </c>
      <c r="E42" s="45">
        <v>16020.48</v>
      </c>
      <c r="F42" s="46">
        <v>90378.8</v>
      </c>
      <c r="G42" s="46">
        <v>56.4</v>
      </c>
      <c r="H42" s="46">
        <v>96.3</v>
      </c>
      <c r="I42" s="46">
        <v>-3453.2</v>
      </c>
    </row>
    <row r="43" spans="1:9" s="81" customFormat="1" ht="12.75">
      <c r="A43" s="44" t="s">
        <v>99</v>
      </c>
      <c r="B43" s="45">
        <v>10849</v>
      </c>
      <c r="C43" s="46">
        <v>56414.8</v>
      </c>
      <c r="D43" s="54">
        <v>52</v>
      </c>
      <c r="E43" s="45">
        <v>10775</v>
      </c>
      <c r="F43" s="46">
        <v>54871</v>
      </c>
      <c r="G43" s="46">
        <v>50.9</v>
      </c>
      <c r="H43" s="46">
        <v>97.3</v>
      </c>
      <c r="I43" s="46">
        <v>-1543.8</v>
      </c>
    </row>
    <row r="44" spans="1:9" s="81" customFormat="1" ht="12.75">
      <c r="A44" s="44" t="s">
        <v>100</v>
      </c>
      <c r="B44" s="45">
        <v>759</v>
      </c>
      <c r="C44" s="46">
        <v>3946.8</v>
      </c>
      <c r="D44" s="54">
        <v>52</v>
      </c>
      <c r="E44" s="45">
        <v>658</v>
      </c>
      <c r="F44" s="46">
        <v>3290</v>
      </c>
      <c r="G44" s="46">
        <v>50</v>
      </c>
      <c r="H44" s="46">
        <v>83.4</v>
      </c>
      <c r="I44" s="46">
        <v>-656.8</v>
      </c>
    </row>
    <row r="45" spans="1:9" s="81" customFormat="1" ht="12.75">
      <c r="A45" s="44" t="s">
        <v>101</v>
      </c>
      <c r="B45" s="45">
        <v>9856</v>
      </c>
      <c r="C45" s="46">
        <v>51784</v>
      </c>
      <c r="D45" s="54">
        <v>52.5</v>
      </c>
      <c r="E45" s="45">
        <v>9776.48</v>
      </c>
      <c r="F45" s="46">
        <v>51026.3</v>
      </c>
      <c r="G45" s="46">
        <v>52.2</v>
      </c>
      <c r="H45" s="46">
        <v>98.5</v>
      </c>
      <c r="I45" s="46">
        <v>-757.7</v>
      </c>
    </row>
    <row r="46" spans="1:9" s="81" customFormat="1" ht="12.75">
      <c r="A46" s="44" t="s">
        <v>102</v>
      </c>
      <c r="B46" s="45">
        <v>19109.900000000001</v>
      </c>
      <c r="C46" s="46">
        <v>48422.6</v>
      </c>
      <c r="D46" s="54">
        <v>25.3</v>
      </c>
      <c r="E46" s="45">
        <v>15289.2</v>
      </c>
      <c r="F46" s="46">
        <v>61467.6</v>
      </c>
      <c r="G46" s="46">
        <v>40.200000000000003</v>
      </c>
      <c r="H46" s="46">
        <v>126.9</v>
      </c>
      <c r="I46" s="46">
        <v>13045</v>
      </c>
    </row>
    <row r="47" spans="1:9" s="81" customFormat="1" ht="12.75">
      <c r="A47" s="44" t="s">
        <v>103</v>
      </c>
      <c r="B47" s="45">
        <v>404.7</v>
      </c>
      <c r="C47" s="46">
        <v>1969.4</v>
      </c>
      <c r="D47" s="54">
        <v>48.7</v>
      </c>
      <c r="E47" s="45">
        <v>446.7</v>
      </c>
      <c r="F47" s="46">
        <v>2422.4</v>
      </c>
      <c r="G47" s="46">
        <v>54.2</v>
      </c>
      <c r="H47" s="46">
        <v>123</v>
      </c>
      <c r="I47" s="46">
        <v>453</v>
      </c>
    </row>
    <row r="48" spans="1:9" s="81" customFormat="1" ht="12.75">
      <c r="A48" s="44" t="s">
        <v>104</v>
      </c>
      <c r="B48" s="45">
        <v>1262</v>
      </c>
      <c r="C48" s="46">
        <v>5680.3</v>
      </c>
      <c r="D48" s="54">
        <v>45</v>
      </c>
      <c r="E48" s="45">
        <v>1242</v>
      </c>
      <c r="F48" s="46">
        <v>5838.4</v>
      </c>
      <c r="G48" s="46">
        <v>47</v>
      </c>
      <c r="H48" s="46">
        <v>102.8</v>
      </c>
      <c r="I48" s="46">
        <v>158.1</v>
      </c>
    </row>
    <row r="49" spans="1:9" s="81" customFormat="1" ht="12.75">
      <c r="A49" s="44"/>
      <c r="B49" s="45"/>
      <c r="C49" s="46"/>
      <c r="D49" s="54"/>
      <c r="E49" s="46"/>
      <c r="F49" s="46"/>
      <c r="G49" s="46"/>
      <c r="H49" s="46"/>
      <c r="I49" s="46"/>
    </row>
    <row r="50" spans="1:9" s="81" customFormat="1" ht="12.75">
      <c r="A50" s="41" t="s">
        <v>105</v>
      </c>
      <c r="B50" s="42">
        <v>74737.5</v>
      </c>
      <c r="C50" s="43">
        <v>341198.3</v>
      </c>
      <c r="D50" s="55">
        <v>45.7</v>
      </c>
      <c r="E50" s="42">
        <v>74437.5</v>
      </c>
      <c r="F50" s="43">
        <v>360348.7</v>
      </c>
      <c r="G50" s="43">
        <v>48.4</v>
      </c>
      <c r="H50" s="43">
        <v>105.6</v>
      </c>
      <c r="I50" s="43">
        <v>19150.3</v>
      </c>
    </row>
    <row r="51" spans="1:9" s="81" customFormat="1" ht="12.75">
      <c r="A51" s="44" t="s">
        <v>106</v>
      </c>
      <c r="B51" s="45">
        <v>10521</v>
      </c>
      <c r="C51" s="46">
        <v>47522.7</v>
      </c>
      <c r="D51" s="54">
        <v>45.2</v>
      </c>
      <c r="E51" s="45">
        <v>10473</v>
      </c>
      <c r="F51" s="46">
        <v>44196.1</v>
      </c>
      <c r="G51" s="46">
        <v>42.2</v>
      </c>
      <c r="H51" s="46">
        <v>93</v>
      </c>
      <c r="I51" s="46">
        <v>-3326.6</v>
      </c>
    </row>
    <row r="52" spans="1:9" s="81" customFormat="1" ht="12.75">
      <c r="A52" s="44" t="s">
        <v>107</v>
      </c>
      <c r="B52" s="45">
        <v>22254</v>
      </c>
      <c r="C52" s="46">
        <v>86362.5</v>
      </c>
      <c r="D52" s="54">
        <v>38.799999999999997</v>
      </c>
      <c r="E52" s="45">
        <v>21865</v>
      </c>
      <c r="F52" s="46">
        <v>86923.1</v>
      </c>
      <c r="G52" s="46">
        <v>39.799999999999997</v>
      </c>
      <c r="H52" s="46">
        <v>100.6</v>
      </c>
      <c r="I52" s="46">
        <v>560.6</v>
      </c>
    </row>
    <row r="53" spans="1:9" s="81" customFormat="1" ht="12.75">
      <c r="A53" s="44" t="s">
        <v>108</v>
      </c>
      <c r="B53" s="45">
        <v>9721</v>
      </c>
      <c r="C53" s="46">
        <v>45440.4</v>
      </c>
      <c r="D53" s="54">
        <v>46.7</v>
      </c>
      <c r="E53" s="45">
        <v>9758</v>
      </c>
      <c r="F53" s="46">
        <v>45626.1</v>
      </c>
      <c r="G53" s="46">
        <v>46.8</v>
      </c>
      <c r="H53" s="46">
        <v>100.4</v>
      </c>
      <c r="I53" s="46">
        <v>185.7</v>
      </c>
    </row>
    <row r="54" spans="1:9" s="81" customFormat="1" ht="12.75">
      <c r="A54" s="44" t="s">
        <v>109</v>
      </c>
      <c r="B54" s="45">
        <v>16526</v>
      </c>
      <c r="C54" s="46">
        <v>71876.800000000003</v>
      </c>
      <c r="D54" s="54">
        <v>43.5</v>
      </c>
      <c r="E54" s="45">
        <v>16691.5</v>
      </c>
      <c r="F54" s="46">
        <v>93625.600000000006</v>
      </c>
      <c r="G54" s="46">
        <v>56.1</v>
      </c>
      <c r="H54" s="46">
        <v>130.30000000000001</v>
      </c>
      <c r="I54" s="46">
        <v>21748.799999999999</v>
      </c>
    </row>
    <row r="55" spans="1:9" s="81" customFormat="1" ht="12.75">
      <c r="A55" s="44" t="s">
        <v>110</v>
      </c>
      <c r="B55" s="45">
        <v>15691.5</v>
      </c>
      <c r="C55" s="46">
        <v>89902.9</v>
      </c>
      <c r="D55" s="54">
        <v>57.3</v>
      </c>
      <c r="E55" s="45">
        <v>15633</v>
      </c>
      <c r="F55" s="46">
        <v>89914.8</v>
      </c>
      <c r="G55" s="46">
        <v>57.5</v>
      </c>
      <c r="H55" s="46">
        <v>100</v>
      </c>
      <c r="I55" s="46">
        <v>11.9</v>
      </c>
    </row>
    <row r="56" spans="1:9" s="81" customFormat="1" ht="12.75">
      <c r="A56" s="44" t="s">
        <v>111</v>
      </c>
      <c r="B56" s="45">
        <v>24</v>
      </c>
      <c r="C56" s="46">
        <v>93</v>
      </c>
      <c r="D56" s="54">
        <v>38.799999999999997</v>
      </c>
      <c r="E56" s="45">
        <v>17</v>
      </c>
      <c r="F56" s="46">
        <v>63</v>
      </c>
      <c r="G56" s="46">
        <v>37.1</v>
      </c>
      <c r="H56" s="46">
        <v>67.7</v>
      </c>
      <c r="I56" s="46">
        <v>-30</v>
      </c>
    </row>
    <row r="57" spans="1:9" s="81" customFormat="1" ht="12.75">
      <c r="A57" s="44"/>
      <c r="B57" s="45"/>
      <c r="C57" s="46"/>
      <c r="D57" s="54"/>
      <c r="E57" s="45"/>
      <c r="F57" s="46"/>
      <c r="G57" s="46"/>
      <c r="H57" s="46"/>
      <c r="I57" s="46"/>
    </row>
    <row r="58" spans="1:9" s="81" customFormat="1" ht="12.75">
      <c r="A58" s="41" t="s">
        <v>112</v>
      </c>
      <c r="B58" s="42">
        <v>47967.28</v>
      </c>
      <c r="C58" s="43">
        <v>271885.7</v>
      </c>
      <c r="D58" s="55">
        <v>56.7</v>
      </c>
      <c r="E58" s="42">
        <v>49280.7</v>
      </c>
      <c r="F58" s="43">
        <v>310420.09999999998</v>
      </c>
      <c r="G58" s="43">
        <v>63</v>
      </c>
      <c r="H58" s="43">
        <v>114.2</v>
      </c>
      <c r="I58" s="43">
        <v>38534.400000000001</v>
      </c>
    </row>
    <row r="59" spans="1:9" s="81" customFormat="1" ht="12.75">
      <c r="A59" s="44" t="s">
        <v>113</v>
      </c>
      <c r="B59" s="45">
        <v>1725.4</v>
      </c>
      <c r="C59" s="46">
        <v>9476.9</v>
      </c>
      <c r="D59" s="54">
        <v>54.9</v>
      </c>
      <c r="E59" s="45">
        <v>2107.3000000000002</v>
      </c>
      <c r="F59" s="46">
        <v>11668.9</v>
      </c>
      <c r="G59" s="46">
        <v>55.4</v>
      </c>
      <c r="H59" s="46">
        <v>123.1</v>
      </c>
      <c r="I59" s="46">
        <v>2192</v>
      </c>
    </row>
    <row r="60" spans="1:9" s="81" customFormat="1" ht="12.75">
      <c r="A60" s="44" t="s">
        <v>114</v>
      </c>
      <c r="B60" s="45">
        <v>2708</v>
      </c>
      <c r="C60" s="46">
        <v>39538.699999999997</v>
      </c>
      <c r="D60" s="54">
        <v>146</v>
      </c>
      <c r="E60" s="45">
        <v>3272</v>
      </c>
      <c r="F60" s="46">
        <v>43501</v>
      </c>
      <c r="G60" s="46">
        <v>132.9</v>
      </c>
      <c r="H60" s="46">
        <v>110</v>
      </c>
      <c r="I60" s="46">
        <v>3962.3</v>
      </c>
    </row>
    <row r="61" spans="1:9" s="81" customFormat="1" ht="12.75">
      <c r="A61" s="44" t="s">
        <v>115</v>
      </c>
      <c r="B61" s="45">
        <v>6820.5</v>
      </c>
      <c r="C61" s="46">
        <v>28004.6</v>
      </c>
      <c r="D61" s="54">
        <v>41.1</v>
      </c>
      <c r="E61" s="45">
        <v>6673</v>
      </c>
      <c r="F61" s="46">
        <v>25897.9</v>
      </c>
      <c r="G61" s="46">
        <v>38.799999999999997</v>
      </c>
      <c r="H61" s="46">
        <v>92.5</v>
      </c>
      <c r="I61" s="46">
        <v>-2106.6999999999998</v>
      </c>
    </row>
    <row r="62" spans="1:9" s="81" customFormat="1" ht="12.75">
      <c r="A62" s="44" t="s">
        <v>116</v>
      </c>
      <c r="B62" s="45">
        <v>6891.08</v>
      </c>
      <c r="C62" s="46">
        <v>45866.2</v>
      </c>
      <c r="D62" s="54">
        <v>66.599999999999994</v>
      </c>
      <c r="E62" s="45">
        <v>8088.4</v>
      </c>
      <c r="F62" s="46">
        <v>67660.3</v>
      </c>
      <c r="G62" s="46">
        <v>83.7</v>
      </c>
      <c r="H62" s="46">
        <v>147.5</v>
      </c>
      <c r="I62" s="46">
        <v>21794.1</v>
      </c>
    </row>
    <row r="63" spans="1:9" s="81" customFormat="1" ht="12.75">
      <c r="A63" s="44" t="s">
        <v>117</v>
      </c>
      <c r="B63" s="45">
        <v>394.6</v>
      </c>
      <c r="C63" s="46">
        <v>2722.7</v>
      </c>
      <c r="D63" s="54">
        <v>69</v>
      </c>
      <c r="E63" s="45">
        <v>540</v>
      </c>
      <c r="F63" s="46">
        <v>3774.6</v>
      </c>
      <c r="G63" s="46">
        <v>69.900000000000006</v>
      </c>
      <c r="H63" s="46">
        <v>138.6</v>
      </c>
      <c r="I63" s="46">
        <v>1051.9000000000001</v>
      </c>
    </row>
    <row r="64" spans="1:9" s="81" customFormat="1" ht="12.75">
      <c r="A64" s="44" t="s">
        <v>118</v>
      </c>
      <c r="B64" s="45">
        <v>7879.2</v>
      </c>
      <c r="C64" s="46">
        <v>43239.4</v>
      </c>
      <c r="D64" s="54">
        <v>54.9</v>
      </c>
      <c r="E64" s="45">
        <v>8007</v>
      </c>
      <c r="F64" s="46">
        <v>44765.1</v>
      </c>
      <c r="G64" s="46">
        <v>55.9</v>
      </c>
      <c r="H64" s="46">
        <v>103.5</v>
      </c>
      <c r="I64" s="46">
        <v>1525.7</v>
      </c>
    </row>
    <row r="65" spans="1:9" s="81" customFormat="1" ht="12.75">
      <c r="A65" s="44" t="s">
        <v>119</v>
      </c>
      <c r="B65" s="45">
        <v>17248.099999999999</v>
      </c>
      <c r="C65" s="46">
        <v>70927.199999999997</v>
      </c>
      <c r="D65" s="54">
        <v>41.1</v>
      </c>
      <c r="E65" s="45">
        <v>16475</v>
      </c>
      <c r="F65" s="46">
        <v>84860.9</v>
      </c>
      <c r="G65" s="46">
        <v>51.5</v>
      </c>
      <c r="H65" s="46">
        <v>119.6</v>
      </c>
      <c r="I65" s="46">
        <v>13933.7</v>
      </c>
    </row>
    <row r="66" spans="1:9" s="81" customFormat="1" ht="12.75">
      <c r="A66" s="44" t="s">
        <v>120</v>
      </c>
      <c r="B66" s="45">
        <v>4695</v>
      </c>
      <c r="C66" s="46">
        <v>34832.699999999997</v>
      </c>
      <c r="D66" s="54">
        <v>74.2</v>
      </c>
      <c r="E66" s="45">
        <v>4658</v>
      </c>
      <c r="F66" s="46">
        <v>32066</v>
      </c>
      <c r="G66" s="46">
        <v>68.8</v>
      </c>
      <c r="H66" s="46">
        <v>92.1</v>
      </c>
      <c r="I66" s="46">
        <v>-2766.7</v>
      </c>
    </row>
    <row r="67" spans="1:9" s="81" customFormat="1" ht="12.75">
      <c r="A67" s="39"/>
      <c r="B67" s="39"/>
      <c r="C67" s="39"/>
      <c r="D67" s="39"/>
      <c r="E67" s="39"/>
      <c r="F67" s="39"/>
      <c r="G67" s="39"/>
      <c r="H67" s="39"/>
      <c r="I67" s="39"/>
    </row>
    <row r="68" spans="1:9" s="81" customFormat="1" ht="12.75">
      <c r="A68" s="41" t="s">
        <v>121</v>
      </c>
      <c r="B68" s="42">
        <v>27363.737000000001</v>
      </c>
      <c r="C68" s="43">
        <v>174957.9</v>
      </c>
      <c r="D68" s="55">
        <v>63.9</v>
      </c>
      <c r="E68" s="42">
        <v>26546.774000000001</v>
      </c>
      <c r="F68" s="43">
        <v>165263.4</v>
      </c>
      <c r="G68" s="43">
        <v>62.3</v>
      </c>
      <c r="H68" s="43">
        <v>94.5</v>
      </c>
      <c r="I68" s="43">
        <v>-9694.5</v>
      </c>
    </row>
    <row r="69" spans="1:9" s="81" customFormat="1" ht="12.75">
      <c r="A69" s="44" t="s">
        <v>122</v>
      </c>
      <c r="B69" s="45">
        <v>6093.9449999999997</v>
      </c>
      <c r="C69" s="46">
        <v>40888.699999999997</v>
      </c>
      <c r="D69" s="54">
        <v>67.099999999999994</v>
      </c>
      <c r="E69" s="45">
        <v>6053.9660000000003</v>
      </c>
      <c r="F69" s="46">
        <v>41503.800000000003</v>
      </c>
      <c r="G69" s="46">
        <v>68.599999999999994</v>
      </c>
      <c r="H69" s="46">
        <v>101.5</v>
      </c>
      <c r="I69" s="46">
        <v>615.1</v>
      </c>
    </row>
    <row r="70" spans="1:9" s="81" customFormat="1" ht="12.75">
      <c r="A70" s="44" t="s">
        <v>123</v>
      </c>
      <c r="B70" s="45">
        <v>6247.8429999999998</v>
      </c>
      <c r="C70" s="46">
        <v>39083.300000000003</v>
      </c>
      <c r="D70" s="54">
        <v>62.6</v>
      </c>
      <c r="E70" s="45">
        <v>6347.8429999999998</v>
      </c>
      <c r="F70" s="46">
        <v>38744.5</v>
      </c>
      <c r="G70" s="46">
        <v>61</v>
      </c>
      <c r="H70" s="46">
        <v>99.1</v>
      </c>
      <c r="I70" s="46">
        <v>-338.8</v>
      </c>
    </row>
    <row r="71" spans="1:9" s="81" customFormat="1" ht="12.75">
      <c r="A71" s="44" t="s">
        <v>124</v>
      </c>
      <c r="B71" s="45">
        <v>6546.9650000000001</v>
      </c>
      <c r="C71" s="46">
        <v>44660.9</v>
      </c>
      <c r="D71" s="54">
        <v>68.2</v>
      </c>
      <c r="E71" s="45">
        <v>4668.9650000000001</v>
      </c>
      <c r="F71" s="46">
        <v>32471.599999999999</v>
      </c>
      <c r="G71" s="46">
        <v>69.5</v>
      </c>
      <c r="H71" s="46">
        <v>72.7</v>
      </c>
      <c r="I71" s="46">
        <v>-12189.3</v>
      </c>
    </row>
    <row r="72" spans="1:9" s="81" customFormat="1" ht="12.75">
      <c r="A72" s="44" t="s">
        <v>125</v>
      </c>
      <c r="B72" s="45">
        <v>8457</v>
      </c>
      <c r="C72" s="46">
        <v>50196.2</v>
      </c>
      <c r="D72" s="54">
        <v>59.4</v>
      </c>
      <c r="E72" s="45">
        <v>9449</v>
      </c>
      <c r="F72" s="46">
        <v>52364.6</v>
      </c>
      <c r="G72" s="46">
        <v>55.4</v>
      </c>
      <c r="H72" s="46">
        <v>104.3</v>
      </c>
      <c r="I72" s="46">
        <v>2168.4</v>
      </c>
    </row>
    <row r="73" spans="1:9" s="81" customFormat="1" ht="12.75">
      <c r="A73" s="44" t="s">
        <v>126</v>
      </c>
      <c r="B73" s="45">
        <v>17.984000000000002</v>
      </c>
      <c r="C73" s="46">
        <v>128.80000000000001</v>
      </c>
      <c r="D73" s="54">
        <v>71.599999999999994</v>
      </c>
      <c r="E73" s="45">
        <v>27</v>
      </c>
      <c r="F73" s="46">
        <v>178.9</v>
      </c>
      <c r="G73" s="46">
        <v>66.3</v>
      </c>
      <c r="H73" s="46">
        <v>138.9</v>
      </c>
      <c r="I73" s="46">
        <v>50.1</v>
      </c>
    </row>
    <row r="74" spans="1:9" s="81" customFormat="1" ht="12.75">
      <c r="A74" s="44"/>
      <c r="B74" s="45"/>
      <c r="C74" s="46"/>
      <c r="D74" s="54"/>
      <c r="E74" s="45"/>
      <c r="F74" s="46"/>
      <c r="G74" s="46"/>
      <c r="H74" s="46"/>
      <c r="I74" s="46"/>
    </row>
    <row r="75" spans="1:9" s="81" customFormat="1" ht="12.75">
      <c r="A75" s="41" t="s">
        <v>127</v>
      </c>
      <c r="B75" s="42">
        <v>91519</v>
      </c>
      <c r="C75" s="43">
        <v>706981.9</v>
      </c>
      <c r="D75" s="55">
        <v>77.2</v>
      </c>
      <c r="E75" s="42">
        <v>87947</v>
      </c>
      <c r="F75" s="43">
        <v>703663.1</v>
      </c>
      <c r="G75" s="43">
        <v>80</v>
      </c>
      <c r="H75" s="43">
        <v>99.5</v>
      </c>
      <c r="I75" s="43">
        <v>-3298.6</v>
      </c>
    </row>
    <row r="76" spans="1:9" s="81" customFormat="1" ht="12.75">
      <c r="A76" s="44" t="s">
        <v>128</v>
      </c>
      <c r="B76" s="45">
        <v>10376</v>
      </c>
      <c r="C76" s="46">
        <v>84375</v>
      </c>
      <c r="D76" s="54">
        <v>81.3</v>
      </c>
      <c r="E76" s="45">
        <v>9495</v>
      </c>
      <c r="F76" s="46">
        <v>81202.8</v>
      </c>
      <c r="G76" s="46">
        <v>85.5</v>
      </c>
      <c r="H76" s="46">
        <v>96.2</v>
      </c>
      <c r="I76" s="46">
        <v>-3172.2</v>
      </c>
    </row>
    <row r="77" spans="1:9" s="81" customFormat="1" ht="12.75">
      <c r="A77" s="44" t="s">
        <v>129</v>
      </c>
      <c r="B77" s="45">
        <v>12478</v>
      </c>
      <c r="C77" s="46">
        <v>86602.3</v>
      </c>
      <c r="D77" s="54">
        <v>69.400000000000006</v>
      </c>
      <c r="E77" s="45">
        <v>15188</v>
      </c>
      <c r="F77" s="46">
        <v>78999.899999999994</v>
      </c>
      <c r="G77" s="46">
        <v>52</v>
      </c>
      <c r="H77" s="46">
        <v>91.2</v>
      </c>
      <c r="I77" s="46">
        <v>-7602.4</v>
      </c>
    </row>
    <row r="78" spans="1:9" s="81" customFormat="1" ht="12.75">
      <c r="A78" s="44" t="s">
        <v>130</v>
      </c>
      <c r="B78" s="45">
        <v>12414</v>
      </c>
      <c r="C78" s="46">
        <v>112294.1</v>
      </c>
      <c r="D78" s="54">
        <v>90.5</v>
      </c>
      <c r="E78" s="45">
        <v>12339</v>
      </c>
      <c r="F78" s="46">
        <v>116959.4</v>
      </c>
      <c r="G78" s="46">
        <v>94.8</v>
      </c>
      <c r="H78" s="46">
        <v>104.2</v>
      </c>
      <c r="I78" s="46">
        <v>4665.3</v>
      </c>
    </row>
    <row r="79" spans="1:9" s="81" customFormat="1" ht="12.75">
      <c r="A79" s="44" t="s">
        <v>131</v>
      </c>
      <c r="B79" s="45">
        <v>10909</v>
      </c>
      <c r="C79" s="46">
        <v>74481.8</v>
      </c>
      <c r="D79" s="54">
        <v>68.3</v>
      </c>
      <c r="E79" s="45">
        <v>10282</v>
      </c>
      <c r="F79" s="46">
        <v>68517.5</v>
      </c>
      <c r="G79" s="46">
        <v>66.599999999999994</v>
      </c>
      <c r="H79" s="46">
        <v>92</v>
      </c>
      <c r="I79" s="46">
        <v>-5964.3</v>
      </c>
    </row>
    <row r="80" spans="1:9" s="81" customFormat="1" ht="12.75">
      <c r="A80" s="44" t="s">
        <v>132</v>
      </c>
      <c r="B80" s="45">
        <v>8738</v>
      </c>
      <c r="C80" s="46">
        <v>62208.4</v>
      </c>
      <c r="D80" s="54">
        <v>71.2</v>
      </c>
      <c r="E80" s="45">
        <v>8756</v>
      </c>
      <c r="F80" s="46">
        <v>63950.6</v>
      </c>
      <c r="G80" s="46">
        <v>73</v>
      </c>
      <c r="H80" s="46">
        <v>102.8</v>
      </c>
      <c r="I80" s="46">
        <v>1742.2</v>
      </c>
    </row>
    <row r="81" spans="1:9" s="81" customFormat="1" ht="12.75">
      <c r="A81" s="44" t="s">
        <v>133</v>
      </c>
      <c r="B81" s="45">
        <v>7481</v>
      </c>
      <c r="C81" s="46">
        <v>57337</v>
      </c>
      <c r="D81" s="54">
        <v>76.599999999999994</v>
      </c>
      <c r="E81" s="45">
        <v>5668</v>
      </c>
      <c r="F81" s="46">
        <v>72504.800000000003</v>
      </c>
      <c r="G81" s="46">
        <v>127.9</v>
      </c>
      <c r="H81" s="46">
        <v>126.5</v>
      </c>
      <c r="I81" s="46">
        <v>15167.8</v>
      </c>
    </row>
    <row r="82" spans="1:9" s="81" customFormat="1" ht="12.75">
      <c r="A82" s="44" t="s">
        <v>134</v>
      </c>
      <c r="B82" s="45">
        <v>23</v>
      </c>
      <c r="C82" s="46">
        <v>195.5</v>
      </c>
      <c r="D82" s="54">
        <v>85</v>
      </c>
      <c r="E82" s="45">
        <v>20</v>
      </c>
      <c r="F82" s="46">
        <v>184</v>
      </c>
      <c r="G82" s="46">
        <v>92</v>
      </c>
      <c r="H82" s="46">
        <v>182</v>
      </c>
      <c r="I82" s="46">
        <v>82.9</v>
      </c>
    </row>
    <row r="83" spans="1:9" s="81" customFormat="1" ht="12.75">
      <c r="A83" s="44" t="s">
        <v>135</v>
      </c>
      <c r="B83" s="45">
        <v>16627</v>
      </c>
      <c r="C83" s="46">
        <v>118123.4</v>
      </c>
      <c r="D83" s="54">
        <v>71</v>
      </c>
      <c r="E83" s="45">
        <v>14759</v>
      </c>
      <c r="F83" s="46">
        <v>107909.7</v>
      </c>
      <c r="G83" s="46">
        <v>73.099999999999994</v>
      </c>
      <c r="H83" s="46">
        <v>91.4</v>
      </c>
      <c r="I83" s="46">
        <v>-10213.5</v>
      </c>
    </row>
    <row r="84" spans="1:9" s="81" customFormat="1" ht="12.75">
      <c r="A84" s="44" t="s">
        <v>136</v>
      </c>
      <c r="B84" s="45">
        <v>12273</v>
      </c>
      <c r="C84" s="46">
        <v>110132.1</v>
      </c>
      <c r="D84" s="54">
        <v>89.7</v>
      </c>
      <c r="E84" s="45">
        <v>11309</v>
      </c>
      <c r="F84" s="46">
        <v>112767.6</v>
      </c>
      <c r="G84" s="46">
        <v>99.7</v>
      </c>
      <c r="H84" s="46">
        <v>102.4</v>
      </c>
      <c r="I84" s="46">
        <v>2635.5</v>
      </c>
    </row>
    <row r="85" spans="1:9" s="81" customFormat="1" ht="12.75">
      <c r="A85" s="44" t="s">
        <v>137</v>
      </c>
      <c r="B85" s="45">
        <v>209</v>
      </c>
      <c r="C85" s="46">
        <v>1316.8</v>
      </c>
      <c r="D85" s="54">
        <v>63</v>
      </c>
      <c r="E85" s="45">
        <v>120</v>
      </c>
      <c r="F85" s="46">
        <v>697.8</v>
      </c>
      <c r="G85" s="46">
        <v>58.1</v>
      </c>
      <c r="H85" s="46">
        <v>53</v>
      </c>
      <c r="I85" s="46">
        <v>-619</v>
      </c>
    </row>
    <row r="86" spans="1:9" s="81" customFormat="1" ht="12.75">
      <c r="A86" s="44" t="s">
        <v>166</v>
      </c>
      <c r="B86" s="45">
        <v>14</v>
      </c>
      <c r="C86" s="46">
        <v>91</v>
      </c>
      <c r="D86" s="54">
        <v>65</v>
      </c>
      <c r="E86" s="45">
        <v>14</v>
      </c>
      <c r="F86" s="46" t="s">
        <v>94</v>
      </c>
      <c r="G86" s="46" t="s">
        <v>94</v>
      </c>
      <c r="H86" s="46" t="s">
        <v>94</v>
      </c>
      <c r="I86" s="46">
        <v>-91</v>
      </c>
    </row>
    <row r="87" spans="1:9" s="81" customFormat="1" ht="12.75">
      <c r="A87" s="44"/>
      <c r="B87" s="45"/>
      <c r="C87" s="46"/>
      <c r="D87" s="54"/>
      <c r="E87" s="45"/>
      <c r="F87" s="46"/>
      <c r="G87" s="46"/>
      <c r="H87" s="46"/>
      <c r="I87" s="46"/>
    </row>
    <row r="88" spans="1:9" s="81" customFormat="1" ht="12.75">
      <c r="A88" s="41" t="s">
        <v>138</v>
      </c>
      <c r="B88" s="42">
        <v>2235</v>
      </c>
      <c r="C88" s="43">
        <v>12113.6</v>
      </c>
      <c r="D88" s="55">
        <v>54.2</v>
      </c>
      <c r="E88" s="42">
        <v>2394.6</v>
      </c>
      <c r="F88" s="43">
        <v>16410</v>
      </c>
      <c r="G88" s="43">
        <v>68.5</v>
      </c>
      <c r="H88" s="43">
        <v>135.5</v>
      </c>
      <c r="I88" s="43">
        <v>4296.3999999999996</v>
      </c>
    </row>
    <row r="89" spans="1:9" s="81" customFormat="1" ht="12.75">
      <c r="A89" s="44"/>
      <c r="B89" s="45"/>
      <c r="C89" s="46"/>
      <c r="D89" s="54"/>
      <c r="E89" s="45"/>
      <c r="F89" s="46"/>
      <c r="G89" s="46"/>
      <c r="H89" s="46"/>
      <c r="I89" s="46"/>
    </row>
    <row r="90" spans="1:9" s="81" customFormat="1" ht="12.75">
      <c r="A90" s="41" t="s">
        <v>139</v>
      </c>
      <c r="B90" s="42">
        <v>1085</v>
      </c>
      <c r="C90" s="43">
        <v>7802</v>
      </c>
      <c r="D90" s="55">
        <v>71.900000000000006</v>
      </c>
      <c r="E90" s="42">
        <v>1254.5</v>
      </c>
      <c r="F90" s="43">
        <v>8225.2999999999993</v>
      </c>
      <c r="G90" s="43">
        <v>65.599999999999994</v>
      </c>
      <c r="H90" s="43">
        <v>105.4</v>
      </c>
      <c r="I90" s="43">
        <v>423.7</v>
      </c>
    </row>
  </sheetData>
  <mergeCells count="16">
    <mergeCell ref="A3:L3"/>
    <mergeCell ref="A4:I4"/>
    <mergeCell ref="H7:I7"/>
    <mergeCell ref="H8:I8"/>
    <mergeCell ref="A6:A11"/>
    <mergeCell ref="B6:I6"/>
    <mergeCell ref="B7:D7"/>
    <mergeCell ref="E7:G7"/>
    <mergeCell ref="B8:B10"/>
    <mergeCell ref="C8:C10"/>
    <mergeCell ref="D8:D10"/>
    <mergeCell ref="E8:E10"/>
    <mergeCell ref="F8:F10"/>
    <mergeCell ref="G8:G10"/>
    <mergeCell ref="H9:H10"/>
    <mergeCell ref="I9:I10"/>
  </mergeCells>
  <hyperlinks>
    <hyperlink ref="A1" location="содержание!A1" display="Мазмуну" xr:uid="{00000000-0004-0000-1900-000000000000}"/>
    <hyperlink ref="A2" location="содержание!A1" display="Содержание" xr:uid="{00000000-0004-0000-1900-000001000000}"/>
  </hyperlink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31"/>
  <sheetViews>
    <sheetView workbookViewId="0">
      <selection activeCell="F24" activeCellId="3" sqref="K22 F15 F18 F24"/>
    </sheetView>
  </sheetViews>
  <sheetFormatPr defaultRowHeight="15"/>
  <cols>
    <col min="1" max="1" width="29.85546875" customWidth="1"/>
  </cols>
  <sheetData>
    <row r="1" spans="1:9" s="62" customFormat="1">
      <c r="A1" s="63" t="s">
        <v>287</v>
      </c>
    </row>
    <row r="2" spans="1:9" s="62" customFormat="1">
      <c r="A2" s="63" t="s">
        <v>288</v>
      </c>
    </row>
    <row r="3" spans="1:9" s="81" customFormat="1">
      <c r="A3" s="121" t="s">
        <v>336</v>
      </c>
      <c r="B3" s="148"/>
      <c r="C3" s="148"/>
      <c r="D3" s="148"/>
      <c r="E3" s="148"/>
      <c r="F3" s="148"/>
      <c r="G3" s="148"/>
      <c r="H3" s="148"/>
      <c r="I3" s="148"/>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26" t="s">
        <v>62</v>
      </c>
      <c r="I7" s="126"/>
    </row>
    <row r="8" spans="1:9" s="81" customFormat="1" ht="12.75">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40"/>
      <c r="C12" s="40"/>
      <c r="D12" s="40"/>
      <c r="E12" s="40"/>
      <c r="F12" s="40"/>
      <c r="G12" s="40"/>
      <c r="H12" s="40"/>
      <c r="I12" s="40"/>
    </row>
    <row r="13" spans="1:9" s="81" customFormat="1" ht="12.75">
      <c r="A13" s="41" t="s">
        <v>72</v>
      </c>
      <c r="B13" s="55">
        <f>B18+B24</f>
        <v>2954</v>
      </c>
      <c r="C13" s="43">
        <f>C18+C24</f>
        <v>44722.100000000006</v>
      </c>
      <c r="D13" s="43">
        <f>C13/B13*10</f>
        <v>151.395057549086</v>
      </c>
      <c r="E13" s="55">
        <v>2952</v>
      </c>
      <c r="F13" s="55">
        <v>57579.7</v>
      </c>
      <c r="G13" s="55">
        <v>195.1</v>
      </c>
      <c r="H13" s="55">
        <v>128.69999999999999</v>
      </c>
      <c r="I13" s="55">
        <v>12857.6</v>
      </c>
    </row>
    <row r="14" spans="1:9" s="81" customFormat="1" ht="12.75">
      <c r="A14" s="41"/>
      <c r="B14" s="55"/>
      <c r="C14" s="43"/>
      <c r="D14" s="55"/>
      <c r="E14" s="55"/>
      <c r="F14" s="55"/>
      <c r="G14" s="55"/>
      <c r="H14" s="55"/>
      <c r="I14" s="55"/>
    </row>
    <row r="15" spans="1:9" s="81" customFormat="1" ht="12.75">
      <c r="A15" s="41" t="s">
        <v>73</v>
      </c>
      <c r="B15" s="55" t="s">
        <v>94</v>
      </c>
      <c r="C15" s="43" t="s">
        <v>94</v>
      </c>
      <c r="D15" s="55" t="s">
        <v>94</v>
      </c>
      <c r="E15" s="55">
        <v>18</v>
      </c>
      <c r="F15" s="55">
        <v>162.4</v>
      </c>
      <c r="G15" s="55">
        <v>90.2</v>
      </c>
      <c r="H15" s="55" t="s">
        <v>94</v>
      </c>
      <c r="I15" s="55">
        <v>162.4</v>
      </c>
    </row>
    <row r="16" spans="1:9" s="81" customFormat="1" ht="12.75">
      <c r="A16" s="44" t="s">
        <v>79</v>
      </c>
      <c r="B16" s="54" t="s">
        <v>94</v>
      </c>
      <c r="C16" s="46" t="s">
        <v>94</v>
      </c>
      <c r="D16" s="54" t="s">
        <v>94</v>
      </c>
      <c r="E16" s="54">
        <v>18</v>
      </c>
      <c r="F16" s="54">
        <v>162.4</v>
      </c>
      <c r="G16" s="54">
        <v>90.2</v>
      </c>
      <c r="H16" s="54" t="s">
        <v>94</v>
      </c>
      <c r="I16" s="54">
        <v>162.4</v>
      </c>
    </row>
    <row r="17" spans="1:9" s="81" customFormat="1" ht="12.75">
      <c r="A17" s="44"/>
      <c r="B17" s="54"/>
      <c r="C17" s="46"/>
      <c r="D17" s="54"/>
      <c r="E17" s="54"/>
      <c r="F17" s="54"/>
      <c r="G17" s="54"/>
      <c r="H17" s="54"/>
      <c r="I17" s="54"/>
    </row>
    <row r="18" spans="1:9" s="81" customFormat="1" ht="12.75">
      <c r="A18" s="41" t="s">
        <v>96</v>
      </c>
      <c r="B18" s="55">
        <v>108</v>
      </c>
      <c r="C18" s="43">
        <v>2882.8</v>
      </c>
      <c r="D18" s="55">
        <v>266.89999999999998</v>
      </c>
      <c r="E18" s="55">
        <v>124</v>
      </c>
      <c r="F18" s="55">
        <v>3262</v>
      </c>
      <c r="G18" s="55">
        <v>263.10000000000002</v>
      </c>
      <c r="H18" s="55">
        <v>113.2</v>
      </c>
      <c r="I18" s="55">
        <v>379.2</v>
      </c>
    </row>
    <row r="19" spans="1:9" s="81" customFormat="1" ht="12.75">
      <c r="A19" s="44" t="s">
        <v>97</v>
      </c>
      <c r="B19" s="54">
        <v>83</v>
      </c>
      <c r="C19" s="46">
        <v>2397.5</v>
      </c>
      <c r="D19" s="54">
        <v>288.89999999999998</v>
      </c>
      <c r="E19" s="54">
        <v>93</v>
      </c>
      <c r="F19" s="54">
        <v>2436.8000000000002</v>
      </c>
      <c r="G19" s="54">
        <v>262</v>
      </c>
      <c r="H19" s="54">
        <v>101.6</v>
      </c>
      <c r="I19" s="54">
        <v>39.299999999999997</v>
      </c>
    </row>
    <row r="20" spans="1:9" s="81" customFormat="1" ht="12.75">
      <c r="A20" s="44" t="s">
        <v>98</v>
      </c>
      <c r="B20" s="54">
        <v>21</v>
      </c>
      <c r="C20" s="46">
        <v>405.3</v>
      </c>
      <c r="D20" s="54">
        <v>193</v>
      </c>
      <c r="E20" s="54">
        <v>14</v>
      </c>
      <c r="F20" s="54">
        <v>332.2</v>
      </c>
      <c r="G20" s="54">
        <v>237.3</v>
      </c>
      <c r="H20" s="54">
        <v>82</v>
      </c>
      <c r="I20" s="54">
        <v>-73.099999999999994</v>
      </c>
    </row>
    <row r="21" spans="1:9" s="81" customFormat="1" ht="12.75">
      <c r="A21" s="44" t="s">
        <v>99</v>
      </c>
      <c r="B21" s="54">
        <v>4</v>
      </c>
      <c r="C21" s="46">
        <v>80</v>
      </c>
      <c r="D21" s="54">
        <v>200</v>
      </c>
      <c r="E21" s="54">
        <v>17</v>
      </c>
      <c r="F21" s="54">
        <v>493</v>
      </c>
      <c r="G21" s="54">
        <v>290</v>
      </c>
      <c r="H21" s="54">
        <v>616.29999999999995</v>
      </c>
      <c r="I21" s="54">
        <v>413</v>
      </c>
    </row>
    <row r="22" spans="1:9" s="81" customFormat="1" ht="12.75">
      <c r="A22" s="44" t="s">
        <v>100</v>
      </c>
      <c r="B22" s="54">
        <v>4</v>
      </c>
      <c r="C22" s="46">
        <v>80</v>
      </c>
      <c r="D22" s="54">
        <v>200</v>
      </c>
      <c r="E22" s="54">
        <v>17</v>
      </c>
      <c r="F22" s="54">
        <v>493</v>
      </c>
      <c r="G22" s="54">
        <v>290</v>
      </c>
      <c r="H22" s="54">
        <v>616.29999999999995</v>
      </c>
      <c r="I22" s="54">
        <v>413</v>
      </c>
    </row>
    <row r="23" spans="1:9" s="81" customFormat="1" ht="12.75">
      <c r="A23" s="44"/>
      <c r="B23" s="54"/>
      <c r="C23" s="46"/>
      <c r="D23" s="54"/>
      <c r="E23" s="54"/>
      <c r="F23" s="54"/>
      <c r="G23" s="54"/>
      <c r="H23" s="54"/>
      <c r="I23" s="54"/>
    </row>
    <row r="24" spans="1:9" s="81" customFormat="1" ht="12.75">
      <c r="A24" s="41" t="s">
        <v>127</v>
      </c>
      <c r="B24" s="55">
        <f>B25+B27+B28+B29</f>
        <v>2846</v>
      </c>
      <c r="C24" s="43">
        <v>41839.300000000003</v>
      </c>
      <c r="D24" s="43">
        <f>C24/B24*10</f>
        <v>147.01089248067464</v>
      </c>
      <c r="E24" s="55">
        <v>2810</v>
      </c>
      <c r="F24" s="55">
        <v>54155.3</v>
      </c>
      <c r="G24" s="55">
        <v>192.7</v>
      </c>
      <c r="H24" s="55">
        <v>129.4</v>
      </c>
      <c r="I24" s="55">
        <v>12316</v>
      </c>
    </row>
    <row r="25" spans="1:9" s="81" customFormat="1" ht="12.75">
      <c r="A25" s="44" t="s">
        <v>128</v>
      </c>
      <c r="B25" s="54">
        <v>317</v>
      </c>
      <c r="C25" s="46">
        <v>3742</v>
      </c>
      <c r="D25" s="54">
        <v>118</v>
      </c>
      <c r="E25" s="54">
        <v>743</v>
      </c>
      <c r="F25" s="54">
        <v>13410</v>
      </c>
      <c r="G25" s="54">
        <v>180.5</v>
      </c>
      <c r="H25" s="54">
        <v>358.4</v>
      </c>
      <c r="I25" s="54">
        <v>9668</v>
      </c>
    </row>
    <row r="26" spans="1:9" s="81" customFormat="1" ht="12.75">
      <c r="A26" s="44" t="s">
        <v>129</v>
      </c>
      <c r="B26" s="54" t="s">
        <v>94</v>
      </c>
      <c r="C26" s="46" t="s">
        <v>94</v>
      </c>
      <c r="D26" s="54" t="s">
        <v>94</v>
      </c>
      <c r="E26" s="54">
        <v>38</v>
      </c>
      <c r="F26" s="54">
        <v>48.3</v>
      </c>
      <c r="G26" s="54">
        <v>12.7</v>
      </c>
      <c r="H26" s="54" t="s">
        <v>94</v>
      </c>
      <c r="I26" s="54">
        <v>48.3</v>
      </c>
    </row>
    <row r="27" spans="1:9" s="81" customFormat="1" ht="12.75">
      <c r="A27" s="44" t="s">
        <v>131</v>
      </c>
      <c r="B27" s="54">
        <v>40</v>
      </c>
      <c r="C27" s="46">
        <v>278.8</v>
      </c>
      <c r="D27" s="54">
        <v>69.7</v>
      </c>
      <c r="E27" s="54">
        <v>28</v>
      </c>
      <c r="F27" s="54">
        <v>135.69999999999999</v>
      </c>
      <c r="G27" s="54">
        <v>48.5</v>
      </c>
      <c r="H27" s="54">
        <v>48.7</v>
      </c>
      <c r="I27" s="54">
        <v>-143.1</v>
      </c>
    </row>
    <row r="28" spans="1:9" s="81" customFormat="1" ht="12.75">
      <c r="A28" s="44" t="s">
        <v>133</v>
      </c>
      <c r="B28" s="54">
        <v>1662</v>
      </c>
      <c r="C28" s="46">
        <v>27311.1</v>
      </c>
      <c r="D28" s="54">
        <v>235.4</v>
      </c>
      <c r="E28" s="54">
        <v>1393</v>
      </c>
      <c r="F28" s="54">
        <v>31860.1</v>
      </c>
      <c r="G28" s="54">
        <v>228.7</v>
      </c>
      <c r="H28" s="54">
        <v>116.7</v>
      </c>
      <c r="I28" s="54">
        <v>4549</v>
      </c>
    </row>
    <row r="29" spans="1:9" s="81" customFormat="1" ht="12.75">
      <c r="A29" s="44" t="s">
        <v>135</v>
      </c>
      <c r="B29" s="54">
        <v>827</v>
      </c>
      <c r="C29" s="46">
        <v>10507.4</v>
      </c>
      <c r="D29" s="54">
        <v>127.1</v>
      </c>
      <c r="E29" s="54">
        <v>608</v>
      </c>
      <c r="F29" s="54">
        <v>8610.1</v>
      </c>
      <c r="G29" s="54">
        <v>141.6</v>
      </c>
      <c r="H29" s="54">
        <v>81.900000000000006</v>
      </c>
      <c r="I29" s="54">
        <v>-1897.3</v>
      </c>
    </row>
    <row r="30" spans="1:9" s="81" customFormat="1" ht="12.75">
      <c r="A30" s="44" t="s">
        <v>166</v>
      </c>
      <c r="B30" s="54" t="s">
        <v>94</v>
      </c>
      <c r="C30" s="46" t="s">
        <v>94</v>
      </c>
      <c r="D30" s="54" t="s">
        <v>94</v>
      </c>
      <c r="E30" s="54" t="s">
        <v>94</v>
      </c>
      <c r="F30" s="54">
        <v>91.1</v>
      </c>
      <c r="G30" s="54" t="s">
        <v>94</v>
      </c>
      <c r="H30" s="54" t="s">
        <v>94</v>
      </c>
      <c r="I30" s="54">
        <v>91.1</v>
      </c>
    </row>
    <row r="31" spans="1:9" s="17" customFormat="1" ht="12.75">
      <c r="B31" s="49"/>
      <c r="C31" s="49"/>
      <c r="D31" s="50"/>
      <c r="E31" s="49"/>
      <c r="F31" s="49"/>
      <c r="G31" s="50"/>
      <c r="H31" s="50"/>
      <c r="I31" s="49"/>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A00-000000000000}"/>
    <hyperlink ref="A2" location="содержание!A1" display="Содержание" xr:uid="{00000000-0004-0000-1A00-000001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30"/>
  <sheetViews>
    <sheetView workbookViewId="0">
      <selection activeCell="F26" activeCellId="3" sqref="J18 F15 F20 F26"/>
    </sheetView>
  </sheetViews>
  <sheetFormatPr defaultRowHeight="15"/>
  <cols>
    <col min="1" max="1" width="29.140625" customWidth="1"/>
  </cols>
  <sheetData>
    <row r="1" spans="1:9" s="62" customFormat="1">
      <c r="A1" s="63" t="s">
        <v>287</v>
      </c>
    </row>
    <row r="2" spans="1:9" s="62" customFormat="1">
      <c r="A2" s="63" t="s">
        <v>288</v>
      </c>
    </row>
    <row r="3" spans="1:9" s="81" customFormat="1">
      <c r="A3" s="109" t="s">
        <v>186</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12" t="s">
        <v>62</v>
      </c>
      <c r="I7" s="113"/>
    </row>
    <row r="8" spans="1:9" s="81" customFormat="1" ht="12.75">
      <c r="A8" s="115"/>
      <c r="B8" s="118" t="s">
        <v>314</v>
      </c>
      <c r="C8" s="118" t="s">
        <v>62</v>
      </c>
      <c r="D8" s="118" t="s">
        <v>65</v>
      </c>
      <c r="E8" s="118" t="s">
        <v>314</v>
      </c>
      <c r="F8" s="118" t="s">
        <v>62</v>
      </c>
      <c r="G8" s="118" t="s">
        <v>65</v>
      </c>
      <c r="H8" s="112" t="s">
        <v>315</v>
      </c>
      <c r="I8" s="11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40"/>
      <c r="C12" s="40"/>
      <c r="D12" s="40"/>
      <c r="E12" s="40"/>
      <c r="F12" s="40"/>
      <c r="G12" s="40"/>
      <c r="H12" s="40"/>
      <c r="I12" s="40"/>
    </row>
    <row r="13" spans="1:9" s="81" customFormat="1" ht="12.75">
      <c r="A13" s="41" t="s">
        <v>72</v>
      </c>
      <c r="B13" s="55">
        <v>9024</v>
      </c>
      <c r="C13" s="43">
        <v>3965</v>
      </c>
      <c r="D13" s="43">
        <v>4.4000000000000004</v>
      </c>
      <c r="E13" s="55">
        <v>7403</v>
      </c>
      <c r="F13" s="43">
        <v>5033.7</v>
      </c>
      <c r="G13" s="43">
        <v>6.8</v>
      </c>
      <c r="H13" s="43">
        <v>127</v>
      </c>
      <c r="I13" s="43">
        <v>1068.9000000000001</v>
      </c>
    </row>
    <row r="14" spans="1:9" s="81" customFormat="1" ht="12.75">
      <c r="A14" s="44"/>
      <c r="B14" s="54"/>
      <c r="C14" s="46"/>
      <c r="D14" s="46"/>
      <c r="E14" s="54"/>
      <c r="F14" s="46"/>
      <c r="G14" s="46"/>
      <c r="H14" s="46"/>
      <c r="I14" s="46"/>
    </row>
    <row r="15" spans="1:9" s="81" customFormat="1" ht="25.5">
      <c r="A15" s="41" t="s">
        <v>96</v>
      </c>
      <c r="B15" s="55">
        <v>490</v>
      </c>
      <c r="C15" s="43">
        <v>499.8</v>
      </c>
      <c r="D15" s="43">
        <v>10.199999999999999</v>
      </c>
      <c r="E15" s="55">
        <v>2562</v>
      </c>
      <c r="F15" s="43">
        <v>2724.7</v>
      </c>
      <c r="G15" s="43">
        <v>10.6</v>
      </c>
      <c r="H15" s="43">
        <v>545.20000000000005</v>
      </c>
      <c r="I15" s="43">
        <v>2224.9</v>
      </c>
    </row>
    <row r="16" spans="1:9" s="81" customFormat="1" ht="12.75">
      <c r="A16" s="44" t="s">
        <v>97</v>
      </c>
      <c r="B16" s="54">
        <v>13</v>
      </c>
      <c r="C16" s="46">
        <v>6.1</v>
      </c>
      <c r="D16" s="46">
        <v>4.7</v>
      </c>
      <c r="E16" s="54">
        <v>13</v>
      </c>
      <c r="F16" s="46">
        <v>4</v>
      </c>
      <c r="G16" s="46">
        <v>3.1</v>
      </c>
      <c r="H16" s="46">
        <v>65.900000000000006</v>
      </c>
      <c r="I16" s="46">
        <v>-2.1</v>
      </c>
    </row>
    <row r="17" spans="1:9" s="81" customFormat="1" ht="12.75">
      <c r="A17" s="44" t="s">
        <v>98</v>
      </c>
      <c r="B17" s="54">
        <v>44</v>
      </c>
      <c r="C17" s="46">
        <v>28.2</v>
      </c>
      <c r="D17" s="46">
        <v>6.4</v>
      </c>
      <c r="E17" s="54">
        <v>69</v>
      </c>
      <c r="F17" s="46">
        <v>55.2</v>
      </c>
      <c r="G17" s="46">
        <v>8</v>
      </c>
      <c r="H17" s="46">
        <v>195.7</v>
      </c>
      <c r="I17" s="46">
        <v>27</v>
      </c>
    </row>
    <row r="18" spans="1:9" s="81" customFormat="1" ht="12.75">
      <c r="A18" s="44" t="s">
        <v>102</v>
      </c>
      <c r="B18" s="54">
        <v>433</v>
      </c>
      <c r="C18" s="46">
        <v>465.5</v>
      </c>
      <c r="D18" s="46">
        <v>10.8</v>
      </c>
      <c r="E18" s="54">
        <v>2480</v>
      </c>
      <c r="F18" s="46">
        <v>2665.5</v>
      </c>
      <c r="G18" s="46">
        <v>10.7</v>
      </c>
      <c r="H18" s="46">
        <v>572.6</v>
      </c>
      <c r="I18" s="46">
        <v>2200</v>
      </c>
    </row>
    <row r="19" spans="1:9" s="81" customFormat="1" ht="12.75">
      <c r="A19" s="44"/>
      <c r="B19" s="54"/>
      <c r="C19" s="46"/>
      <c r="D19" s="46"/>
      <c r="E19" s="54"/>
      <c r="F19" s="46"/>
      <c r="G19" s="46"/>
      <c r="H19" s="46"/>
      <c r="I19" s="46"/>
    </row>
    <row r="20" spans="1:9" s="81" customFormat="1" ht="12.75">
      <c r="A20" s="41" t="s">
        <v>121</v>
      </c>
      <c r="B20" s="55">
        <v>4356</v>
      </c>
      <c r="C20" s="43">
        <v>2125.3000000000002</v>
      </c>
      <c r="D20" s="43">
        <v>4.9000000000000004</v>
      </c>
      <c r="E20" s="55">
        <v>4661</v>
      </c>
      <c r="F20" s="43">
        <v>2265.8000000000002</v>
      </c>
      <c r="G20" s="43">
        <v>4.9000000000000004</v>
      </c>
      <c r="H20" s="43">
        <v>106.6</v>
      </c>
      <c r="I20" s="43">
        <v>140.5</v>
      </c>
    </row>
    <row r="21" spans="1:9" s="81" customFormat="1" ht="12.75">
      <c r="A21" s="44" t="s">
        <v>122</v>
      </c>
      <c r="B21" s="54">
        <v>1633</v>
      </c>
      <c r="C21" s="46">
        <v>746.9</v>
      </c>
      <c r="D21" s="46">
        <v>4.5999999999999996</v>
      </c>
      <c r="E21" s="54">
        <v>1743</v>
      </c>
      <c r="F21" s="46">
        <v>802.8</v>
      </c>
      <c r="G21" s="46">
        <v>4.5999999999999996</v>
      </c>
      <c r="H21" s="46">
        <v>107.5</v>
      </c>
      <c r="I21" s="46">
        <v>55.9</v>
      </c>
    </row>
    <row r="22" spans="1:9" s="81" customFormat="1" ht="12.75">
      <c r="A22" s="44" t="s">
        <v>123</v>
      </c>
      <c r="B22" s="54">
        <v>1079</v>
      </c>
      <c r="C22" s="46">
        <v>649</v>
      </c>
      <c r="D22" s="46">
        <v>6</v>
      </c>
      <c r="E22" s="54">
        <v>1113</v>
      </c>
      <c r="F22" s="46">
        <v>669.4</v>
      </c>
      <c r="G22" s="46">
        <v>6</v>
      </c>
      <c r="H22" s="46">
        <v>103.1</v>
      </c>
      <c r="I22" s="46">
        <v>20.399999999999999</v>
      </c>
    </row>
    <row r="23" spans="1:9" s="81" customFormat="1" ht="12.75">
      <c r="A23" s="44" t="s">
        <v>124</v>
      </c>
      <c r="B23" s="54">
        <v>976</v>
      </c>
      <c r="C23" s="46">
        <v>425.6</v>
      </c>
      <c r="D23" s="46">
        <v>4.4000000000000004</v>
      </c>
      <c r="E23" s="54">
        <v>935</v>
      </c>
      <c r="F23" s="46">
        <v>405.2</v>
      </c>
      <c r="G23" s="46">
        <v>4.3</v>
      </c>
      <c r="H23" s="46">
        <v>95.2</v>
      </c>
      <c r="I23" s="46">
        <v>-20.399999999999999</v>
      </c>
    </row>
    <row r="24" spans="1:9" s="81" customFormat="1" ht="12.75">
      <c r="A24" s="44" t="s">
        <v>125</v>
      </c>
      <c r="B24" s="54">
        <v>668</v>
      </c>
      <c r="C24" s="46">
        <v>303.8</v>
      </c>
      <c r="D24" s="46">
        <v>4.5</v>
      </c>
      <c r="E24" s="54">
        <v>870</v>
      </c>
      <c r="F24" s="46">
        <v>388.4</v>
      </c>
      <c r="G24" s="46">
        <v>4.5</v>
      </c>
      <c r="H24" s="46">
        <v>127.8</v>
      </c>
      <c r="I24" s="46">
        <v>84.6</v>
      </c>
    </row>
    <row r="25" spans="1:9" s="81" customFormat="1" ht="12.75">
      <c r="A25" s="44"/>
      <c r="B25" s="54"/>
      <c r="C25" s="46"/>
      <c r="D25" s="46"/>
      <c r="E25" s="54"/>
      <c r="F25" s="46"/>
      <c r="G25" s="46"/>
      <c r="H25" s="46"/>
      <c r="I25" s="46"/>
    </row>
    <row r="26" spans="1:9" s="81" customFormat="1" ht="12.75">
      <c r="A26" s="41" t="s">
        <v>127</v>
      </c>
      <c r="B26" s="55">
        <v>4178</v>
      </c>
      <c r="C26" s="43">
        <v>1340</v>
      </c>
      <c r="D26" s="43">
        <v>3.2</v>
      </c>
      <c r="E26" s="55">
        <v>180</v>
      </c>
      <c r="F26" s="43">
        <v>43.2</v>
      </c>
      <c r="G26" s="43">
        <v>2.4</v>
      </c>
      <c r="H26" s="43">
        <v>3.2</v>
      </c>
      <c r="I26" s="43">
        <v>-1296.5</v>
      </c>
    </row>
    <row r="27" spans="1:9" s="81" customFormat="1" ht="12.75">
      <c r="A27" s="44" t="s">
        <v>129</v>
      </c>
      <c r="B27" s="54">
        <v>4115</v>
      </c>
      <c r="C27" s="46">
        <v>1327</v>
      </c>
      <c r="D27" s="46">
        <v>3.2</v>
      </c>
      <c r="E27" s="54" t="s">
        <v>94</v>
      </c>
      <c r="F27" s="46" t="s">
        <v>94</v>
      </c>
      <c r="G27" s="46" t="s">
        <v>94</v>
      </c>
      <c r="H27" s="46" t="s">
        <v>94</v>
      </c>
      <c r="I27" s="46">
        <v>-1327</v>
      </c>
    </row>
    <row r="28" spans="1:9" s="81" customFormat="1" ht="12.75">
      <c r="A28" s="44" t="s">
        <v>131</v>
      </c>
      <c r="B28" s="54">
        <v>10</v>
      </c>
      <c r="C28" s="46">
        <v>2.8</v>
      </c>
      <c r="D28" s="46">
        <v>2.8</v>
      </c>
      <c r="E28" s="54" t="s">
        <v>94</v>
      </c>
      <c r="F28" s="46" t="s">
        <v>94</v>
      </c>
      <c r="G28" s="46" t="s">
        <v>94</v>
      </c>
      <c r="H28" s="46" t="s">
        <v>94</v>
      </c>
      <c r="I28" s="46">
        <v>-2.8</v>
      </c>
    </row>
    <row r="29" spans="1:9" s="81" customFormat="1" ht="12.75">
      <c r="A29" s="44" t="s">
        <v>132</v>
      </c>
      <c r="B29" s="54">
        <v>53</v>
      </c>
      <c r="C29" s="46">
        <v>9.9</v>
      </c>
      <c r="D29" s="46">
        <v>1.9</v>
      </c>
      <c r="E29" s="54">
        <v>180</v>
      </c>
      <c r="F29" s="46">
        <v>43.2</v>
      </c>
      <c r="G29" s="46">
        <v>2.4</v>
      </c>
      <c r="H29" s="46">
        <v>436.4</v>
      </c>
      <c r="I29" s="46">
        <v>33.299999999999997</v>
      </c>
    </row>
    <row r="30" spans="1:9" s="81" customFormat="1" ht="12.75">
      <c r="A30" s="17"/>
      <c r="B30" s="40"/>
      <c r="C30" s="40"/>
      <c r="D30" s="40"/>
      <c r="E30" s="40"/>
      <c r="F30" s="40"/>
      <c r="G30" s="40"/>
      <c r="H30" s="40"/>
      <c r="I30" s="40"/>
    </row>
  </sheetData>
  <mergeCells count="16">
    <mergeCell ref="G8:G10"/>
    <mergeCell ref="H9:H10"/>
    <mergeCell ref="I9:I10"/>
    <mergeCell ref="A3:I3"/>
    <mergeCell ref="A4:I4"/>
    <mergeCell ref="H7:I7"/>
    <mergeCell ref="H8:I8"/>
    <mergeCell ref="A6:A11"/>
    <mergeCell ref="B6:I6"/>
    <mergeCell ref="B7:D7"/>
    <mergeCell ref="E7:G7"/>
    <mergeCell ref="B8:B10"/>
    <mergeCell ref="C8:C10"/>
    <mergeCell ref="D8:D10"/>
    <mergeCell ref="E8:E10"/>
    <mergeCell ref="F8:F10"/>
  </mergeCells>
  <hyperlinks>
    <hyperlink ref="A1" location="содержание!A1" display="Мазмуну" xr:uid="{00000000-0004-0000-1B00-000000000000}"/>
    <hyperlink ref="A2" location="содержание!A1" display="Содержание" xr:uid="{00000000-0004-0000-1B00-000001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Q98"/>
  <sheetViews>
    <sheetView tabSelected="1" workbookViewId="0">
      <selection activeCell="K22" sqref="K22"/>
    </sheetView>
  </sheetViews>
  <sheetFormatPr defaultRowHeight="15"/>
  <cols>
    <col min="1" max="1" width="30.28515625" style="250" customWidth="1"/>
    <col min="2" max="16384" width="9.140625" style="250"/>
  </cols>
  <sheetData>
    <row r="1" spans="1:17" s="166" customFormat="1">
      <c r="A1" s="249" t="s">
        <v>287</v>
      </c>
    </row>
    <row r="2" spans="1:17" s="166" customFormat="1">
      <c r="A2" s="249" t="s">
        <v>288</v>
      </c>
    </row>
    <row r="3" spans="1:17" s="150" customFormat="1">
      <c r="A3" s="164" t="s">
        <v>187</v>
      </c>
      <c r="B3" s="165"/>
      <c r="C3" s="165"/>
      <c r="D3" s="165"/>
      <c r="E3" s="165"/>
      <c r="F3" s="165"/>
      <c r="G3" s="165"/>
      <c r="H3" s="165"/>
      <c r="I3" s="165"/>
    </row>
    <row r="4" spans="1:17" s="150" customFormat="1" ht="12.75">
      <c r="A4" s="167" t="s">
        <v>337</v>
      </c>
      <c r="B4" s="167"/>
      <c r="C4" s="167"/>
      <c r="D4" s="167"/>
      <c r="E4" s="167"/>
      <c r="F4" s="167"/>
      <c r="G4" s="167"/>
      <c r="H4" s="167"/>
      <c r="I4" s="167"/>
    </row>
    <row r="5" spans="1:17" s="150" customFormat="1" ht="12.75"/>
    <row r="6" spans="1:17" s="150" customFormat="1" ht="12.75">
      <c r="A6" s="168" t="s">
        <v>60</v>
      </c>
      <c r="B6" s="169" t="s">
        <v>188</v>
      </c>
      <c r="C6" s="170"/>
      <c r="D6" s="170"/>
      <c r="E6" s="170"/>
      <c r="F6" s="170"/>
      <c r="G6" s="170"/>
      <c r="H6" s="170"/>
      <c r="I6" s="171"/>
    </row>
    <row r="7" spans="1:17" s="150" customFormat="1" ht="12.75">
      <c r="A7" s="172"/>
      <c r="B7" s="169">
        <v>2024</v>
      </c>
      <c r="C7" s="170"/>
      <c r="D7" s="171"/>
      <c r="E7" s="169">
        <v>2025</v>
      </c>
      <c r="F7" s="170"/>
      <c r="G7" s="171"/>
      <c r="H7" s="169" t="s">
        <v>62</v>
      </c>
      <c r="I7" s="171"/>
    </row>
    <row r="8" spans="1:17" s="150" customFormat="1" ht="12.75" customHeight="1">
      <c r="A8" s="172"/>
      <c r="B8" s="151" t="s">
        <v>338</v>
      </c>
      <c r="C8" s="151" t="s">
        <v>62</v>
      </c>
      <c r="D8" s="151" t="s">
        <v>65</v>
      </c>
      <c r="E8" s="151" t="s">
        <v>338</v>
      </c>
      <c r="F8" s="151" t="s">
        <v>62</v>
      </c>
      <c r="G8" s="151" t="s">
        <v>65</v>
      </c>
      <c r="H8" s="169" t="s">
        <v>315</v>
      </c>
      <c r="I8" s="171"/>
    </row>
    <row r="9" spans="1:17" s="150" customFormat="1" ht="12.75">
      <c r="A9" s="172"/>
      <c r="B9" s="152"/>
      <c r="C9" s="152"/>
      <c r="D9" s="152"/>
      <c r="E9" s="152"/>
      <c r="F9" s="152"/>
      <c r="G9" s="152"/>
      <c r="H9" s="168" t="s">
        <v>69</v>
      </c>
      <c r="I9" s="168" t="s">
        <v>70</v>
      </c>
      <c r="K9" s="184"/>
    </row>
    <row r="10" spans="1:17" s="150" customFormat="1" ht="26.25" customHeight="1">
      <c r="A10" s="172"/>
      <c r="B10" s="153"/>
      <c r="C10" s="153"/>
      <c r="D10" s="153"/>
      <c r="E10" s="153"/>
      <c r="F10" s="153"/>
      <c r="G10" s="153"/>
      <c r="H10" s="179"/>
      <c r="I10" s="179"/>
      <c r="K10" s="184"/>
      <c r="L10" s="180"/>
      <c r="M10" s="184"/>
      <c r="N10" s="184"/>
      <c r="O10" s="180"/>
      <c r="P10" s="184"/>
      <c r="Q10" s="184"/>
    </row>
    <row r="11" spans="1:17" s="150" customFormat="1" ht="12.75">
      <c r="A11" s="179"/>
      <c r="B11" s="239">
        <v>1</v>
      </c>
      <c r="C11" s="240">
        <v>2</v>
      </c>
      <c r="D11" s="241">
        <v>3</v>
      </c>
      <c r="E11" s="154">
        <v>4</v>
      </c>
      <c r="F11" s="241">
        <v>5</v>
      </c>
      <c r="G11" s="242">
        <v>6</v>
      </c>
      <c r="H11" s="241">
        <v>7</v>
      </c>
      <c r="I11" s="243">
        <v>8</v>
      </c>
      <c r="K11" s="180"/>
    </row>
    <row r="12" spans="1:17" s="197" customFormat="1" ht="12.75">
      <c r="A12" s="196"/>
      <c r="B12" s="185"/>
      <c r="C12" s="185"/>
      <c r="D12" s="185"/>
      <c r="E12" s="155"/>
      <c r="F12" s="185"/>
      <c r="G12" s="185"/>
      <c r="H12" s="185"/>
      <c r="I12" s="185"/>
    </row>
    <row r="13" spans="1:17" s="150" customFormat="1" ht="12.75">
      <c r="A13" s="186" t="s">
        <v>72</v>
      </c>
      <c r="B13" s="156">
        <v>67294.323999999993</v>
      </c>
      <c r="C13" s="187">
        <v>346244.2</v>
      </c>
      <c r="D13" s="187">
        <v>51.4</v>
      </c>
      <c r="E13" s="156">
        <v>68398.892999999996</v>
      </c>
      <c r="F13" s="187">
        <v>406667.7</v>
      </c>
      <c r="G13" s="187">
        <v>59.5</v>
      </c>
      <c r="H13" s="187">
        <v>117.5</v>
      </c>
      <c r="I13" s="187">
        <v>60423.6</v>
      </c>
      <c r="K13" s="184"/>
      <c r="L13" s="184"/>
      <c r="M13" s="184"/>
      <c r="N13" s="180"/>
      <c r="O13" s="180"/>
      <c r="P13" s="180"/>
    </row>
    <row r="14" spans="1:17" s="150" customFormat="1" ht="12.75">
      <c r="A14" s="186"/>
      <c r="B14" s="156"/>
      <c r="C14" s="187"/>
      <c r="D14" s="187"/>
      <c r="E14" s="156"/>
      <c r="F14" s="187"/>
      <c r="G14" s="187"/>
      <c r="H14" s="187"/>
      <c r="I14" s="187"/>
    </row>
    <row r="15" spans="1:17" s="150" customFormat="1" ht="12.75">
      <c r="A15" s="186" t="s">
        <v>73</v>
      </c>
      <c r="B15" s="156">
        <v>21987.949000000001</v>
      </c>
      <c r="C15" s="187">
        <v>72767.7</v>
      </c>
      <c r="D15" s="187">
        <v>33.1</v>
      </c>
      <c r="E15" s="156">
        <v>21997.878000000001</v>
      </c>
      <c r="F15" s="187">
        <v>92437.5</v>
      </c>
      <c r="G15" s="187">
        <v>42</v>
      </c>
      <c r="H15" s="187">
        <v>127</v>
      </c>
      <c r="I15" s="187">
        <v>19669.8</v>
      </c>
      <c r="K15" s="184"/>
      <c r="L15" s="184"/>
      <c r="M15" s="184"/>
      <c r="N15" s="184"/>
      <c r="O15" s="184"/>
    </row>
    <row r="16" spans="1:17" s="150" customFormat="1" ht="12.75">
      <c r="A16" s="189" t="s">
        <v>74</v>
      </c>
      <c r="B16" s="157">
        <v>6690.77</v>
      </c>
      <c r="C16" s="190">
        <v>21995.5</v>
      </c>
      <c r="D16" s="190">
        <v>32.9</v>
      </c>
      <c r="E16" s="157">
        <v>6698.77</v>
      </c>
      <c r="F16" s="190">
        <v>24176.9</v>
      </c>
      <c r="G16" s="190">
        <v>36.1</v>
      </c>
      <c r="H16" s="190">
        <v>109.9</v>
      </c>
      <c r="I16" s="190">
        <v>2181.4</v>
      </c>
    </row>
    <row r="17" spans="1:12" s="150" customFormat="1" ht="12.75">
      <c r="A17" s="189" t="s">
        <v>75</v>
      </c>
      <c r="B17" s="157">
        <v>9556.5990000000002</v>
      </c>
      <c r="C17" s="190">
        <v>34200.800000000003</v>
      </c>
      <c r="D17" s="190">
        <v>35.799999999999997</v>
      </c>
      <c r="E17" s="157">
        <v>9558.5580000000009</v>
      </c>
      <c r="F17" s="190">
        <v>39293.4</v>
      </c>
      <c r="G17" s="190">
        <v>41.1</v>
      </c>
      <c r="H17" s="190">
        <v>114.9</v>
      </c>
      <c r="I17" s="190">
        <v>5092.6000000000004</v>
      </c>
    </row>
    <row r="18" spans="1:12" s="197" customFormat="1" ht="12.75">
      <c r="A18" s="189" t="s">
        <v>76</v>
      </c>
      <c r="B18" s="157">
        <v>3769.77</v>
      </c>
      <c r="C18" s="190">
        <v>11884.8</v>
      </c>
      <c r="D18" s="190">
        <v>31.5</v>
      </c>
      <c r="E18" s="157">
        <v>3769.77</v>
      </c>
      <c r="F18" s="190">
        <v>23903.8</v>
      </c>
      <c r="G18" s="190">
        <v>63.4</v>
      </c>
      <c r="H18" s="190">
        <v>201.1</v>
      </c>
      <c r="I18" s="190">
        <v>12019</v>
      </c>
    </row>
    <row r="19" spans="1:12" s="150" customFormat="1" ht="12.75">
      <c r="A19" s="189" t="s">
        <v>77</v>
      </c>
      <c r="B19" s="157">
        <v>180.46</v>
      </c>
      <c r="C19" s="190">
        <v>1206</v>
      </c>
      <c r="D19" s="190">
        <v>66.8</v>
      </c>
      <c r="E19" s="157">
        <v>171.36</v>
      </c>
      <c r="F19" s="190">
        <v>999.7</v>
      </c>
      <c r="G19" s="190">
        <v>58.3</v>
      </c>
      <c r="H19" s="190">
        <v>82.9</v>
      </c>
      <c r="I19" s="190">
        <v>-206.3</v>
      </c>
    </row>
    <row r="20" spans="1:12" s="150" customFormat="1" ht="12.75">
      <c r="A20" s="189" t="s">
        <v>78</v>
      </c>
      <c r="B20" s="157">
        <v>1555.63</v>
      </c>
      <c r="C20" s="190">
        <v>2918.4</v>
      </c>
      <c r="D20" s="190">
        <v>18.8</v>
      </c>
      <c r="E20" s="157">
        <v>1555.6</v>
      </c>
      <c r="F20" s="190">
        <v>3276.1</v>
      </c>
      <c r="G20" s="190">
        <v>21.1</v>
      </c>
      <c r="H20" s="190">
        <v>112.3</v>
      </c>
      <c r="I20" s="190">
        <v>357.7</v>
      </c>
    </row>
    <row r="21" spans="1:12" s="150" customFormat="1" ht="12.75">
      <c r="A21" s="189" t="s">
        <v>79</v>
      </c>
      <c r="B21" s="157">
        <v>401.18</v>
      </c>
      <c r="C21" s="190">
        <v>1666.2</v>
      </c>
      <c r="D21" s="190">
        <v>41.5</v>
      </c>
      <c r="E21" s="157">
        <v>401.18</v>
      </c>
      <c r="F21" s="190">
        <v>1685.3</v>
      </c>
      <c r="G21" s="190">
        <v>42</v>
      </c>
      <c r="H21" s="190">
        <v>101.1</v>
      </c>
      <c r="I21" s="190">
        <v>19.100000000000001</v>
      </c>
    </row>
    <row r="22" spans="1:12" s="150" customFormat="1" ht="12.75">
      <c r="A22" s="189" t="s">
        <v>162</v>
      </c>
      <c r="B22" s="157">
        <v>14</v>
      </c>
      <c r="C22" s="190">
        <v>102</v>
      </c>
      <c r="D22" s="190">
        <v>72.900000000000006</v>
      </c>
      <c r="E22" s="157">
        <v>14</v>
      </c>
      <c r="F22" s="190">
        <v>102</v>
      </c>
      <c r="G22" s="190">
        <v>72.900000000000006</v>
      </c>
      <c r="H22" s="190">
        <v>100</v>
      </c>
      <c r="I22" s="190" t="s">
        <v>94</v>
      </c>
    </row>
    <row r="23" spans="1:12" s="150" customFormat="1" ht="12.75">
      <c r="A23" s="189"/>
      <c r="B23" s="157"/>
      <c r="C23" s="190"/>
      <c r="D23" s="190"/>
      <c r="E23" s="157"/>
      <c r="F23" s="190"/>
      <c r="G23" s="190"/>
      <c r="H23" s="190"/>
      <c r="I23" s="190"/>
      <c r="L23" s="184"/>
    </row>
    <row r="24" spans="1:12" s="150" customFormat="1" ht="14.25" customHeight="1">
      <c r="A24" s="186" t="s">
        <v>80</v>
      </c>
      <c r="B24" s="156">
        <v>8316.08</v>
      </c>
      <c r="C24" s="187">
        <v>52161.1</v>
      </c>
      <c r="D24" s="187">
        <v>62.7</v>
      </c>
      <c r="E24" s="156">
        <v>8268.76</v>
      </c>
      <c r="F24" s="187">
        <v>57439.199999999997</v>
      </c>
      <c r="G24" s="187">
        <v>69.5</v>
      </c>
      <c r="H24" s="187">
        <v>110.1</v>
      </c>
      <c r="I24" s="187">
        <v>5278.1</v>
      </c>
      <c r="L24" s="184"/>
    </row>
    <row r="25" spans="1:12" s="150" customFormat="1" ht="12.75">
      <c r="A25" s="189" t="s">
        <v>81</v>
      </c>
      <c r="B25" s="157">
        <v>1438.81</v>
      </c>
      <c r="C25" s="190">
        <v>9859.1</v>
      </c>
      <c r="D25" s="190">
        <v>68.5</v>
      </c>
      <c r="E25" s="157">
        <v>1443.23</v>
      </c>
      <c r="F25" s="190">
        <v>12220</v>
      </c>
      <c r="G25" s="190">
        <v>84.7</v>
      </c>
      <c r="H25" s="190">
        <v>123.9</v>
      </c>
      <c r="I25" s="190">
        <v>2360.9</v>
      </c>
    </row>
    <row r="26" spans="1:12" s="150" customFormat="1" ht="12.75">
      <c r="A26" s="189" t="s">
        <v>82</v>
      </c>
      <c r="B26" s="157">
        <v>649.66</v>
      </c>
      <c r="C26" s="190">
        <v>5496</v>
      </c>
      <c r="D26" s="190">
        <v>84.6</v>
      </c>
      <c r="E26" s="157">
        <v>651.67999999999995</v>
      </c>
      <c r="F26" s="190">
        <v>6337.3</v>
      </c>
      <c r="G26" s="190">
        <v>97.2</v>
      </c>
      <c r="H26" s="190">
        <v>112.8</v>
      </c>
      <c r="I26" s="190">
        <v>701.3</v>
      </c>
    </row>
    <row r="27" spans="1:12" s="150" customFormat="1" ht="12.75">
      <c r="A27" s="189" t="s">
        <v>83</v>
      </c>
      <c r="B27" s="157">
        <v>2534.63</v>
      </c>
      <c r="C27" s="190">
        <v>14453.3</v>
      </c>
      <c r="D27" s="190">
        <v>57</v>
      </c>
      <c r="E27" s="157">
        <v>2534.61</v>
      </c>
      <c r="F27" s="190">
        <v>14978.9</v>
      </c>
      <c r="G27" s="190">
        <v>59.1</v>
      </c>
      <c r="H27" s="190">
        <v>103.6</v>
      </c>
      <c r="I27" s="190">
        <v>525.6</v>
      </c>
    </row>
    <row r="28" spans="1:12" s="150" customFormat="1" ht="12.75">
      <c r="A28" s="189" t="s">
        <v>84</v>
      </c>
      <c r="B28" s="157">
        <v>768</v>
      </c>
      <c r="C28" s="190">
        <v>5657.3</v>
      </c>
      <c r="D28" s="190">
        <v>73.7</v>
      </c>
      <c r="E28" s="157">
        <v>768</v>
      </c>
      <c r="F28" s="190">
        <v>5255.2</v>
      </c>
      <c r="G28" s="190">
        <v>68.400000000000006</v>
      </c>
      <c r="H28" s="190">
        <v>92.9</v>
      </c>
      <c r="I28" s="190">
        <v>-402.1</v>
      </c>
    </row>
    <row r="29" spans="1:12" s="150" customFormat="1" ht="12.75">
      <c r="A29" s="189" t="s">
        <v>85</v>
      </c>
      <c r="B29" s="157">
        <v>713</v>
      </c>
      <c r="C29" s="190">
        <v>5088</v>
      </c>
      <c r="D29" s="190">
        <v>71.400000000000006</v>
      </c>
      <c r="E29" s="157">
        <v>713</v>
      </c>
      <c r="F29" s="190">
        <v>5129</v>
      </c>
      <c r="G29" s="190">
        <v>71.900000000000006</v>
      </c>
      <c r="H29" s="190">
        <v>100.8</v>
      </c>
      <c r="I29" s="190">
        <v>41</v>
      </c>
    </row>
    <row r="30" spans="1:12" s="150" customFormat="1" ht="12.75">
      <c r="A30" s="189" t="s">
        <v>86</v>
      </c>
      <c r="B30" s="157">
        <v>17</v>
      </c>
      <c r="C30" s="190">
        <v>155</v>
      </c>
      <c r="D30" s="190">
        <v>91.2</v>
      </c>
      <c r="E30" s="157">
        <v>17</v>
      </c>
      <c r="F30" s="190">
        <v>155</v>
      </c>
      <c r="G30" s="190">
        <v>91.2</v>
      </c>
      <c r="H30" s="190">
        <v>100</v>
      </c>
      <c r="I30" s="190" t="s">
        <v>94</v>
      </c>
    </row>
    <row r="31" spans="1:12" s="150" customFormat="1" ht="12.75">
      <c r="A31" s="189" t="s">
        <v>87</v>
      </c>
      <c r="B31" s="157">
        <v>1616.7</v>
      </c>
      <c r="C31" s="190">
        <v>11557</v>
      </c>
      <c r="D31" s="190">
        <v>71.5</v>
      </c>
      <c r="E31" s="157">
        <v>1616.67</v>
      </c>
      <c r="F31" s="190">
        <v>13504.1</v>
      </c>
      <c r="G31" s="190">
        <v>83.5</v>
      </c>
      <c r="H31" s="190">
        <v>116.8</v>
      </c>
      <c r="I31" s="190">
        <v>1947.1</v>
      </c>
    </row>
    <row r="32" spans="1:12" s="150" customFormat="1" ht="12.75">
      <c r="A32" s="189" t="s">
        <v>88</v>
      </c>
      <c r="B32" s="157">
        <v>124</v>
      </c>
      <c r="C32" s="190">
        <v>450</v>
      </c>
      <c r="D32" s="190">
        <v>36.299999999999997</v>
      </c>
      <c r="E32" s="157">
        <v>124</v>
      </c>
      <c r="F32" s="190">
        <v>550</v>
      </c>
      <c r="G32" s="190">
        <v>44.4</v>
      </c>
      <c r="H32" s="190">
        <v>122.2</v>
      </c>
      <c r="I32" s="190">
        <v>100</v>
      </c>
    </row>
    <row r="33" spans="1:9" s="150" customFormat="1" ht="12.75">
      <c r="A33" s="189" t="s">
        <v>89</v>
      </c>
      <c r="B33" s="157">
        <v>38.76</v>
      </c>
      <c r="C33" s="190">
        <v>234.7</v>
      </c>
      <c r="D33" s="190">
        <v>60.6</v>
      </c>
      <c r="E33" s="157">
        <v>37</v>
      </c>
      <c r="F33" s="190">
        <v>257.3</v>
      </c>
      <c r="G33" s="190">
        <v>69.5</v>
      </c>
      <c r="H33" s="190">
        <v>109.6</v>
      </c>
      <c r="I33" s="190">
        <v>22.6</v>
      </c>
    </row>
    <row r="34" spans="1:9" s="150" customFormat="1" ht="12.75">
      <c r="A34" s="189" t="s">
        <v>90</v>
      </c>
      <c r="B34" s="157">
        <v>638.4</v>
      </c>
      <c r="C34" s="190">
        <v>4296.3999999999996</v>
      </c>
      <c r="D34" s="190">
        <v>67.3</v>
      </c>
      <c r="E34" s="157">
        <v>638.4</v>
      </c>
      <c r="F34" s="190">
        <v>4296.3999999999996</v>
      </c>
      <c r="G34" s="190">
        <v>67.3</v>
      </c>
      <c r="H34" s="190">
        <v>100</v>
      </c>
      <c r="I34" s="190" t="s">
        <v>94</v>
      </c>
    </row>
    <row r="35" spans="1:9" s="150" customFormat="1" ht="12.75">
      <c r="A35" s="189" t="s">
        <v>91</v>
      </c>
      <c r="B35" s="157">
        <v>163</v>
      </c>
      <c r="C35" s="190">
        <v>386.9</v>
      </c>
      <c r="D35" s="190">
        <v>23.7</v>
      </c>
      <c r="E35" s="157">
        <v>135</v>
      </c>
      <c r="F35" s="190">
        <v>360.7</v>
      </c>
      <c r="G35" s="190">
        <v>26.7</v>
      </c>
      <c r="H35" s="190">
        <v>93.2</v>
      </c>
      <c r="I35" s="190">
        <v>-26.2</v>
      </c>
    </row>
    <row r="36" spans="1:9" s="150" customFormat="1" ht="12.75">
      <c r="A36" s="189" t="s">
        <v>92</v>
      </c>
      <c r="B36" s="157">
        <v>196.09</v>
      </c>
      <c r="C36" s="190">
        <v>522.79999999999995</v>
      </c>
      <c r="D36" s="190">
        <v>26.7</v>
      </c>
      <c r="E36" s="157">
        <v>173.1</v>
      </c>
      <c r="F36" s="190">
        <v>1323.9</v>
      </c>
      <c r="G36" s="190">
        <v>76.5</v>
      </c>
      <c r="H36" s="190">
        <v>253.3</v>
      </c>
      <c r="I36" s="190">
        <v>801.2</v>
      </c>
    </row>
    <row r="37" spans="1:9" s="150" customFormat="1" ht="12.75">
      <c r="A37" s="189" t="s">
        <v>93</v>
      </c>
      <c r="B37" s="157">
        <v>49.69</v>
      </c>
      <c r="C37" s="190">
        <v>89.5</v>
      </c>
      <c r="D37" s="190">
        <v>18</v>
      </c>
      <c r="E37" s="157">
        <v>50.75</v>
      </c>
      <c r="F37" s="190">
        <v>100.8</v>
      </c>
      <c r="G37" s="190">
        <v>19.899999999999999</v>
      </c>
      <c r="H37" s="190">
        <v>112.7</v>
      </c>
      <c r="I37" s="190">
        <v>11.3</v>
      </c>
    </row>
    <row r="38" spans="1:9" s="150" customFormat="1" ht="12.75">
      <c r="A38" s="189" t="s">
        <v>95</v>
      </c>
      <c r="B38" s="157">
        <v>51</v>
      </c>
      <c r="C38" s="190">
        <v>9.6</v>
      </c>
      <c r="D38" s="190">
        <v>1.9</v>
      </c>
      <c r="E38" s="157">
        <v>51</v>
      </c>
      <c r="F38" s="190">
        <v>5.9</v>
      </c>
      <c r="G38" s="190">
        <v>1.2</v>
      </c>
      <c r="H38" s="190">
        <v>61.5</v>
      </c>
      <c r="I38" s="190">
        <v>-3.7</v>
      </c>
    </row>
    <row r="39" spans="1:9" s="150" customFormat="1" ht="12.75">
      <c r="A39" s="189" t="s">
        <v>163</v>
      </c>
      <c r="B39" s="157">
        <v>108</v>
      </c>
      <c r="C39" s="190">
        <v>6.5</v>
      </c>
      <c r="D39" s="190">
        <v>0.6</v>
      </c>
      <c r="E39" s="157">
        <v>108</v>
      </c>
      <c r="F39" s="190">
        <v>7</v>
      </c>
      <c r="G39" s="190">
        <v>0.6</v>
      </c>
      <c r="H39" s="190">
        <v>107.7</v>
      </c>
      <c r="I39" s="190">
        <v>0.5</v>
      </c>
    </row>
    <row r="40" spans="1:9" ht="15" customHeight="1">
      <c r="A40" s="189"/>
      <c r="B40" s="157"/>
      <c r="C40" s="190"/>
      <c r="D40" s="190"/>
      <c r="E40" s="157"/>
      <c r="F40" s="190"/>
      <c r="G40" s="190"/>
      <c r="H40" s="190"/>
      <c r="I40" s="190"/>
    </row>
    <row r="41" spans="1:9" ht="15" customHeight="1">
      <c r="A41" s="186" t="s">
        <v>96</v>
      </c>
      <c r="B41" s="156">
        <v>15474</v>
      </c>
      <c r="C41" s="187">
        <v>89180.7</v>
      </c>
      <c r="D41" s="187">
        <v>57.6</v>
      </c>
      <c r="E41" s="156">
        <v>15612.2</v>
      </c>
      <c r="F41" s="187">
        <v>106004.8</v>
      </c>
      <c r="G41" s="187">
        <v>67.900000000000006</v>
      </c>
      <c r="H41" s="187">
        <v>118.9</v>
      </c>
      <c r="I41" s="187">
        <v>16824.099999999999</v>
      </c>
    </row>
    <row r="42" spans="1:9">
      <c r="A42" s="189" t="s">
        <v>97</v>
      </c>
      <c r="B42" s="157">
        <v>765.47699999999998</v>
      </c>
      <c r="C42" s="190">
        <v>4660.1000000000004</v>
      </c>
      <c r="D42" s="190">
        <v>60.9</v>
      </c>
      <c r="E42" s="157">
        <v>774.5</v>
      </c>
      <c r="F42" s="190">
        <v>4905.1000000000004</v>
      </c>
      <c r="G42" s="190">
        <v>63.3</v>
      </c>
      <c r="H42" s="190">
        <v>105.3</v>
      </c>
      <c r="I42" s="190">
        <v>245</v>
      </c>
    </row>
    <row r="43" spans="1:9">
      <c r="A43" s="189" t="s">
        <v>98</v>
      </c>
      <c r="B43" s="157">
        <v>4897.8999999999996</v>
      </c>
      <c r="C43" s="190">
        <v>31794.7</v>
      </c>
      <c r="D43" s="190">
        <v>64.900000000000006</v>
      </c>
      <c r="E43" s="157">
        <v>5269.61</v>
      </c>
      <c r="F43" s="190">
        <v>33208.300000000003</v>
      </c>
      <c r="G43" s="190">
        <v>63</v>
      </c>
      <c r="H43" s="190">
        <v>104.4</v>
      </c>
      <c r="I43" s="190">
        <v>1413.6</v>
      </c>
    </row>
    <row r="44" spans="1:9">
      <c r="A44" s="189" t="s">
        <v>99</v>
      </c>
      <c r="B44" s="157">
        <v>4859</v>
      </c>
      <c r="C44" s="190">
        <v>27032.3</v>
      </c>
      <c r="D44" s="190">
        <v>55.6</v>
      </c>
      <c r="E44" s="157">
        <v>4691.09</v>
      </c>
      <c r="F44" s="190">
        <v>33634.699999999997</v>
      </c>
      <c r="G44" s="190">
        <v>71.7</v>
      </c>
      <c r="H44" s="190">
        <v>124.4</v>
      </c>
      <c r="I44" s="190">
        <v>6602.4</v>
      </c>
    </row>
    <row r="45" spans="1:9" ht="15" customHeight="1">
      <c r="A45" s="189" t="s">
        <v>100</v>
      </c>
      <c r="B45" s="157">
        <v>750.5</v>
      </c>
      <c r="C45" s="190">
        <v>3178.9</v>
      </c>
      <c r="D45" s="190">
        <v>42.4</v>
      </c>
      <c r="E45" s="157">
        <v>794</v>
      </c>
      <c r="F45" s="190">
        <v>5198</v>
      </c>
      <c r="G45" s="190">
        <v>65.5</v>
      </c>
      <c r="H45" s="190">
        <v>163.5</v>
      </c>
      <c r="I45" s="190">
        <v>2019.1</v>
      </c>
    </row>
    <row r="46" spans="1:9" ht="15" customHeight="1">
      <c r="A46" s="189" t="s">
        <v>101</v>
      </c>
      <c r="B46" s="157">
        <v>1127.3499999999999</v>
      </c>
      <c r="C46" s="190">
        <v>9239</v>
      </c>
      <c r="D46" s="190">
        <v>82</v>
      </c>
      <c r="E46" s="157">
        <v>1348</v>
      </c>
      <c r="F46" s="190">
        <v>10998.9</v>
      </c>
      <c r="G46" s="190">
        <v>81.599999999999994</v>
      </c>
      <c r="H46" s="190">
        <v>119</v>
      </c>
      <c r="I46" s="190">
        <v>1759.9</v>
      </c>
    </row>
    <row r="47" spans="1:9" s="197" customFormat="1" ht="12.75">
      <c r="A47" s="189" t="s">
        <v>102</v>
      </c>
      <c r="B47" s="157">
        <v>874</v>
      </c>
      <c r="C47" s="190">
        <v>7596</v>
      </c>
      <c r="D47" s="190">
        <v>86.9</v>
      </c>
      <c r="E47" s="157">
        <v>989.45</v>
      </c>
      <c r="F47" s="190">
        <v>9130.2999999999993</v>
      </c>
      <c r="G47" s="190">
        <v>92.3</v>
      </c>
      <c r="H47" s="190">
        <v>120.2</v>
      </c>
      <c r="I47" s="190">
        <v>1534.3</v>
      </c>
    </row>
    <row r="48" spans="1:9" s="150" customFormat="1" ht="12.75">
      <c r="A48" s="189" t="s">
        <v>103</v>
      </c>
      <c r="B48" s="157">
        <v>582</v>
      </c>
      <c r="C48" s="190">
        <v>3312</v>
      </c>
      <c r="D48" s="190">
        <v>56.9</v>
      </c>
      <c r="E48" s="157">
        <v>572</v>
      </c>
      <c r="F48" s="190">
        <v>3796.6</v>
      </c>
      <c r="G48" s="190">
        <v>66.400000000000006</v>
      </c>
      <c r="H48" s="190">
        <v>114.6</v>
      </c>
      <c r="I48" s="190">
        <v>484.6</v>
      </c>
    </row>
    <row r="49" spans="1:9" s="150" customFormat="1" ht="12.75">
      <c r="A49" s="189" t="s">
        <v>104</v>
      </c>
      <c r="B49" s="157">
        <v>2368.2730000000001</v>
      </c>
      <c r="C49" s="190">
        <v>5546.5</v>
      </c>
      <c r="D49" s="190">
        <v>23.4</v>
      </c>
      <c r="E49" s="157">
        <v>1967.55</v>
      </c>
      <c r="F49" s="190">
        <v>10330.9</v>
      </c>
      <c r="G49" s="190">
        <v>52.5</v>
      </c>
      <c r="H49" s="190">
        <v>186.3</v>
      </c>
      <c r="I49" s="190">
        <v>4784.3999999999996</v>
      </c>
    </row>
    <row r="50" spans="1:9" s="150" customFormat="1" ht="12.75">
      <c r="A50" s="189"/>
      <c r="B50" s="157"/>
      <c r="C50" s="190"/>
      <c r="D50" s="190"/>
      <c r="E50" s="157"/>
      <c r="F50" s="190"/>
      <c r="G50" s="190"/>
      <c r="H50" s="190"/>
      <c r="I50" s="190"/>
    </row>
    <row r="51" spans="1:9" s="150" customFormat="1" ht="12.75">
      <c r="A51" s="186" t="s">
        <v>105</v>
      </c>
      <c r="B51" s="156">
        <v>312.2</v>
      </c>
      <c r="C51" s="187">
        <v>590.70000000000005</v>
      </c>
      <c r="D51" s="187">
        <v>18.899999999999999</v>
      </c>
      <c r="E51" s="156">
        <v>315.2</v>
      </c>
      <c r="F51" s="187">
        <v>1038.2</v>
      </c>
      <c r="G51" s="187">
        <v>32.9</v>
      </c>
      <c r="H51" s="187">
        <v>175.8</v>
      </c>
      <c r="I51" s="187">
        <v>447.5</v>
      </c>
    </row>
    <row r="52" spans="1:9" s="150" customFormat="1" ht="12.75">
      <c r="A52" s="189" t="s">
        <v>106</v>
      </c>
      <c r="B52" s="157">
        <v>63.3</v>
      </c>
      <c r="C52" s="190">
        <v>92.7</v>
      </c>
      <c r="D52" s="190">
        <v>14.6</v>
      </c>
      <c r="E52" s="157">
        <v>67</v>
      </c>
      <c r="F52" s="190">
        <v>93.5</v>
      </c>
      <c r="G52" s="190">
        <v>14</v>
      </c>
      <c r="H52" s="190">
        <v>100.9</v>
      </c>
      <c r="I52" s="190">
        <v>0.8</v>
      </c>
    </row>
    <row r="53" spans="1:9" s="150" customFormat="1" ht="12.75">
      <c r="A53" s="189" t="s">
        <v>108</v>
      </c>
      <c r="B53" s="157">
        <v>78.900000000000006</v>
      </c>
      <c r="C53" s="190">
        <v>145.6</v>
      </c>
      <c r="D53" s="190">
        <v>18.5</v>
      </c>
      <c r="E53" s="157">
        <v>78.2</v>
      </c>
      <c r="F53" s="190">
        <v>147.80000000000001</v>
      </c>
      <c r="G53" s="190">
        <v>18.899999999999999</v>
      </c>
      <c r="H53" s="190">
        <v>101.5</v>
      </c>
      <c r="I53" s="190">
        <v>2.2000000000000002</v>
      </c>
    </row>
    <row r="54" spans="1:9" s="197" customFormat="1" ht="12.75">
      <c r="A54" s="189" t="s">
        <v>109</v>
      </c>
      <c r="B54" s="157">
        <v>141</v>
      </c>
      <c r="C54" s="190">
        <v>247.4</v>
      </c>
      <c r="D54" s="190">
        <v>17.5</v>
      </c>
      <c r="E54" s="157">
        <v>141</v>
      </c>
      <c r="F54" s="190">
        <v>686.6</v>
      </c>
      <c r="G54" s="190">
        <v>48.7</v>
      </c>
      <c r="H54" s="190">
        <v>277.5</v>
      </c>
      <c r="I54" s="190">
        <v>439.2</v>
      </c>
    </row>
    <row r="55" spans="1:9" s="150" customFormat="1" ht="12.75">
      <c r="A55" s="189" t="s">
        <v>110</v>
      </c>
      <c r="B55" s="157">
        <v>23</v>
      </c>
      <c r="C55" s="190">
        <v>85</v>
      </c>
      <c r="D55" s="190">
        <v>37</v>
      </c>
      <c r="E55" s="157">
        <v>23</v>
      </c>
      <c r="F55" s="190">
        <v>91.3</v>
      </c>
      <c r="G55" s="190">
        <v>39.700000000000003</v>
      </c>
      <c r="H55" s="190">
        <v>107.4</v>
      </c>
      <c r="I55" s="190">
        <v>6.3</v>
      </c>
    </row>
    <row r="56" spans="1:9" s="150" customFormat="1" ht="12.75">
      <c r="A56" s="189" t="s">
        <v>111</v>
      </c>
      <c r="B56" s="157">
        <v>6</v>
      </c>
      <c r="C56" s="190">
        <v>20</v>
      </c>
      <c r="D56" s="190">
        <v>33.299999999999997</v>
      </c>
      <c r="E56" s="157">
        <v>6</v>
      </c>
      <c r="F56" s="190">
        <v>19</v>
      </c>
      <c r="G56" s="190">
        <v>31.7</v>
      </c>
      <c r="H56" s="190">
        <v>95</v>
      </c>
      <c r="I56" s="190">
        <v>-1</v>
      </c>
    </row>
    <row r="57" spans="1:9" s="150" customFormat="1" ht="12.75">
      <c r="A57" s="189"/>
      <c r="B57" s="157"/>
      <c r="C57" s="190"/>
      <c r="D57" s="190"/>
      <c r="E57" s="157"/>
      <c r="F57" s="190"/>
      <c r="G57" s="190"/>
      <c r="H57" s="190"/>
      <c r="I57" s="190"/>
    </row>
    <row r="58" spans="1:9" s="150" customFormat="1" ht="12.75">
      <c r="A58" s="186" t="s">
        <v>112</v>
      </c>
      <c r="B58" s="156">
        <v>10120.424999999999</v>
      </c>
      <c r="C58" s="187">
        <v>77395.7</v>
      </c>
      <c r="D58" s="187">
        <v>76.5</v>
      </c>
      <c r="E58" s="156">
        <v>10599.725</v>
      </c>
      <c r="F58" s="187">
        <v>87192</v>
      </c>
      <c r="G58" s="187">
        <v>82.3</v>
      </c>
      <c r="H58" s="187">
        <v>112.7</v>
      </c>
      <c r="I58" s="187">
        <v>9796.2999999999993</v>
      </c>
    </row>
    <row r="59" spans="1:9" s="150" customFormat="1" ht="12.75">
      <c r="A59" s="189" t="s">
        <v>113</v>
      </c>
      <c r="B59" s="157">
        <v>239.6</v>
      </c>
      <c r="C59" s="190">
        <v>1260.7</v>
      </c>
      <c r="D59" s="190">
        <v>52.6</v>
      </c>
      <c r="E59" s="157">
        <v>245.7</v>
      </c>
      <c r="F59" s="190">
        <v>1329</v>
      </c>
      <c r="G59" s="190">
        <v>54.1</v>
      </c>
      <c r="H59" s="190">
        <v>105.4</v>
      </c>
      <c r="I59" s="190">
        <v>68.3</v>
      </c>
    </row>
    <row r="60" spans="1:9" s="150" customFormat="1" ht="12.75">
      <c r="A60" s="189" t="s">
        <v>114</v>
      </c>
      <c r="B60" s="157">
        <v>1686.395</v>
      </c>
      <c r="C60" s="190">
        <v>14009.1</v>
      </c>
      <c r="D60" s="190">
        <v>83.1</v>
      </c>
      <c r="E60" s="157">
        <v>1794.095</v>
      </c>
      <c r="F60" s="190">
        <v>15317.2</v>
      </c>
      <c r="G60" s="190">
        <v>85.4</v>
      </c>
      <c r="H60" s="190">
        <v>109.3</v>
      </c>
      <c r="I60" s="190">
        <v>1308.0999999999999</v>
      </c>
    </row>
    <row r="61" spans="1:9" s="150" customFormat="1" ht="12.75">
      <c r="A61" s="189" t="s">
        <v>115</v>
      </c>
      <c r="B61" s="157">
        <v>401.4</v>
      </c>
      <c r="C61" s="190">
        <v>733.1</v>
      </c>
      <c r="D61" s="190">
        <v>18.3</v>
      </c>
      <c r="E61" s="157">
        <v>409.66</v>
      </c>
      <c r="F61" s="190">
        <v>872.8</v>
      </c>
      <c r="G61" s="190">
        <v>21.3</v>
      </c>
      <c r="H61" s="190">
        <v>119.1</v>
      </c>
      <c r="I61" s="190">
        <v>139.69999999999999</v>
      </c>
    </row>
    <row r="62" spans="1:9" s="150" customFormat="1" ht="12.75">
      <c r="A62" s="189" t="s">
        <v>116</v>
      </c>
      <c r="B62" s="157">
        <v>3107.93</v>
      </c>
      <c r="C62" s="190">
        <v>22791.8</v>
      </c>
      <c r="D62" s="190">
        <v>73.3</v>
      </c>
      <c r="E62" s="157">
        <v>3220.76</v>
      </c>
      <c r="F62" s="190">
        <v>24694.1</v>
      </c>
      <c r="G62" s="190">
        <v>76.7</v>
      </c>
      <c r="H62" s="190">
        <v>108.3</v>
      </c>
      <c r="I62" s="190">
        <v>1902.3</v>
      </c>
    </row>
    <row r="63" spans="1:9" s="150" customFormat="1" ht="12.75">
      <c r="A63" s="189" t="s">
        <v>117</v>
      </c>
      <c r="B63" s="157">
        <v>140.69999999999999</v>
      </c>
      <c r="C63" s="190">
        <v>1038.7</v>
      </c>
      <c r="D63" s="190">
        <v>73.8</v>
      </c>
      <c r="E63" s="157">
        <v>143</v>
      </c>
      <c r="F63" s="190">
        <v>985.5</v>
      </c>
      <c r="G63" s="190">
        <v>68.900000000000006</v>
      </c>
      <c r="H63" s="190">
        <v>94.9</v>
      </c>
      <c r="I63" s="190">
        <v>-53.2</v>
      </c>
    </row>
    <row r="64" spans="1:9" s="150" customFormat="1" ht="12.75">
      <c r="A64" s="189" t="s">
        <v>118</v>
      </c>
      <c r="B64" s="157">
        <v>3579.3</v>
      </c>
      <c r="C64" s="190">
        <v>32740.1</v>
      </c>
      <c r="D64" s="190">
        <v>91.5</v>
      </c>
      <c r="E64" s="157">
        <v>3769.31</v>
      </c>
      <c r="F64" s="190">
        <v>38073.599999999999</v>
      </c>
      <c r="G64" s="190">
        <v>101</v>
      </c>
      <c r="H64" s="190">
        <v>116.3</v>
      </c>
      <c r="I64" s="190">
        <v>5333.5</v>
      </c>
    </row>
    <row r="65" spans="1:9" s="150" customFormat="1" ht="12.75">
      <c r="A65" s="189" t="s">
        <v>168</v>
      </c>
      <c r="B65" s="157">
        <v>50</v>
      </c>
      <c r="C65" s="190">
        <v>446.6</v>
      </c>
      <c r="D65" s="190">
        <v>89.3</v>
      </c>
      <c r="E65" s="157">
        <v>51</v>
      </c>
      <c r="F65" s="190">
        <v>516.9</v>
      </c>
      <c r="G65" s="190">
        <v>101.4</v>
      </c>
      <c r="H65" s="190">
        <v>115.7</v>
      </c>
      <c r="I65" s="190">
        <v>70.3</v>
      </c>
    </row>
    <row r="66" spans="1:9" s="150" customFormat="1" ht="12.75">
      <c r="A66" s="189" t="s">
        <v>119</v>
      </c>
      <c r="B66" s="157">
        <v>1105.8</v>
      </c>
      <c r="C66" s="190">
        <v>5860.9</v>
      </c>
      <c r="D66" s="190">
        <v>53</v>
      </c>
      <c r="E66" s="157">
        <v>1160.2</v>
      </c>
      <c r="F66" s="190">
        <v>6905.3</v>
      </c>
      <c r="G66" s="190">
        <v>59.5</v>
      </c>
      <c r="H66" s="190">
        <v>117.8</v>
      </c>
      <c r="I66" s="190">
        <v>1044.4000000000001</v>
      </c>
    </row>
    <row r="67" spans="1:9" s="150" customFormat="1" ht="12.75">
      <c r="A67" s="189" t="s">
        <v>164</v>
      </c>
      <c r="B67" s="157">
        <v>59</v>
      </c>
      <c r="C67" s="190">
        <v>445</v>
      </c>
      <c r="D67" s="190">
        <v>75.400000000000006</v>
      </c>
      <c r="E67" s="157">
        <v>59</v>
      </c>
      <c r="F67" s="190">
        <v>460</v>
      </c>
      <c r="G67" s="190">
        <v>78</v>
      </c>
      <c r="H67" s="190">
        <v>103.4</v>
      </c>
      <c r="I67" s="190">
        <v>15</v>
      </c>
    </row>
    <row r="68" spans="1:9" s="197" customFormat="1" ht="12.75">
      <c r="A68" s="196"/>
      <c r="B68" s="185"/>
      <c r="C68" s="185"/>
      <c r="D68" s="185"/>
      <c r="E68" s="157"/>
      <c r="F68" s="190"/>
      <c r="G68" s="190"/>
      <c r="H68" s="185"/>
      <c r="I68" s="185"/>
    </row>
    <row r="69" spans="1:9" ht="15" customHeight="1">
      <c r="A69" s="186" t="s">
        <v>121</v>
      </c>
      <c r="B69" s="156">
        <v>2947.81</v>
      </c>
      <c r="C69" s="187">
        <v>20348.099999999999</v>
      </c>
      <c r="D69" s="187">
        <v>69</v>
      </c>
      <c r="E69" s="156">
        <v>3151.66</v>
      </c>
      <c r="F69" s="187">
        <v>22537.9</v>
      </c>
      <c r="G69" s="187">
        <v>71.5</v>
      </c>
      <c r="H69" s="187">
        <v>110.8</v>
      </c>
      <c r="I69" s="187">
        <v>2189.8000000000002</v>
      </c>
    </row>
    <row r="70" spans="1:9" ht="15" customHeight="1">
      <c r="A70" s="189" t="s">
        <v>122</v>
      </c>
      <c r="B70" s="157">
        <v>860.81</v>
      </c>
      <c r="C70" s="190">
        <v>5887.6</v>
      </c>
      <c r="D70" s="190">
        <v>68.400000000000006</v>
      </c>
      <c r="E70" s="157">
        <v>936.36</v>
      </c>
      <c r="F70" s="190">
        <v>6784.3</v>
      </c>
      <c r="G70" s="190">
        <v>72.5</v>
      </c>
      <c r="H70" s="190">
        <v>115.2</v>
      </c>
      <c r="I70" s="190">
        <v>896.6</v>
      </c>
    </row>
    <row r="71" spans="1:9">
      <c r="A71" s="189" t="s">
        <v>123</v>
      </c>
      <c r="B71" s="157">
        <v>520.5</v>
      </c>
      <c r="C71" s="190">
        <v>3737.3</v>
      </c>
      <c r="D71" s="190">
        <v>71.8</v>
      </c>
      <c r="E71" s="157">
        <v>543.22</v>
      </c>
      <c r="F71" s="190">
        <v>4126.3999999999996</v>
      </c>
      <c r="G71" s="190">
        <v>76</v>
      </c>
      <c r="H71" s="190">
        <v>110.4</v>
      </c>
      <c r="I71" s="190">
        <v>389.1</v>
      </c>
    </row>
    <row r="72" spans="1:9">
      <c r="A72" s="189" t="s">
        <v>124</v>
      </c>
      <c r="B72" s="157">
        <v>134.80000000000001</v>
      </c>
      <c r="C72" s="190">
        <v>1320.3</v>
      </c>
      <c r="D72" s="190">
        <v>97.9</v>
      </c>
      <c r="E72" s="157">
        <v>195.35</v>
      </c>
      <c r="F72" s="190">
        <v>1461.6</v>
      </c>
      <c r="G72" s="190">
        <v>74.8</v>
      </c>
      <c r="H72" s="190">
        <v>110.7</v>
      </c>
      <c r="I72" s="190">
        <v>141.30000000000001</v>
      </c>
    </row>
    <row r="73" spans="1:9">
      <c r="A73" s="189" t="s">
        <v>125</v>
      </c>
      <c r="B73" s="157">
        <v>1350.7</v>
      </c>
      <c r="C73" s="190">
        <v>8974</v>
      </c>
      <c r="D73" s="190">
        <v>66.400000000000006</v>
      </c>
      <c r="E73" s="157">
        <v>1393.73</v>
      </c>
      <c r="F73" s="190">
        <v>9543.4</v>
      </c>
      <c r="G73" s="190">
        <v>68.5</v>
      </c>
      <c r="H73" s="190">
        <v>106.3</v>
      </c>
      <c r="I73" s="190">
        <v>569.4</v>
      </c>
    </row>
    <row r="74" spans="1:9" ht="15" customHeight="1">
      <c r="A74" s="189" t="s">
        <v>126</v>
      </c>
      <c r="B74" s="157">
        <v>81</v>
      </c>
      <c r="C74" s="190">
        <v>428.9</v>
      </c>
      <c r="D74" s="190">
        <v>53</v>
      </c>
      <c r="E74" s="157">
        <v>83</v>
      </c>
      <c r="F74" s="190">
        <v>622.20000000000005</v>
      </c>
      <c r="G74" s="190">
        <v>75</v>
      </c>
      <c r="H74" s="190">
        <v>145.1</v>
      </c>
      <c r="I74" s="190">
        <v>193.3</v>
      </c>
    </row>
    <row r="75" spans="1:9" ht="15" customHeight="1">
      <c r="A75" s="189"/>
      <c r="B75" s="157"/>
      <c r="C75" s="190"/>
      <c r="D75" s="190"/>
      <c r="E75" s="157"/>
      <c r="F75" s="190"/>
      <c r="G75" s="190"/>
      <c r="H75" s="190"/>
      <c r="I75" s="190"/>
    </row>
    <row r="76" spans="1:9" s="197" customFormat="1" ht="12.75">
      <c r="A76" s="186" t="s">
        <v>127</v>
      </c>
      <c r="B76" s="156">
        <v>6295.66</v>
      </c>
      <c r="C76" s="187">
        <v>24187.5</v>
      </c>
      <c r="D76" s="187">
        <v>38.299999999999997</v>
      </c>
      <c r="E76" s="156">
        <v>6490.98</v>
      </c>
      <c r="F76" s="187">
        <v>29987.8</v>
      </c>
      <c r="G76" s="187">
        <v>46.2</v>
      </c>
      <c r="H76" s="187">
        <v>124</v>
      </c>
      <c r="I76" s="187">
        <v>5800.3</v>
      </c>
    </row>
    <row r="77" spans="1:9" s="197" customFormat="1" ht="12.75">
      <c r="A77" s="189" t="s">
        <v>128</v>
      </c>
      <c r="B77" s="157">
        <v>1438.05</v>
      </c>
      <c r="C77" s="190">
        <v>5812</v>
      </c>
      <c r="D77" s="190">
        <v>40.4</v>
      </c>
      <c r="E77" s="157">
        <v>1440.3</v>
      </c>
      <c r="F77" s="190">
        <v>5820.8</v>
      </c>
      <c r="G77" s="190">
        <v>40.4</v>
      </c>
      <c r="H77" s="190">
        <v>100.2</v>
      </c>
      <c r="I77" s="190">
        <v>8.8000000000000007</v>
      </c>
    </row>
    <row r="78" spans="1:9" s="197" customFormat="1" ht="12.75">
      <c r="A78" s="189" t="s">
        <v>129</v>
      </c>
      <c r="B78" s="157">
        <v>201.5</v>
      </c>
      <c r="C78" s="190">
        <v>955.8</v>
      </c>
      <c r="D78" s="190">
        <v>47.4</v>
      </c>
      <c r="E78" s="157">
        <v>292.10000000000002</v>
      </c>
      <c r="F78" s="190">
        <v>2241.8000000000002</v>
      </c>
      <c r="G78" s="190">
        <v>76.7</v>
      </c>
      <c r="H78" s="190">
        <v>234.5</v>
      </c>
      <c r="I78" s="190">
        <v>1286</v>
      </c>
    </row>
    <row r="79" spans="1:9" s="150" customFormat="1" ht="12.75">
      <c r="A79" s="189" t="s">
        <v>130</v>
      </c>
      <c r="B79" s="157">
        <v>334.7</v>
      </c>
      <c r="C79" s="190">
        <v>1248</v>
      </c>
      <c r="D79" s="190">
        <v>37.299999999999997</v>
      </c>
      <c r="E79" s="157">
        <v>331.7</v>
      </c>
      <c r="F79" s="190">
        <v>1265.3</v>
      </c>
      <c r="G79" s="190">
        <v>38.1</v>
      </c>
      <c r="H79" s="190">
        <v>101.4</v>
      </c>
      <c r="I79" s="190">
        <v>17.3</v>
      </c>
    </row>
    <row r="80" spans="1:9" s="150" customFormat="1" ht="12.75">
      <c r="A80" s="189" t="s">
        <v>131</v>
      </c>
      <c r="B80" s="157">
        <v>439.47</v>
      </c>
      <c r="C80" s="190">
        <v>1543.4</v>
      </c>
      <c r="D80" s="190">
        <v>35.1</v>
      </c>
      <c r="E80" s="158">
        <v>440</v>
      </c>
      <c r="F80" s="190">
        <v>1602.6</v>
      </c>
      <c r="G80" s="190">
        <v>36.4</v>
      </c>
      <c r="H80" s="190">
        <v>103.8</v>
      </c>
      <c r="I80" s="190">
        <v>59.2</v>
      </c>
    </row>
    <row r="81" spans="1:9" s="150" customFormat="1" ht="12.75">
      <c r="A81" s="189" t="s">
        <v>132</v>
      </c>
      <c r="B81" s="157">
        <v>158</v>
      </c>
      <c r="C81" s="190">
        <v>469.6</v>
      </c>
      <c r="D81" s="190">
        <v>29.7</v>
      </c>
      <c r="E81" s="158">
        <v>171</v>
      </c>
      <c r="F81" s="190">
        <v>691.4</v>
      </c>
      <c r="G81" s="190">
        <v>40.4</v>
      </c>
      <c r="H81" s="190">
        <v>147.19999999999999</v>
      </c>
      <c r="I81" s="190">
        <v>221.8</v>
      </c>
    </row>
    <row r="82" spans="1:9" s="197" customFormat="1" ht="12.75">
      <c r="A82" s="189" t="s">
        <v>133</v>
      </c>
      <c r="B82" s="157">
        <v>657.33</v>
      </c>
      <c r="C82" s="190">
        <v>5081.3999999999996</v>
      </c>
      <c r="D82" s="190">
        <v>77.3</v>
      </c>
      <c r="E82" s="157">
        <v>656.3</v>
      </c>
      <c r="F82" s="190">
        <v>8342.5</v>
      </c>
      <c r="G82" s="190">
        <v>127.1</v>
      </c>
      <c r="H82" s="190">
        <v>164.2</v>
      </c>
      <c r="I82" s="190">
        <v>3261.1</v>
      </c>
    </row>
    <row r="83" spans="1:9" s="150" customFormat="1" ht="12.75">
      <c r="A83" s="189" t="s">
        <v>134</v>
      </c>
      <c r="B83" s="157">
        <v>1</v>
      </c>
      <c r="C83" s="190">
        <v>5</v>
      </c>
      <c r="D83" s="190">
        <v>50</v>
      </c>
      <c r="E83" s="158">
        <v>1</v>
      </c>
      <c r="F83" s="190">
        <v>5</v>
      </c>
      <c r="G83" s="190">
        <v>50</v>
      </c>
      <c r="H83" s="190">
        <v>100</v>
      </c>
      <c r="I83" s="190" t="s">
        <v>94</v>
      </c>
    </row>
    <row r="84" spans="1:9" s="150" customFormat="1" ht="12.75">
      <c r="A84" s="189" t="s">
        <v>135</v>
      </c>
      <c r="B84" s="157">
        <v>1475.5</v>
      </c>
      <c r="C84" s="190">
        <v>6261.9</v>
      </c>
      <c r="D84" s="190">
        <v>42</v>
      </c>
      <c r="E84" s="157">
        <v>1535.5</v>
      </c>
      <c r="F84" s="190">
        <v>7035.5</v>
      </c>
      <c r="G84" s="190">
        <v>45.8</v>
      </c>
      <c r="H84" s="190">
        <v>112.4</v>
      </c>
      <c r="I84" s="190">
        <v>773.6</v>
      </c>
    </row>
    <row r="85" spans="1:9" s="150" customFormat="1" ht="12.75">
      <c r="A85" s="189" t="s">
        <v>136</v>
      </c>
      <c r="B85" s="157">
        <v>1050.03</v>
      </c>
      <c r="C85" s="190">
        <v>2003.8</v>
      </c>
      <c r="D85" s="190">
        <v>19.100000000000001</v>
      </c>
      <c r="E85" s="157">
        <v>1088</v>
      </c>
      <c r="F85" s="190">
        <v>2159.3000000000002</v>
      </c>
      <c r="G85" s="190">
        <v>19.8</v>
      </c>
      <c r="H85" s="190">
        <v>107.8</v>
      </c>
      <c r="I85" s="190">
        <v>155.5</v>
      </c>
    </row>
    <row r="86" spans="1:9" s="150" customFormat="1" ht="12.75">
      <c r="A86" s="189" t="s">
        <v>165</v>
      </c>
      <c r="B86" s="157">
        <v>386.08</v>
      </c>
      <c r="C86" s="190">
        <v>187.2</v>
      </c>
      <c r="D86" s="190">
        <v>4.8</v>
      </c>
      <c r="E86" s="157">
        <v>386.08</v>
      </c>
      <c r="F86" s="190">
        <v>184</v>
      </c>
      <c r="G86" s="190">
        <v>4.8</v>
      </c>
      <c r="H86" s="190">
        <v>98.3</v>
      </c>
      <c r="I86" s="190">
        <v>-3.2</v>
      </c>
    </row>
    <row r="87" spans="1:9" s="150" customFormat="1" ht="12.75">
      <c r="A87" s="189" t="s">
        <v>137</v>
      </c>
      <c r="B87" s="157">
        <v>98</v>
      </c>
      <c r="C87" s="190">
        <v>464.5</v>
      </c>
      <c r="D87" s="190">
        <v>47.4</v>
      </c>
      <c r="E87" s="158">
        <v>98</v>
      </c>
      <c r="F87" s="190">
        <v>482.8</v>
      </c>
      <c r="G87" s="190">
        <v>49.3</v>
      </c>
      <c r="H87" s="190">
        <v>103.9</v>
      </c>
      <c r="I87" s="190">
        <v>18.3</v>
      </c>
    </row>
    <row r="88" spans="1:9" s="150" customFormat="1" ht="12.75">
      <c r="A88" s="189" t="s">
        <v>166</v>
      </c>
      <c r="B88" s="157">
        <v>57</v>
      </c>
      <c r="C88" s="190">
        <v>159.9</v>
      </c>
      <c r="D88" s="190">
        <v>28.1</v>
      </c>
      <c r="E88" s="158">
        <v>52</v>
      </c>
      <c r="F88" s="158">
        <v>161.80000000000001</v>
      </c>
      <c r="G88" s="158">
        <v>31.1</v>
      </c>
      <c r="H88" s="190">
        <v>101.2</v>
      </c>
      <c r="I88" s="190">
        <v>1.9</v>
      </c>
    </row>
    <row r="89" spans="1:9" s="150" customFormat="1" ht="12.75">
      <c r="A89" s="189"/>
      <c r="B89" s="157"/>
      <c r="C89" s="190"/>
      <c r="D89" s="190"/>
      <c r="E89" s="158"/>
      <c r="F89" s="158"/>
      <c r="G89" s="158"/>
      <c r="H89" s="190"/>
      <c r="I89" s="190"/>
    </row>
    <row r="90" spans="1:9" s="150" customFormat="1" ht="12.75">
      <c r="A90" s="186" t="s">
        <v>138</v>
      </c>
      <c r="B90" s="156">
        <v>911</v>
      </c>
      <c r="C90" s="187">
        <v>5604.8</v>
      </c>
      <c r="D90" s="187">
        <v>61.5</v>
      </c>
      <c r="E90" s="156">
        <v>781.35</v>
      </c>
      <c r="F90" s="159">
        <v>4257.8</v>
      </c>
      <c r="G90" s="159">
        <v>54.5</v>
      </c>
      <c r="H90" s="187">
        <v>76</v>
      </c>
      <c r="I90" s="187">
        <v>-1347</v>
      </c>
    </row>
    <row r="91" spans="1:9" s="150" customFormat="1" ht="12.75">
      <c r="A91" s="189"/>
      <c r="B91" s="157"/>
      <c r="C91" s="190"/>
      <c r="D91" s="190"/>
      <c r="E91" s="157"/>
      <c r="F91" s="158"/>
      <c r="G91" s="158"/>
      <c r="H91" s="190"/>
      <c r="I91" s="190"/>
    </row>
    <row r="92" spans="1:9" s="150" customFormat="1" ht="12.75">
      <c r="A92" s="186" t="s">
        <v>139</v>
      </c>
      <c r="B92" s="156">
        <v>929.2</v>
      </c>
      <c r="C92" s="187">
        <v>4007.9</v>
      </c>
      <c r="D92" s="187">
        <v>43.1</v>
      </c>
      <c r="E92" s="156">
        <v>1181.1400000000001</v>
      </c>
      <c r="F92" s="159">
        <v>5772.6</v>
      </c>
      <c r="G92" s="159">
        <v>48.9</v>
      </c>
      <c r="H92" s="187">
        <v>144</v>
      </c>
      <c r="I92" s="187">
        <v>1764.7</v>
      </c>
    </row>
    <row r="93" spans="1:9" s="150" customFormat="1" ht="12.75">
      <c r="A93" s="244"/>
      <c r="B93" s="160"/>
      <c r="C93" s="160"/>
      <c r="D93" s="160"/>
      <c r="E93" s="160"/>
      <c r="F93" s="160"/>
      <c r="G93" s="160"/>
      <c r="H93" s="160"/>
      <c r="I93" s="160"/>
    </row>
    <row r="94" spans="1:9" s="150" customFormat="1" ht="12.75">
      <c r="A94" s="244"/>
      <c r="B94" s="160"/>
      <c r="C94" s="160"/>
      <c r="D94" s="160"/>
      <c r="E94" s="160"/>
      <c r="F94" s="160"/>
      <c r="G94" s="160"/>
      <c r="H94" s="160"/>
      <c r="I94" s="160"/>
    </row>
    <row r="95" spans="1:9" s="150" customFormat="1" ht="12.75">
      <c r="A95" s="244"/>
      <c r="B95" s="160"/>
      <c r="C95" s="160"/>
      <c r="D95" s="160"/>
      <c r="E95" s="160"/>
      <c r="F95" s="160"/>
      <c r="G95" s="160"/>
      <c r="H95" s="160"/>
      <c r="I95" s="160"/>
    </row>
    <row r="96" spans="1:9" s="150" customFormat="1" ht="12.75">
      <c r="A96" s="244"/>
      <c r="B96" s="160"/>
      <c r="C96" s="160"/>
      <c r="D96" s="160"/>
      <c r="E96" s="160"/>
      <c r="F96" s="160"/>
      <c r="G96" s="160"/>
      <c r="H96" s="160"/>
      <c r="I96" s="160"/>
    </row>
    <row r="97" spans="1:9" s="150" customFormat="1" ht="12.75">
      <c r="A97" s="244"/>
      <c r="B97" s="160"/>
      <c r="C97" s="160"/>
      <c r="D97" s="160"/>
      <c r="E97" s="160"/>
      <c r="F97" s="160"/>
      <c r="G97" s="160"/>
      <c r="H97" s="160"/>
      <c r="I97" s="160"/>
    </row>
    <row r="98" spans="1:9" s="150" customFormat="1">
      <c r="A98" s="244"/>
      <c r="B98" s="160"/>
      <c r="C98" s="160"/>
      <c r="D98" s="160"/>
      <c r="E98" s="250"/>
      <c r="F98" s="250"/>
      <c r="G98" s="250"/>
      <c r="H98" s="160"/>
      <c r="I98" s="160"/>
    </row>
  </sheetData>
  <mergeCells count="16">
    <mergeCell ref="G8:G10"/>
    <mergeCell ref="H9:H10"/>
    <mergeCell ref="I9:I10"/>
    <mergeCell ref="H8:I8"/>
    <mergeCell ref="A3:I3"/>
    <mergeCell ref="A4:I4"/>
    <mergeCell ref="B6:I6"/>
    <mergeCell ref="B7:D7"/>
    <mergeCell ref="E7:G7"/>
    <mergeCell ref="H7:I7"/>
    <mergeCell ref="B8:B10"/>
    <mergeCell ref="E8:E10"/>
    <mergeCell ref="A6:A11"/>
    <mergeCell ref="C8:C10"/>
    <mergeCell ref="D8:D10"/>
    <mergeCell ref="F8:F10"/>
  </mergeCells>
  <hyperlinks>
    <hyperlink ref="A1" location="содержание!A1" display="Мазмуну" xr:uid="{00000000-0004-0000-1C00-000000000000}"/>
    <hyperlink ref="A2" location="содержание!A1" display="Содержание" xr:uid="{00000000-0004-0000-1C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8"/>
  <sheetViews>
    <sheetView workbookViewId="0">
      <selection activeCell="E9" sqref="E9"/>
    </sheetView>
  </sheetViews>
  <sheetFormatPr defaultRowHeight="15"/>
  <cols>
    <col min="1" max="1" width="14.5703125" customWidth="1"/>
    <col min="2" max="2" width="55.85546875" customWidth="1"/>
    <col min="3" max="3" width="60.7109375" customWidth="1"/>
  </cols>
  <sheetData>
    <row r="1" spans="1:5" ht="15.75">
      <c r="B1" s="12" t="s">
        <v>226</v>
      </c>
      <c r="C1" s="13" t="s">
        <v>289</v>
      </c>
    </row>
    <row r="2" spans="1:5" ht="15.75">
      <c r="A2" s="63" t="s">
        <v>252</v>
      </c>
      <c r="B2" s="2" t="s">
        <v>28</v>
      </c>
      <c r="C2" s="13" t="s">
        <v>293</v>
      </c>
    </row>
    <row r="3" spans="1:5" ht="15.75">
      <c r="B3" s="2" t="s">
        <v>29</v>
      </c>
      <c r="C3" s="14" t="s">
        <v>30</v>
      </c>
    </row>
    <row r="4" spans="1:5" ht="15.75">
      <c r="A4" s="63" t="s">
        <v>253</v>
      </c>
      <c r="B4" s="2" t="s">
        <v>31</v>
      </c>
      <c r="C4" s="13" t="s">
        <v>233</v>
      </c>
    </row>
    <row r="5" spans="1:5" ht="15.75">
      <c r="A5" s="63" t="s">
        <v>254</v>
      </c>
      <c r="B5" s="2" t="s">
        <v>32</v>
      </c>
      <c r="C5" s="13" t="s">
        <v>234</v>
      </c>
    </row>
    <row r="6" spans="1:5" ht="15.75">
      <c r="A6" s="63" t="s">
        <v>255</v>
      </c>
      <c r="B6" s="2" t="s">
        <v>229</v>
      </c>
      <c r="C6" s="13" t="s">
        <v>229</v>
      </c>
    </row>
    <row r="7" spans="1:5" ht="15.75">
      <c r="A7" s="63" t="s">
        <v>256</v>
      </c>
      <c r="B7" s="2" t="s">
        <v>230</v>
      </c>
      <c r="C7" s="13" t="s">
        <v>230</v>
      </c>
    </row>
    <row r="8" spans="1:5" ht="15.75">
      <c r="A8" s="63" t="s">
        <v>257</v>
      </c>
      <c r="B8" s="2" t="s">
        <v>33</v>
      </c>
      <c r="C8" s="13" t="s">
        <v>294</v>
      </c>
    </row>
    <row r="9" spans="1:5" ht="15.75">
      <c r="A9" s="63" t="s">
        <v>258</v>
      </c>
      <c r="B9" s="2" t="s">
        <v>34</v>
      </c>
      <c r="C9" s="13" t="s">
        <v>235</v>
      </c>
      <c r="E9" t="s">
        <v>366</v>
      </c>
    </row>
    <row r="10" spans="1:5" ht="15.75">
      <c r="A10" s="63" t="s">
        <v>259</v>
      </c>
      <c r="B10" s="13" t="s">
        <v>48</v>
      </c>
      <c r="C10" s="13" t="s">
        <v>236</v>
      </c>
    </row>
    <row r="11" spans="1:5" ht="15.75">
      <c r="A11" s="63" t="s">
        <v>260</v>
      </c>
      <c r="B11" s="2" t="s">
        <v>35</v>
      </c>
      <c r="C11" s="13" t="s">
        <v>237</v>
      </c>
    </row>
    <row r="12" spans="1:5" ht="15.75">
      <c r="A12" s="63" t="s">
        <v>261</v>
      </c>
      <c r="B12" s="2" t="s">
        <v>36</v>
      </c>
      <c r="C12" s="13" t="s">
        <v>238</v>
      </c>
    </row>
    <row r="13" spans="1:5" ht="15.75">
      <c r="A13" s="63" t="s">
        <v>262</v>
      </c>
      <c r="B13" s="2" t="s">
        <v>37</v>
      </c>
      <c r="C13" s="13" t="s">
        <v>239</v>
      </c>
    </row>
    <row r="14" spans="1:5" ht="15.75">
      <c r="A14" s="63" t="s">
        <v>263</v>
      </c>
      <c r="B14" s="2" t="s">
        <v>38</v>
      </c>
      <c r="C14" s="13" t="s">
        <v>295</v>
      </c>
    </row>
    <row r="15" spans="1:5" ht="15.75">
      <c r="A15" s="63" t="s">
        <v>264</v>
      </c>
      <c r="B15" s="2" t="s">
        <v>231</v>
      </c>
      <c r="C15" s="13" t="s">
        <v>240</v>
      </c>
    </row>
    <row r="16" spans="1:5" ht="15.75">
      <c r="A16" s="63" t="s">
        <v>265</v>
      </c>
      <c r="B16" s="2" t="s">
        <v>39</v>
      </c>
      <c r="C16" s="13" t="s">
        <v>241</v>
      </c>
    </row>
    <row r="17" spans="1:3">
      <c r="B17" s="14" t="s">
        <v>29</v>
      </c>
      <c r="C17" s="14" t="s">
        <v>40</v>
      </c>
    </row>
    <row r="18" spans="1:3" ht="15.75">
      <c r="A18" s="63" t="s">
        <v>266</v>
      </c>
      <c r="B18" s="2" t="s">
        <v>41</v>
      </c>
      <c r="C18" s="13" t="s">
        <v>242</v>
      </c>
    </row>
    <row r="19" spans="1:3" ht="15.75">
      <c r="A19" s="63" t="s">
        <v>267</v>
      </c>
      <c r="B19" s="2" t="s">
        <v>232</v>
      </c>
      <c r="C19" s="13" t="s">
        <v>232</v>
      </c>
    </row>
    <row r="20" spans="1:3" ht="15.75">
      <c r="A20" s="63" t="s">
        <v>268</v>
      </c>
      <c r="B20" s="2" t="s">
        <v>42</v>
      </c>
      <c r="C20" s="13" t="s">
        <v>243</v>
      </c>
    </row>
    <row r="21" spans="1:3" ht="15.75">
      <c r="A21" s="63" t="s">
        <v>269</v>
      </c>
      <c r="B21" s="2" t="s">
        <v>43</v>
      </c>
      <c r="C21" s="13" t="s">
        <v>296</v>
      </c>
    </row>
    <row r="22" spans="1:3" ht="15.75">
      <c r="A22" s="63" t="s">
        <v>270</v>
      </c>
      <c r="B22" s="2" t="s">
        <v>44</v>
      </c>
      <c r="C22" s="13" t="s">
        <v>244</v>
      </c>
    </row>
    <row r="23" spans="1:3" ht="15.75">
      <c r="A23" s="63" t="s">
        <v>271</v>
      </c>
      <c r="B23" s="2" t="s">
        <v>45</v>
      </c>
      <c r="C23" s="13" t="s">
        <v>245</v>
      </c>
    </row>
    <row r="24" spans="1:3" ht="15.75">
      <c r="A24" s="63" t="s">
        <v>272</v>
      </c>
      <c r="B24" s="2" t="s">
        <v>46</v>
      </c>
      <c r="C24" s="13" t="s">
        <v>246</v>
      </c>
    </row>
    <row r="25" spans="1:3" ht="15.75">
      <c r="A25" s="63" t="s">
        <v>273</v>
      </c>
      <c r="B25" s="2" t="s">
        <v>275</v>
      </c>
      <c r="C25" s="13" t="s">
        <v>274</v>
      </c>
    </row>
    <row r="26" spans="1:3">
      <c r="B26" s="15" t="s">
        <v>47</v>
      </c>
      <c r="C26" s="14" t="s">
        <v>30</v>
      </c>
    </row>
    <row r="27" spans="1:3" ht="15.75">
      <c r="A27" s="64" t="s">
        <v>276</v>
      </c>
      <c r="B27" s="2" t="s">
        <v>49</v>
      </c>
      <c r="C27" s="13" t="s">
        <v>247</v>
      </c>
    </row>
    <row r="28" spans="1:3" ht="15.75">
      <c r="A28" s="63" t="s">
        <v>277</v>
      </c>
      <c r="B28" s="2" t="s">
        <v>50</v>
      </c>
      <c r="C28" s="13" t="s">
        <v>297</v>
      </c>
    </row>
    <row r="29" spans="1:3" ht="15.75">
      <c r="A29" s="63" t="s">
        <v>278</v>
      </c>
      <c r="B29" s="2" t="s">
        <v>51</v>
      </c>
      <c r="C29" s="13" t="s">
        <v>248</v>
      </c>
    </row>
    <row r="30" spans="1:3" ht="15.75">
      <c r="A30" s="63" t="s">
        <v>279</v>
      </c>
      <c r="B30" s="2" t="s">
        <v>52</v>
      </c>
      <c r="C30" s="13" t="s">
        <v>298</v>
      </c>
    </row>
    <row r="31" spans="1:3" ht="15.75">
      <c r="A31" s="63" t="s">
        <v>280</v>
      </c>
      <c r="B31" s="2" t="s">
        <v>53</v>
      </c>
      <c r="C31" s="13" t="s">
        <v>249</v>
      </c>
    </row>
    <row r="32" spans="1:3" ht="47.25">
      <c r="A32" s="63" t="s">
        <v>281</v>
      </c>
      <c r="B32" s="16" t="s">
        <v>54</v>
      </c>
      <c r="C32" s="59" t="s">
        <v>250</v>
      </c>
    </row>
    <row r="33" spans="1:3" ht="29.25" customHeight="1">
      <c r="A33" s="63" t="s">
        <v>282</v>
      </c>
      <c r="B33" s="2" t="s">
        <v>55</v>
      </c>
      <c r="C33" s="59" t="s">
        <v>299</v>
      </c>
    </row>
    <row r="34" spans="1:3" ht="15.75">
      <c r="A34" s="63" t="s">
        <v>283</v>
      </c>
      <c r="B34" s="2" t="s">
        <v>56</v>
      </c>
      <c r="C34" s="13" t="s">
        <v>300</v>
      </c>
    </row>
    <row r="35" spans="1:3" ht="15.75">
      <c r="A35" s="63" t="s">
        <v>284</v>
      </c>
      <c r="B35" s="2" t="s">
        <v>57</v>
      </c>
      <c r="C35" s="13" t="s">
        <v>301</v>
      </c>
    </row>
    <row r="36" spans="1:3">
      <c r="A36" s="63" t="s">
        <v>285</v>
      </c>
      <c r="B36" t="s">
        <v>227</v>
      </c>
      <c r="C36" s="68" t="s">
        <v>228</v>
      </c>
    </row>
    <row r="37" spans="1:3" ht="15.75">
      <c r="A37" s="63" t="s">
        <v>286</v>
      </c>
      <c r="B37" s="2" t="s">
        <v>58</v>
      </c>
      <c r="C37" s="13" t="s">
        <v>251</v>
      </c>
    </row>
    <row r="38" spans="1:3">
      <c r="C38" s="68"/>
    </row>
  </sheetData>
  <hyperlinks>
    <hyperlink ref="A2" location="'1.'!A1" display="1.таблица" xr:uid="{00000000-0004-0000-0200-000000000000}"/>
    <hyperlink ref="A4" location="'1.1'!A1" display="1.1 таблица" xr:uid="{00000000-0004-0000-0200-000001000000}"/>
    <hyperlink ref="A5" location="'1.2'!A1" display="1.2 таблица" xr:uid="{00000000-0004-0000-0200-000002000000}"/>
    <hyperlink ref="A6" location="'1.3-1.4'!A1" display="1.3 таблица" xr:uid="{00000000-0004-0000-0200-000003000000}"/>
    <hyperlink ref="A7" location="'1.3-1.4'!A1" display="1.4 таблица" xr:uid="{00000000-0004-0000-0200-000004000000}"/>
    <hyperlink ref="A8" location="'1.5'!A1" display="1.5 таблица" xr:uid="{00000000-0004-0000-0200-000005000000}"/>
    <hyperlink ref="A9" location="'1.6'!A1" display="1.6 таблица" xr:uid="{00000000-0004-0000-0200-000006000000}"/>
    <hyperlink ref="A10" location="'1.7-1.8-1.9'!A1" display="1.7 таблица" xr:uid="{00000000-0004-0000-0200-000007000000}"/>
    <hyperlink ref="A11" location="'1.7-1.8-1.9'!A1" display="1.8 таблица" xr:uid="{00000000-0004-0000-0200-000008000000}"/>
    <hyperlink ref="A12" location="'1.7-1.8-1.9'!A1" display="1.9 таблица" xr:uid="{00000000-0004-0000-0200-000009000000}"/>
    <hyperlink ref="A13" location="'2.'!A1" display="2. таблица" xr:uid="{00000000-0004-0000-0200-00000A000000}"/>
    <hyperlink ref="A14" location="'3.-4.'!A1" display="3. таблица" xr:uid="{00000000-0004-0000-0200-00000B000000}"/>
    <hyperlink ref="A15" location="'3.-4.'!A1" display="4. таблица" xr:uid="{00000000-0004-0000-0200-00000C000000}"/>
    <hyperlink ref="A16" location="'5.'!A1" display="5. таблица" xr:uid="{00000000-0004-0000-0200-00000D000000}"/>
    <hyperlink ref="A18" location="'5.1'!A1" display="5.1 таблица" xr:uid="{00000000-0004-0000-0200-00000E000000}"/>
    <hyperlink ref="A19" location="'5.2'!A1" display="5.2 таблица" xr:uid="{00000000-0004-0000-0200-00000F000000}"/>
    <hyperlink ref="A20" location="'6.-7.'!A1" display="6. таблица" xr:uid="{00000000-0004-0000-0200-000010000000}"/>
    <hyperlink ref="A21" location="'6.-7.'!A1" display="7. таблица" xr:uid="{00000000-0004-0000-0200-000011000000}"/>
    <hyperlink ref="A22" location="'8.'!A1" display="8. таблица" xr:uid="{00000000-0004-0000-0200-000012000000}"/>
    <hyperlink ref="A23" location="'9.'!A1" display="9. таблица" xr:uid="{00000000-0004-0000-0200-000013000000}"/>
    <hyperlink ref="A24" location="'10.'!A1" display="10. таблица" xr:uid="{00000000-0004-0000-0200-000014000000}"/>
    <hyperlink ref="A25" location="'10.1'!A1" display="10.1 таблица" xr:uid="{00000000-0004-0000-0200-000015000000}"/>
    <hyperlink ref="A27" location="'10.14'!A1" display="10.14 таблица" xr:uid="{00000000-0004-0000-0200-000016000000}"/>
    <hyperlink ref="A28" location="'11.'!A1" display="11. таблица" xr:uid="{00000000-0004-0000-0200-000017000000}"/>
    <hyperlink ref="A29" location="'12.'!A1" display="12. таблица" xr:uid="{00000000-0004-0000-0200-000018000000}"/>
    <hyperlink ref="A30" location="'13.'!A1" display="13. таблица" xr:uid="{00000000-0004-0000-0200-000019000000}"/>
    <hyperlink ref="A31" location="'14.'!A1" display="14. таблица" xr:uid="{00000000-0004-0000-0200-00001A000000}"/>
    <hyperlink ref="A32" location="'15.'!A1" display="15. таблица" xr:uid="{00000000-0004-0000-0200-00001B000000}"/>
    <hyperlink ref="A33" location="'16.'!A1" display="16. таблица" xr:uid="{00000000-0004-0000-0200-00001C000000}"/>
    <hyperlink ref="A34" location="'17.'!A1" display="17. таблица" xr:uid="{00000000-0004-0000-0200-00001D000000}"/>
    <hyperlink ref="A35" location="'18.таб'!A1" display="18. таблица" xr:uid="{00000000-0004-0000-0200-00001E000000}"/>
    <hyperlink ref="A36" location="' 18.1 таб'!A1" display="18.1 таблица" xr:uid="{00000000-0004-0000-0200-00001F000000}"/>
    <hyperlink ref="A37" location="'19. таблица'!A1" display="2. таблица" xr:uid="{00000000-0004-0000-0200-00002000000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1661"/>
  <sheetViews>
    <sheetView topLeftCell="A786" zoomScaleNormal="100" workbookViewId="0">
      <selection activeCell="L811" sqref="L811"/>
    </sheetView>
  </sheetViews>
  <sheetFormatPr defaultRowHeight="15"/>
  <cols>
    <col min="1" max="1" width="32.7109375" style="161" customWidth="1"/>
    <col min="2" max="2" width="10.85546875" style="161" customWidth="1"/>
    <col min="3" max="3" width="9.140625" style="161"/>
    <col min="4" max="4" width="10.42578125" style="161" bestFit="1" customWidth="1"/>
    <col min="5" max="5" width="10.42578125" style="161" customWidth="1"/>
    <col min="6" max="9" width="9.140625" style="161"/>
    <col min="10" max="10" width="9.42578125" style="161" bestFit="1" customWidth="1"/>
    <col min="11" max="16384" width="9.140625" style="161"/>
  </cols>
  <sheetData>
    <row r="1" spans="1:15" s="149" customFormat="1">
      <c r="A1" s="162" t="s">
        <v>287</v>
      </c>
    </row>
    <row r="2" spans="1:15" s="149" customFormat="1">
      <c r="A2" s="162" t="s">
        <v>288</v>
      </c>
    </row>
    <row r="3" spans="1:15" s="149" customFormat="1">
      <c r="A3" s="163" t="s">
        <v>228</v>
      </c>
    </row>
    <row r="4" spans="1:15" s="150" customFormat="1">
      <c r="A4" s="164" t="s">
        <v>339</v>
      </c>
      <c r="B4" s="165"/>
      <c r="C4" s="165"/>
      <c r="D4" s="165"/>
      <c r="E4" s="165"/>
      <c r="F4" s="165"/>
      <c r="G4" s="165"/>
      <c r="H4" s="166"/>
      <c r="I4" s="166"/>
    </row>
    <row r="5" spans="1:15" s="150" customFormat="1" ht="12.75">
      <c r="A5" s="167" t="s">
        <v>337</v>
      </c>
      <c r="B5" s="167"/>
      <c r="C5" s="167"/>
      <c r="D5" s="167"/>
      <c r="E5" s="167"/>
      <c r="F5" s="167"/>
      <c r="G5" s="167"/>
      <c r="H5" s="167"/>
      <c r="I5" s="167"/>
    </row>
    <row r="6" spans="1:15" s="150" customFormat="1" ht="12.75"/>
    <row r="7" spans="1:15" s="150" customFormat="1" ht="12.75">
      <c r="A7" s="168" t="s">
        <v>60</v>
      </c>
      <c r="B7" s="169" t="s">
        <v>188</v>
      </c>
      <c r="C7" s="170"/>
      <c r="D7" s="170"/>
      <c r="E7" s="170"/>
      <c r="F7" s="170"/>
      <c r="G7" s="170"/>
      <c r="H7" s="170"/>
      <c r="I7" s="171"/>
    </row>
    <row r="8" spans="1:15" s="150" customFormat="1" ht="12.75">
      <c r="A8" s="172"/>
      <c r="B8" s="169">
        <v>2024</v>
      </c>
      <c r="C8" s="170"/>
      <c r="D8" s="171"/>
      <c r="E8" s="173"/>
      <c r="F8" s="174">
        <v>2025</v>
      </c>
      <c r="G8" s="175"/>
      <c r="H8" s="176" t="s">
        <v>340</v>
      </c>
      <c r="I8" s="177"/>
    </row>
    <row r="9" spans="1:15" s="150" customFormat="1" ht="12.75">
      <c r="A9" s="172"/>
      <c r="B9" s="151" t="s">
        <v>338</v>
      </c>
      <c r="C9" s="151" t="s">
        <v>341</v>
      </c>
      <c r="D9" s="151" t="s">
        <v>65</v>
      </c>
      <c r="E9" s="151" t="s">
        <v>338</v>
      </c>
      <c r="F9" s="151" t="s">
        <v>341</v>
      </c>
      <c r="G9" s="151" t="s">
        <v>65</v>
      </c>
      <c r="H9" s="169" t="s">
        <v>315</v>
      </c>
      <c r="I9" s="171"/>
    </row>
    <row r="10" spans="1:15" s="150" customFormat="1" ht="12.75">
      <c r="A10" s="172"/>
      <c r="B10" s="152"/>
      <c r="C10" s="152"/>
      <c r="D10" s="152"/>
      <c r="E10" s="152"/>
      <c r="F10" s="152"/>
      <c r="G10" s="152"/>
      <c r="H10" s="168" t="s">
        <v>69</v>
      </c>
      <c r="I10" s="178" t="s">
        <v>70</v>
      </c>
    </row>
    <row r="11" spans="1:15" s="150" customFormat="1" ht="12.75">
      <c r="A11" s="172"/>
      <c r="B11" s="153"/>
      <c r="C11" s="153"/>
      <c r="D11" s="153"/>
      <c r="E11" s="153"/>
      <c r="F11" s="153"/>
      <c r="G11" s="153"/>
      <c r="H11" s="179"/>
      <c r="I11" s="178"/>
      <c r="L11" s="180"/>
    </row>
    <row r="12" spans="1:15" s="150" customFormat="1" ht="19.5" customHeight="1">
      <c r="A12" s="179"/>
      <c r="B12" s="181">
        <v>1</v>
      </c>
      <c r="C12" s="182">
        <v>2</v>
      </c>
      <c r="D12" s="181">
        <v>3</v>
      </c>
      <c r="E12" s="181">
        <v>4</v>
      </c>
      <c r="F12" s="182">
        <v>5</v>
      </c>
      <c r="G12" s="182">
        <v>6</v>
      </c>
      <c r="H12" s="183">
        <v>7</v>
      </c>
      <c r="I12" s="183">
        <v>8</v>
      </c>
      <c r="L12" s="184"/>
    </row>
    <row r="13" spans="1:15" s="150" customFormat="1" ht="12.75">
      <c r="B13" s="185"/>
      <c r="C13" s="185"/>
      <c r="D13" s="185"/>
      <c r="E13" s="185"/>
      <c r="F13" s="185"/>
      <c r="G13" s="185"/>
    </row>
    <row r="14" spans="1:15" s="150" customFormat="1" ht="12.75">
      <c r="A14" s="186" t="s">
        <v>72</v>
      </c>
      <c r="B14" s="156">
        <v>29287.572</v>
      </c>
      <c r="C14" s="187">
        <v>176634.7</v>
      </c>
      <c r="D14" s="187">
        <v>60.3</v>
      </c>
      <c r="E14" s="156">
        <v>29556.16</v>
      </c>
      <c r="F14" s="187">
        <v>200282.6</v>
      </c>
      <c r="G14" s="187">
        <v>67.8</v>
      </c>
      <c r="H14" s="188">
        <f>F14/C14*100</f>
        <v>113.38802624852309</v>
      </c>
      <c r="I14" s="188">
        <f>F14-C14</f>
        <v>23647.899999999994</v>
      </c>
      <c r="L14" s="184"/>
      <c r="N14" s="184"/>
      <c r="O14" s="180"/>
    </row>
    <row r="15" spans="1:15" s="150" customFormat="1" ht="12.75">
      <c r="A15" s="186"/>
      <c r="B15" s="156"/>
      <c r="C15" s="187"/>
      <c r="D15" s="187"/>
      <c r="E15" s="156"/>
      <c r="F15" s="187"/>
      <c r="G15" s="187"/>
      <c r="H15" s="188"/>
      <c r="I15" s="188"/>
    </row>
    <row r="16" spans="1:15" s="150" customFormat="1" ht="12.75">
      <c r="A16" s="186" t="s">
        <v>73</v>
      </c>
      <c r="B16" s="156">
        <v>4355.3999999999996</v>
      </c>
      <c r="C16" s="187">
        <v>17635.900000000001</v>
      </c>
      <c r="D16" s="187">
        <v>40.5</v>
      </c>
      <c r="E16" s="156">
        <v>4129.34</v>
      </c>
      <c r="F16" s="159">
        <v>21295</v>
      </c>
      <c r="G16" s="159">
        <v>51.6</v>
      </c>
      <c r="H16" s="188">
        <f t="shared" ref="H16:H75" si="0">F16/C16*100</f>
        <v>120.74801966443447</v>
      </c>
      <c r="I16" s="188">
        <f t="shared" ref="I16:I75" si="1">F16-C16</f>
        <v>3659.0999999999985</v>
      </c>
    </row>
    <row r="17" spans="1:9" s="150" customFormat="1" ht="12.75">
      <c r="A17" s="189" t="s">
        <v>74</v>
      </c>
      <c r="B17" s="157">
        <v>646.20000000000005</v>
      </c>
      <c r="C17" s="190">
        <v>3358.3</v>
      </c>
      <c r="D17" s="190">
        <v>52</v>
      </c>
      <c r="E17" s="157">
        <v>646.20000000000005</v>
      </c>
      <c r="F17" s="158">
        <v>3473.3</v>
      </c>
      <c r="G17" s="158">
        <v>53.7</v>
      </c>
      <c r="H17" s="180">
        <f t="shared" si="0"/>
        <v>103.42435160646757</v>
      </c>
      <c r="I17" s="180">
        <f t="shared" si="1"/>
        <v>115</v>
      </c>
    </row>
    <row r="18" spans="1:9" s="150" customFormat="1" ht="12.75">
      <c r="A18" s="189" t="s">
        <v>75</v>
      </c>
      <c r="B18" s="157">
        <v>2862.58</v>
      </c>
      <c r="C18" s="190">
        <v>9968.7999999999993</v>
      </c>
      <c r="D18" s="190">
        <v>34.799999999999997</v>
      </c>
      <c r="E18" s="157">
        <v>2637.92</v>
      </c>
      <c r="F18" s="158">
        <v>12908.3</v>
      </c>
      <c r="G18" s="158">
        <v>48.9</v>
      </c>
      <c r="H18" s="180">
        <f t="shared" si="0"/>
        <v>129.48699943824732</v>
      </c>
      <c r="I18" s="180">
        <f t="shared" si="1"/>
        <v>2939.5</v>
      </c>
    </row>
    <row r="19" spans="1:9" s="150" customFormat="1" ht="12.75">
      <c r="A19" s="189" t="s">
        <v>76</v>
      </c>
      <c r="B19" s="157">
        <v>713.07</v>
      </c>
      <c r="C19" s="190">
        <v>3703.4</v>
      </c>
      <c r="D19" s="190">
        <v>51.9</v>
      </c>
      <c r="E19" s="157">
        <v>711.57</v>
      </c>
      <c r="F19" s="158">
        <v>4297.2</v>
      </c>
      <c r="G19" s="158">
        <v>60.4</v>
      </c>
      <c r="H19" s="180">
        <f t="shared" si="0"/>
        <v>116.03391478101204</v>
      </c>
      <c r="I19" s="180">
        <f t="shared" si="1"/>
        <v>593.79999999999973</v>
      </c>
    </row>
    <row r="20" spans="1:9" s="150" customFormat="1" ht="12.75">
      <c r="A20" s="189" t="s">
        <v>77</v>
      </c>
      <c r="B20" s="157">
        <v>131.99</v>
      </c>
      <c r="C20" s="190">
        <v>871.4</v>
      </c>
      <c r="D20" s="190">
        <v>66</v>
      </c>
      <c r="E20" s="157">
        <v>122.89</v>
      </c>
      <c r="F20" s="158">
        <v>727.9</v>
      </c>
      <c r="G20" s="158">
        <v>59.2</v>
      </c>
      <c r="H20" s="180">
        <f t="shared" si="0"/>
        <v>83.532246958916687</v>
      </c>
      <c r="I20" s="180">
        <f t="shared" si="1"/>
        <v>-143.5</v>
      </c>
    </row>
    <row r="21" spans="1:9" s="150" customFormat="1" ht="12.75">
      <c r="A21" s="189" t="s">
        <v>78</v>
      </c>
      <c r="B21" s="157">
        <v>25.1</v>
      </c>
      <c r="C21" s="190">
        <v>95</v>
      </c>
      <c r="D21" s="190">
        <v>37.799999999999997</v>
      </c>
      <c r="E21" s="157">
        <v>25.1</v>
      </c>
      <c r="F21" s="158">
        <v>103.2</v>
      </c>
      <c r="G21" s="158">
        <v>41.1</v>
      </c>
      <c r="H21" s="180">
        <f t="shared" si="0"/>
        <v>108.63157894736844</v>
      </c>
      <c r="I21" s="180">
        <f t="shared" si="1"/>
        <v>8.2000000000000028</v>
      </c>
    </row>
    <row r="22" spans="1:9" s="150" customFormat="1" ht="12.75">
      <c r="A22" s="189" t="s">
        <v>79</v>
      </c>
      <c r="B22" s="157">
        <v>101.55</v>
      </c>
      <c r="C22" s="190">
        <v>440.1</v>
      </c>
      <c r="D22" s="190">
        <v>43.3</v>
      </c>
      <c r="E22" s="157">
        <v>101.55</v>
      </c>
      <c r="F22" s="158">
        <v>454.1</v>
      </c>
      <c r="G22" s="158">
        <v>44.7</v>
      </c>
      <c r="H22" s="180">
        <f t="shared" si="0"/>
        <v>103.18109520563507</v>
      </c>
      <c r="I22" s="180">
        <f t="shared" si="1"/>
        <v>14</v>
      </c>
    </row>
    <row r="23" spans="1:9" s="150" customFormat="1" ht="12.75">
      <c r="A23" s="189" t="s">
        <v>162</v>
      </c>
      <c r="B23" s="157">
        <v>6.9</v>
      </c>
      <c r="C23" s="190">
        <v>70.3</v>
      </c>
      <c r="D23" s="190">
        <v>101.9</v>
      </c>
      <c r="E23" s="157">
        <v>7</v>
      </c>
      <c r="F23" s="158">
        <v>58.9</v>
      </c>
      <c r="G23" s="158">
        <v>84.1</v>
      </c>
      <c r="H23" s="180">
        <f t="shared" si="0"/>
        <v>83.78378378378379</v>
      </c>
      <c r="I23" s="180">
        <f t="shared" si="1"/>
        <v>-11.399999999999999</v>
      </c>
    </row>
    <row r="24" spans="1:9" s="150" customFormat="1" ht="12.75">
      <c r="A24" s="189"/>
      <c r="B24" s="157"/>
      <c r="C24" s="190"/>
      <c r="D24" s="190"/>
      <c r="E24" s="157"/>
      <c r="F24" s="190"/>
      <c r="G24" s="190"/>
      <c r="H24" s="188"/>
      <c r="I24" s="188"/>
    </row>
    <row r="25" spans="1:9" s="150" customFormat="1" ht="14.25" customHeight="1">
      <c r="A25" s="186" t="s">
        <v>80</v>
      </c>
      <c r="B25" s="156">
        <v>4231.7420000000002</v>
      </c>
      <c r="C25" s="187">
        <v>30232.9</v>
      </c>
      <c r="D25" s="187">
        <v>71.400000000000006</v>
      </c>
      <c r="E25" s="156">
        <v>4219.8</v>
      </c>
      <c r="F25" s="187">
        <v>33139.199999999997</v>
      </c>
      <c r="G25" s="187">
        <v>78.5</v>
      </c>
      <c r="H25" s="188">
        <f t="shared" si="0"/>
        <v>109.61303745257649</v>
      </c>
      <c r="I25" s="188">
        <f t="shared" si="1"/>
        <v>2906.2999999999956</v>
      </c>
    </row>
    <row r="26" spans="1:9" s="150" customFormat="1" ht="12.75">
      <c r="A26" s="189" t="s">
        <v>81</v>
      </c>
      <c r="B26" s="157">
        <v>532.03</v>
      </c>
      <c r="C26" s="190">
        <v>4159.3</v>
      </c>
      <c r="D26" s="190">
        <v>78.2</v>
      </c>
      <c r="E26" s="157">
        <v>542.16</v>
      </c>
      <c r="F26" s="190">
        <v>5626.2</v>
      </c>
      <c r="G26" s="190">
        <v>103.8</v>
      </c>
      <c r="H26" s="180">
        <f t="shared" si="0"/>
        <v>135.26795374221624</v>
      </c>
      <c r="I26" s="180">
        <f t="shared" si="1"/>
        <v>1466.8999999999996</v>
      </c>
    </row>
    <row r="27" spans="1:9" s="150" customFormat="1" ht="12.75">
      <c r="A27" s="189" t="s">
        <v>82</v>
      </c>
      <c r="B27" s="157">
        <v>261.01</v>
      </c>
      <c r="C27" s="190">
        <v>2200</v>
      </c>
      <c r="D27" s="190">
        <v>84.3</v>
      </c>
      <c r="E27" s="157">
        <v>262.02999999999997</v>
      </c>
      <c r="F27" s="190">
        <v>2487.9</v>
      </c>
      <c r="G27" s="190">
        <v>97.9</v>
      </c>
      <c r="H27" s="180">
        <f t="shared" si="0"/>
        <v>113.08636363636364</v>
      </c>
      <c r="I27" s="180">
        <f t="shared" si="1"/>
        <v>287.90000000000009</v>
      </c>
    </row>
    <row r="28" spans="1:9" s="150" customFormat="1" ht="12.75">
      <c r="A28" s="189" t="s">
        <v>83</v>
      </c>
      <c r="B28" s="157">
        <v>1406.8920000000001</v>
      </c>
      <c r="C28" s="190">
        <v>9377.1</v>
      </c>
      <c r="D28" s="190">
        <v>66.7</v>
      </c>
      <c r="E28" s="157">
        <v>1406.37</v>
      </c>
      <c r="F28" s="190">
        <v>9854.7000000000007</v>
      </c>
      <c r="G28" s="190">
        <v>70.099999999999994</v>
      </c>
      <c r="H28" s="180">
        <f t="shared" si="0"/>
        <v>105.09325910995938</v>
      </c>
      <c r="I28" s="180">
        <f t="shared" si="1"/>
        <v>477.60000000000036</v>
      </c>
    </row>
    <row r="29" spans="1:9" s="150" customFormat="1" ht="12.75">
      <c r="A29" s="189" t="s">
        <v>84</v>
      </c>
      <c r="B29" s="157">
        <v>460.1</v>
      </c>
      <c r="C29" s="190">
        <v>4006.9</v>
      </c>
      <c r="D29" s="190">
        <v>87.1</v>
      </c>
      <c r="E29" s="157">
        <v>471.3</v>
      </c>
      <c r="F29" s="190">
        <v>4029.3</v>
      </c>
      <c r="G29" s="190">
        <v>85.5</v>
      </c>
      <c r="H29" s="180">
        <f t="shared" si="0"/>
        <v>100.5590356634805</v>
      </c>
      <c r="I29" s="180">
        <f t="shared" si="1"/>
        <v>22.400000000000091</v>
      </c>
    </row>
    <row r="30" spans="1:9" s="150" customFormat="1" ht="12.75">
      <c r="A30" s="189" t="s">
        <v>85</v>
      </c>
      <c r="B30" s="157">
        <v>261</v>
      </c>
      <c r="C30" s="190">
        <v>1883.8</v>
      </c>
      <c r="D30" s="190">
        <v>72.2</v>
      </c>
      <c r="E30" s="157">
        <v>261</v>
      </c>
      <c r="F30" s="190">
        <v>1895.8</v>
      </c>
      <c r="G30" s="190">
        <v>72.599999999999994</v>
      </c>
      <c r="H30" s="180">
        <f t="shared" si="0"/>
        <v>100.63701029833317</v>
      </c>
      <c r="I30" s="180">
        <f t="shared" si="1"/>
        <v>12</v>
      </c>
    </row>
    <row r="31" spans="1:9" s="150" customFormat="1" ht="12.75">
      <c r="A31" s="189" t="s">
        <v>86</v>
      </c>
      <c r="B31" s="157">
        <v>4</v>
      </c>
      <c r="C31" s="190">
        <v>55</v>
      </c>
      <c r="D31" s="190">
        <v>137.5</v>
      </c>
      <c r="E31" s="157">
        <v>4</v>
      </c>
      <c r="F31" s="190">
        <v>55</v>
      </c>
      <c r="G31" s="190">
        <v>137.5</v>
      </c>
      <c r="H31" s="180">
        <f t="shared" si="0"/>
        <v>100</v>
      </c>
      <c r="I31" s="180">
        <f t="shared" si="1"/>
        <v>0</v>
      </c>
    </row>
    <row r="32" spans="1:9" s="150" customFormat="1" ht="12.75">
      <c r="A32" s="189" t="s">
        <v>87</v>
      </c>
      <c r="B32" s="157">
        <v>905.3</v>
      </c>
      <c r="C32" s="190">
        <v>7169</v>
      </c>
      <c r="D32" s="190">
        <v>79.2</v>
      </c>
      <c r="E32" s="157">
        <v>905.47</v>
      </c>
      <c r="F32" s="190">
        <v>7753.7</v>
      </c>
      <c r="G32" s="190">
        <v>85.6</v>
      </c>
      <c r="H32" s="180">
        <f t="shared" si="0"/>
        <v>108.15594922583345</v>
      </c>
      <c r="I32" s="180">
        <f t="shared" si="1"/>
        <v>584.69999999999982</v>
      </c>
    </row>
    <row r="33" spans="1:9" s="150" customFormat="1" ht="12.75">
      <c r="A33" s="189" t="s">
        <v>88</v>
      </c>
      <c r="B33" s="157">
        <v>58</v>
      </c>
      <c r="C33" s="190">
        <v>290</v>
      </c>
      <c r="D33" s="190">
        <v>50</v>
      </c>
      <c r="E33" s="157">
        <v>58</v>
      </c>
      <c r="F33" s="190">
        <v>140</v>
      </c>
      <c r="G33" s="190">
        <v>24.1</v>
      </c>
      <c r="H33" s="180">
        <f t="shared" si="0"/>
        <v>48.275862068965516</v>
      </c>
      <c r="I33" s="180">
        <f t="shared" si="1"/>
        <v>-150</v>
      </c>
    </row>
    <row r="34" spans="1:9" s="150" customFormat="1" ht="12.75">
      <c r="A34" s="189" t="s">
        <v>89</v>
      </c>
      <c r="B34" s="157">
        <v>17</v>
      </c>
      <c r="C34" s="190">
        <v>120.1</v>
      </c>
      <c r="D34" s="190">
        <v>70.599999999999994</v>
      </c>
      <c r="E34" s="157">
        <v>17</v>
      </c>
      <c r="F34" s="190">
        <v>119.6</v>
      </c>
      <c r="G34" s="190">
        <v>70.400000000000006</v>
      </c>
      <c r="H34" s="180">
        <f t="shared" si="0"/>
        <v>99.583680266444631</v>
      </c>
      <c r="I34" s="180">
        <f t="shared" si="1"/>
        <v>-0.5</v>
      </c>
    </row>
    <row r="35" spans="1:9" s="150" customFormat="1" ht="12.75">
      <c r="A35" s="189" t="s">
        <v>90</v>
      </c>
      <c r="B35" s="157">
        <v>385</v>
      </c>
      <c r="C35" s="190">
        <v>3008</v>
      </c>
      <c r="D35" s="190">
        <v>78.099999999999994</v>
      </c>
      <c r="E35" s="157">
        <v>385</v>
      </c>
      <c r="F35" s="190">
        <v>3008</v>
      </c>
      <c r="G35" s="190">
        <v>78.099999999999994</v>
      </c>
      <c r="H35" s="180">
        <f t="shared" si="0"/>
        <v>100</v>
      </c>
      <c r="I35" s="180">
        <f t="shared" si="1"/>
        <v>0</v>
      </c>
    </row>
    <row r="36" spans="1:9" s="150" customFormat="1" ht="12.75">
      <c r="A36" s="189" t="s">
        <v>91</v>
      </c>
      <c r="B36" s="157">
        <v>111</v>
      </c>
      <c r="C36" s="190">
        <v>251.4</v>
      </c>
      <c r="D36" s="190">
        <v>22.6</v>
      </c>
      <c r="E36" s="157">
        <v>91</v>
      </c>
      <c r="F36" s="190">
        <v>229.3</v>
      </c>
      <c r="G36" s="190">
        <v>25.2</v>
      </c>
      <c r="H36" s="180">
        <f t="shared" si="0"/>
        <v>91.209228321400161</v>
      </c>
      <c r="I36" s="180">
        <f t="shared" si="1"/>
        <v>-22.099999999999994</v>
      </c>
    </row>
    <row r="37" spans="1:9" s="150" customFormat="1" ht="12.75">
      <c r="A37" s="189" t="s">
        <v>92</v>
      </c>
      <c r="B37" s="157">
        <v>90.28</v>
      </c>
      <c r="C37" s="190">
        <v>207.8</v>
      </c>
      <c r="D37" s="190">
        <v>23</v>
      </c>
      <c r="E37" s="157">
        <v>76.3</v>
      </c>
      <c r="F37" s="190">
        <v>574.5</v>
      </c>
      <c r="G37" s="190">
        <v>75.3</v>
      </c>
      <c r="H37" s="180">
        <f t="shared" si="0"/>
        <v>276.46775745909531</v>
      </c>
      <c r="I37" s="180">
        <f t="shared" si="1"/>
        <v>366.7</v>
      </c>
    </row>
    <row r="38" spans="1:9" s="150" customFormat="1" ht="12.75">
      <c r="A38" s="189" t="s">
        <v>93</v>
      </c>
      <c r="B38" s="157">
        <v>27.14</v>
      </c>
      <c r="C38" s="190">
        <v>45.2</v>
      </c>
      <c r="D38" s="190">
        <v>16.7</v>
      </c>
      <c r="E38" s="157">
        <v>27.2</v>
      </c>
      <c r="F38" s="190">
        <v>45</v>
      </c>
      <c r="G38" s="190">
        <v>16.5</v>
      </c>
      <c r="H38" s="180">
        <f t="shared" si="0"/>
        <v>99.55752212389379</v>
      </c>
      <c r="I38" s="180">
        <f t="shared" si="1"/>
        <v>-0.20000000000000284</v>
      </c>
    </row>
    <row r="39" spans="1:9" s="150" customFormat="1" ht="12.75">
      <c r="A39" s="189" t="s">
        <v>95</v>
      </c>
      <c r="B39" s="157">
        <v>15</v>
      </c>
      <c r="C39" s="190">
        <v>3.2</v>
      </c>
      <c r="D39" s="190">
        <v>2.1</v>
      </c>
      <c r="E39" s="157">
        <v>16</v>
      </c>
      <c r="F39" s="190">
        <v>1.9</v>
      </c>
      <c r="G39" s="190">
        <v>1.2</v>
      </c>
      <c r="H39" s="180">
        <f t="shared" si="0"/>
        <v>59.374999999999986</v>
      </c>
      <c r="I39" s="180">
        <f t="shared" si="1"/>
        <v>-1.3000000000000003</v>
      </c>
    </row>
    <row r="40" spans="1:9" s="150" customFormat="1" ht="12.75">
      <c r="A40" s="189" t="s">
        <v>163</v>
      </c>
      <c r="B40" s="157">
        <v>21</v>
      </c>
      <c r="C40" s="190">
        <v>1.1000000000000001</v>
      </c>
      <c r="D40" s="190">
        <v>0.5</v>
      </c>
      <c r="E40" s="157">
        <v>21</v>
      </c>
      <c r="F40" s="190">
        <v>1.2</v>
      </c>
      <c r="G40" s="190">
        <v>0.6</v>
      </c>
      <c r="H40" s="180">
        <f t="shared" si="0"/>
        <v>109.09090909090908</v>
      </c>
      <c r="I40" s="180">
        <f t="shared" si="1"/>
        <v>9.9999999999999867E-2</v>
      </c>
    </row>
    <row r="41" spans="1:9" s="150" customFormat="1" ht="12.75">
      <c r="A41" s="189"/>
      <c r="B41" s="157"/>
      <c r="C41" s="190"/>
      <c r="D41" s="190"/>
      <c r="E41" s="157"/>
      <c r="F41" s="190"/>
      <c r="G41" s="190"/>
      <c r="H41" s="188"/>
      <c r="I41" s="188"/>
    </row>
    <row r="42" spans="1:9" s="150" customFormat="1" ht="12.75">
      <c r="A42" s="186" t="s">
        <v>96</v>
      </c>
      <c r="B42" s="156">
        <v>8863.9599999999991</v>
      </c>
      <c r="C42" s="187">
        <v>52270</v>
      </c>
      <c r="D42" s="187">
        <v>59</v>
      </c>
      <c r="E42" s="156">
        <v>8974.24</v>
      </c>
      <c r="F42" s="187">
        <v>60675.6</v>
      </c>
      <c r="G42" s="187">
        <v>67.599999999999994</v>
      </c>
      <c r="H42" s="188">
        <f t="shared" si="0"/>
        <v>116.08111727568395</v>
      </c>
      <c r="I42" s="188">
        <f t="shared" si="1"/>
        <v>8405.5999999999985</v>
      </c>
    </row>
    <row r="43" spans="1:9" s="150" customFormat="1" ht="12.75">
      <c r="A43" s="189" t="s">
        <v>97</v>
      </c>
      <c r="B43" s="157">
        <v>682</v>
      </c>
      <c r="C43" s="190">
        <v>3758.4</v>
      </c>
      <c r="D43" s="190">
        <v>55.1</v>
      </c>
      <c r="E43" s="157">
        <v>677</v>
      </c>
      <c r="F43" s="190">
        <v>3756.5</v>
      </c>
      <c r="G43" s="190">
        <v>55.5</v>
      </c>
      <c r="H43" s="180">
        <f t="shared" si="0"/>
        <v>99.949446573009794</v>
      </c>
      <c r="I43" s="180">
        <f t="shared" si="1"/>
        <v>-1.9000000000000909</v>
      </c>
    </row>
    <row r="44" spans="1:9" s="150" customFormat="1" ht="12.75">
      <c r="A44" s="189" t="s">
        <v>98</v>
      </c>
      <c r="B44" s="157">
        <v>2586.4899999999998</v>
      </c>
      <c r="C44" s="190">
        <v>15412</v>
      </c>
      <c r="D44" s="190">
        <v>59.6</v>
      </c>
      <c r="E44" s="157">
        <v>2695.28</v>
      </c>
      <c r="F44" s="190">
        <v>14874.1</v>
      </c>
      <c r="G44" s="190">
        <v>55.1</v>
      </c>
      <c r="H44" s="180">
        <f t="shared" si="0"/>
        <v>96.509862444848167</v>
      </c>
      <c r="I44" s="180">
        <f t="shared" si="1"/>
        <v>-537.89999999999964</v>
      </c>
    </row>
    <row r="45" spans="1:9" s="150" customFormat="1" ht="12.75">
      <c r="A45" s="189" t="s">
        <v>99</v>
      </c>
      <c r="B45" s="157">
        <v>4023.92</v>
      </c>
      <c r="C45" s="190">
        <v>20808.900000000001</v>
      </c>
      <c r="D45" s="190">
        <v>51.7</v>
      </c>
      <c r="E45" s="157">
        <v>3814.41</v>
      </c>
      <c r="F45" s="190">
        <v>26795.4</v>
      </c>
      <c r="G45" s="190">
        <v>70.2</v>
      </c>
      <c r="H45" s="180">
        <f t="shared" si="0"/>
        <v>128.76894021308189</v>
      </c>
      <c r="I45" s="180">
        <f t="shared" si="1"/>
        <v>5986.5</v>
      </c>
    </row>
    <row r="46" spans="1:9" s="150" customFormat="1" ht="12.75">
      <c r="A46" s="189" t="s">
        <v>100</v>
      </c>
      <c r="B46" s="157">
        <v>572.99</v>
      </c>
      <c r="C46" s="190">
        <v>2014.4</v>
      </c>
      <c r="D46" s="190">
        <v>35.200000000000003</v>
      </c>
      <c r="E46" s="157">
        <v>575.99</v>
      </c>
      <c r="F46" s="190">
        <v>3924</v>
      </c>
      <c r="G46" s="190">
        <v>68.099999999999994</v>
      </c>
      <c r="H46" s="180">
        <f t="shared" si="0"/>
        <v>194.79745830023828</v>
      </c>
      <c r="I46" s="180">
        <f t="shared" si="1"/>
        <v>1909.6</v>
      </c>
    </row>
    <row r="47" spans="1:9" s="150" customFormat="1" ht="12.75">
      <c r="A47" s="189" t="s">
        <v>101</v>
      </c>
      <c r="B47" s="157">
        <v>374.55</v>
      </c>
      <c r="C47" s="190">
        <v>3370</v>
      </c>
      <c r="D47" s="190">
        <v>90</v>
      </c>
      <c r="E47" s="157">
        <v>591.15</v>
      </c>
      <c r="F47" s="190">
        <v>4958.7</v>
      </c>
      <c r="G47" s="190">
        <v>83.9</v>
      </c>
      <c r="H47" s="180">
        <f t="shared" si="0"/>
        <v>147.14243323442136</v>
      </c>
      <c r="I47" s="180">
        <f t="shared" si="1"/>
        <v>1588.6999999999998</v>
      </c>
    </row>
    <row r="48" spans="1:9" s="150" customFormat="1" ht="12.75">
      <c r="A48" s="189" t="s">
        <v>102</v>
      </c>
      <c r="B48" s="157">
        <v>740</v>
      </c>
      <c r="C48" s="190">
        <v>5885.7</v>
      </c>
      <c r="D48" s="190">
        <v>79.5</v>
      </c>
      <c r="E48" s="157">
        <v>740</v>
      </c>
      <c r="F48" s="190">
        <v>6862.5</v>
      </c>
      <c r="G48" s="190">
        <v>92.7</v>
      </c>
      <c r="H48" s="180">
        <f t="shared" si="0"/>
        <v>116.59615678678831</v>
      </c>
      <c r="I48" s="180">
        <f t="shared" si="1"/>
        <v>976.80000000000018</v>
      </c>
    </row>
    <row r="49" spans="1:9" s="150" customFormat="1" ht="12.75">
      <c r="A49" s="189" t="s">
        <v>103</v>
      </c>
      <c r="B49" s="157">
        <v>379</v>
      </c>
      <c r="C49" s="190">
        <v>2603.3000000000002</v>
      </c>
      <c r="D49" s="190">
        <v>68.7</v>
      </c>
      <c r="E49" s="157">
        <v>378.4</v>
      </c>
      <c r="F49" s="190">
        <v>2976.9</v>
      </c>
      <c r="G49" s="190">
        <v>78.7</v>
      </c>
      <c r="H49" s="180">
        <f t="shared" si="0"/>
        <v>114.35101601813082</v>
      </c>
      <c r="I49" s="180">
        <f t="shared" si="1"/>
        <v>373.59999999999991</v>
      </c>
    </row>
    <row r="50" spans="1:9" s="150" customFormat="1" ht="12.75">
      <c r="A50" s="189" t="s">
        <v>104</v>
      </c>
      <c r="B50" s="157">
        <v>78</v>
      </c>
      <c r="C50" s="190">
        <v>431.7</v>
      </c>
      <c r="D50" s="190">
        <v>55.3</v>
      </c>
      <c r="E50" s="157">
        <v>78</v>
      </c>
      <c r="F50" s="190">
        <v>451.5</v>
      </c>
      <c r="G50" s="190">
        <v>57.9</v>
      </c>
      <c r="H50" s="180">
        <f t="shared" si="0"/>
        <v>104.58651841556636</v>
      </c>
      <c r="I50" s="180">
        <f t="shared" si="1"/>
        <v>19.800000000000011</v>
      </c>
    </row>
    <row r="51" spans="1:9" s="150" customFormat="1" ht="12.75">
      <c r="A51" s="189"/>
      <c r="B51" s="157"/>
      <c r="C51" s="190"/>
      <c r="D51" s="190"/>
      <c r="E51" s="157"/>
      <c r="F51" s="190"/>
      <c r="G51" s="190"/>
      <c r="H51" s="188"/>
      <c r="I51" s="188"/>
    </row>
    <row r="52" spans="1:9" s="150" customFormat="1" ht="12.75">
      <c r="A52" s="186" t="s">
        <v>105</v>
      </c>
      <c r="B52" s="156">
        <v>228.2</v>
      </c>
      <c r="C52" s="187">
        <v>412.9</v>
      </c>
      <c r="D52" s="187">
        <v>18.100000000000001</v>
      </c>
      <c r="E52" s="156">
        <v>220.5</v>
      </c>
      <c r="F52" s="187">
        <v>802.8</v>
      </c>
      <c r="G52" s="187">
        <v>36.4</v>
      </c>
      <c r="H52" s="188">
        <f t="shared" si="0"/>
        <v>194.42964398159361</v>
      </c>
      <c r="I52" s="188">
        <f t="shared" si="1"/>
        <v>389.9</v>
      </c>
    </row>
    <row r="53" spans="1:9" s="150" customFormat="1" ht="12.75">
      <c r="A53" s="189" t="s">
        <v>106</v>
      </c>
      <c r="B53" s="157">
        <v>39.6</v>
      </c>
      <c r="C53" s="190">
        <v>67.599999999999994</v>
      </c>
      <c r="D53" s="190">
        <v>17.100000000000001</v>
      </c>
      <c r="E53" s="157">
        <v>39.6</v>
      </c>
      <c r="F53" s="190">
        <v>67.8</v>
      </c>
      <c r="G53" s="190">
        <v>17.100000000000001</v>
      </c>
      <c r="H53" s="180">
        <f t="shared" si="0"/>
        <v>100.29585798816569</v>
      </c>
      <c r="I53" s="180">
        <f t="shared" si="1"/>
        <v>0.20000000000000284</v>
      </c>
    </row>
    <row r="54" spans="1:9" s="150" customFormat="1" ht="12.75">
      <c r="A54" s="189" t="s">
        <v>108</v>
      </c>
      <c r="B54" s="157">
        <v>51.6</v>
      </c>
      <c r="C54" s="190">
        <v>94.3</v>
      </c>
      <c r="D54" s="190">
        <v>18.3</v>
      </c>
      <c r="E54" s="157">
        <v>50.9</v>
      </c>
      <c r="F54" s="190">
        <v>93.8</v>
      </c>
      <c r="G54" s="190">
        <v>18.399999999999999</v>
      </c>
      <c r="H54" s="180">
        <f t="shared" si="0"/>
        <v>99.469777306468714</v>
      </c>
      <c r="I54" s="180">
        <f t="shared" si="1"/>
        <v>-0.5</v>
      </c>
    </row>
    <row r="55" spans="1:9" s="150" customFormat="1" ht="12.75">
      <c r="A55" s="189" t="s">
        <v>109</v>
      </c>
      <c r="B55" s="157">
        <v>116</v>
      </c>
      <c r="C55" s="190">
        <v>169</v>
      </c>
      <c r="D55" s="190">
        <v>14.6</v>
      </c>
      <c r="E55" s="157">
        <v>116</v>
      </c>
      <c r="F55" s="190">
        <v>580</v>
      </c>
      <c r="G55" s="190">
        <v>50</v>
      </c>
      <c r="H55" s="180">
        <f t="shared" si="0"/>
        <v>343.19526627218937</v>
      </c>
      <c r="I55" s="180">
        <f t="shared" si="1"/>
        <v>411</v>
      </c>
    </row>
    <row r="56" spans="1:9" s="150" customFormat="1" ht="12.75">
      <c r="A56" s="189" t="s">
        <v>110</v>
      </c>
      <c r="B56" s="157">
        <v>19</v>
      </c>
      <c r="C56" s="190">
        <v>74</v>
      </c>
      <c r="D56" s="190">
        <v>38.9</v>
      </c>
      <c r="E56" s="157">
        <v>12</v>
      </c>
      <c r="F56" s="190">
        <v>53.2</v>
      </c>
      <c r="G56" s="190">
        <v>44.3</v>
      </c>
      <c r="H56" s="180">
        <f t="shared" si="0"/>
        <v>71.891891891891888</v>
      </c>
      <c r="I56" s="180">
        <f t="shared" si="1"/>
        <v>-20.799999999999997</v>
      </c>
    </row>
    <row r="57" spans="1:9" s="150" customFormat="1" ht="12.75">
      <c r="A57" s="189" t="s">
        <v>111</v>
      </c>
      <c r="B57" s="157">
        <v>2</v>
      </c>
      <c r="C57" s="190">
        <v>8</v>
      </c>
      <c r="D57" s="190">
        <v>40</v>
      </c>
      <c r="E57" s="157">
        <v>2</v>
      </c>
      <c r="F57" s="190">
        <v>8</v>
      </c>
      <c r="G57" s="190">
        <v>40</v>
      </c>
      <c r="H57" s="180">
        <f t="shared" si="0"/>
        <v>100</v>
      </c>
      <c r="I57" s="180">
        <f t="shared" si="1"/>
        <v>0</v>
      </c>
    </row>
    <row r="58" spans="1:9" s="150" customFormat="1" ht="12.75">
      <c r="A58" s="189"/>
      <c r="B58" s="157"/>
      <c r="C58" s="190"/>
      <c r="D58" s="190"/>
      <c r="E58" s="157"/>
      <c r="F58" s="190"/>
      <c r="G58" s="190"/>
      <c r="H58" s="188"/>
      <c r="I58" s="188"/>
    </row>
    <row r="59" spans="1:9" s="150" customFormat="1" ht="12.75">
      <c r="A59" s="186" t="s">
        <v>112</v>
      </c>
      <c r="B59" s="156">
        <v>6089.7</v>
      </c>
      <c r="C59" s="187">
        <v>48387.4</v>
      </c>
      <c r="D59" s="187">
        <v>79.5</v>
      </c>
      <c r="E59" s="156">
        <v>6255.49</v>
      </c>
      <c r="F59" s="187">
        <v>54135.199999999997</v>
      </c>
      <c r="G59" s="187">
        <v>86.5</v>
      </c>
      <c r="H59" s="188">
        <f t="shared" si="0"/>
        <v>111.87871222673671</v>
      </c>
      <c r="I59" s="188">
        <f t="shared" si="1"/>
        <v>5747.7999999999956</v>
      </c>
    </row>
    <row r="60" spans="1:9" s="150" customFormat="1" ht="12.75">
      <c r="A60" s="189" t="s">
        <v>113</v>
      </c>
      <c r="B60" s="157">
        <v>173.5</v>
      </c>
      <c r="C60" s="190">
        <v>881.8</v>
      </c>
      <c r="D60" s="190">
        <v>50.8</v>
      </c>
      <c r="E60" s="157">
        <v>177.03</v>
      </c>
      <c r="F60" s="190">
        <v>939.4</v>
      </c>
      <c r="G60" s="190">
        <v>53.1</v>
      </c>
      <c r="H60" s="180">
        <f t="shared" si="0"/>
        <v>106.53209344522567</v>
      </c>
      <c r="I60" s="180">
        <f t="shared" si="1"/>
        <v>57.600000000000023</v>
      </c>
    </row>
    <row r="61" spans="1:9" s="150" customFormat="1" ht="12.75">
      <c r="A61" s="189" t="s">
        <v>114</v>
      </c>
      <c r="B61" s="157">
        <v>477.8</v>
      </c>
      <c r="C61" s="190">
        <v>4420.3</v>
      </c>
      <c r="D61" s="190">
        <v>92.5</v>
      </c>
      <c r="E61" s="157">
        <v>506</v>
      </c>
      <c r="F61" s="190">
        <v>4695.8</v>
      </c>
      <c r="G61" s="190">
        <v>92.8</v>
      </c>
      <c r="H61" s="180">
        <f t="shared" si="0"/>
        <v>106.23260864647195</v>
      </c>
      <c r="I61" s="180">
        <f t="shared" si="1"/>
        <v>275.5</v>
      </c>
    </row>
    <row r="62" spans="1:9" s="150" customFormat="1" ht="12.75">
      <c r="A62" s="189" t="s">
        <v>115</v>
      </c>
      <c r="B62" s="157">
        <v>261.5</v>
      </c>
      <c r="C62" s="190">
        <v>495.5</v>
      </c>
      <c r="D62" s="190">
        <v>18.899999999999999</v>
      </c>
      <c r="E62" s="157">
        <v>260.45999999999998</v>
      </c>
      <c r="F62" s="190">
        <v>580.1</v>
      </c>
      <c r="G62" s="190">
        <v>22.3</v>
      </c>
      <c r="H62" s="180">
        <f t="shared" si="0"/>
        <v>117.0736629667003</v>
      </c>
      <c r="I62" s="180">
        <f t="shared" si="1"/>
        <v>84.600000000000023</v>
      </c>
    </row>
    <row r="63" spans="1:9" s="150" customFormat="1" ht="12.75">
      <c r="A63" s="189" t="s">
        <v>116</v>
      </c>
      <c r="B63" s="157">
        <v>1988.6</v>
      </c>
      <c r="C63" s="190">
        <v>15041.9</v>
      </c>
      <c r="D63" s="190">
        <v>75.599999999999994</v>
      </c>
      <c r="E63" s="157">
        <v>1913.2</v>
      </c>
      <c r="F63" s="190">
        <v>15917.7</v>
      </c>
      <c r="G63" s="190">
        <v>83.2</v>
      </c>
      <c r="H63" s="180">
        <f t="shared" si="0"/>
        <v>105.82240275497112</v>
      </c>
      <c r="I63" s="180">
        <f t="shared" si="1"/>
        <v>875.80000000000109</v>
      </c>
    </row>
    <row r="64" spans="1:9" s="150" customFormat="1" ht="12.75">
      <c r="A64" s="189" t="s">
        <v>117</v>
      </c>
      <c r="B64" s="157">
        <v>83.8</v>
      </c>
      <c r="C64" s="190">
        <v>643.1</v>
      </c>
      <c r="D64" s="190">
        <v>76.7</v>
      </c>
      <c r="E64" s="157">
        <v>83.9</v>
      </c>
      <c r="F64" s="190">
        <v>566.4</v>
      </c>
      <c r="G64" s="190">
        <v>67.5</v>
      </c>
      <c r="H64" s="180">
        <f t="shared" si="0"/>
        <v>88.073394495412842</v>
      </c>
      <c r="I64" s="180">
        <f t="shared" si="1"/>
        <v>-76.700000000000045</v>
      </c>
    </row>
    <row r="65" spans="1:9" s="150" customFormat="1" ht="12.75">
      <c r="A65" s="189" t="s">
        <v>118</v>
      </c>
      <c r="B65" s="157">
        <v>2495</v>
      </c>
      <c r="C65" s="190">
        <v>24020.1</v>
      </c>
      <c r="D65" s="190">
        <v>96.3</v>
      </c>
      <c r="E65" s="157">
        <v>2656</v>
      </c>
      <c r="F65" s="190">
        <v>27953.1</v>
      </c>
      <c r="G65" s="190">
        <v>105.2</v>
      </c>
      <c r="H65" s="180">
        <f t="shared" si="0"/>
        <v>116.3737869534265</v>
      </c>
      <c r="I65" s="180">
        <f t="shared" si="1"/>
        <v>3933</v>
      </c>
    </row>
    <row r="66" spans="1:9" s="150" customFormat="1" ht="12.75">
      <c r="A66" s="189" t="s">
        <v>168</v>
      </c>
      <c r="B66" s="157">
        <v>37</v>
      </c>
      <c r="C66" s="190">
        <v>374.4</v>
      </c>
      <c r="D66" s="190">
        <v>101.2</v>
      </c>
      <c r="E66" s="157">
        <v>38</v>
      </c>
      <c r="F66" s="190">
        <v>390.2</v>
      </c>
      <c r="G66" s="190">
        <v>102.7</v>
      </c>
      <c r="H66" s="180">
        <f t="shared" si="0"/>
        <v>104.22008547008548</v>
      </c>
      <c r="I66" s="180">
        <f t="shared" si="1"/>
        <v>15.800000000000011</v>
      </c>
    </row>
    <row r="67" spans="1:9" s="150" customFormat="1" ht="12.75">
      <c r="A67" s="189" t="s">
        <v>119</v>
      </c>
      <c r="B67" s="157">
        <v>693.3</v>
      </c>
      <c r="C67" s="190">
        <v>3527.9</v>
      </c>
      <c r="D67" s="190">
        <v>50.9</v>
      </c>
      <c r="E67" s="157">
        <v>742.8</v>
      </c>
      <c r="F67" s="190">
        <v>4049.1</v>
      </c>
      <c r="G67" s="190">
        <v>54.5</v>
      </c>
      <c r="H67" s="180">
        <f t="shared" si="0"/>
        <v>114.77366138495988</v>
      </c>
      <c r="I67" s="180">
        <f t="shared" si="1"/>
        <v>521.19999999999982</v>
      </c>
    </row>
    <row r="68" spans="1:9" s="150" customFormat="1" ht="12.75">
      <c r="A68" s="189" t="s">
        <v>164</v>
      </c>
      <c r="B68" s="157">
        <v>21</v>
      </c>
      <c r="C68" s="190">
        <v>245</v>
      </c>
      <c r="D68" s="190">
        <v>116.7</v>
      </c>
      <c r="E68" s="157">
        <v>21</v>
      </c>
      <c r="F68" s="190">
        <v>170.1</v>
      </c>
      <c r="G68" s="190">
        <v>81</v>
      </c>
      <c r="H68" s="180">
        <f t="shared" si="0"/>
        <v>69.428571428571431</v>
      </c>
      <c r="I68" s="180">
        <f t="shared" si="1"/>
        <v>-74.900000000000006</v>
      </c>
    </row>
    <row r="69" spans="1:9" s="150" customFormat="1" ht="12.75">
      <c r="A69" s="189"/>
      <c r="B69" s="157"/>
      <c r="C69" s="190"/>
      <c r="D69" s="190"/>
      <c r="E69" s="157"/>
      <c r="F69" s="190"/>
      <c r="G69" s="190"/>
      <c r="H69" s="188"/>
      <c r="I69" s="188"/>
    </row>
    <row r="70" spans="1:9" s="150" customFormat="1" ht="12.75">
      <c r="A70" s="186" t="s">
        <v>121</v>
      </c>
      <c r="B70" s="156">
        <v>1997.62</v>
      </c>
      <c r="C70" s="187">
        <v>15232.2</v>
      </c>
      <c r="D70" s="187">
        <v>76.3</v>
      </c>
      <c r="E70" s="156">
        <v>2156.54</v>
      </c>
      <c r="F70" s="187">
        <v>16062.1</v>
      </c>
      <c r="G70" s="187">
        <v>74.5</v>
      </c>
      <c r="H70" s="188">
        <f t="shared" si="0"/>
        <v>105.44832657134229</v>
      </c>
      <c r="I70" s="188">
        <f t="shared" si="1"/>
        <v>829.89999999999964</v>
      </c>
    </row>
    <row r="71" spans="1:9" s="150" customFormat="1" ht="12.75">
      <c r="A71" s="189" t="s">
        <v>122</v>
      </c>
      <c r="B71" s="157">
        <v>626.80999999999995</v>
      </c>
      <c r="C71" s="190">
        <v>4836</v>
      </c>
      <c r="D71" s="190">
        <v>77.2</v>
      </c>
      <c r="E71" s="157">
        <v>679.36</v>
      </c>
      <c r="F71" s="190">
        <v>5377.4</v>
      </c>
      <c r="G71" s="190">
        <v>79.2</v>
      </c>
      <c r="H71" s="180">
        <f t="shared" si="0"/>
        <v>111.19520264681555</v>
      </c>
      <c r="I71" s="180">
        <f t="shared" si="1"/>
        <v>541.39999999999964</v>
      </c>
    </row>
    <row r="72" spans="1:9" s="150" customFormat="1" ht="12.75">
      <c r="A72" s="189" t="s">
        <v>123</v>
      </c>
      <c r="B72" s="157">
        <v>374.26</v>
      </c>
      <c r="C72" s="190">
        <v>2756.5</v>
      </c>
      <c r="D72" s="190">
        <v>73.7</v>
      </c>
      <c r="E72" s="157">
        <v>393.68</v>
      </c>
      <c r="F72" s="190">
        <v>3074.1</v>
      </c>
      <c r="G72" s="190">
        <v>78.099999999999994</v>
      </c>
      <c r="H72" s="180">
        <f t="shared" si="0"/>
        <v>111.52185742789769</v>
      </c>
      <c r="I72" s="180">
        <f t="shared" si="1"/>
        <v>317.59999999999991</v>
      </c>
    </row>
    <row r="73" spans="1:9" s="150" customFormat="1" ht="12.75">
      <c r="A73" s="189" t="s">
        <v>124</v>
      </c>
      <c r="B73" s="157">
        <v>50.85</v>
      </c>
      <c r="C73" s="190">
        <v>742.7</v>
      </c>
      <c r="D73" s="190">
        <v>146.1</v>
      </c>
      <c r="E73" s="157">
        <v>108.3</v>
      </c>
      <c r="F73" s="190">
        <v>866.2</v>
      </c>
      <c r="G73" s="190">
        <v>80</v>
      </c>
      <c r="H73" s="180">
        <f t="shared" si="0"/>
        <v>116.62851757102463</v>
      </c>
      <c r="I73" s="180">
        <f t="shared" si="1"/>
        <v>123.5</v>
      </c>
    </row>
    <row r="74" spans="1:9" s="150" customFormat="1" ht="12.75">
      <c r="A74" s="189" t="s">
        <v>125</v>
      </c>
      <c r="B74" s="157">
        <v>923.7</v>
      </c>
      <c r="C74" s="190">
        <v>6739</v>
      </c>
      <c r="D74" s="190">
        <v>73</v>
      </c>
      <c r="E74" s="157">
        <v>953.2</v>
      </c>
      <c r="F74" s="190">
        <v>6533.2</v>
      </c>
      <c r="G74" s="190">
        <v>68.5</v>
      </c>
      <c r="H74" s="180">
        <f t="shared" si="0"/>
        <v>96.946134441311756</v>
      </c>
      <c r="I74" s="180">
        <f t="shared" si="1"/>
        <v>-205.80000000000018</v>
      </c>
    </row>
    <row r="75" spans="1:9" s="150" customFormat="1" ht="12.75">
      <c r="A75" s="189" t="s">
        <v>126</v>
      </c>
      <c r="B75" s="157">
        <v>22</v>
      </c>
      <c r="C75" s="190">
        <v>158</v>
      </c>
      <c r="D75" s="190">
        <v>71.8</v>
      </c>
      <c r="E75" s="157">
        <v>22</v>
      </c>
      <c r="F75" s="190">
        <v>211.2</v>
      </c>
      <c r="G75" s="190">
        <v>96</v>
      </c>
      <c r="H75" s="180">
        <f t="shared" si="0"/>
        <v>133.67088607594937</v>
      </c>
      <c r="I75" s="180">
        <f t="shared" si="1"/>
        <v>53.199999999999989</v>
      </c>
    </row>
    <row r="76" spans="1:9" s="150" customFormat="1" ht="12.75">
      <c r="A76" s="189"/>
      <c r="B76" s="157"/>
      <c r="C76" s="190"/>
      <c r="D76" s="190"/>
      <c r="E76" s="157"/>
      <c r="F76" s="190"/>
      <c r="G76" s="190"/>
      <c r="H76" s="188"/>
      <c r="I76" s="188"/>
    </row>
    <row r="77" spans="1:9" s="150" customFormat="1" ht="12.75">
      <c r="A77" s="186" t="s">
        <v>127</v>
      </c>
      <c r="B77" s="156">
        <v>2890.7</v>
      </c>
      <c r="C77" s="187">
        <v>10134.9</v>
      </c>
      <c r="D77" s="187">
        <v>35.1</v>
      </c>
      <c r="E77" s="156">
        <v>2844.68</v>
      </c>
      <c r="F77" s="187">
        <v>10149.200000000001</v>
      </c>
      <c r="G77" s="187">
        <v>35.700000000000003</v>
      </c>
      <c r="H77" s="188">
        <f t="shared" ref="H77:H92" si="2">F77/C77*100</f>
        <v>100.14109660677461</v>
      </c>
      <c r="I77" s="188">
        <f t="shared" ref="I77:I92" si="3">F77-C77</f>
        <v>14.300000000001091</v>
      </c>
    </row>
    <row r="78" spans="1:9" s="150" customFormat="1" ht="12.75">
      <c r="A78" s="189" t="s">
        <v>128</v>
      </c>
      <c r="B78" s="157">
        <v>448</v>
      </c>
      <c r="C78" s="190">
        <v>1053.4000000000001</v>
      </c>
      <c r="D78" s="190">
        <v>23.5</v>
      </c>
      <c r="E78" s="157">
        <v>450.25</v>
      </c>
      <c r="F78" s="190">
        <v>1205.9000000000001</v>
      </c>
      <c r="G78" s="190">
        <v>26.8</v>
      </c>
      <c r="H78" s="180">
        <f t="shared" si="2"/>
        <v>114.47693183975699</v>
      </c>
      <c r="I78" s="180">
        <f t="shared" si="3"/>
        <v>152.5</v>
      </c>
    </row>
    <row r="79" spans="1:9" s="150" customFormat="1" ht="12.75">
      <c r="A79" s="189" t="s">
        <v>129</v>
      </c>
      <c r="B79" s="157">
        <v>175.5</v>
      </c>
      <c r="C79" s="190">
        <v>868.8</v>
      </c>
      <c r="D79" s="190">
        <v>49.5</v>
      </c>
      <c r="E79" s="157">
        <v>96.9</v>
      </c>
      <c r="F79" s="190">
        <v>83</v>
      </c>
      <c r="G79" s="190">
        <v>8.6</v>
      </c>
      <c r="H79" s="180">
        <f t="shared" si="2"/>
        <v>9.5534069981583798</v>
      </c>
      <c r="I79" s="180">
        <f t="shared" si="3"/>
        <v>-785.8</v>
      </c>
    </row>
    <row r="80" spans="1:9" s="150" customFormat="1" ht="12.75">
      <c r="A80" s="189" t="s">
        <v>130</v>
      </c>
      <c r="B80" s="157">
        <v>195.7</v>
      </c>
      <c r="C80" s="190">
        <v>865.5</v>
      </c>
      <c r="D80" s="190">
        <v>44.2</v>
      </c>
      <c r="E80" s="157">
        <v>191.7</v>
      </c>
      <c r="F80" s="190">
        <v>859.7</v>
      </c>
      <c r="G80" s="190">
        <v>44.8</v>
      </c>
      <c r="H80" s="180">
        <f t="shared" si="2"/>
        <v>99.329867128827274</v>
      </c>
      <c r="I80" s="180">
        <f t="shared" si="3"/>
        <v>-5.7999999999999545</v>
      </c>
    </row>
    <row r="81" spans="1:9" s="150" customFormat="1" ht="12.75">
      <c r="A81" s="189" t="s">
        <v>131</v>
      </c>
      <c r="B81" s="157">
        <v>214.1</v>
      </c>
      <c r="C81" s="190">
        <v>565</v>
      </c>
      <c r="D81" s="190">
        <v>26.4</v>
      </c>
      <c r="E81" s="157">
        <v>215</v>
      </c>
      <c r="F81" s="190">
        <v>619.5</v>
      </c>
      <c r="G81" s="190">
        <v>28.9</v>
      </c>
      <c r="H81" s="180">
        <f t="shared" si="2"/>
        <v>109.64601769911503</v>
      </c>
      <c r="I81" s="180">
        <f t="shared" si="3"/>
        <v>54.5</v>
      </c>
    </row>
    <row r="82" spans="1:9" s="150" customFormat="1" ht="12.75">
      <c r="A82" s="189" t="s">
        <v>132</v>
      </c>
      <c r="B82" s="157">
        <v>59.8</v>
      </c>
      <c r="C82" s="190">
        <v>233.5</v>
      </c>
      <c r="D82" s="190">
        <v>39</v>
      </c>
      <c r="E82" s="157">
        <v>60.5</v>
      </c>
      <c r="F82" s="190">
        <v>266.5</v>
      </c>
      <c r="G82" s="190">
        <v>44</v>
      </c>
      <c r="H82" s="180">
        <f t="shared" si="2"/>
        <v>114.13276231263383</v>
      </c>
      <c r="I82" s="180">
        <f t="shared" si="3"/>
        <v>33</v>
      </c>
    </row>
    <row r="83" spans="1:9" s="150" customFormat="1" ht="12.75">
      <c r="A83" s="189" t="s">
        <v>133</v>
      </c>
      <c r="B83" s="157">
        <v>181</v>
      </c>
      <c r="C83" s="190">
        <v>1472.5</v>
      </c>
      <c r="D83" s="190">
        <v>81.400000000000006</v>
      </c>
      <c r="E83" s="157">
        <v>198.3</v>
      </c>
      <c r="F83" s="190">
        <v>1746.1</v>
      </c>
      <c r="G83" s="190">
        <v>88.1</v>
      </c>
      <c r="H83" s="180">
        <f t="shared" si="2"/>
        <v>118.58064516129032</v>
      </c>
      <c r="I83" s="180">
        <f t="shared" si="3"/>
        <v>273.59999999999991</v>
      </c>
    </row>
    <row r="84" spans="1:9" s="150" customFormat="1" ht="12.75">
      <c r="A84" s="189" t="s">
        <v>135</v>
      </c>
      <c r="B84" s="157">
        <v>634.85</v>
      </c>
      <c r="C84" s="190">
        <v>3565.7</v>
      </c>
      <c r="D84" s="190">
        <v>56.2</v>
      </c>
      <c r="E84" s="157">
        <v>634.85</v>
      </c>
      <c r="F84" s="190">
        <v>3700.8</v>
      </c>
      <c r="G84" s="190">
        <v>58.3</v>
      </c>
      <c r="H84" s="180">
        <f t="shared" si="2"/>
        <v>103.7888773592843</v>
      </c>
      <c r="I84" s="180">
        <f t="shared" si="3"/>
        <v>135.10000000000036</v>
      </c>
    </row>
    <row r="85" spans="1:9" s="150" customFormat="1" ht="12.75">
      <c r="A85" s="189" t="s">
        <v>136</v>
      </c>
      <c r="B85" s="157">
        <v>710.57</v>
      </c>
      <c r="C85" s="190">
        <v>1080.3</v>
      </c>
      <c r="D85" s="190">
        <v>15.2</v>
      </c>
      <c r="E85" s="157">
        <v>726</v>
      </c>
      <c r="F85" s="190">
        <v>1209.7</v>
      </c>
      <c r="G85" s="190">
        <v>16.7</v>
      </c>
      <c r="H85" s="180">
        <f t="shared" si="2"/>
        <v>111.97815421642136</v>
      </c>
      <c r="I85" s="180">
        <f t="shared" si="3"/>
        <v>129.40000000000009</v>
      </c>
    </row>
    <row r="86" spans="1:9" s="150" customFormat="1" ht="12.75">
      <c r="A86" s="189" t="s">
        <v>165</v>
      </c>
      <c r="B86" s="157">
        <v>210.18</v>
      </c>
      <c r="C86" s="190">
        <v>100.2</v>
      </c>
      <c r="D86" s="190">
        <v>4.8</v>
      </c>
      <c r="E86" s="157">
        <v>210.18</v>
      </c>
      <c r="F86" s="190">
        <v>98</v>
      </c>
      <c r="G86" s="190">
        <v>4.7</v>
      </c>
      <c r="H86" s="180">
        <f t="shared" si="2"/>
        <v>97.80439121756487</v>
      </c>
      <c r="I86" s="180">
        <f t="shared" si="3"/>
        <v>-2.2000000000000028</v>
      </c>
    </row>
    <row r="87" spans="1:9" s="150" customFormat="1" ht="12.75">
      <c r="A87" s="189" t="s">
        <v>137</v>
      </c>
      <c r="B87" s="157">
        <v>39</v>
      </c>
      <c r="C87" s="190">
        <v>272</v>
      </c>
      <c r="D87" s="190">
        <v>69.7</v>
      </c>
      <c r="E87" s="157">
        <v>39</v>
      </c>
      <c r="F87" s="190">
        <v>250</v>
      </c>
      <c r="G87" s="190">
        <v>64.099999999999994</v>
      </c>
      <c r="H87" s="180">
        <f t="shared" si="2"/>
        <v>91.911764705882348</v>
      </c>
      <c r="I87" s="180">
        <f t="shared" si="3"/>
        <v>-22</v>
      </c>
    </row>
    <row r="88" spans="1:9" s="150" customFormat="1" ht="12.75">
      <c r="A88" s="189" t="s">
        <v>166</v>
      </c>
      <c r="B88" s="157">
        <v>22</v>
      </c>
      <c r="C88" s="190">
        <v>58</v>
      </c>
      <c r="D88" s="190">
        <v>26.4</v>
      </c>
      <c r="E88" s="157">
        <v>22</v>
      </c>
      <c r="F88" s="190">
        <v>110</v>
      </c>
      <c r="G88" s="190">
        <v>50</v>
      </c>
      <c r="H88" s="180">
        <f t="shared" si="2"/>
        <v>189.65517241379311</v>
      </c>
      <c r="I88" s="180">
        <f t="shared" si="3"/>
        <v>52</v>
      </c>
    </row>
    <row r="89" spans="1:9" s="150" customFormat="1" ht="12.75">
      <c r="A89" s="189"/>
      <c r="B89" s="157"/>
      <c r="C89" s="190"/>
      <c r="D89" s="190"/>
      <c r="E89" s="157"/>
      <c r="F89" s="190"/>
      <c r="G89" s="190"/>
      <c r="H89" s="188"/>
      <c r="I89" s="188"/>
    </row>
    <row r="90" spans="1:9" s="150" customFormat="1" ht="12.75">
      <c r="A90" s="186" t="s">
        <v>138</v>
      </c>
      <c r="B90" s="156">
        <v>245</v>
      </c>
      <c r="C90" s="187">
        <v>629.20000000000005</v>
      </c>
      <c r="D90" s="187">
        <v>25.7</v>
      </c>
      <c r="E90" s="156">
        <v>246.35</v>
      </c>
      <c r="F90" s="187">
        <v>1204</v>
      </c>
      <c r="G90" s="187">
        <v>48.9</v>
      </c>
      <c r="H90" s="188">
        <f t="shared" si="2"/>
        <v>191.35410044500952</v>
      </c>
      <c r="I90" s="188">
        <f t="shared" si="3"/>
        <v>574.79999999999995</v>
      </c>
    </row>
    <row r="91" spans="1:9" s="150" customFormat="1" ht="12.75">
      <c r="A91" s="189"/>
      <c r="B91" s="156"/>
      <c r="C91" s="187"/>
      <c r="D91" s="187"/>
      <c r="E91" s="157"/>
      <c r="F91" s="190"/>
      <c r="G91" s="190"/>
      <c r="H91" s="188"/>
      <c r="I91" s="188"/>
    </row>
    <row r="92" spans="1:9" s="150" customFormat="1" ht="12.75">
      <c r="A92" s="186" t="s">
        <v>139</v>
      </c>
      <c r="B92" s="156">
        <v>385.25</v>
      </c>
      <c r="C92" s="187">
        <v>1699.2</v>
      </c>
      <c r="D92" s="187">
        <v>44.1</v>
      </c>
      <c r="E92" s="156">
        <v>509.22</v>
      </c>
      <c r="F92" s="187">
        <v>2819.5</v>
      </c>
      <c r="G92" s="187">
        <v>55.4</v>
      </c>
      <c r="H92" s="188">
        <f t="shared" si="2"/>
        <v>165.9310263653484</v>
      </c>
      <c r="I92" s="188">
        <f t="shared" si="3"/>
        <v>1120.3</v>
      </c>
    </row>
    <row r="93" spans="1:9" s="150" customFormat="1" ht="12.75">
      <c r="B93" s="185"/>
      <c r="C93" s="185"/>
      <c r="D93" s="185"/>
      <c r="E93" s="155"/>
      <c r="F93" s="185"/>
      <c r="G93" s="185"/>
    </row>
    <row r="94" spans="1:9" s="150" customFormat="1" ht="12.75">
      <c r="B94" s="185"/>
      <c r="C94" s="185"/>
      <c r="D94" s="185"/>
      <c r="E94" s="185"/>
      <c r="F94" s="185"/>
      <c r="G94" s="185"/>
    </row>
    <row r="95" spans="1:9" s="150" customFormat="1" ht="12.75">
      <c r="B95" s="185"/>
      <c r="C95" s="185"/>
      <c r="D95" s="185"/>
      <c r="E95" s="185"/>
      <c r="F95" s="185"/>
      <c r="G95" s="185"/>
    </row>
    <row r="96" spans="1:9" s="150" customFormat="1" ht="12.75">
      <c r="B96" s="185"/>
      <c r="C96" s="185"/>
      <c r="D96" s="185"/>
      <c r="E96" s="185"/>
      <c r="F96" s="185"/>
      <c r="G96" s="185"/>
    </row>
    <row r="97" spans="1:18" s="150" customFormat="1">
      <c r="A97" s="164" t="s">
        <v>342</v>
      </c>
      <c r="B97" s="165"/>
      <c r="C97" s="165"/>
      <c r="D97" s="165"/>
      <c r="E97" s="165"/>
      <c r="F97" s="165"/>
      <c r="G97" s="165"/>
      <c r="H97" s="166"/>
      <c r="I97" s="166"/>
    </row>
    <row r="98" spans="1:18" s="150" customFormat="1" ht="12.75">
      <c r="A98" s="167" t="s">
        <v>337</v>
      </c>
      <c r="B98" s="167"/>
      <c r="C98" s="167"/>
      <c r="D98" s="167"/>
      <c r="E98" s="167"/>
      <c r="F98" s="167"/>
      <c r="G98" s="167"/>
      <c r="H98" s="167"/>
    </row>
    <row r="99" spans="1:18" s="150" customFormat="1" ht="12.75"/>
    <row r="100" spans="1:18" s="150" customFormat="1" ht="12.75">
      <c r="A100" s="168" t="s">
        <v>60</v>
      </c>
      <c r="B100" s="169" t="s">
        <v>188</v>
      </c>
      <c r="C100" s="170"/>
      <c r="D100" s="170"/>
      <c r="E100" s="170"/>
      <c r="F100" s="170"/>
      <c r="G100" s="170"/>
      <c r="H100" s="170"/>
      <c r="I100" s="171"/>
    </row>
    <row r="101" spans="1:18" s="150" customFormat="1" ht="12.75">
      <c r="A101" s="172"/>
      <c r="B101" s="169">
        <v>2024</v>
      </c>
      <c r="C101" s="170"/>
      <c r="D101" s="171"/>
      <c r="E101" s="173"/>
      <c r="F101" s="174">
        <v>2025</v>
      </c>
      <c r="G101" s="175"/>
      <c r="H101" s="176" t="s">
        <v>340</v>
      </c>
      <c r="I101" s="177"/>
    </row>
    <row r="102" spans="1:18" s="150" customFormat="1" ht="12.75">
      <c r="A102" s="172"/>
      <c r="B102" s="151" t="s">
        <v>338</v>
      </c>
      <c r="C102" s="151" t="s">
        <v>341</v>
      </c>
      <c r="D102" s="151" t="s">
        <v>65</v>
      </c>
      <c r="E102" s="151" t="s">
        <v>338</v>
      </c>
      <c r="F102" s="151" t="s">
        <v>341</v>
      </c>
      <c r="G102" s="151" t="s">
        <v>65</v>
      </c>
      <c r="H102" s="169" t="s">
        <v>315</v>
      </c>
      <c r="I102" s="171"/>
    </row>
    <row r="103" spans="1:18" s="150" customFormat="1" ht="12.75">
      <c r="A103" s="172"/>
      <c r="B103" s="152"/>
      <c r="C103" s="152"/>
      <c r="D103" s="152"/>
      <c r="E103" s="152"/>
      <c r="F103" s="152"/>
      <c r="G103" s="152"/>
      <c r="H103" s="168" t="s">
        <v>69</v>
      </c>
      <c r="I103" s="178" t="s">
        <v>70</v>
      </c>
    </row>
    <row r="104" spans="1:18" s="150" customFormat="1" ht="30.75" customHeight="1">
      <c r="A104" s="172"/>
      <c r="B104" s="153"/>
      <c r="C104" s="153"/>
      <c r="D104" s="153"/>
      <c r="E104" s="153"/>
      <c r="F104" s="153"/>
      <c r="G104" s="153"/>
      <c r="H104" s="179"/>
      <c r="I104" s="178"/>
    </row>
    <row r="105" spans="1:18" s="150" customFormat="1" ht="12.75">
      <c r="A105" s="179"/>
      <c r="B105" s="181">
        <v>1</v>
      </c>
      <c r="C105" s="182">
        <v>2</v>
      </c>
      <c r="D105" s="181">
        <v>3</v>
      </c>
      <c r="E105" s="181">
        <v>4</v>
      </c>
      <c r="F105" s="182">
        <v>5</v>
      </c>
      <c r="G105" s="182">
        <v>6</v>
      </c>
      <c r="H105" s="191">
        <v>7</v>
      </c>
      <c r="I105" s="191">
        <v>8</v>
      </c>
    </row>
    <row r="106" spans="1:18" s="150" customFormat="1" ht="12.75">
      <c r="B106" s="185"/>
      <c r="C106" s="185"/>
      <c r="D106" s="185"/>
      <c r="E106" s="185"/>
      <c r="F106" s="185"/>
      <c r="G106" s="185"/>
    </row>
    <row r="107" spans="1:18" s="150" customFormat="1" ht="12.75">
      <c r="A107" s="186" t="s">
        <v>72</v>
      </c>
      <c r="B107" s="156">
        <v>26087.822</v>
      </c>
      <c r="C107" s="187">
        <v>158423</v>
      </c>
      <c r="D107" s="187">
        <v>60.7</v>
      </c>
      <c r="E107" s="156">
        <f>E109+E118+E134+E144+E151+E162+E169+E182+E184</f>
        <v>26244.949999999997</v>
      </c>
      <c r="F107" s="187">
        <v>178957.3</v>
      </c>
      <c r="G107" s="187">
        <v>68.2</v>
      </c>
      <c r="H107" s="188">
        <f>F107/C107*100</f>
        <v>112.9616911685803</v>
      </c>
      <c r="I107" s="188">
        <f>F107-C107</f>
        <v>20534.299999999988</v>
      </c>
      <c r="L107" s="184"/>
      <c r="M107" s="180"/>
      <c r="Q107" s="184"/>
      <c r="R107" s="180"/>
    </row>
    <row r="108" spans="1:18" s="150" customFormat="1" ht="12.75">
      <c r="A108" s="186"/>
      <c r="B108" s="156"/>
      <c r="C108" s="187"/>
      <c r="D108" s="187"/>
      <c r="E108" s="156"/>
      <c r="F108" s="187"/>
      <c r="G108" s="187"/>
      <c r="H108" s="188"/>
      <c r="I108" s="188"/>
    </row>
    <row r="109" spans="1:18" s="150" customFormat="1" ht="12.75">
      <c r="A109" s="186" t="s">
        <v>73</v>
      </c>
      <c r="B109" s="156">
        <v>3949.99</v>
      </c>
      <c r="C109" s="187">
        <v>16690.2</v>
      </c>
      <c r="D109" s="187">
        <v>42.3</v>
      </c>
      <c r="E109" s="156">
        <v>3742.39</v>
      </c>
      <c r="F109" s="159">
        <v>18893.599999999999</v>
      </c>
      <c r="G109" s="159">
        <v>50.5</v>
      </c>
      <c r="H109" s="188">
        <f t="shared" ref="H109:H172" si="4">F109/C109*100</f>
        <v>113.20175911612802</v>
      </c>
      <c r="I109" s="188">
        <f t="shared" ref="I109:I172" si="5">F109-C109</f>
        <v>2203.3999999999978</v>
      </c>
    </row>
    <row r="110" spans="1:18" s="150" customFormat="1" ht="12.75">
      <c r="A110" s="189" t="s">
        <v>74</v>
      </c>
      <c r="B110" s="157">
        <v>637.20000000000005</v>
      </c>
      <c r="C110" s="190">
        <v>3307.9</v>
      </c>
      <c r="D110" s="190">
        <v>51.9</v>
      </c>
      <c r="E110" s="157">
        <v>637.20000000000005</v>
      </c>
      <c r="F110" s="158">
        <v>3423.9</v>
      </c>
      <c r="G110" s="158">
        <v>53.7</v>
      </c>
      <c r="H110" s="180">
        <f t="shared" si="4"/>
        <v>103.50675655249555</v>
      </c>
      <c r="I110" s="180">
        <f t="shared" si="5"/>
        <v>116</v>
      </c>
    </row>
    <row r="111" spans="1:18" s="150" customFormat="1" ht="12.75">
      <c r="A111" s="189" t="s">
        <v>75</v>
      </c>
      <c r="B111" s="157">
        <v>2517.5</v>
      </c>
      <c r="C111" s="190">
        <v>9353.2000000000007</v>
      </c>
      <c r="D111" s="190">
        <v>37.200000000000003</v>
      </c>
      <c r="E111" s="157">
        <v>2347.4</v>
      </c>
      <c r="F111" s="158">
        <v>10833.8</v>
      </c>
      <c r="G111" s="158">
        <v>46.2</v>
      </c>
      <c r="H111" s="180">
        <f t="shared" si="4"/>
        <v>115.82987640593592</v>
      </c>
      <c r="I111" s="180">
        <f t="shared" si="5"/>
        <v>1480.5999999999985</v>
      </c>
    </row>
    <row r="112" spans="1:18" s="150" customFormat="1" ht="12.75">
      <c r="A112" s="189" t="s">
        <v>76</v>
      </c>
      <c r="B112" s="157">
        <v>677.64</v>
      </c>
      <c r="C112" s="190">
        <v>3510.1</v>
      </c>
      <c r="D112" s="190">
        <v>51.8</v>
      </c>
      <c r="E112" s="157">
        <v>640.14</v>
      </c>
      <c r="F112" s="158">
        <v>4105.1000000000004</v>
      </c>
      <c r="G112" s="158">
        <v>64.099999999999994</v>
      </c>
      <c r="H112" s="180">
        <f t="shared" si="4"/>
        <v>116.95108401470044</v>
      </c>
      <c r="I112" s="180">
        <f t="shared" si="5"/>
        <v>595.00000000000045</v>
      </c>
    </row>
    <row r="113" spans="1:9" s="150" customFormat="1" ht="12.75">
      <c r="A113" s="189" t="s">
        <v>77</v>
      </c>
      <c r="B113" s="157">
        <v>124.99</v>
      </c>
      <c r="C113" s="190">
        <v>835.4</v>
      </c>
      <c r="D113" s="190">
        <v>66.8</v>
      </c>
      <c r="E113" s="157">
        <v>115.89</v>
      </c>
      <c r="F113" s="158">
        <v>678.9</v>
      </c>
      <c r="G113" s="158">
        <v>58.6</v>
      </c>
      <c r="H113" s="180">
        <f t="shared" si="4"/>
        <v>81.266459181230545</v>
      </c>
      <c r="I113" s="180">
        <f t="shared" si="5"/>
        <v>-156.5</v>
      </c>
    </row>
    <row r="114" spans="1:9" s="150" customFormat="1" ht="12.75">
      <c r="A114" s="189" t="s">
        <v>78</v>
      </c>
      <c r="B114" s="157">
        <v>18.100000000000001</v>
      </c>
      <c r="C114" s="190">
        <v>61</v>
      </c>
      <c r="D114" s="190">
        <v>33.700000000000003</v>
      </c>
      <c r="E114" s="157">
        <v>18.100000000000001</v>
      </c>
      <c r="F114" s="158">
        <v>67.8</v>
      </c>
      <c r="G114" s="158">
        <v>37.5</v>
      </c>
      <c r="H114" s="180">
        <f t="shared" si="4"/>
        <v>111.14754098360655</v>
      </c>
      <c r="I114" s="180">
        <f t="shared" si="5"/>
        <v>6.7999999999999972</v>
      </c>
    </row>
    <row r="115" spans="1:9" s="150" customFormat="1" ht="12.75">
      <c r="A115" s="189" t="s">
        <v>79</v>
      </c>
      <c r="B115" s="157">
        <v>94.55</v>
      </c>
      <c r="C115" s="190">
        <v>399.7</v>
      </c>
      <c r="D115" s="190">
        <v>42.3</v>
      </c>
      <c r="E115" s="157">
        <v>94.55</v>
      </c>
      <c r="F115" s="158">
        <v>413.6</v>
      </c>
      <c r="G115" s="158">
        <v>43.7</v>
      </c>
      <c r="H115" s="180">
        <f t="shared" si="4"/>
        <v>103.47760820615461</v>
      </c>
      <c r="I115" s="180">
        <f t="shared" si="5"/>
        <v>13.900000000000034</v>
      </c>
    </row>
    <row r="116" spans="1:9" s="150" customFormat="1" ht="12.75">
      <c r="A116" s="189" t="s">
        <v>162</v>
      </c>
      <c r="B116" s="157">
        <v>5</v>
      </c>
      <c r="C116" s="190">
        <v>58.3</v>
      </c>
      <c r="D116" s="190">
        <v>116.6</v>
      </c>
      <c r="E116" s="157">
        <v>5</v>
      </c>
      <c r="F116" s="158">
        <v>49.4</v>
      </c>
      <c r="G116" s="158">
        <v>98.8</v>
      </c>
      <c r="H116" s="180">
        <f t="shared" si="4"/>
        <v>84.734133790737559</v>
      </c>
      <c r="I116" s="180">
        <f t="shared" si="5"/>
        <v>-8.8999999999999986</v>
      </c>
    </row>
    <row r="117" spans="1:9" s="150" customFormat="1" ht="12.75">
      <c r="A117" s="189"/>
      <c r="B117" s="157"/>
      <c r="C117" s="190"/>
      <c r="D117" s="190"/>
      <c r="E117" s="157"/>
      <c r="F117" s="190"/>
      <c r="G117" s="190"/>
      <c r="H117" s="188"/>
      <c r="I117" s="188"/>
    </row>
    <row r="118" spans="1:9" s="150" customFormat="1" ht="15.75" customHeight="1">
      <c r="A118" s="186" t="s">
        <v>80</v>
      </c>
      <c r="B118" s="156">
        <v>3912.5920000000001</v>
      </c>
      <c r="C118" s="187">
        <v>28355.4</v>
      </c>
      <c r="D118" s="187">
        <v>72.5</v>
      </c>
      <c r="E118" s="156">
        <v>3899.16</v>
      </c>
      <c r="F118" s="187">
        <v>31363.599999999999</v>
      </c>
      <c r="G118" s="187">
        <v>80.400000000000006</v>
      </c>
      <c r="H118" s="188">
        <f t="shared" si="4"/>
        <v>110.60891399874451</v>
      </c>
      <c r="I118" s="188">
        <f t="shared" si="5"/>
        <v>3008.1999999999971</v>
      </c>
    </row>
    <row r="119" spans="1:9" s="150" customFormat="1" ht="12.75">
      <c r="A119" s="189" t="s">
        <v>81</v>
      </c>
      <c r="B119" s="157">
        <v>526.63</v>
      </c>
      <c r="C119" s="190">
        <v>4117.7</v>
      </c>
      <c r="D119" s="190">
        <v>78.2</v>
      </c>
      <c r="E119" s="157">
        <v>536.37</v>
      </c>
      <c r="F119" s="190">
        <v>5590.2</v>
      </c>
      <c r="G119" s="190">
        <v>104.2</v>
      </c>
      <c r="H119" s="180">
        <f t="shared" si="4"/>
        <v>135.76025451101344</v>
      </c>
      <c r="I119" s="180">
        <f t="shared" si="5"/>
        <v>1472.5</v>
      </c>
    </row>
    <row r="120" spans="1:9" s="150" customFormat="1" ht="12.75">
      <c r="A120" s="189" t="s">
        <v>82</v>
      </c>
      <c r="B120" s="157">
        <v>261</v>
      </c>
      <c r="C120" s="190">
        <v>2200</v>
      </c>
      <c r="D120" s="190">
        <v>84.3</v>
      </c>
      <c r="E120" s="157">
        <v>254</v>
      </c>
      <c r="F120" s="190">
        <v>2487.9</v>
      </c>
      <c r="G120" s="190">
        <v>97.9</v>
      </c>
      <c r="H120" s="180">
        <f t="shared" si="4"/>
        <v>113.08636363636364</v>
      </c>
      <c r="I120" s="180">
        <f t="shared" si="5"/>
        <v>287.90000000000009</v>
      </c>
    </row>
    <row r="121" spans="1:9" s="150" customFormat="1" ht="12.75">
      <c r="A121" s="189" t="s">
        <v>83</v>
      </c>
      <c r="B121" s="157">
        <v>1376.3420000000001</v>
      </c>
      <c r="C121" s="190">
        <v>9227.4</v>
      </c>
      <c r="D121" s="190">
        <v>67</v>
      </c>
      <c r="E121" s="157">
        <v>1375.82</v>
      </c>
      <c r="F121" s="190">
        <v>9669.2000000000007</v>
      </c>
      <c r="G121" s="190">
        <v>70.3</v>
      </c>
      <c r="H121" s="180">
        <f t="shared" si="4"/>
        <v>104.78791425536988</v>
      </c>
      <c r="I121" s="180">
        <f t="shared" si="5"/>
        <v>441.80000000000109</v>
      </c>
    </row>
    <row r="122" spans="1:9" s="150" customFormat="1" ht="12.75">
      <c r="A122" s="189" t="s">
        <v>84</v>
      </c>
      <c r="B122" s="157">
        <v>446.1</v>
      </c>
      <c r="C122" s="190">
        <v>3918.6</v>
      </c>
      <c r="D122" s="190">
        <v>87.8</v>
      </c>
      <c r="E122" s="157">
        <v>457.3</v>
      </c>
      <c r="F122" s="190">
        <v>3941</v>
      </c>
      <c r="G122" s="190">
        <v>86.2</v>
      </c>
      <c r="H122" s="180">
        <f t="shared" si="4"/>
        <v>100.57163272597356</v>
      </c>
      <c r="I122" s="180">
        <f t="shared" si="5"/>
        <v>22.400000000000091</v>
      </c>
    </row>
    <row r="123" spans="1:9" s="150" customFormat="1" ht="12.75">
      <c r="A123" s="189" t="s">
        <v>85</v>
      </c>
      <c r="B123" s="157">
        <v>207</v>
      </c>
      <c r="C123" s="190">
        <v>1544.7</v>
      </c>
      <c r="D123" s="190">
        <v>74.599999999999994</v>
      </c>
      <c r="E123" s="157">
        <v>207</v>
      </c>
      <c r="F123" s="190">
        <v>1556.7</v>
      </c>
      <c r="G123" s="190">
        <v>75.2</v>
      </c>
      <c r="H123" s="180">
        <f t="shared" si="4"/>
        <v>100.7768498737619</v>
      </c>
      <c r="I123" s="180">
        <f t="shared" si="5"/>
        <v>12</v>
      </c>
    </row>
    <row r="124" spans="1:9" s="150" customFormat="1" ht="12.75">
      <c r="A124" s="189" t="s">
        <v>86</v>
      </c>
      <c r="B124" s="157">
        <v>4</v>
      </c>
      <c r="C124" s="190">
        <v>55</v>
      </c>
      <c r="D124" s="190">
        <v>137.5</v>
      </c>
      <c r="E124" s="157">
        <v>4</v>
      </c>
      <c r="F124" s="190">
        <v>55</v>
      </c>
      <c r="G124" s="190">
        <v>137.5</v>
      </c>
      <c r="H124" s="180">
        <f t="shared" si="4"/>
        <v>100</v>
      </c>
      <c r="I124" s="180">
        <f t="shared" si="5"/>
        <v>0</v>
      </c>
    </row>
    <row r="125" spans="1:9" s="150" customFormat="1" ht="12.75">
      <c r="A125" s="189" t="s">
        <v>87</v>
      </c>
      <c r="B125" s="157">
        <v>745.3</v>
      </c>
      <c r="C125" s="190">
        <v>5960</v>
      </c>
      <c r="D125" s="190">
        <v>80</v>
      </c>
      <c r="E125" s="157">
        <v>745.47</v>
      </c>
      <c r="F125" s="190">
        <v>6909.5</v>
      </c>
      <c r="G125" s="190">
        <v>92.7</v>
      </c>
      <c r="H125" s="180">
        <f t="shared" si="4"/>
        <v>115.93120805369128</v>
      </c>
      <c r="I125" s="180">
        <f t="shared" si="5"/>
        <v>949.5</v>
      </c>
    </row>
    <row r="126" spans="1:9" s="150" customFormat="1" ht="12.75">
      <c r="A126" s="189" t="s">
        <v>88</v>
      </c>
      <c r="B126" s="157">
        <v>50</v>
      </c>
      <c r="C126" s="190">
        <v>250</v>
      </c>
      <c r="D126" s="190">
        <v>50</v>
      </c>
      <c r="E126" s="157">
        <v>50</v>
      </c>
      <c r="F126" s="190">
        <v>100</v>
      </c>
      <c r="G126" s="190">
        <v>20</v>
      </c>
      <c r="H126" s="180">
        <f t="shared" si="4"/>
        <v>40</v>
      </c>
      <c r="I126" s="180">
        <f t="shared" si="5"/>
        <v>-150</v>
      </c>
    </row>
    <row r="127" spans="1:9" s="150" customFormat="1" ht="12.75">
      <c r="A127" s="189" t="s">
        <v>89</v>
      </c>
      <c r="B127" s="157">
        <v>17</v>
      </c>
      <c r="C127" s="190">
        <v>120.1</v>
      </c>
      <c r="D127" s="190">
        <v>70.599999999999994</v>
      </c>
      <c r="E127" s="157">
        <v>17</v>
      </c>
      <c r="F127" s="190">
        <v>119.6</v>
      </c>
      <c r="G127" s="190">
        <v>70.400000000000006</v>
      </c>
      <c r="H127" s="180">
        <f t="shared" si="4"/>
        <v>99.583680266444631</v>
      </c>
      <c r="I127" s="180">
        <f t="shared" si="5"/>
        <v>-0.5</v>
      </c>
    </row>
    <row r="128" spans="1:9" s="150" customFormat="1" ht="12.75">
      <c r="A128" s="189" t="s">
        <v>90</v>
      </c>
      <c r="B128" s="157">
        <v>385</v>
      </c>
      <c r="C128" s="190">
        <v>3008</v>
      </c>
      <c r="D128" s="190">
        <v>78.099999999999994</v>
      </c>
      <c r="E128" s="157">
        <v>385</v>
      </c>
      <c r="F128" s="190">
        <v>3008</v>
      </c>
      <c r="G128" s="190">
        <v>78.099999999999994</v>
      </c>
      <c r="H128" s="180">
        <f t="shared" si="4"/>
        <v>100</v>
      </c>
      <c r="I128" s="180">
        <f t="shared" si="5"/>
        <v>0</v>
      </c>
    </row>
    <row r="129" spans="1:9" s="150" customFormat="1" ht="12.75">
      <c r="A129" s="189" t="s">
        <v>91</v>
      </c>
      <c r="B129" s="157">
        <v>103</v>
      </c>
      <c r="C129" s="190">
        <v>229.9</v>
      </c>
      <c r="D129" s="190">
        <v>22.3</v>
      </c>
      <c r="E129" s="157">
        <v>83</v>
      </c>
      <c r="F129" s="190">
        <v>213.3</v>
      </c>
      <c r="G129" s="190">
        <v>25.7</v>
      </c>
      <c r="H129" s="180">
        <f t="shared" si="4"/>
        <v>92.779469334493257</v>
      </c>
      <c r="I129" s="180">
        <f t="shared" si="5"/>
        <v>-16.599999999999994</v>
      </c>
    </row>
    <row r="130" spans="1:9" s="150" customFormat="1" ht="12.75">
      <c r="A130" s="189" t="s">
        <v>92</v>
      </c>
      <c r="B130" s="157">
        <v>76.23</v>
      </c>
      <c r="C130" s="190">
        <v>191.9</v>
      </c>
      <c r="D130" s="190">
        <v>25.2</v>
      </c>
      <c r="E130" s="157">
        <v>62.2</v>
      </c>
      <c r="F130" s="190">
        <v>318.89999999999998</v>
      </c>
      <c r="G130" s="190">
        <v>51.3</v>
      </c>
      <c r="H130" s="180">
        <f t="shared" si="4"/>
        <v>166.18030224075036</v>
      </c>
      <c r="I130" s="180">
        <f t="shared" si="5"/>
        <v>126.99999999999997</v>
      </c>
    </row>
    <row r="131" spans="1:9" s="150" customFormat="1" ht="12.75">
      <c r="A131" s="189" t="s">
        <v>93</v>
      </c>
      <c r="B131" s="157">
        <v>18.989999999999998</v>
      </c>
      <c r="C131" s="190">
        <v>35</v>
      </c>
      <c r="D131" s="190">
        <v>18.399999999999999</v>
      </c>
      <c r="E131" s="157">
        <v>19</v>
      </c>
      <c r="F131" s="190">
        <v>36</v>
      </c>
      <c r="G131" s="190">
        <v>18.899999999999999</v>
      </c>
      <c r="H131" s="180">
        <f t="shared" si="4"/>
        <v>102.85714285714285</v>
      </c>
      <c r="I131" s="180">
        <f t="shared" si="5"/>
        <v>1</v>
      </c>
    </row>
    <row r="132" spans="1:9" s="150" customFormat="1" ht="12.75">
      <c r="A132" s="189" t="s">
        <v>95</v>
      </c>
      <c r="B132" s="157">
        <v>11</v>
      </c>
      <c r="C132" s="190">
        <v>2.1</v>
      </c>
      <c r="D132" s="190">
        <v>1.9</v>
      </c>
      <c r="E132" s="157">
        <v>11</v>
      </c>
      <c r="F132" s="190">
        <v>1.2</v>
      </c>
      <c r="G132" s="190">
        <v>1.1000000000000001</v>
      </c>
      <c r="H132" s="180">
        <f t="shared" si="4"/>
        <v>57.142857142857139</v>
      </c>
      <c r="I132" s="180">
        <f t="shared" si="5"/>
        <v>-0.90000000000000013</v>
      </c>
    </row>
    <row r="133" spans="1:9" s="150" customFormat="1" ht="12.75">
      <c r="A133" s="189"/>
      <c r="B133" s="157"/>
      <c r="C133" s="190"/>
      <c r="D133" s="190"/>
      <c r="E133" s="157"/>
      <c r="F133" s="190"/>
      <c r="G133" s="190"/>
      <c r="H133" s="188"/>
      <c r="I133" s="188"/>
    </row>
    <row r="134" spans="1:9" s="150" customFormat="1" ht="12.75">
      <c r="A134" s="186" t="s">
        <v>96</v>
      </c>
      <c r="B134" s="156">
        <v>6880.6</v>
      </c>
      <c r="C134" s="187">
        <v>39846.199999999997</v>
      </c>
      <c r="D134" s="187">
        <v>57.9</v>
      </c>
      <c r="E134" s="156">
        <v>6909.35</v>
      </c>
      <c r="F134" s="187">
        <v>46952.800000000003</v>
      </c>
      <c r="G134" s="187">
        <v>68</v>
      </c>
      <c r="H134" s="188">
        <f t="shared" si="4"/>
        <v>117.83507586670751</v>
      </c>
      <c r="I134" s="188">
        <f t="shared" si="5"/>
        <v>7106.6000000000058</v>
      </c>
    </row>
    <row r="135" spans="1:9" s="150" customFormat="1" ht="12.75">
      <c r="A135" s="189" t="s">
        <v>97</v>
      </c>
      <c r="B135" s="157">
        <v>682</v>
      </c>
      <c r="C135" s="190">
        <v>3630.8</v>
      </c>
      <c r="D135" s="190">
        <v>53.2</v>
      </c>
      <c r="E135" s="157">
        <v>657</v>
      </c>
      <c r="F135" s="190">
        <v>3626.5</v>
      </c>
      <c r="G135" s="190">
        <v>55.2</v>
      </c>
      <c r="H135" s="180">
        <f t="shared" si="4"/>
        <v>99.881568800264404</v>
      </c>
      <c r="I135" s="180">
        <f t="shared" si="5"/>
        <v>-4.3000000000001819</v>
      </c>
    </row>
    <row r="136" spans="1:9" s="150" customFormat="1" ht="12.75">
      <c r="A136" s="189" t="s">
        <v>98</v>
      </c>
      <c r="B136" s="157">
        <v>2202.48</v>
      </c>
      <c r="C136" s="190">
        <v>13077.9</v>
      </c>
      <c r="D136" s="190">
        <v>59.4</v>
      </c>
      <c r="E136" s="157">
        <v>2245.38</v>
      </c>
      <c r="F136" s="190">
        <v>12482.5</v>
      </c>
      <c r="G136" s="190">
        <v>55.6</v>
      </c>
      <c r="H136" s="180">
        <f t="shared" si="4"/>
        <v>95.447281291338825</v>
      </c>
      <c r="I136" s="180">
        <f t="shared" si="5"/>
        <v>-595.39999999999964</v>
      </c>
    </row>
    <row r="137" spans="1:9" s="150" customFormat="1" ht="12.75">
      <c r="A137" s="189" t="s">
        <v>99</v>
      </c>
      <c r="B137" s="157">
        <v>2595.5700000000002</v>
      </c>
      <c r="C137" s="190">
        <v>11979.3</v>
      </c>
      <c r="D137" s="190">
        <v>46.2</v>
      </c>
      <c r="E137" s="157">
        <v>2386.42</v>
      </c>
      <c r="F137" s="190">
        <v>16869.2</v>
      </c>
      <c r="G137" s="190">
        <v>70.7</v>
      </c>
      <c r="H137" s="180">
        <f t="shared" si="4"/>
        <v>140.81958044293074</v>
      </c>
      <c r="I137" s="180">
        <f t="shared" si="5"/>
        <v>4889.9000000000015</v>
      </c>
    </row>
    <row r="138" spans="1:9" s="150" customFormat="1" ht="12.75">
      <c r="A138" s="189" t="s">
        <v>100</v>
      </c>
      <c r="B138" s="157">
        <v>393.99</v>
      </c>
      <c r="C138" s="190">
        <v>1355</v>
      </c>
      <c r="D138" s="190">
        <v>34.4</v>
      </c>
      <c r="E138" s="157">
        <v>396.99</v>
      </c>
      <c r="F138" s="190">
        <v>2792</v>
      </c>
      <c r="G138" s="190">
        <v>70.3</v>
      </c>
      <c r="H138" s="180">
        <f t="shared" si="4"/>
        <v>206.05166051660518</v>
      </c>
      <c r="I138" s="180">
        <f t="shared" si="5"/>
        <v>1437</v>
      </c>
    </row>
    <row r="139" spans="1:9" s="150" customFormat="1" ht="12.75">
      <c r="A139" s="189" t="s">
        <v>101</v>
      </c>
      <c r="B139" s="157">
        <v>357.55</v>
      </c>
      <c r="C139" s="190">
        <v>3241</v>
      </c>
      <c r="D139" s="190">
        <v>90.6</v>
      </c>
      <c r="E139" s="157">
        <v>578.15</v>
      </c>
      <c r="F139" s="190">
        <v>4828.7</v>
      </c>
      <c r="G139" s="190">
        <v>83.5</v>
      </c>
      <c r="H139" s="180">
        <f t="shared" si="4"/>
        <v>148.98796667695154</v>
      </c>
      <c r="I139" s="180">
        <f t="shared" si="5"/>
        <v>1587.6999999999998</v>
      </c>
    </row>
    <row r="140" spans="1:9" s="150" customFormat="1" ht="12.75">
      <c r="A140" s="189" t="s">
        <v>102</v>
      </c>
      <c r="B140" s="157">
        <v>733</v>
      </c>
      <c r="C140" s="190">
        <v>5757.4</v>
      </c>
      <c r="D140" s="190">
        <v>78.5</v>
      </c>
      <c r="E140" s="157">
        <v>733</v>
      </c>
      <c r="F140" s="190">
        <v>6788.5</v>
      </c>
      <c r="G140" s="190">
        <v>92.6</v>
      </c>
      <c r="H140" s="180">
        <f t="shared" si="4"/>
        <v>117.90912564699345</v>
      </c>
      <c r="I140" s="180">
        <f t="shared" si="5"/>
        <v>1031.1000000000004</v>
      </c>
    </row>
    <row r="141" spans="1:9" s="150" customFormat="1" ht="12.75">
      <c r="A141" s="189" t="s">
        <v>103</v>
      </c>
      <c r="B141" s="157">
        <v>241</v>
      </c>
      <c r="C141" s="190">
        <v>1780.3</v>
      </c>
      <c r="D141" s="190">
        <v>73.900000000000006</v>
      </c>
      <c r="E141" s="157">
        <v>240.4</v>
      </c>
      <c r="F141" s="190">
        <v>1941.9</v>
      </c>
      <c r="G141" s="190">
        <v>80.8</v>
      </c>
      <c r="H141" s="180">
        <f t="shared" si="4"/>
        <v>109.07712183339888</v>
      </c>
      <c r="I141" s="180">
        <f t="shared" si="5"/>
        <v>161.60000000000014</v>
      </c>
    </row>
    <row r="142" spans="1:9" s="150" customFormat="1" ht="12.75">
      <c r="A142" s="189" t="s">
        <v>104</v>
      </c>
      <c r="B142" s="157">
        <v>69</v>
      </c>
      <c r="C142" s="190">
        <v>379.5</v>
      </c>
      <c r="D142" s="190">
        <v>55</v>
      </c>
      <c r="E142" s="157">
        <v>69</v>
      </c>
      <c r="F142" s="190">
        <v>415.5</v>
      </c>
      <c r="G142" s="190">
        <v>60.2</v>
      </c>
      <c r="H142" s="180">
        <f t="shared" si="4"/>
        <v>109.48616600790513</v>
      </c>
      <c r="I142" s="180">
        <f t="shared" si="5"/>
        <v>36</v>
      </c>
    </row>
    <row r="143" spans="1:9" s="150" customFormat="1" ht="12.75">
      <c r="A143" s="189"/>
      <c r="B143" s="157"/>
      <c r="C143" s="190"/>
      <c r="D143" s="190"/>
      <c r="E143" s="157"/>
      <c r="F143" s="190"/>
      <c r="G143" s="190"/>
      <c r="H143" s="188"/>
      <c r="I143" s="188"/>
    </row>
    <row r="144" spans="1:9" s="150" customFormat="1" ht="12.75">
      <c r="A144" s="186" t="s">
        <v>105</v>
      </c>
      <c r="B144" s="156">
        <v>228.2</v>
      </c>
      <c r="C144" s="187">
        <v>412.9</v>
      </c>
      <c r="D144" s="187">
        <v>18.100000000000001</v>
      </c>
      <c r="E144" s="156">
        <v>220.5</v>
      </c>
      <c r="F144" s="187">
        <v>802.8</v>
      </c>
      <c r="G144" s="187">
        <v>36.4</v>
      </c>
      <c r="H144" s="188">
        <f t="shared" si="4"/>
        <v>194.42964398159361</v>
      </c>
      <c r="I144" s="188">
        <f t="shared" si="5"/>
        <v>389.9</v>
      </c>
    </row>
    <row r="145" spans="1:9" s="150" customFormat="1" ht="12.75">
      <c r="A145" s="189" t="s">
        <v>106</v>
      </c>
      <c r="B145" s="157">
        <v>39.6</v>
      </c>
      <c r="C145" s="190">
        <v>67.599999999999994</v>
      </c>
      <c r="D145" s="190">
        <v>17.100000000000001</v>
      </c>
      <c r="E145" s="157">
        <v>39.6</v>
      </c>
      <c r="F145" s="190">
        <v>67.8</v>
      </c>
      <c r="G145" s="190">
        <v>17.100000000000001</v>
      </c>
      <c r="H145" s="180">
        <f t="shared" si="4"/>
        <v>100.29585798816569</v>
      </c>
      <c r="I145" s="180">
        <f t="shared" si="5"/>
        <v>0.20000000000000284</v>
      </c>
    </row>
    <row r="146" spans="1:9" s="150" customFormat="1" ht="12.75">
      <c r="A146" s="189" t="s">
        <v>108</v>
      </c>
      <c r="B146" s="157">
        <v>51.6</v>
      </c>
      <c r="C146" s="190">
        <v>94.3</v>
      </c>
      <c r="D146" s="190">
        <v>18.3</v>
      </c>
      <c r="E146" s="157">
        <v>50.9</v>
      </c>
      <c r="F146" s="190">
        <v>93.8</v>
      </c>
      <c r="G146" s="190">
        <v>18.399999999999999</v>
      </c>
      <c r="H146" s="180">
        <f t="shared" si="4"/>
        <v>99.469777306468714</v>
      </c>
      <c r="I146" s="180">
        <f t="shared" si="5"/>
        <v>-0.5</v>
      </c>
    </row>
    <row r="147" spans="1:9" s="150" customFormat="1" ht="12.75">
      <c r="A147" s="189" t="s">
        <v>109</v>
      </c>
      <c r="B147" s="157">
        <v>116</v>
      </c>
      <c r="C147" s="190">
        <v>169</v>
      </c>
      <c r="D147" s="190">
        <v>14.6</v>
      </c>
      <c r="E147" s="157">
        <v>116</v>
      </c>
      <c r="F147" s="190">
        <v>580</v>
      </c>
      <c r="G147" s="190">
        <v>50</v>
      </c>
      <c r="H147" s="180">
        <f t="shared" si="4"/>
        <v>343.19526627218937</v>
      </c>
      <c r="I147" s="180">
        <f t="shared" si="5"/>
        <v>411</v>
      </c>
    </row>
    <row r="148" spans="1:9" s="150" customFormat="1" ht="12.75">
      <c r="A148" s="189" t="s">
        <v>110</v>
      </c>
      <c r="B148" s="157">
        <v>19</v>
      </c>
      <c r="C148" s="190">
        <v>74</v>
      </c>
      <c r="D148" s="190">
        <v>38.9</v>
      </c>
      <c r="E148" s="157">
        <v>12</v>
      </c>
      <c r="F148" s="190">
        <v>53.2</v>
      </c>
      <c r="G148" s="190">
        <v>44.3</v>
      </c>
      <c r="H148" s="180">
        <f t="shared" si="4"/>
        <v>71.891891891891888</v>
      </c>
      <c r="I148" s="180">
        <f t="shared" si="5"/>
        <v>-20.799999999999997</v>
      </c>
    </row>
    <row r="149" spans="1:9" s="150" customFormat="1" ht="12.75">
      <c r="A149" s="189" t="s">
        <v>111</v>
      </c>
      <c r="B149" s="157">
        <v>2</v>
      </c>
      <c r="C149" s="190">
        <v>8</v>
      </c>
      <c r="D149" s="190">
        <v>40</v>
      </c>
      <c r="E149" s="157">
        <v>2</v>
      </c>
      <c r="F149" s="190">
        <v>8</v>
      </c>
      <c r="G149" s="190">
        <v>40</v>
      </c>
      <c r="H149" s="180">
        <f t="shared" si="4"/>
        <v>100</v>
      </c>
      <c r="I149" s="180">
        <f t="shared" si="5"/>
        <v>0</v>
      </c>
    </row>
    <row r="150" spans="1:9" s="150" customFormat="1" ht="12.75">
      <c r="A150" s="189"/>
      <c r="B150" s="157"/>
      <c r="C150" s="190"/>
      <c r="D150" s="190"/>
      <c r="E150" s="157"/>
      <c r="F150" s="190"/>
      <c r="G150" s="190"/>
      <c r="H150" s="188"/>
      <c r="I150" s="188"/>
    </row>
    <row r="151" spans="1:9" s="150" customFormat="1" ht="12.75">
      <c r="A151" s="186" t="s">
        <v>112</v>
      </c>
      <c r="B151" s="156">
        <v>5875</v>
      </c>
      <c r="C151" s="187">
        <v>46749.8</v>
      </c>
      <c r="D151" s="187">
        <v>79.599999999999994</v>
      </c>
      <c r="E151" s="156">
        <v>6034.84</v>
      </c>
      <c r="F151" s="187">
        <v>52408</v>
      </c>
      <c r="G151" s="187">
        <v>86.8</v>
      </c>
      <c r="H151" s="188">
        <f t="shared" si="4"/>
        <v>112.10315338247436</v>
      </c>
      <c r="I151" s="188">
        <f t="shared" si="5"/>
        <v>5658.1999999999971</v>
      </c>
    </row>
    <row r="152" spans="1:9" s="150" customFormat="1" ht="12.75">
      <c r="A152" s="189" t="s">
        <v>113</v>
      </c>
      <c r="B152" s="157">
        <v>169.5</v>
      </c>
      <c r="C152" s="190">
        <v>861.6</v>
      </c>
      <c r="D152" s="190">
        <v>50.8</v>
      </c>
      <c r="E152" s="157">
        <v>173.03</v>
      </c>
      <c r="F152" s="190">
        <v>919.2</v>
      </c>
      <c r="G152" s="190">
        <v>53.1</v>
      </c>
      <c r="H152" s="180">
        <f t="shared" si="4"/>
        <v>106.68523676880224</v>
      </c>
      <c r="I152" s="180">
        <f t="shared" si="5"/>
        <v>57.600000000000023</v>
      </c>
    </row>
    <row r="153" spans="1:9" s="150" customFormat="1" ht="12.75">
      <c r="A153" s="189" t="s">
        <v>114</v>
      </c>
      <c r="B153" s="157">
        <v>423.2</v>
      </c>
      <c r="C153" s="190">
        <v>4021.5</v>
      </c>
      <c r="D153" s="190">
        <v>95</v>
      </c>
      <c r="E153" s="157">
        <v>451.4</v>
      </c>
      <c r="F153" s="190">
        <v>4206.5</v>
      </c>
      <c r="G153" s="190">
        <v>93.2</v>
      </c>
      <c r="H153" s="180">
        <f t="shared" si="4"/>
        <v>104.60027352977745</v>
      </c>
      <c r="I153" s="180">
        <f t="shared" si="5"/>
        <v>185</v>
      </c>
    </row>
    <row r="154" spans="1:9" s="150" customFormat="1" ht="12.75">
      <c r="A154" s="189" t="s">
        <v>115</v>
      </c>
      <c r="B154" s="157">
        <v>257.39999999999998</v>
      </c>
      <c r="C154" s="190">
        <v>489</v>
      </c>
      <c r="D154" s="190">
        <v>19</v>
      </c>
      <c r="E154" s="157">
        <v>256.41000000000003</v>
      </c>
      <c r="F154" s="190">
        <v>572</v>
      </c>
      <c r="G154" s="190">
        <v>22.3</v>
      </c>
      <c r="H154" s="180">
        <f t="shared" si="4"/>
        <v>116.97341513292434</v>
      </c>
      <c r="I154" s="180">
        <f t="shared" si="5"/>
        <v>83</v>
      </c>
    </row>
    <row r="155" spans="1:9" s="150" customFormat="1" ht="12.75">
      <c r="A155" s="189" t="s">
        <v>116</v>
      </c>
      <c r="B155" s="157">
        <v>1853.1</v>
      </c>
      <c r="C155" s="190">
        <v>13925.9</v>
      </c>
      <c r="D155" s="190">
        <v>75.099999999999994</v>
      </c>
      <c r="E155" s="157">
        <v>1792.7</v>
      </c>
      <c r="F155" s="190">
        <v>14980.4</v>
      </c>
      <c r="G155" s="190">
        <v>83.6</v>
      </c>
      <c r="H155" s="180">
        <f t="shared" si="4"/>
        <v>107.57222154402947</v>
      </c>
      <c r="I155" s="180">
        <f t="shared" si="5"/>
        <v>1054.5</v>
      </c>
    </row>
    <row r="156" spans="1:9" s="150" customFormat="1" ht="12.75">
      <c r="A156" s="189" t="s">
        <v>117</v>
      </c>
      <c r="B156" s="157">
        <v>73.8</v>
      </c>
      <c r="C156" s="190">
        <v>500.1</v>
      </c>
      <c r="D156" s="190">
        <v>67.8</v>
      </c>
      <c r="E156" s="157">
        <v>73.900000000000006</v>
      </c>
      <c r="F156" s="190">
        <v>480.4</v>
      </c>
      <c r="G156" s="190">
        <v>65</v>
      </c>
      <c r="H156" s="180">
        <f t="shared" si="4"/>
        <v>96.060787842431509</v>
      </c>
      <c r="I156" s="180">
        <f t="shared" si="5"/>
        <v>-19.700000000000045</v>
      </c>
    </row>
    <row r="157" spans="1:9" s="150" customFormat="1" ht="12.75">
      <c r="A157" s="189" t="s">
        <v>118</v>
      </c>
      <c r="B157" s="157">
        <v>2491</v>
      </c>
      <c r="C157" s="190">
        <v>23992.1</v>
      </c>
      <c r="D157" s="190">
        <v>96.3</v>
      </c>
      <c r="E157" s="157">
        <v>2652</v>
      </c>
      <c r="F157" s="190">
        <v>27919.4</v>
      </c>
      <c r="G157" s="190">
        <v>105.3</v>
      </c>
      <c r="H157" s="180">
        <f t="shared" si="4"/>
        <v>116.36913817464918</v>
      </c>
      <c r="I157" s="180">
        <f t="shared" si="5"/>
        <v>3927.3000000000029</v>
      </c>
    </row>
    <row r="158" spans="1:9" s="150" customFormat="1" ht="12.75">
      <c r="A158" s="189" t="s">
        <v>168</v>
      </c>
      <c r="B158" s="157">
        <v>37</v>
      </c>
      <c r="C158" s="190">
        <v>374.4</v>
      </c>
      <c r="D158" s="190">
        <v>101.2</v>
      </c>
      <c r="E158" s="157">
        <v>38</v>
      </c>
      <c r="F158" s="190">
        <v>390.2</v>
      </c>
      <c r="G158" s="190">
        <v>102.7</v>
      </c>
      <c r="H158" s="180">
        <f t="shared" si="4"/>
        <v>104.22008547008548</v>
      </c>
      <c r="I158" s="180">
        <f t="shared" si="5"/>
        <v>15.800000000000011</v>
      </c>
    </row>
    <row r="159" spans="1:9" s="150" customFormat="1" ht="12.75">
      <c r="A159" s="189" t="s">
        <v>119</v>
      </c>
      <c r="B159" s="157">
        <v>680.8</v>
      </c>
      <c r="C159" s="190">
        <v>3459.8</v>
      </c>
      <c r="D159" s="190">
        <v>50.8</v>
      </c>
      <c r="E159" s="157">
        <v>709.3</v>
      </c>
      <c r="F159" s="190">
        <v>3810.5</v>
      </c>
      <c r="G159" s="190">
        <v>53.7</v>
      </c>
      <c r="H159" s="180">
        <f t="shared" si="4"/>
        <v>110.13642407075552</v>
      </c>
      <c r="I159" s="180">
        <f t="shared" si="5"/>
        <v>350.69999999999982</v>
      </c>
    </row>
    <row r="160" spans="1:9" s="150" customFormat="1" ht="12.75">
      <c r="A160" s="189" t="s">
        <v>164</v>
      </c>
      <c r="B160" s="157">
        <v>21</v>
      </c>
      <c r="C160" s="190">
        <v>245</v>
      </c>
      <c r="D160" s="190">
        <v>116.7</v>
      </c>
      <c r="E160" s="157" t="s">
        <v>94</v>
      </c>
      <c r="F160" s="190" t="s">
        <v>94</v>
      </c>
      <c r="G160" s="190" t="s">
        <v>94</v>
      </c>
      <c r="H160" s="190" t="s">
        <v>94</v>
      </c>
      <c r="I160" s="190" t="s">
        <v>94</v>
      </c>
    </row>
    <row r="161" spans="1:9" s="150" customFormat="1" ht="12.75">
      <c r="A161" s="189"/>
      <c r="B161" s="157"/>
      <c r="C161" s="190"/>
      <c r="D161" s="190"/>
      <c r="E161" s="157"/>
      <c r="F161" s="190"/>
      <c r="G161" s="190"/>
      <c r="H161" s="188"/>
      <c r="I161" s="188"/>
    </row>
    <row r="162" spans="1:9" s="150" customFormat="1" ht="12.75">
      <c r="A162" s="186" t="s">
        <v>121</v>
      </c>
      <c r="B162" s="156">
        <v>1945.12</v>
      </c>
      <c r="C162" s="187">
        <v>14901.7</v>
      </c>
      <c r="D162" s="187">
        <v>76.599999999999994</v>
      </c>
      <c r="E162" s="156">
        <v>2090.04</v>
      </c>
      <c r="F162" s="187">
        <v>15590.7</v>
      </c>
      <c r="G162" s="187">
        <v>74.599999999999994</v>
      </c>
      <c r="H162" s="188">
        <f t="shared" si="4"/>
        <v>104.623633545166</v>
      </c>
      <c r="I162" s="188">
        <f t="shared" si="5"/>
        <v>689</v>
      </c>
    </row>
    <row r="163" spans="1:9" s="150" customFormat="1" ht="12.75">
      <c r="A163" s="189" t="s">
        <v>122</v>
      </c>
      <c r="B163" s="157">
        <v>597.80999999999995</v>
      </c>
      <c r="C163" s="190">
        <v>4668.2</v>
      </c>
      <c r="D163" s="190">
        <v>78.099999999999994</v>
      </c>
      <c r="E163" s="157">
        <v>636.36</v>
      </c>
      <c r="F163" s="190">
        <v>5088.3</v>
      </c>
      <c r="G163" s="190">
        <v>80</v>
      </c>
      <c r="H163" s="180">
        <f t="shared" si="4"/>
        <v>108.99918598174887</v>
      </c>
      <c r="I163" s="180">
        <f t="shared" si="5"/>
        <v>420.10000000000036</v>
      </c>
    </row>
    <row r="164" spans="1:9" s="150" customFormat="1" ht="12.75">
      <c r="A164" s="189" t="s">
        <v>123</v>
      </c>
      <c r="B164" s="157">
        <v>363.76</v>
      </c>
      <c r="C164" s="190">
        <v>2676.9</v>
      </c>
      <c r="D164" s="190">
        <v>73.599999999999994</v>
      </c>
      <c r="E164" s="157">
        <v>383.18</v>
      </c>
      <c r="F164" s="190">
        <v>2989.3</v>
      </c>
      <c r="G164" s="190">
        <v>78</v>
      </c>
      <c r="H164" s="180">
        <f t="shared" si="4"/>
        <v>111.67021554783518</v>
      </c>
      <c r="I164" s="180">
        <f t="shared" si="5"/>
        <v>312.40000000000009</v>
      </c>
    </row>
    <row r="165" spans="1:9" s="150" customFormat="1" ht="12.75">
      <c r="A165" s="189" t="s">
        <v>124</v>
      </c>
      <c r="B165" s="157">
        <v>46.85</v>
      </c>
      <c r="C165" s="190">
        <v>718.3</v>
      </c>
      <c r="D165" s="190">
        <v>153.30000000000001</v>
      </c>
      <c r="E165" s="157">
        <v>104.3</v>
      </c>
      <c r="F165" s="190">
        <v>840.2</v>
      </c>
      <c r="G165" s="190">
        <v>80.599999999999994</v>
      </c>
      <c r="H165" s="180">
        <f t="shared" si="4"/>
        <v>116.97062508701102</v>
      </c>
      <c r="I165" s="180">
        <f t="shared" si="5"/>
        <v>121.90000000000009</v>
      </c>
    </row>
    <row r="166" spans="1:9" s="150" customFormat="1" ht="12.75">
      <c r="A166" s="189" t="s">
        <v>125</v>
      </c>
      <c r="B166" s="157">
        <v>916.7</v>
      </c>
      <c r="C166" s="190">
        <v>6694.3</v>
      </c>
      <c r="D166" s="190">
        <v>73</v>
      </c>
      <c r="E166" s="157">
        <v>946.2</v>
      </c>
      <c r="F166" s="190">
        <v>6476.5</v>
      </c>
      <c r="G166" s="190">
        <v>68.400000000000006</v>
      </c>
      <c r="H166" s="180">
        <f t="shared" si="4"/>
        <v>96.746485816291468</v>
      </c>
      <c r="I166" s="180">
        <f t="shared" si="5"/>
        <v>-217.80000000000018</v>
      </c>
    </row>
    <row r="167" spans="1:9" s="150" customFormat="1" ht="12.75">
      <c r="A167" s="189" t="s">
        <v>126</v>
      </c>
      <c r="B167" s="157">
        <v>20</v>
      </c>
      <c r="C167" s="190">
        <v>144</v>
      </c>
      <c r="D167" s="190">
        <v>72</v>
      </c>
      <c r="E167" s="157">
        <v>20</v>
      </c>
      <c r="F167" s="190">
        <v>196.4</v>
      </c>
      <c r="G167" s="190">
        <v>98.2</v>
      </c>
      <c r="H167" s="180">
        <f t="shared" si="4"/>
        <v>136.38888888888889</v>
      </c>
      <c r="I167" s="180">
        <f t="shared" si="5"/>
        <v>52.400000000000006</v>
      </c>
    </row>
    <row r="168" spans="1:9" s="150" customFormat="1" ht="12.75">
      <c r="A168" s="189"/>
      <c r="B168" s="192"/>
      <c r="C168" s="192"/>
      <c r="D168" s="192"/>
      <c r="E168" s="157"/>
      <c r="F168" s="190"/>
      <c r="G168" s="190"/>
      <c r="H168" s="188"/>
      <c r="I168" s="188"/>
    </row>
    <row r="169" spans="1:9" s="150" customFormat="1" ht="12.75">
      <c r="A169" s="186" t="s">
        <v>127</v>
      </c>
      <c r="B169" s="156">
        <v>2782.92</v>
      </c>
      <c r="C169" s="187">
        <v>9625.2000000000007</v>
      </c>
      <c r="D169" s="187">
        <v>34.6</v>
      </c>
      <c r="E169" s="156">
        <f>E170+E171+E172+E173+E174+E175+E176+E177+E178+E179+E180</f>
        <v>2728.9</v>
      </c>
      <c r="F169" s="187">
        <v>9670.7999999999993</v>
      </c>
      <c r="G169" s="187">
        <v>35.5</v>
      </c>
      <c r="H169" s="188">
        <f t="shared" si="4"/>
        <v>100.4737563894776</v>
      </c>
      <c r="I169" s="188">
        <f t="shared" si="5"/>
        <v>45.599999999998545</v>
      </c>
    </row>
    <row r="170" spans="1:9" s="150" customFormat="1" ht="12.75">
      <c r="A170" s="189" t="s">
        <v>128</v>
      </c>
      <c r="B170" s="157">
        <v>430</v>
      </c>
      <c r="C170" s="190">
        <v>1018</v>
      </c>
      <c r="D170" s="190">
        <v>23.7</v>
      </c>
      <c r="E170" s="157">
        <v>432.25</v>
      </c>
      <c r="F170" s="190">
        <v>1159.5</v>
      </c>
      <c r="G170" s="190">
        <v>26.8</v>
      </c>
      <c r="H170" s="180">
        <f t="shared" si="4"/>
        <v>113.89980353634577</v>
      </c>
      <c r="I170" s="180">
        <f t="shared" si="5"/>
        <v>141.5</v>
      </c>
    </row>
    <row r="171" spans="1:9" s="150" customFormat="1" ht="12.75">
      <c r="A171" s="189" t="s">
        <v>129</v>
      </c>
      <c r="B171" s="157">
        <v>175.5</v>
      </c>
      <c r="C171" s="190">
        <v>868.8</v>
      </c>
      <c r="D171" s="190">
        <v>49.5</v>
      </c>
      <c r="E171" s="157">
        <v>96.9</v>
      </c>
      <c r="F171" s="190">
        <v>83</v>
      </c>
      <c r="G171" s="190">
        <v>8.6</v>
      </c>
      <c r="H171" s="180">
        <f t="shared" si="4"/>
        <v>9.5534069981583798</v>
      </c>
      <c r="I171" s="180">
        <f t="shared" si="5"/>
        <v>-785.8</v>
      </c>
    </row>
    <row r="172" spans="1:9" s="150" customFormat="1" ht="12.75">
      <c r="A172" s="189" t="s">
        <v>130</v>
      </c>
      <c r="B172" s="157">
        <v>186.7</v>
      </c>
      <c r="C172" s="190">
        <v>836.8</v>
      </c>
      <c r="D172" s="190">
        <v>44.8</v>
      </c>
      <c r="E172" s="157">
        <v>182.7</v>
      </c>
      <c r="F172" s="190">
        <v>829.5</v>
      </c>
      <c r="G172" s="190">
        <v>45.4</v>
      </c>
      <c r="H172" s="180">
        <f t="shared" si="4"/>
        <v>99.127629063097515</v>
      </c>
      <c r="I172" s="180">
        <f t="shared" si="5"/>
        <v>-7.2999999999999545</v>
      </c>
    </row>
    <row r="173" spans="1:9" s="150" customFormat="1" ht="12.75">
      <c r="A173" s="189" t="s">
        <v>131</v>
      </c>
      <c r="B173" s="157">
        <v>200.1</v>
      </c>
      <c r="C173" s="190">
        <v>524.79999999999995</v>
      </c>
      <c r="D173" s="190">
        <v>26.2</v>
      </c>
      <c r="E173" s="157">
        <v>201</v>
      </c>
      <c r="F173" s="190">
        <v>578.1</v>
      </c>
      <c r="G173" s="190">
        <v>28.9</v>
      </c>
      <c r="H173" s="180">
        <f t="shared" ref="H173:H184" si="6">F173/C173*100</f>
        <v>110.15625000000003</v>
      </c>
      <c r="I173" s="180">
        <f t="shared" ref="I173:I184" si="7">F173-C173</f>
        <v>53.300000000000068</v>
      </c>
    </row>
    <row r="174" spans="1:9" s="150" customFormat="1" ht="12.75">
      <c r="A174" s="189" t="s">
        <v>132</v>
      </c>
      <c r="B174" s="157">
        <v>49.8</v>
      </c>
      <c r="C174" s="190">
        <v>194.5</v>
      </c>
      <c r="D174" s="190">
        <v>39.1</v>
      </c>
      <c r="E174" s="157">
        <v>50.5</v>
      </c>
      <c r="F174" s="190">
        <v>224</v>
      </c>
      <c r="G174" s="190">
        <v>44.4</v>
      </c>
      <c r="H174" s="180">
        <f t="shared" si="6"/>
        <v>115.16709511568124</v>
      </c>
      <c r="I174" s="180">
        <f t="shared" si="7"/>
        <v>29.5</v>
      </c>
    </row>
    <row r="175" spans="1:9" s="150" customFormat="1" ht="12.75">
      <c r="A175" s="189" t="s">
        <v>133</v>
      </c>
      <c r="B175" s="157">
        <v>164</v>
      </c>
      <c r="C175" s="190">
        <v>1334</v>
      </c>
      <c r="D175" s="190">
        <v>81.3</v>
      </c>
      <c r="E175" s="157">
        <v>173.3</v>
      </c>
      <c r="F175" s="190">
        <v>1635.7</v>
      </c>
      <c r="G175" s="190">
        <v>94.4</v>
      </c>
      <c r="H175" s="180">
        <f t="shared" si="6"/>
        <v>122.61619190404798</v>
      </c>
      <c r="I175" s="180">
        <f t="shared" si="7"/>
        <v>301.70000000000005</v>
      </c>
    </row>
    <row r="176" spans="1:9" s="150" customFormat="1" ht="12.75">
      <c r="A176" s="189" t="s">
        <v>135</v>
      </c>
      <c r="B176" s="157">
        <v>611.70000000000005</v>
      </c>
      <c r="C176" s="190">
        <v>3385.3</v>
      </c>
      <c r="D176" s="190">
        <v>55.3</v>
      </c>
      <c r="E176" s="157">
        <v>611.70000000000005</v>
      </c>
      <c r="F176" s="190">
        <v>3540.7</v>
      </c>
      <c r="G176" s="190">
        <v>57.9</v>
      </c>
      <c r="H176" s="180">
        <f t="shared" si="6"/>
        <v>104.59043511653323</v>
      </c>
      <c r="I176" s="180">
        <f t="shared" si="7"/>
        <v>155.39999999999964</v>
      </c>
    </row>
    <row r="177" spans="1:9" s="150" customFormat="1" ht="12.75">
      <c r="A177" s="189" t="s">
        <v>136</v>
      </c>
      <c r="B177" s="157">
        <v>700.57</v>
      </c>
      <c r="C177" s="190">
        <v>1071.8</v>
      </c>
      <c r="D177" s="190">
        <v>15.3</v>
      </c>
      <c r="E177" s="157">
        <v>716</v>
      </c>
      <c r="F177" s="190">
        <v>1201.0999999999999</v>
      </c>
      <c r="G177" s="190">
        <v>16.8</v>
      </c>
      <c r="H177" s="180">
        <f t="shared" si="6"/>
        <v>112.06381787646949</v>
      </c>
      <c r="I177" s="180">
        <f t="shared" si="7"/>
        <v>129.29999999999995</v>
      </c>
    </row>
    <row r="178" spans="1:9" s="150" customFormat="1" ht="12.75">
      <c r="A178" s="189" t="s">
        <v>165</v>
      </c>
      <c r="B178" s="157">
        <v>208.55</v>
      </c>
      <c r="C178" s="190">
        <v>100.2</v>
      </c>
      <c r="D178" s="190">
        <v>4.8</v>
      </c>
      <c r="E178" s="157">
        <v>208.55</v>
      </c>
      <c r="F178" s="190">
        <v>98</v>
      </c>
      <c r="G178" s="190">
        <v>4.7</v>
      </c>
      <c r="H178" s="180">
        <f t="shared" si="6"/>
        <v>97.80439121756487</v>
      </c>
      <c r="I178" s="180">
        <f t="shared" si="7"/>
        <v>-2.2000000000000028</v>
      </c>
    </row>
    <row r="179" spans="1:9" s="150" customFormat="1" ht="12.75">
      <c r="A179" s="189" t="s">
        <v>137</v>
      </c>
      <c r="B179" s="157">
        <v>34</v>
      </c>
      <c r="C179" s="190">
        <v>233</v>
      </c>
      <c r="D179" s="190">
        <v>68.5</v>
      </c>
      <c r="E179" s="157">
        <v>34</v>
      </c>
      <c r="F179" s="190">
        <v>211.2</v>
      </c>
      <c r="G179" s="190">
        <v>62.1</v>
      </c>
      <c r="H179" s="180">
        <f t="shared" si="6"/>
        <v>90.643776824034333</v>
      </c>
      <c r="I179" s="180">
        <f t="shared" si="7"/>
        <v>-21.800000000000011</v>
      </c>
    </row>
    <row r="180" spans="1:9" s="150" customFormat="1" ht="12.75">
      <c r="A180" s="189" t="s">
        <v>166</v>
      </c>
      <c r="B180" s="157">
        <v>22</v>
      </c>
      <c r="C180" s="190">
        <v>58</v>
      </c>
      <c r="D180" s="190">
        <v>26.4</v>
      </c>
      <c r="E180" s="157">
        <v>22</v>
      </c>
      <c r="F180" s="190">
        <v>110</v>
      </c>
      <c r="G180" s="190">
        <v>50</v>
      </c>
      <c r="H180" s="180">
        <f t="shared" si="6"/>
        <v>189.65517241379311</v>
      </c>
      <c r="I180" s="180">
        <f t="shared" si="7"/>
        <v>52</v>
      </c>
    </row>
    <row r="181" spans="1:9" s="150" customFormat="1" ht="12.75">
      <c r="A181" s="189"/>
      <c r="B181" s="157"/>
      <c r="C181" s="190"/>
      <c r="D181" s="190"/>
      <c r="E181" s="157"/>
      <c r="F181" s="190"/>
      <c r="G181" s="190"/>
      <c r="H181" s="188"/>
      <c r="I181" s="188"/>
    </row>
    <row r="182" spans="1:9" s="150" customFormat="1" ht="12.75">
      <c r="A182" s="186" t="s">
        <v>138</v>
      </c>
      <c r="B182" s="156">
        <v>178</v>
      </c>
      <c r="C182" s="187">
        <v>416.5</v>
      </c>
      <c r="D182" s="187">
        <v>23.4</v>
      </c>
      <c r="E182" s="156">
        <v>179.35</v>
      </c>
      <c r="F182" s="187">
        <v>904</v>
      </c>
      <c r="G182" s="187">
        <v>50.4</v>
      </c>
      <c r="H182" s="188">
        <f t="shared" si="6"/>
        <v>217.04681872749097</v>
      </c>
      <c r="I182" s="188">
        <f t="shared" si="7"/>
        <v>487.5</v>
      </c>
    </row>
    <row r="183" spans="1:9" s="150" customFormat="1" ht="12.75">
      <c r="A183" s="189"/>
      <c r="B183" s="156"/>
      <c r="C183" s="187"/>
      <c r="D183" s="187"/>
      <c r="E183" s="157"/>
      <c r="F183" s="190"/>
      <c r="G183" s="190"/>
      <c r="H183" s="188"/>
      <c r="I183" s="188"/>
    </row>
    <row r="184" spans="1:9" s="150" customFormat="1" ht="12.75">
      <c r="A184" s="186" t="s">
        <v>139</v>
      </c>
      <c r="B184" s="156">
        <v>335.4</v>
      </c>
      <c r="C184" s="187">
        <v>1425.1</v>
      </c>
      <c r="D184" s="187">
        <v>42.5</v>
      </c>
      <c r="E184" s="156">
        <v>440.42</v>
      </c>
      <c r="F184" s="187">
        <v>2371</v>
      </c>
      <c r="G184" s="187">
        <v>53.8</v>
      </c>
      <c r="H184" s="188">
        <f t="shared" si="6"/>
        <v>166.37428952354222</v>
      </c>
      <c r="I184" s="188">
        <f t="shared" si="7"/>
        <v>945.90000000000009</v>
      </c>
    </row>
    <row r="185" spans="1:9" s="150" customFormat="1" ht="12.75">
      <c r="B185" s="185"/>
      <c r="C185" s="185"/>
      <c r="D185" s="185"/>
      <c r="E185" s="185"/>
      <c r="F185" s="185"/>
      <c r="G185" s="185"/>
    </row>
    <row r="186" spans="1:9" s="150" customFormat="1" ht="12.75">
      <c r="B186" s="185"/>
      <c r="C186" s="185"/>
      <c r="D186" s="185"/>
      <c r="E186" s="185"/>
      <c r="F186" s="185"/>
      <c r="G186" s="185"/>
    </row>
    <row r="187" spans="1:9" s="150" customFormat="1" ht="12.75">
      <c r="B187" s="185"/>
      <c r="C187" s="185"/>
      <c r="D187" s="185"/>
      <c r="E187" s="185"/>
      <c r="F187" s="185"/>
      <c r="G187" s="185"/>
    </row>
    <row r="188" spans="1:9" s="150" customFormat="1" ht="12.75">
      <c r="B188" s="185"/>
      <c r="C188" s="185"/>
      <c r="D188" s="185"/>
      <c r="E188" s="185"/>
      <c r="F188" s="185"/>
      <c r="G188" s="185"/>
    </row>
    <row r="189" spans="1:9" s="150" customFormat="1" ht="12.75">
      <c r="B189" s="185"/>
      <c r="C189" s="185"/>
      <c r="D189" s="185"/>
      <c r="E189" s="185"/>
      <c r="F189" s="185"/>
      <c r="G189" s="185"/>
    </row>
    <row r="190" spans="1:9" s="150" customFormat="1">
      <c r="A190" s="164" t="s">
        <v>343</v>
      </c>
      <c r="B190" s="165"/>
      <c r="C190" s="165"/>
      <c r="D190" s="165"/>
      <c r="E190" s="165"/>
      <c r="F190" s="165"/>
      <c r="G190" s="165"/>
      <c r="H190" s="166"/>
      <c r="I190" s="166"/>
    </row>
    <row r="191" spans="1:9" s="150" customFormat="1" ht="12.75">
      <c r="A191" s="167" t="s">
        <v>337</v>
      </c>
      <c r="B191" s="167"/>
      <c r="C191" s="167"/>
      <c r="D191" s="167"/>
      <c r="E191" s="167"/>
      <c r="F191" s="167"/>
      <c r="G191" s="167"/>
    </row>
    <row r="192" spans="1:9" s="150" customFormat="1" ht="12.75"/>
    <row r="193" spans="1:9" s="150" customFormat="1" ht="12.75">
      <c r="A193" s="168" t="s">
        <v>60</v>
      </c>
      <c r="B193" s="169" t="s">
        <v>188</v>
      </c>
      <c r="C193" s="170"/>
      <c r="D193" s="170"/>
      <c r="E193" s="170"/>
      <c r="F193" s="170"/>
      <c r="G193" s="170"/>
      <c r="H193" s="170"/>
      <c r="I193" s="171"/>
    </row>
    <row r="194" spans="1:9" s="150" customFormat="1" ht="12.75">
      <c r="A194" s="172"/>
      <c r="B194" s="169">
        <v>2024</v>
      </c>
      <c r="C194" s="170"/>
      <c r="D194" s="171"/>
      <c r="E194" s="173"/>
      <c r="F194" s="174">
        <v>2025</v>
      </c>
      <c r="G194" s="175"/>
      <c r="H194" s="176" t="s">
        <v>340</v>
      </c>
      <c r="I194" s="177"/>
    </row>
    <row r="195" spans="1:9" s="150" customFormat="1" ht="12.75">
      <c r="A195" s="172"/>
      <c r="B195" s="193" t="s">
        <v>338</v>
      </c>
      <c r="C195" s="193" t="s">
        <v>341</v>
      </c>
      <c r="D195" s="193" t="s">
        <v>65</v>
      </c>
      <c r="E195" s="193" t="s">
        <v>338</v>
      </c>
      <c r="F195" s="193" t="s">
        <v>341</v>
      </c>
      <c r="G195" s="193" t="s">
        <v>65</v>
      </c>
      <c r="H195" s="169" t="s">
        <v>315</v>
      </c>
      <c r="I195" s="171"/>
    </row>
    <row r="196" spans="1:9" s="150" customFormat="1" ht="12.75">
      <c r="A196" s="172"/>
      <c r="B196" s="194"/>
      <c r="C196" s="194"/>
      <c r="D196" s="194"/>
      <c r="E196" s="194"/>
      <c r="F196" s="194"/>
      <c r="G196" s="194"/>
      <c r="H196" s="168" t="s">
        <v>69</v>
      </c>
      <c r="I196" s="178" t="s">
        <v>70</v>
      </c>
    </row>
    <row r="197" spans="1:9" s="150" customFormat="1" ht="12.75">
      <c r="A197" s="172"/>
      <c r="B197" s="195"/>
      <c r="C197" s="195"/>
      <c r="D197" s="195"/>
      <c r="E197" s="195"/>
      <c r="F197" s="195"/>
      <c r="G197" s="195"/>
      <c r="H197" s="179"/>
      <c r="I197" s="178"/>
    </row>
    <row r="198" spans="1:9" s="150" customFormat="1" ht="16.5" customHeight="1">
      <c r="A198" s="179"/>
      <c r="B198" s="181">
        <v>1</v>
      </c>
      <c r="C198" s="182">
        <v>2</v>
      </c>
      <c r="D198" s="181">
        <v>3</v>
      </c>
      <c r="E198" s="181">
        <v>4</v>
      </c>
      <c r="F198" s="182">
        <v>5</v>
      </c>
      <c r="G198" s="182">
        <v>6</v>
      </c>
      <c r="H198" s="183">
        <v>7</v>
      </c>
      <c r="I198" s="183">
        <v>8</v>
      </c>
    </row>
    <row r="199" spans="1:9" s="150" customFormat="1" ht="12.75">
      <c r="A199" s="196"/>
      <c r="B199" s="192"/>
      <c r="C199" s="192"/>
      <c r="D199" s="192"/>
      <c r="E199" s="192"/>
      <c r="F199" s="192"/>
      <c r="G199" s="192"/>
    </row>
    <row r="200" spans="1:9" s="150" customFormat="1" ht="12.75">
      <c r="A200" s="186" t="s">
        <v>72</v>
      </c>
      <c r="B200" s="156">
        <v>2785.24</v>
      </c>
      <c r="C200" s="187">
        <v>16440.400000000001</v>
      </c>
      <c r="D200" s="187">
        <v>59</v>
      </c>
      <c r="E200" s="156">
        <v>2891.23</v>
      </c>
      <c r="F200" s="159">
        <v>18513.3</v>
      </c>
      <c r="G200" s="187">
        <v>64</v>
      </c>
      <c r="H200" s="188">
        <f>F200/C200*100</f>
        <v>112.60857400063257</v>
      </c>
      <c r="I200" s="188">
        <f>F200-C200</f>
        <v>2072.8999999999978</v>
      </c>
    </row>
    <row r="201" spans="1:9" s="150" customFormat="1" ht="12.75">
      <c r="A201" s="186"/>
      <c r="B201" s="156"/>
      <c r="C201" s="187"/>
      <c r="D201" s="187"/>
      <c r="E201" s="156"/>
      <c r="F201" s="187"/>
      <c r="G201" s="187"/>
      <c r="H201" s="188"/>
      <c r="I201" s="197"/>
    </row>
    <row r="202" spans="1:9" s="150" customFormat="1" ht="12.75">
      <c r="A202" s="186" t="s">
        <v>73</v>
      </c>
      <c r="B202" s="156">
        <v>224.65</v>
      </c>
      <c r="C202" s="187">
        <v>517.5</v>
      </c>
      <c r="D202" s="187">
        <v>23</v>
      </c>
      <c r="E202" s="156">
        <v>199.67</v>
      </c>
      <c r="F202" s="187">
        <v>1321.9</v>
      </c>
      <c r="G202" s="187">
        <v>66.2</v>
      </c>
      <c r="H202" s="188">
        <f>F202/C202*100</f>
        <v>255.43961352657004</v>
      </c>
      <c r="I202" s="188">
        <f>F202-C202</f>
        <v>804.40000000000009</v>
      </c>
    </row>
    <row r="203" spans="1:9" s="150" customFormat="1" ht="12.75">
      <c r="A203" s="189" t="s">
        <v>74</v>
      </c>
      <c r="B203" s="157">
        <v>5</v>
      </c>
      <c r="C203" s="190">
        <v>30.9</v>
      </c>
      <c r="D203" s="190">
        <v>61.8</v>
      </c>
      <c r="E203" s="157">
        <v>5</v>
      </c>
      <c r="F203" s="190">
        <v>30</v>
      </c>
      <c r="G203" s="190">
        <v>60</v>
      </c>
      <c r="H203" s="180">
        <f>F203/C203*100</f>
        <v>97.087378640776706</v>
      </c>
      <c r="I203" s="180">
        <f>F203-C203</f>
        <v>-0.89999999999999858</v>
      </c>
    </row>
    <row r="204" spans="1:9" s="150" customFormat="1" ht="12.75">
      <c r="A204" s="189" t="s">
        <v>75</v>
      </c>
      <c r="B204" s="157">
        <v>189.8</v>
      </c>
      <c r="C204" s="190">
        <v>321.39999999999998</v>
      </c>
      <c r="D204" s="190">
        <v>16.899999999999999</v>
      </c>
      <c r="E204" s="157">
        <v>128.72</v>
      </c>
      <c r="F204" s="190">
        <v>1103.2</v>
      </c>
      <c r="G204" s="190">
        <v>85.7</v>
      </c>
      <c r="H204" s="180">
        <f t="shared" ref="H204:H209" si="8">F204/C204*100</f>
        <v>343.2482887367766</v>
      </c>
      <c r="I204" s="180">
        <f t="shared" ref="I204:I209" si="9">F204-C204</f>
        <v>781.80000000000007</v>
      </c>
    </row>
    <row r="205" spans="1:9" s="150" customFormat="1" ht="12.75">
      <c r="A205" s="189" t="s">
        <v>76</v>
      </c>
      <c r="B205" s="157">
        <v>19.95</v>
      </c>
      <c r="C205" s="190">
        <v>106.9</v>
      </c>
      <c r="D205" s="190">
        <v>53.6</v>
      </c>
      <c r="E205" s="157">
        <v>55.95</v>
      </c>
      <c r="F205" s="190">
        <v>132.4</v>
      </c>
      <c r="G205" s="190">
        <v>23.7</v>
      </c>
      <c r="H205" s="180">
        <f t="shared" si="8"/>
        <v>123.85406922357343</v>
      </c>
      <c r="I205" s="180">
        <f t="shared" si="9"/>
        <v>25.5</v>
      </c>
    </row>
    <row r="206" spans="1:9" s="150" customFormat="1" ht="12.75">
      <c r="A206" s="189" t="s">
        <v>77</v>
      </c>
      <c r="B206" s="157">
        <v>6</v>
      </c>
      <c r="C206" s="190">
        <v>30</v>
      </c>
      <c r="D206" s="190">
        <v>50</v>
      </c>
      <c r="E206" s="157">
        <v>6</v>
      </c>
      <c r="F206" s="190">
        <v>43</v>
      </c>
      <c r="G206" s="190">
        <v>71.7</v>
      </c>
      <c r="H206" s="180">
        <f t="shared" si="8"/>
        <v>143.33333333333334</v>
      </c>
      <c r="I206" s="180">
        <f t="shared" si="9"/>
        <v>13</v>
      </c>
    </row>
    <row r="207" spans="1:9" s="150" customFormat="1" ht="12.75">
      <c r="A207" s="189" t="s">
        <v>78</v>
      </c>
      <c r="B207" s="157">
        <v>4</v>
      </c>
      <c r="C207" s="190">
        <v>22</v>
      </c>
      <c r="D207" s="190">
        <v>55</v>
      </c>
      <c r="E207" s="157">
        <v>4</v>
      </c>
      <c r="F207" s="190">
        <v>22.4</v>
      </c>
      <c r="G207" s="190">
        <v>56</v>
      </c>
      <c r="H207" s="180">
        <f t="shared" si="8"/>
        <v>101.81818181818181</v>
      </c>
      <c r="I207" s="180">
        <f t="shared" si="9"/>
        <v>0.39999999999999858</v>
      </c>
    </row>
    <row r="208" spans="1:9" s="150" customFormat="1" ht="12.75">
      <c r="A208" s="189" t="s">
        <v>79</v>
      </c>
      <c r="B208" s="157">
        <v>4</v>
      </c>
      <c r="C208" s="190">
        <v>24.3</v>
      </c>
      <c r="D208" s="190">
        <v>60.8</v>
      </c>
      <c r="E208" s="157">
        <v>4</v>
      </c>
      <c r="F208" s="190">
        <v>24.4</v>
      </c>
      <c r="G208" s="190">
        <v>61</v>
      </c>
      <c r="H208" s="180">
        <f t="shared" si="8"/>
        <v>100.41152263374484</v>
      </c>
      <c r="I208" s="180">
        <f t="shared" si="9"/>
        <v>9.9999999999997868E-2</v>
      </c>
    </row>
    <row r="209" spans="1:9" s="150" customFormat="1" ht="12.75">
      <c r="A209" s="189" t="s">
        <v>162</v>
      </c>
      <c r="B209" s="157">
        <v>1.9</v>
      </c>
      <c r="C209" s="190">
        <v>12</v>
      </c>
      <c r="D209" s="190">
        <v>63.2</v>
      </c>
      <c r="E209" s="157">
        <v>2</v>
      </c>
      <c r="F209" s="190">
        <v>9.5</v>
      </c>
      <c r="G209" s="190">
        <v>47.5</v>
      </c>
      <c r="H209" s="180">
        <f t="shared" si="8"/>
        <v>79.166666666666657</v>
      </c>
      <c r="I209" s="180">
        <f t="shared" si="9"/>
        <v>-2.5</v>
      </c>
    </row>
    <row r="210" spans="1:9" s="150" customFormat="1" ht="12.75">
      <c r="A210" s="189"/>
      <c r="B210" s="157"/>
      <c r="C210" s="190"/>
      <c r="D210" s="190"/>
      <c r="E210" s="157"/>
      <c r="F210" s="190"/>
      <c r="G210" s="190"/>
    </row>
    <row r="211" spans="1:9" s="150" customFormat="1" ht="19.5" customHeight="1">
      <c r="A211" s="186" t="s">
        <v>80</v>
      </c>
      <c r="B211" s="156">
        <v>201.45</v>
      </c>
      <c r="C211" s="187">
        <v>1389.3</v>
      </c>
      <c r="D211" s="187">
        <v>69</v>
      </c>
      <c r="E211" s="156">
        <v>201.94</v>
      </c>
      <c r="F211" s="187">
        <v>1074.5999999999999</v>
      </c>
      <c r="G211" s="187">
        <v>53.2</v>
      </c>
      <c r="H211" s="188">
        <f>F211/C211*100</f>
        <v>77.348304901749074</v>
      </c>
      <c r="I211" s="188">
        <f>F211-C211</f>
        <v>-314.70000000000005</v>
      </c>
    </row>
    <row r="212" spans="1:9" s="150" customFormat="1" ht="12.75">
      <c r="A212" s="189" t="s">
        <v>81</v>
      </c>
      <c r="B212" s="157">
        <v>3.4</v>
      </c>
      <c r="C212" s="190">
        <v>25</v>
      </c>
      <c r="D212" s="190">
        <v>73.5</v>
      </c>
      <c r="E212" s="157">
        <v>3.79</v>
      </c>
      <c r="F212" s="190">
        <v>22</v>
      </c>
      <c r="G212" s="190">
        <v>58</v>
      </c>
      <c r="H212" s="180">
        <f>F212/C212*100</f>
        <v>88</v>
      </c>
      <c r="I212" s="180">
        <f>F212-C212</f>
        <v>-3</v>
      </c>
    </row>
    <row r="213" spans="1:9" s="150" customFormat="1" ht="12.75">
      <c r="A213" s="189" t="s">
        <v>83</v>
      </c>
      <c r="B213" s="157">
        <v>11.85</v>
      </c>
      <c r="C213" s="190">
        <v>52.4</v>
      </c>
      <c r="D213" s="190">
        <v>44.2</v>
      </c>
      <c r="E213" s="157">
        <v>11.85</v>
      </c>
      <c r="F213" s="190">
        <v>88.2</v>
      </c>
      <c r="G213" s="190">
        <v>74.400000000000006</v>
      </c>
      <c r="H213" s="180">
        <f t="shared" ref="H213:H221" si="10">F213/C213*100</f>
        <v>168.32061068702291</v>
      </c>
      <c r="I213" s="180">
        <f t="shared" ref="I213:I221" si="11">F213-C213</f>
        <v>35.800000000000004</v>
      </c>
    </row>
    <row r="214" spans="1:9" s="150" customFormat="1" ht="12.75">
      <c r="A214" s="189" t="s">
        <v>84</v>
      </c>
      <c r="B214" s="157">
        <v>3</v>
      </c>
      <c r="C214" s="190">
        <v>18</v>
      </c>
      <c r="D214" s="190">
        <v>60</v>
      </c>
      <c r="E214" s="157">
        <v>3</v>
      </c>
      <c r="F214" s="190">
        <v>18</v>
      </c>
      <c r="G214" s="190">
        <v>60</v>
      </c>
      <c r="H214" s="180">
        <f t="shared" si="10"/>
        <v>100</v>
      </c>
      <c r="I214" s="180">
        <f t="shared" si="11"/>
        <v>0</v>
      </c>
    </row>
    <row r="215" spans="1:9" s="150" customFormat="1" ht="12.75">
      <c r="A215" s="189" t="s">
        <v>85</v>
      </c>
      <c r="B215" s="157">
        <v>29</v>
      </c>
      <c r="C215" s="190">
        <v>129.1</v>
      </c>
      <c r="D215" s="190">
        <v>44.5</v>
      </c>
      <c r="E215" s="157">
        <v>29</v>
      </c>
      <c r="F215" s="190">
        <v>129.1</v>
      </c>
      <c r="G215" s="190">
        <v>44.5</v>
      </c>
      <c r="H215" s="180">
        <f t="shared" si="10"/>
        <v>100</v>
      </c>
      <c r="I215" s="180">
        <f t="shared" si="11"/>
        <v>0</v>
      </c>
    </row>
    <row r="216" spans="1:9" s="150" customFormat="1" ht="12.75">
      <c r="A216" s="189" t="s">
        <v>87</v>
      </c>
      <c r="B216" s="157">
        <v>129</v>
      </c>
      <c r="C216" s="190">
        <v>1126</v>
      </c>
      <c r="D216" s="190">
        <v>87.3</v>
      </c>
      <c r="E216" s="157">
        <v>129</v>
      </c>
      <c r="F216" s="190">
        <v>771.2</v>
      </c>
      <c r="G216" s="190">
        <v>59.8</v>
      </c>
      <c r="H216" s="180">
        <f t="shared" si="10"/>
        <v>68.490230905861466</v>
      </c>
      <c r="I216" s="180">
        <f t="shared" si="11"/>
        <v>-354.79999999999995</v>
      </c>
    </row>
    <row r="217" spans="1:9" s="150" customFormat="1" ht="12.75">
      <c r="A217" s="189" t="s">
        <v>88</v>
      </c>
      <c r="B217" s="157">
        <v>8</v>
      </c>
      <c r="C217" s="190">
        <v>40</v>
      </c>
      <c r="D217" s="190">
        <v>50</v>
      </c>
      <c r="E217" s="157">
        <v>8</v>
      </c>
      <c r="F217" s="190">
        <v>40</v>
      </c>
      <c r="G217" s="190">
        <v>50</v>
      </c>
      <c r="H217" s="180">
        <f t="shared" si="10"/>
        <v>100</v>
      </c>
      <c r="I217" s="180">
        <f t="shared" si="11"/>
        <v>0</v>
      </c>
    </row>
    <row r="218" spans="1:9" s="150" customFormat="1" ht="12.75">
      <c r="A218" s="189" t="s">
        <v>91</v>
      </c>
      <c r="B218" s="157">
        <v>8</v>
      </c>
      <c r="C218" s="190">
        <v>21.5</v>
      </c>
      <c r="D218" s="190">
        <v>26.9</v>
      </c>
      <c r="E218" s="157">
        <v>8</v>
      </c>
      <c r="F218" s="190">
        <v>16</v>
      </c>
      <c r="G218" s="190">
        <v>20</v>
      </c>
      <c r="H218" s="180">
        <f t="shared" si="10"/>
        <v>74.418604651162795</v>
      </c>
      <c r="I218" s="180">
        <f t="shared" si="11"/>
        <v>-5.5</v>
      </c>
    </row>
    <row r="219" spans="1:9" s="150" customFormat="1" ht="12.75">
      <c r="A219" s="189" t="s">
        <v>92</v>
      </c>
      <c r="B219" s="157">
        <v>5.05</v>
      </c>
      <c r="C219" s="190">
        <v>6.1</v>
      </c>
      <c r="D219" s="190">
        <v>12</v>
      </c>
      <c r="E219" s="157">
        <v>5.0999999999999996</v>
      </c>
      <c r="F219" s="190">
        <v>20.6</v>
      </c>
      <c r="G219" s="190">
        <v>40.4</v>
      </c>
      <c r="H219" s="180">
        <f t="shared" si="10"/>
        <v>337.70491803278696</v>
      </c>
      <c r="I219" s="180">
        <f t="shared" si="11"/>
        <v>14.500000000000002</v>
      </c>
    </row>
    <row r="220" spans="1:9" s="150" customFormat="1" ht="12.75">
      <c r="A220" s="189" t="s">
        <v>93</v>
      </c>
      <c r="B220" s="157">
        <v>8.15</v>
      </c>
      <c r="C220" s="190">
        <v>10.199999999999999</v>
      </c>
      <c r="D220" s="190">
        <v>12.5</v>
      </c>
      <c r="E220" s="157">
        <v>8.1999999999999993</v>
      </c>
      <c r="F220" s="190">
        <v>9</v>
      </c>
      <c r="G220" s="190">
        <v>11</v>
      </c>
      <c r="H220" s="180">
        <f t="shared" si="10"/>
        <v>88.235294117647072</v>
      </c>
      <c r="I220" s="180">
        <f t="shared" si="11"/>
        <v>-1.1999999999999993</v>
      </c>
    </row>
    <row r="221" spans="1:9" s="150" customFormat="1" ht="12.75">
      <c r="A221" s="189" t="s">
        <v>95</v>
      </c>
      <c r="B221" s="157">
        <v>4</v>
      </c>
      <c r="C221" s="190">
        <v>1.1000000000000001</v>
      </c>
      <c r="D221" s="190">
        <v>2.8</v>
      </c>
      <c r="E221" s="157">
        <v>4</v>
      </c>
      <c r="F221" s="190">
        <v>0.5</v>
      </c>
      <c r="G221" s="190">
        <v>1.3</v>
      </c>
      <c r="H221" s="180">
        <f t="shared" si="10"/>
        <v>45.454545454545453</v>
      </c>
      <c r="I221" s="180">
        <f t="shared" si="11"/>
        <v>-0.60000000000000009</v>
      </c>
    </row>
    <row r="222" spans="1:9" s="150" customFormat="1" ht="12.75">
      <c r="A222" s="196"/>
      <c r="B222" s="158"/>
      <c r="C222" s="158"/>
      <c r="D222" s="158"/>
      <c r="E222" s="192"/>
      <c r="F222" s="192"/>
      <c r="G222" s="192"/>
    </row>
    <row r="223" spans="1:9" s="150" customFormat="1" ht="12.75">
      <c r="A223" s="186" t="s">
        <v>96</v>
      </c>
      <c r="B223" s="156">
        <v>1977.36</v>
      </c>
      <c r="C223" s="187">
        <v>12385.8</v>
      </c>
      <c r="D223" s="187">
        <v>62.6</v>
      </c>
      <c r="E223" s="156">
        <v>2058.89</v>
      </c>
      <c r="F223" s="187">
        <v>13676.8</v>
      </c>
      <c r="G223" s="187">
        <v>66.400000000000006</v>
      </c>
      <c r="H223" s="188">
        <f>F223/C223*100</f>
        <v>110.42322659820117</v>
      </c>
      <c r="I223" s="188">
        <f>F223-C223</f>
        <v>1291</v>
      </c>
    </row>
    <row r="224" spans="1:9" s="150" customFormat="1" ht="12.75">
      <c r="A224" s="189" t="s">
        <v>97</v>
      </c>
      <c r="B224" s="157">
        <v>7</v>
      </c>
      <c r="C224" s="190">
        <v>127.6</v>
      </c>
      <c r="D224" s="190">
        <v>18.2</v>
      </c>
      <c r="E224" s="157">
        <v>20</v>
      </c>
      <c r="F224" s="190">
        <v>130</v>
      </c>
      <c r="G224" s="190">
        <v>65</v>
      </c>
      <c r="H224" s="180">
        <f>F224/C224*100</f>
        <v>101.88087774294672</v>
      </c>
      <c r="I224" s="180">
        <f>F224-C224</f>
        <v>2.4000000000000057</v>
      </c>
    </row>
    <row r="225" spans="1:9" s="150" customFormat="1" ht="12.75">
      <c r="A225" s="189" t="s">
        <v>98</v>
      </c>
      <c r="B225" s="157">
        <v>384.01</v>
      </c>
      <c r="C225" s="190">
        <v>2334.1</v>
      </c>
      <c r="D225" s="190">
        <v>60.8</v>
      </c>
      <c r="E225" s="157">
        <v>449.9</v>
      </c>
      <c r="F225" s="190">
        <v>2391.6</v>
      </c>
      <c r="G225" s="190">
        <v>53.2</v>
      </c>
      <c r="H225" s="180">
        <f t="shared" ref="H225:H231" si="12">F225/C225*100</f>
        <v>102.46347628636305</v>
      </c>
      <c r="I225" s="180">
        <f t="shared" ref="I225:I231" si="13">F225-C225</f>
        <v>57.5</v>
      </c>
    </row>
    <row r="226" spans="1:9" s="150" customFormat="1" ht="12.75">
      <c r="A226" s="189" t="s">
        <v>99</v>
      </c>
      <c r="B226" s="157">
        <v>1415.35</v>
      </c>
      <c r="C226" s="190">
        <v>8791.6</v>
      </c>
      <c r="D226" s="190">
        <v>61.8</v>
      </c>
      <c r="E226" s="157">
        <v>1421.99</v>
      </c>
      <c r="F226" s="190">
        <v>9880.2000000000007</v>
      </c>
      <c r="G226" s="190">
        <v>69.5</v>
      </c>
      <c r="H226" s="180">
        <f t="shared" si="12"/>
        <v>112.3822739888075</v>
      </c>
      <c r="I226" s="180">
        <f t="shared" si="13"/>
        <v>1088.6000000000004</v>
      </c>
    </row>
    <row r="227" spans="1:9" s="150" customFormat="1" ht="12.75">
      <c r="A227" s="189" t="s">
        <v>100</v>
      </c>
      <c r="B227" s="157">
        <v>179</v>
      </c>
      <c r="C227" s="190">
        <v>659.4</v>
      </c>
      <c r="D227" s="190">
        <v>36.799999999999997</v>
      </c>
      <c r="E227" s="157">
        <v>179</v>
      </c>
      <c r="F227" s="190">
        <v>1132</v>
      </c>
      <c r="G227" s="190">
        <v>63.2</v>
      </c>
      <c r="H227" s="180">
        <f t="shared" si="12"/>
        <v>171.67121625720353</v>
      </c>
      <c r="I227" s="180">
        <f t="shared" si="13"/>
        <v>472.6</v>
      </c>
    </row>
    <row r="228" spans="1:9" s="150" customFormat="1" ht="12.75">
      <c r="A228" s="189" t="s">
        <v>101</v>
      </c>
      <c r="B228" s="157">
        <v>17</v>
      </c>
      <c r="C228" s="190">
        <v>129</v>
      </c>
      <c r="D228" s="190">
        <v>75.900000000000006</v>
      </c>
      <c r="E228" s="157">
        <v>13</v>
      </c>
      <c r="F228" s="190">
        <v>130</v>
      </c>
      <c r="G228" s="190">
        <v>100</v>
      </c>
      <c r="H228" s="180">
        <f t="shared" si="12"/>
        <v>100.77519379844961</v>
      </c>
      <c r="I228" s="180">
        <f t="shared" si="13"/>
        <v>1</v>
      </c>
    </row>
    <row r="229" spans="1:9" s="150" customFormat="1" ht="12.75">
      <c r="A229" s="189" t="s">
        <v>102</v>
      </c>
      <c r="B229" s="157">
        <v>7</v>
      </c>
      <c r="C229" s="190">
        <v>128.30000000000001</v>
      </c>
      <c r="D229" s="190">
        <v>183.3</v>
      </c>
      <c r="E229" s="157">
        <v>7</v>
      </c>
      <c r="F229" s="190">
        <v>74</v>
      </c>
      <c r="G229" s="190">
        <v>105.7</v>
      </c>
      <c r="H229" s="180">
        <f t="shared" si="12"/>
        <v>57.677318784099761</v>
      </c>
      <c r="I229" s="180">
        <f t="shared" si="13"/>
        <v>-54.300000000000011</v>
      </c>
    </row>
    <row r="230" spans="1:9" s="150" customFormat="1" ht="12.75">
      <c r="A230" s="189" t="s">
        <v>103</v>
      </c>
      <c r="B230" s="157">
        <v>138</v>
      </c>
      <c r="C230" s="190">
        <v>823</v>
      </c>
      <c r="D230" s="190">
        <v>59.6</v>
      </c>
      <c r="E230" s="157">
        <v>138</v>
      </c>
      <c r="F230" s="190">
        <v>1035</v>
      </c>
      <c r="G230" s="190">
        <v>75</v>
      </c>
      <c r="H230" s="180">
        <f t="shared" si="12"/>
        <v>125.75941676792223</v>
      </c>
      <c r="I230" s="180">
        <f t="shared" si="13"/>
        <v>212</v>
      </c>
    </row>
    <row r="231" spans="1:9" s="150" customFormat="1" ht="12.75">
      <c r="A231" s="189" t="s">
        <v>104</v>
      </c>
      <c r="B231" s="157">
        <v>9</v>
      </c>
      <c r="C231" s="190">
        <v>52.2</v>
      </c>
      <c r="D231" s="190">
        <v>58</v>
      </c>
      <c r="E231" s="157">
        <v>9</v>
      </c>
      <c r="F231" s="190">
        <v>36</v>
      </c>
      <c r="G231" s="190">
        <v>40</v>
      </c>
      <c r="H231" s="180">
        <f t="shared" si="12"/>
        <v>68.965517241379303</v>
      </c>
      <c r="I231" s="180">
        <f t="shared" si="13"/>
        <v>-16.200000000000003</v>
      </c>
    </row>
    <row r="232" spans="1:9" s="150" customFormat="1" ht="12.75">
      <c r="A232" s="189"/>
      <c r="B232" s="157"/>
      <c r="C232" s="190"/>
      <c r="D232" s="190"/>
      <c r="E232" s="157"/>
      <c r="F232" s="190"/>
      <c r="G232" s="190"/>
      <c r="H232" s="180"/>
      <c r="I232" s="180"/>
    </row>
    <row r="233" spans="1:9" s="150" customFormat="1" ht="12.75">
      <c r="A233" s="186" t="s">
        <v>112</v>
      </c>
      <c r="B233" s="156">
        <v>125.7</v>
      </c>
      <c r="C233" s="187">
        <v>1011.1</v>
      </c>
      <c r="D233" s="187">
        <v>80.400000000000006</v>
      </c>
      <c r="E233" s="156">
        <v>142.65</v>
      </c>
      <c r="F233" s="187">
        <v>1013.8</v>
      </c>
      <c r="G233" s="187">
        <v>71.099999999999994</v>
      </c>
      <c r="H233" s="188">
        <f>F233/C233*100</f>
        <v>100.26703590149341</v>
      </c>
      <c r="I233" s="188">
        <f>F233-C233</f>
        <v>2.6999999999999318</v>
      </c>
    </row>
    <row r="234" spans="1:9" s="150" customFormat="1" ht="12.75">
      <c r="A234" s="189" t="s">
        <v>113</v>
      </c>
      <c r="B234" s="157">
        <v>4</v>
      </c>
      <c r="C234" s="190">
        <v>20.2</v>
      </c>
      <c r="D234" s="190">
        <v>50.5</v>
      </c>
      <c r="E234" s="157">
        <v>4</v>
      </c>
      <c r="F234" s="190">
        <v>20.2</v>
      </c>
      <c r="G234" s="190">
        <v>50.5</v>
      </c>
      <c r="H234" s="180">
        <f>F234/C234*100</f>
        <v>100</v>
      </c>
      <c r="I234" s="180">
        <f>F234-C234</f>
        <v>0</v>
      </c>
    </row>
    <row r="235" spans="1:9" s="150" customFormat="1" ht="12.75">
      <c r="A235" s="189" t="s">
        <v>114</v>
      </c>
      <c r="B235" s="157">
        <v>19.100000000000001</v>
      </c>
      <c r="C235" s="190">
        <v>153.6</v>
      </c>
      <c r="D235" s="190">
        <v>80.400000000000006</v>
      </c>
      <c r="E235" s="157">
        <v>19.100000000000001</v>
      </c>
      <c r="F235" s="190">
        <v>137.80000000000001</v>
      </c>
      <c r="G235" s="190">
        <v>72.099999999999994</v>
      </c>
      <c r="H235" s="180">
        <f t="shared" ref="H235:H240" si="14">F235/C235*100</f>
        <v>89.713541666666671</v>
      </c>
      <c r="I235" s="180">
        <f t="shared" ref="I235:I240" si="15">F235-C235</f>
        <v>-15.799999999999983</v>
      </c>
    </row>
    <row r="236" spans="1:9" s="150" customFormat="1" ht="12.75">
      <c r="A236" s="189" t="s">
        <v>115</v>
      </c>
      <c r="B236" s="157">
        <v>4.0999999999999996</v>
      </c>
      <c r="C236" s="190">
        <v>6.5</v>
      </c>
      <c r="D236" s="190">
        <v>15.9</v>
      </c>
      <c r="E236" s="157">
        <v>4.05</v>
      </c>
      <c r="F236" s="190">
        <v>8.1</v>
      </c>
      <c r="G236" s="190">
        <v>20</v>
      </c>
      <c r="H236" s="180">
        <f t="shared" si="14"/>
        <v>124.61538461538461</v>
      </c>
      <c r="I236" s="180">
        <f t="shared" si="15"/>
        <v>1.5999999999999996</v>
      </c>
    </row>
    <row r="237" spans="1:9" s="150" customFormat="1" ht="12.75">
      <c r="A237" s="189" t="s">
        <v>116</v>
      </c>
      <c r="B237" s="157">
        <v>86.4</v>
      </c>
      <c r="C237" s="190">
        <v>761.5</v>
      </c>
      <c r="D237" s="190">
        <v>88.1</v>
      </c>
      <c r="E237" s="157">
        <v>82.4</v>
      </c>
      <c r="F237" s="190">
        <v>609.79999999999995</v>
      </c>
      <c r="G237" s="190">
        <v>74</v>
      </c>
      <c r="H237" s="180">
        <f t="shared" si="14"/>
        <v>80.078791858174654</v>
      </c>
      <c r="I237" s="180">
        <f t="shared" si="15"/>
        <v>-151.70000000000005</v>
      </c>
    </row>
    <row r="238" spans="1:9" s="150" customFormat="1" ht="12.75">
      <c r="A238" s="189" t="s">
        <v>117</v>
      </c>
      <c r="B238" s="157">
        <v>7</v>
      </c>
      <c r="C238" s="190">
        <v>95</v>
      </c>
      <c r="D238" s="190">
        <v>135.69999999999999</v>
      </c>
      <c r="E238" s="157">
        <v>7</v>
      </c>
      <c r="F238" s="190">
        <v>38</v>
      </c>
      <c r="G238" s="190">
        <v>54.3</v>
      </c>
      <c r="H238" s="180">
        <f t="shared" si="14"/>
        <v>40</v>
      </c>
      <c r="I238" s="180">
        <f t="shared" si="15"/>
        <v>-57</v>
      </c>
    </row>
    <row r="239" spans="1:9" s="150" customFormat="1" ht="12.75">
      <c r="A239" s="189" t="s">
        <v>118</v>
      </c>
      <c r="B239" s="157">
        <v>1.6</v>
      </c>
      <c r="C239" s="190">
        <v>11.2</v>
      </c>
      <c r="D239" s="190">
        <v>70</v>
      </c>
      <c r="E239" s="157">
        <v>1.6</v>
      </c>
      <c r="F239" s="190">
        <v>13.3</v>
      </c>
      <c r="G239" s="190">
        <v>83.1</v>
      </c>
      <c r="H239" s="180">
        <f t="shared" si="14"/>
        <v>118.75000000000003</v>
      </c>
      <c r="I239" s="180">
        <f t="shared" si="15"/>
        <v>2.1000000000000014</v>
      </c>
    </row>
    <row r="240" spans="1:9" s="150" customFormat="1" ht="12.75">
      <c r="A240" s="189" t="s">
        <v>119</v>
      </c>
      <c r="B240" s="157">
        <v>10.5</v>
      </c>
      <c r="C240" s="190">
        <v>58.1</v>
      </c>
      <c r="D240" s="190">
        <v>55.3</v>
      </c>
      <c r="E240" s="157">
        <v>31.5</v>
      </c>
      <c r="F240" s="190">
        <v>224.6</v>
      </c>
      <c r="G240" s="190">
        <v>71.3</v>
      </c>
      <c r="H240" s="180">
        <f t="shared" si="14"/>
        <v>386.57487091222026</v>
      </c>
      <c r="I240" s="180">
        <f t="shared" si="15"/>
        <v>166.5</v>
      </c>
    </row>
    <row r="241" spans="1:9" s="150" customFormat="1" ht="12.75">
      <c r="A241" s="189" t="s">
        <v>164</v>
      </c>
      <c r="B241" s="190" t="s">
        <v>94</v>
      </c>
      <c r="C241" s="190" t="s">
        <v>94</v>
      </c>
      <c r="D241" s="190" t="s">
        <v>94</v>
      </c>
      <c r="E241" s="157">
        <v>21</v>
      </c>
      <c r="F241" s="190">
        <v>170.1</v>
      </c>
      <c r="G241" s="190">
        <v>81</v>
      </c>
      <c r="H241" s="190" t="s">
        <v>94</v>
      </c>
      <c r="I241" s="190" t="s">
        <v>94</v>
      </c>
    </row>
    <row r="242" spans="1:9" s="150" customFormat="1" ht="12.75">
      <c r="A242" s="189"/>
      <c r="E242" s="157"/>
      <c r="F242" s="190"/>
      <c r="G242" s="190"/>
    </row>
    <row r="243" spans="1:9" s="150" customFormat="1" ht="12.75">
      <c r="A243" s="186" t="s">
        <v>121</v>
      </c>
      <c r="B243" s="156">
        <v>52.5</v>
      </c>
      <c r="C243" s="187">
        <v>330.5</v>
      </c>
      <c r="D243" s="187">
        <v>63</v>
      </c>
      <c r="E243" s="156">
        <v>66.5</v>
      </c>
      <c r="F243" s="187">
        <v>471.4</v>
      </c>
      <c r="G243" s="187">
        <v>70.900000000000006</v>
      </c>
      <c r="H243" s="188">
        <f>F243/C243*100</f>
        <v>142.63237518910742</v>
      </c>
      <c r="I243" s="188">
        <f>F243-C243</f>
        <v>140.89999999999998</v>
      </c>
    </row>
    <row r="244" spans="1:9" s="150" customFormat="1" ht="12.75">
      <c r="A244" s="189" t="s">
        <v>122</v>
      </c>
      <c r="B244" s="157">
        <v>29</v>
      </c>
      <c r="C244" s="190">
        <v>167.8</v>
      </c>
      <c r="D244" s="190">
        <v>57.9</v>
      </c>
      <c r="E244" s="157">
        <v>43</v>
      </c>
      <c r="F244" s="190">
        <v>289.10000000000002</v>
      </c>
      <c r="G244" s="190">
        <v>67.2</v>
      </c>
      <c r="H244" s="180">
        <f>F244/C244*100</f>
        <v>172.28843861740165</v>
      </c>
      <c r="I244" s="180">
        <f>F244-C244</f>
        <v>121.30000000000001</v>
      </c>
    </row>
    <row r="245" spans="1:9" s="150" customFormat="1" ht="12.75">
      <c r="A245" s="189" t="s">
        <v>123</v>
      </c>
      <c r="B245" s="157">
        <v>10.5</v>
      </c>
      <c r="C245" s="190">
        <v>79.599999999999994</v>
      </c>
      <c r="D245" s="190">
        <v>75.8</v>
      </c>
      <c r="E245" s="157">
        <v>10.5</v>
      </c>
      <c r="F245" s="190">
        <v>84.8</v>
      </c>
      <c r="G245" s="190">
        <v>80.8</v>
      </c>
      <c r="H245" s="180">
        <f t="shared" ref="H245:H248" si="16">F245/C245*100</f>
        <v>106.53266331658291</v>
      </c>
      <c r="I245" s="180">
        <f t="shared" ref="I245:I248" si="17">F245-C245</f>
        <v>5.2000000000000028</v>
      </c>
    </row>
    <row r="246" spans="1:9" s="150" customFormat="1" ht="12.75">
      <c r="A246" s="189" t="s">
        <v>124</v>
      </c>
      <c r="B246" s="157">
        <v>4</v>
      </c>
      <c r="C246" s="190">
        <v>24.4</v>
      </c>
      <c r="D246" s="190">
        <v>61</v>
      </c>
      <c r="E246" s="157">
        <v>4</v>
      </c>
      <c r="F246" s="190">
        <v>26</v>
      </c>
      <c r="G246" s="190">
        <v>65</v>
      </c>
      <c r="H246" s="180">
        <f t="shared" si="16"/>
        <v>106.55737704918033</v>
      </c>
      <c r="I246" s="180">
        <f t="shared" si="17"/>
        <v>1.6000000000000014</v>
      </c>
    </row>
    <row r="247" spans="1:9" s="150" customFormat="1" ht="12.75">
      <c r="A247" s="189" t="s">
        <v>125</v>
      </c>
      <c r="B247" s="157">
        <v>7</v>
      </c>
      <c r="C247" s="190">
        <v>44.7</v>
      </c>
      <c r="D247" s="190">
        <v>63.9</v>
      </c>
      <c r="E247" s="157">
        <v>7</v>
      </c>
      <c r="F247" s="190">
        <v>56.7</v>
      </c>
      <c r="G247" s="190">
        <v>81</v>
      </c>
      <c r="H247" s="180">
        <f t="shared" si="16"/>
        <v>126.84563758389262</v>
      </c>
      <c r="I247" s="180">
        <f t="shared" si="17"/>
        <v>12</v>
      </c>
    </row>
    <row r="248" spans="1:9" s="150" customFormat="1" ht="12.75">
      <c r="A248" s="189" t="s">
        <v>126</v>
      </c>
      <c r="B248" s="157">
        <v>2</v>
      </c>
      <c r="C248" s="190">
        <v>14</v>
      </c>
      <c r="D248" s="190">
        <v>70</v>
      </c>
      <c r="E248" s="157">
        <v>2</v>
      </c>
      <c r="F248" s="190">
        <v>14.8</v>
      </c>
      <c r="G248" s="190">
        <v>74</v>
      </c>
      <c r="H248" s="180">
        <f t="shared" si="16"/>
        <v>105.71428571428572</v>
      </c>
      <c r="I248" s="180">
        <f t="shared" si="17"/>
        <v>0.80000000000000071</v>
      </c>
    </row>
    <row r="249" spans="1:9" s="150" customFormat="1" ht="12.75">
      <c r="A249" s="189"/>
      <c r="B249" s="157"/>
      <c r="C249" s="190"/>
      <c r="D249" s="190"/>
      <c r="E249" s="157"/>
      <c r="F249" s="190"/>
      <c r="G249" s="190"/>
    </row>
    <row r="250" spans="1:9" s="150" customFormat="1" ht="12.75">
      <c r="A250" s="186" t="s">
        <v>127</v>
      </c>
      <c r="B250" s="156">
        <v>104.78</v>
      </c>
      <c r="C250" s="187">
        <v>462</v>
      </c>
      <c r="D250" s="187">
        <v>44.1</v>
      </c>
      <c r="E250" s="156">
        <v>112.78</v>
      </c>
      <c r="F250" s="187">
        <v>469.5</v>
      </c>
      <c r="G250" s="187">
        <v>41.6</v>
      </c>
      <c r="H250" s="188">
        <f>F250/C250*100</f>
        <v>101.62337662337661</v>
      </c>
      <c r="I250" s="188">
        <f>F250-C250</f>
        <v>7.5</v>
      </c>
    </row>
    <row r="251" spans="1:9" s="150" customFormat="1" ht="12.75">
      <c r="A251" s="189" t="s">
        <v>128</v>
      </c>
      <c r="B251" s="157">
        <v>18</v>
      </c>
      <c r="C251" s="190">
        <v>35.4</v>
      </c>
      <c r="D251" s="190">
        <v>19.7</v>
      </c>
      <c r="E251" s="157">
        <v>18</v>
      </c>
      <c r="F251" s="190">
        <v>46.4</v>
      </c>
      <c r="G251" s="190">
        <v>25.8</v>
      </c>
      <c r="H251" s="180">
        <f>F251/C251*100</f>
        <v>131.0734463276836</v>
      </c>
      <c r="I251" s="180">
        <f>F251-C251</f>
        <v>11</v>
      </c>
    </row>
    <row r="252" spans="1:9" s="150" customFormat="1" ht="12.75">
      <c r="A252" s="189" t="s">
        <v>130</v>
      </c>
      <c r="B252" s="157">
        <v>9</v>
      </c>
      <c r="C252" s="190">
        <v>28.7</v>
      </c>
      <c r="D252" s="190">
        <v>31.9</v>
      </c>
      <c r="E252" s="157">
        <v>9</v>
      </c>
      <c r="F252" s="190">
        <v>30.2</v>
      </c>
      <c r="G252" s="190">
        <v>33.6</v>
      </c>
      <c r="H252" s="180">
        <f t="shared" ref="H252:H259" si="18">F252/C252*100</f>
        <v>105.22648083623693</v>
      </c>
      <c r="I252" s="180">
        <f t="shared" ref="I252:I259" si="19">F252-C252</f>
        <v>1.5</v>
      </c>
    </row>
    <row r="253" spans="1:9" s="150" customFormat="1" ht="12.75">
      <c r="A253" s="189" t="s">
        <v>131</v>
      </c>
      <c r="B253" s="157">
        <v>14</v>
      </c>
      <c r="C253" s="190">
        <v>40.200000000000003</v>
      </c>
      <c r="D253" s="190">
        <v>28.7</v>
      </c>
      <c r="E253" s="157">
        <v>14</v>
      </c>
      <c r="F253" s="190">
        <v>41.4</v>
      </c>
      <c r="G253" s="190">
        <v>29.6</v>
      </c>
      <c r="H253" s="180">
        <f t="shared" si="18"/>
        <v>102.98507462686565</v>
      </c>
      <c r="I253" s="180">
        <f t="shared" si="19"/>
        <v>1.1999999999999957</v>
      </c>
    </row>
    <row r="254" spans="1:9" s="150" customFormat="1" ht="12.75">
      <c r="A254" s="189" t="s">
        <v>132</v>
      </c>
      <c r="B254" s="157">
        <v>10</v>
      </c>
      <c r="C254" s="190">
        <v>39</v>
      </c>
      <c r="D254" s="190">
        <v>39</v>
      </c>
      <c r="E254" s="157">
        <v>10</v>
      </c>
      <c r="F254" s="190">
        <v>42.5</v>
      </c>
      <c r="G254" s="190">
        <v>42.5</v>
      </c>
      <c r="H254" s="180">
        <f t="shared" si="18"/>
        <v>108.97435897435896</v>
      </c>
      <c r="I254" s="180">
        <f t="shared" si="19"/>
        <v>3.5</v>
      </c>
    </row>
    <row r="255" spans="1:9" s="150" customFormat="1" ht="12.75">
      <c r="A255" s="189" t="s">
        <v>133</v>
      </c>
      <c r="B255" s="157">
        <v>14</v>
      </c>
      <c r="C255" s="190">
        <v>90.8</v>
      </c>
      <c r="D255" s="190">
        <v>64.900000000000006</v>
      </c>
      <c r="E255" s="157">
        <v>22</v>
      </c>
      <c r="F255" s="190">
        <v>101.6</v>
      </c>
      <c r="G255" s="190">
        <v>46.2</v>
      </c>
      <c r="H255" s="180">
        <f t="shared" si="18"/>
        <v>111.89427312775331</v>
      </c>
      <c r="I255" s="180">
        <f t="shared" si="19"/>
        <v>10.799999999999997</v>
      </c>
    </row>
    <row r="256" spans="1:9" s="150" customFormat="1" ht="12.75">
      <c r="A256" s="189" t="s">
        <v>135</v>
      </c>
      <c r="B256" s="157">
        <v>23.15</v>
      </c>
      <c r="C256" s="190">
        <v>180.4</v>
      </c>
      <c r="D256" s="190">
        <v>77.900000000000006</v>
      </c>
      <c r="E256" s="157">
        <v>23.15</v>
      </c>
      <c r="F256" s="190">
        <v>160.1</v>
      </c>
      <c r="G256" s="190">
        <v>69.2</v>
      </c>
      <c r="H256" s="180">
        <f t="shared" si="18"/>
        <v>88.747228381374725</v>
      </c>
      <c r="I256" s="180">
        <f t="shared" si="19"/>
        <v>-20.300000000000011</v>
      </c>
    </row>
    <row r="257" spans="1:9" s="150" customFormat="1" ht="12.75">
      <c r="A257" s="189" t="s">
        <v>136</v>
      </c>
      <c r="B257" s="157">
        <v>10</v>
      </c>
      <c r="C257" s="190">
        <v>8.5</v>
      </c>
      <c r="D257" s="190">
        <v>8.5</v>
      </c>
      <c r="E257" s="157">
        <v>10</v>
      </c>
      <c r="F257" s="190">
        <v>8.5</v>
      </c>
      <c r="G257" s="190">
        <v>8.5</v>
      </c>
      <c r="H257" s="180">
        <f t="shared" si="18"/>
        <v>100</v>
      </c>
      <c r="I257" s="180">
        <f t="shared" si="19"/>
        <v>0</v>
      </c>
    </row>
    <row r="258" spans="1:9" s="150" customFormat="1" ht="12.75">
      <c r="A258" s="189" t="s">
        <v>165</v>
      </c>
      <c r="B258" s="157">
        <v>1.63</v>
      </c>
      <c r="C258" s="190" t="s">
        <v>94</v>
      </c>
      <c r="D258" s="190" t="s">
        <v>94</v>
      </c>
      <c r="E258" s="157">
        <v>1.63</v>
      </c>
      <c r="F258" s="190" t="s">
        <v>94</v>
      </c>
      <c r="G258" s="190" t="s">
        <v>94</v>
      </c>
      <c r="H258" s="190" t="s">
        <v>94</v>
      </c>
      <c r="I258" s="190" t="s">
        <v>94</v>
      </c>
    </row>
    <row r="259" spans="1:9" s="150" customFormat="1" ht="12.75">
      <c r="A259" s="189" t="s">
        <v>137</v>
      </c>
      <c r="B259" s="157">
        <v>5</v>
      </c>
      <c r="C259" s="190">
        <v>39</v>
      </c>
      <c r="D259" s="190">
        <v>78</v>
      </c>
      <c r="E259" s="157">
        <v>5</v>
      </c>
      <c r="F259" s="190">
        <v>38.799999999999997</v>
      </c>
      <c r="G259" s="190">
        <v>77.599999999999994</v>
      </c>
      <c r="H259" s="180">
        <f t="shared" si="18"/>
        <v>99.487179487179475</v>
      </c>
      <c r="I259" s="180">
        <f t="shared" si="19"/>
        <v>-0.20000000000000284</v>
      </c>
    </row>
    <row r="260" spans="1:9" s="150" customFormat="1" ht="12.75">
      <c r="A260" s="189"/>
      <c r="B260" s="157"/>
      <c r="C260" s="190"/>
      <c r="D260" s="190"/>
      <c r="E260" s="157"/>
      <c r="F260" s="190"/>
      <c r="G260" s="190"/>
    </row>
    <row r="261" spans="1:9" s="150" customFormat="1" ht="12.75">
      <c r="A261" s="186" t="s">
        <v>138</v>
      </c>
      <c r="B261" s="156">
        <v>67</v>
      </c>
      <c r="C261" s="187">
        <v>212.7</v>
      </c>
      <c r="D261" s="187">
        <v>31.7</v>
      </c>
      <c r="E261" s="156">
        <v>67</v>
      </c>
      <c r="F261" s="187">
        <v>300</v>
      </c>
      <c r="G261" s="187">
        <v>44.8</v>
      </c>
      <c r="H261" s="188">
        <f>F261/C261*100</f>
        <v>141.04372355430183</v>
      </c>
      <c r="I261" s="188">
        <f>F261-C261</f>
        <v>87.300000000000011</v>
      </c>
    </row>
    <row r="262" spans="1:9" s="150" customFormat="1" ht="12.75">
      <c r="A262" s="189"/>
      <c r="B262" s="156"/>
      <c r="C262" s="187"/>
      <c r="D262" s="187"/>
      <c r="E262" s="157"/>
      <c r="F262" s="190"/>
      <c r="G262" s="190"/>
    </row>
    <row r="263" spans="1:9" s="150" customFormat="1" ht="12.75">
      <c r="A263" s="186" t="s">
        <v>139</v>
      </c>
      <c r="B263" s="156">
        <v>31.8</v>
      </c>
      <c r="C263" s="187">
        <v>131.4</v>
      </c>
      <c r="D263" s="187">
        <v>41.3</v>
      </c>
      <c r="E263" s="156">
        <v>41.8</v>
      </c>
      <c r="F263" s="187">
        <v>185.3</v>
      </c>
      <c r="G263" s="187">
        <v>44.3</v>
      </c>
      <c r="H263" s="188">
        <f>F263/C263*100</f>
        <v>141.01978691019787</v>
      </c>
      <c r="I263" s="188">
        <f>F263-C263</f>
        <v>53.900000000000006</v>
      </c>
    </row>
    <row r="264" spans="1:9" s="150" customFormat="1" ht="12.75">
      <c r="B264" s="185"/>
      <c r="C264" s="185"/>
      <c r="D264" s="185"/>
      <c r="E264" s="185"/>
      <c r="F264" s="185"/>
      <c r="G264" s="185"/>
    </row>
    <row r="265" spans="1:9" s="150" customFormat="1" ht="12.75">
      <c r="B265" s="185"/>
      <c r="C265" s="185"/>
      <c r="D265" s="185"/>
      <c r="E265" s="185"/>
      <c r="F265" s="185"/>
      <c r="G265" s="185"/>
    </row>
    <row r="266" spans="1:9" s="150" customFormat="1" ht="12.75">
      <c r="B266" s="185"/>
      <c r="C266" s="185"/>
      <c r="D266" s="185"/>
      <c r="E266" s="185"/>
      <c r="F266" s="185"/>
      <c r="G266" s="185"/>
    </row>
    <row r="267" spans="1:9" s="150" customFormat="1" ht="12.75">
      <c r="B267" s="185"/>
      <c r="C267" s="185"/>
      <c r="D267" s="185"/>
      <c r="E267" s="185"/>
      <c r="F267" s="185"/>
      <c r="G267" s="185"/>
    </row>
    <row r="268" spans="1:9" s="150" customFormat="1">
      <c r="A268" s="164" t="s">
        <v>194</v>
      </c>
      <c r="B268" s="165"/>
      <c r="C268" s="165"/>
      <c r="D268" s="165"/>
      <c r="E268" s="165"/>
      <c r="F268" s="165"/>
      <c r="G268" s="165"/>
      <c r="H268" s="166"/>
      <c r="I268" s="166"/>
    </row>
    <row r="269" spans="1:9" s="150" customFormat="1" ht="12.75">
      <c r="A269" s="167" t="s">
        <v>337</v>
      </c>
      <c r="B269" s="167"/>
      <c r="C269" s="167"/>
      <c r="D269" s="167"/>
      <c r="E269" s="167"/>
      <c r="F269" s="167"/>
      <c r="G269" s="167"/>
      <c r="H269" s="167"/>
      <c r="I269" s="167"/>
    </row>
    <row r="270" spans="1:9" s="150" customFormat="1" ht="12.75"/>
    <row r="271" spans="1:9" s="150" customFormat="1" ht="12.75">
      <c r="A271" s="168" t="s">
        <v>60</v>
      </c>
      <c r="B271" s="169" t="s">
        <v>188</v>
      </c>
      <c r="C271" s="170"/>
      <c r="D271" s="170"/>
      <c r="E271" s="170"/>
      <c r="F271" s="170"/>
      <c r="G271" s="170"/>
      <c r="H271" s="170"/>
      <c r="I271" s="171"/>
    </row>
    <row r="272" spans="1:9" s="150" customFormat="1" ht="12.75">
      <c r="A272" s="172"/>
      <c r="B272" s="169">
        <v>2024</v>
      </c>
      <c r="C272" s="170"/>
      <c r="D272" s="171"/>
      <c r="E272" s="173"/>
      <c r="F272" s="174">
        <v>2025</v>
      </c>
      <c r="G272" s="175"/>
      <c r="H272" s="176" t="s">
        <v>340</v>
      </c>
      <c r="I272" s="177"/>
    </row>
    <row r="273" spans="1:9" s="150" customFormat="1" ht="12.75">
      <c r="A273" s="172"/>
      <c r="B273" s="151" t="s">
        <v>338</v>
      </c>
      <c r="C273" s="151" t="s">
        <v>341</v>
      </c>
      <c r="D273" s="151" t="s">
        <v>65</v>
      </c>
      <c r="E273" s="151" t="s">
        <v>338</v>
      </c>
      <c r="F273" s="151" t="s">
        <v>341</v>
      </c>
      <c r="G273" s="151" t="s">
        <v>65</v>
      </c>
      <c r="H273" s="169" t="s">
        <v>315</v>
      </c>
      <c r="I273" s="171"/>
    </row>
    <row r="274" spans="1:9" s="150" customFormat="1" ht="12.75">
      <c r="A274" s="172"/>
      <c r="B274" s="152"/>
      <c r="C274" s="152"/>
      <c r="D274" s="152"/>
      <c r="E274" s="152"/>
      <c r="F274" s="152"/>
      <c r="G274" s="152"/>
      <c r="H274" s="168" t="s">
        <v>69</v>
      </c>
      <c r="I274" s="178" t="s">
        <v>70</v>
      </c>
    </row>
    <row r="275" spans="1:9" s="150" customFormat="1" ht="12.75">
      <c r="A275" s="172"/>
      <c r="B275" s="153"/>
      <c r="C275" s="153"/>
      <c r="D275" s="153"/>
      <c r="E275" s="153"/>
      <c r="F275" s="153"/>
      <c r="G275" s="153"/>
      <c r="H275" s="179"/>
      <c r="I275" s="178"/>
    </row>
    <row r="276" spans="1:9" s="150" customFormat="1" ht="12.75">
      <c r="A276" s="179"/>
      <c r="B276" s="181">
        <v>1</v>
      </c>
      <c r="C276" s="182">
        <v>2</v>
      </c>
      <c r="D276" s="181">
        <v>3</v>
      </c>
      <c r="E276" s="181">
        <v>4</v>
      </c>
      <c r="F276" s="182">
        <v>5</v>
      </c>
      <c r="G276" s="182">
        <v>6</v>
      </c>
      <c r="H276" s="183">
        <v>7</v>
      </c>
      <c r="I276" s="183">
        <v>8</v>
      </c>
    </row>
    <row r="277" spans="1:9" s="150" customFormat="1" ht="12.75">
      <c r="B277" s="185"/>
      <c r="C277" s="185"/>
      <c r="D277" s="185"/>
      <c r="E277" s="185"/>
      <c r="F277" s="185"/>
      <c r="G277" s="185"/>
    </row>
    <row r="278" spans="1:9" s="150" customFormat="1" ht="12.75">
      <c r="A278" s="186" t="s">
        <v>72</v>
      </c>
      <c r="B278" s="156">
        <v>414.51</v>
      </c>
      <c r="C278" s="187">
        <v>1771.3</v>
      </c>
      <c r="D278" s="187">
        <v>42.7</v>
      </c>
      <c r="E278" s="156">
        <v>419.98</v>
      </c>
      <c r="F278" s="187">
        <v>2811.9</v>
      </c>
      <c r="G278" s="187">
        <v>67</v>
      </c>
      <c r="H278" s="188">
        <f>F278/C278*100</f>
        <v>158.74781234121832</v>
      </c>
      <c r="I278" s="188">
        <f>F278-C278</f>
        <v>1040.6000000000001</v>
      </c>
    </row>
    <row r="279" spans="1:9" s="150" customFormat="1" ht="12.75">
      <c r="A279" s="186"/>
      <c r="B279" s="156"/>
      <c r="C279" s="187"/>
      <c r="D279" s="187"/>
      <c r="E279" s="156"/>
      <c r="F279" s="187"/>
      <c r="G279" s="187"/>
      <c r="H279" s="197"/>
      <c r="I279" s="197"/>
    </row>
    <row r="280" spans="1:9" s="150" customFormat="1" ht="12.75">
      <c r="A280" s="186" t="s">
        <v>73</v>
      </c>
      <c r="B280" s="156">
        <v>180.76</v>
      </c>
      <c r="C280" s="187">
        <v>428.3</v>
      </c>
      <c r="D280" s="187">
        <v>23.7</v>
      </c>
      <c r="E280" s="156">
        <v>187.28</v>
      </c>
      <c r="F280" s="187">
        <v>1079.5</v>
      </c>
      <c r="G280" s="187">
        <v>57.6</v>
      </c>
      <c r="H280" s="188">
        <f>F280/C280*100</f>
        <v>252.04296054167639</v>
      </c>
      <c r="I280" s="188">
        <f>F280-C280</f>
        <v>651.20000000000005</v>
      </c>
    </row>
    <row r="281" spans="1:9" s="150" customFormat="1" ht="12.75">
      <c r="A281" s="189" t="s">
        <v>74</v>
      </c>
      <c r="B281" s="157">
        <v>4</v>
      </c>
      <c r="C281" s="190">
        <v>19.5</v>
      </c>
      <c r="D281" s="190">
        <v>48.8</v>
      </c>
      <c r="E281" s="157">
        <v>4</v>
      </c>
      <c r="F281" s="190">
        <v>19.399999999999999</v>
      </c>
      <c r="G281" s="190">
        <v>48.4</v>
      </c>
      <c r="H281" s="180">
        <f>F281/C281*100</f>
        <v>99.487179487179475</v>
      </c>
      <c r="I281" s="180">
        <f>F281-C281</f>
        <v>-0.10000000000000142</v>
      </c>
    </row>
    <row r="282" spans="1:9" s="150" customFormat="1" ht="12.75">
      <c r="A282" s="189" t="s">
        <v>75</v>
      </c>
      <c r="B282" s="157">
        <v>155.28</v>
      </c>
      <c r="C282" s="190">
        <v>294.3</v>
      </c>
      <c r="D282" s="190">
        <v>18.899999999999999</v>
      </c>
      <c r="E282" s="157">
        <v>161.80000000000001</v>
      </c>
      <c r="F282" s="190">
        <v>971.3</v>
      </c>
      <c r="G282" s="190">
        <v>60</v>
      </c>
      <c r="H282" s="180">
        <f t="shared" ref="H282:H286" si="20">F282/C282*100</f>
        <v>330.03737682636762</v>
      </c>
      <c r="I282" s="180">
        <f t="shared" ref="I282:I286" si="21">F282-C282</f>
        <v>677</v>
      </c>
    </row>
    <row r="283" spans="1:9" s="150" customFormat="1" ht="12.75">
      <c r="A283" s="189" t="s">
        <v>76</v>
      </c>
      <c r="B283" s="157">
        <v>15.48</v>
      </c>
      <c r="C283" s="190">
        <v>86.4</v>
      </c>
      <c r="D283" s="190">
        <v>55.8</v>
      </c>
      <c r="E283" s="157">
        <v>15.48</v>
      </c>
      <c r="F283" s="190">
        <v>59.7</v>
      </c>
      <c r="G283" s="190">
        <v>38.6</v>
      </c>
      <c r="H283" s="180">
        <f t="shared" si="20"/>
        <v>69.097222222222214</v>
      </c>
      <c r="I283" s="180">
        <f t="shared" si="21"/>
        <v>-26.700000000000003</v>
      </c>
    </row>
    <row r="284" spans="1:9" s="150" customFormat="1" ht="12.75">
      <c r="A284" s="189" t="s">
        <v>77</v>
      </c>
      <c r="B284" s="157">
        <v>1</v>
      </c>
      <c r="C284" s="190">
        <v>6</v>
      </c>
      <c r="D284" s="190">
        <v>60</v>
      </c>
      <c r="E284" s="157">
        <v>1</v>
      </c>
      <c r="F284" s="190">
        <v>6</v>
      </c>
      <c r="G284" s="190">
        <v>60</v>
      </c>
      <c r="H284" s="180">
        <f t="shared" si="20"/>
        <v>100</v>
      </c>
      <c r="I284" s="180">
        <f t="shared" si="21"/>
        <v>0</v>
      </c>
    </row>
    <row r="285" spans="1:9" s="150" customFormat="1" ht="12.75">
      <c r="A285" s="189" t="s">
        <v>78</v>
      </c>
      <c r="B285" s="157">
        <v>3</v>
      </c>
      <c r="C285" s="190">
        <v>12</v>
      </c>
      <c r="D285" s="190">
        <v>40</v>
      </c>
      <c r="E285" s="157">
        <v>3</v>
      </c>
      <c r="F285" s="190">
        <v>13</v>
      </c>
      <c r="G285" s="190">
        <v>43.3</v>
      </c>
      <c r="H285" s="180">
        <f t="shared" si="20"/>
        <v>108.33333333333333</v>
      </c>
      <c r="I285" s="180">
        <f t="shared" si="21"/>
        <v>1</v>
      </c>
    </row>
    <row r="286" spans="1:9" s="150" customFormat="1" ht="12.75">
      <c r="A286" s="189" t="s">
        <v>79</v>
      </c>
      <c r="B286" s="157">
        <v>3</v>
      </c>
      <c r="C286" s="190">
        <v>16.100000000000001</v>
      </c>
      <c r="D286" s="190">
        <v>53.7</v>
      </c>
      <c r="E286" s="157">
        <v>3</v>
      </c>
      <c r="F286" s="190">
        <v>16.100000000000001</v>
      </c>
      <c r="G286" s="190">
        <v>53.8</v>
      </c>
      <c r="H286" s="180">
        <f t="shared" si="20"/>
        <v>100</v>
      </c>
      <c r="I286" s="180">
        <f t="shared" si="21"/>
        <v>0</v>
      </c>
    </row>
    <row r="287" spans="1:9" s="150" customFormat="1" ht="12.75">
      <c r="A287" s="189"/>
      <c r="B287" s="157"/>
      <c r="C287" s="190"/>
      <c r="D287" s="190"/>
      <c r="E287" s="157"/>
      <c r="F287" s="190"/>
      <c r="G287" s="190"/>
    </row>
    <row r="288" spans="1:9" s="150" customFormat="1" ht="17.25" customHeight="1">
      <c r="A288" s="186" t="s">
        <v>80</v>
      </c>
      <c r="B288" s="156">
        <v>117.7</v>
      </c>
      <c r="C288" s="187">
        <v>488.1</v>
      </c>
      <c r="D288" s="187">
        <v>41.5</v>
      </c>
      <c r="E288" s="156">
        <v>118.7</v>
      </c>
      <c r="F288" s="187">
        <v>701</v>
      </c>
      <c r="G288" s="187">
        <v>59.1</v>
      </c>
      <c r="H288" s="188">
        <f>F288/C288*100</f>
        <v>143.61811104281909</v>
      </c>
      <c r="I288" s="188">
        <f>F288-C288</f>
        <v>212.89999999999998</v>
      </c>
    </row>
    <row r="289" spans="1:9" s="150" customFormat="1" ht="12.75">
      <c r="A289" s="189" t="s">
        <v>81</v>
      </c>
      <c r="B289" s="157">
        <v>2</v>
      </c>
      <c r="C289" s="190">
        <v>16.600000000000001</v>
      </c>
      <c r="D289" s="190">
        <v>83</v>
      </c>
      <c r="E289" s="157">
        <v>2</v>
      </c>
      <c r="F289" s="190">
        <v>14</v>
      </c>
      <c r="G289" s="190">
        <v>70</v>
      </c>
      <c r="H289" s="180">
        <f>F289/C289*100</f>
        <v>84.337349397590359</v>
      </c>
      <c r="I289" s="180">
        <f>F289-C289</f>
        <v>-2.6000000000000014</v>
      </c>
    </row>
    <row r="290" spans="1:9" s="150" customFormat="1" ht="12.75">
      <c r="A290" s="189" t="s">
        <v>83</v>
      </c>
      <c r="B290" s="157">
        <v>18.7</v>
      </c>
      <c r="C290" s="190">
        <v>97.3</v>
      </c>
      <c r="D290" s="190">
        <v>52</v>
      </c>
      <c r="E290" s="157">
        <v>18.7</v>
      </c>
      <c r="F290" s="190">
        <v>97.3</v>
      </c>
      <c r="G290" s="190">
        <v>52</v>
      </c>
      <c r="H290" s="180">
        <f t="shared" ref="H290:H296" si="22">F290/C290*100</f>
        <v>100</v>
      </c>
      <c r="I290" s="180">
        <f t="shared" ref="I290:I296" si="23">F290-C290</f>
        <v>0</v>
      </c>
    </row>
    <row r="291" spans="1:9" s="150" customFormat="1" ht="12.75">
      <c r="A291" s="189" t="s">
        <v>84</v>
      </c>
      <c r="B291" s="157">
        <v>11</v>
      </c>
      <c r="C291" s="190">
        <v>70.3</v>
      </c>
      <c r="D291" s="190">
        <v>63.9</v>
      </c>
      <c r="E291" s="157">
        <v>11</v>
      </c>
      <c r="F291" s="190">
        <v>70.3</v>
      </c>
      <c r="G291" s="190">
        <v>63.9</v>
      </c>
      <c r="H291" s="180">
        <f t="shared" si="22"/>
        <v>100</v>
      </c>
      <c r="I291" s="180">
        <f t="shared" si="23"/>
        <v>0</v>
      </c>
    </row>
    <row r="292" spans="1:9" s="150" customFormat="1" ht="12.75">
      <c r="A292" s="189" t="s">
        <v>85</v>
      </c>
      <c r="B292" s="157">
        <v>25</v>
      </c>
      <c r="C292" s="190">
        <v>210</v>
      </c>
      <c r="D292" s="190">
        <v>84</v>
      </c>
      <c r="E292" s="157">
        <v>25</v>
      </c>
      <c r="F292" s="190">
        <v>210</v>
      </c>
      <c r="G292" s="190">
        <v>84</v>
      </c>
      <c r="H292" s="180">
        <f t="shared" si="22"/>
        <v>100</v>
      </c>
      <c r="I292" s="180">
        <f t="shared" si="23"/>
        <v>0</v>
      </c>
    </row>
    <row r="293" spans="1:9" s="150" customFormat="1" ht="12.75">
      <c r="A293" s="189" t="s">
        <v>87</v>
      </c>
      <c r="B293" s="157">
        <v>31</v>
      </c>
      <c r="C293" s="190">
        <v>83</v>
      </c>
      <c r="D293" s="190">
        <v>26.8</v>
      </c>
      <c r="E293" s="157">
        <v>31</v>
      </c>
      <c r="F293" s="190">
        <v>73</v>
      </c>
      <c r="G293" s="190">
        <v>23.5</v>
      </c>
      <c r="H293" s="180">
        <f t="shared" si="22"/>
        <v>87.951807228915655</v>
      </c>
      <c r="I293" s="180">
        <f t="shared" si="23"/>
        <v>-10</v>
      </c>
    </row>
    <row r="294" spans="1:9" s="150" customFormat="1" ht="12.75">
      <c r="A294" s="189" t="s">
        <v>92</v>
      </c>
      <c r="B294" s="157">
        <v>9</v>
      </c>
      <c r="C294" s="190">
        <v>9.9</v>
      </c>
      <c r="D294" s="190">
        <v>11</v>
      </c>
      <c r="E294" s="157">
        <v>9</v>
      </c>
      <c r="F294" s="190">
        <v>235</v>
      </c>
      <c r="G294" s="190">
        <v>261.10000000000002</v>
      </c>
      <c r="H294" s="180">
        <f t="shared" si="22"/>
        <v>2373.7373737373737</v>
      </c>
      <c r="I294" s="180">
        <f t="shared" si="23"/>
        <v>225.1</v>
      </c>
    </row>
    <row r="295" spans="1:9" s="150" customFormat="1" ht="12.75">
      <c r="A295" s="189" t="s">
        <v>95</v>
      </c>
      <c r="B295" s="157" t="s">
        <v>94</v>
      </c>
      <c r="C295" s="190" t="s">
        <v>94</v>
      </c>
      <c r="D295" s="190" t="s">
        <v>94</v>
      </c>
      <c r="E295" s="157">
        <v>1</v>
      </c>
      <c r="F295" s="190">
        <v>0.2</v>
      </c>
      <c r="G295" s="190">
        <v>2</v>
      </c>
      <c r="H295" s="190" t="s">
        <v>94</v>
      </c>
      <c r="I295" s="190" t="s">
        <v>94</v>
      </c>
    </row>
    <row r="296" spans="1:9" s="150" customFormat="1" ht="12.75">
      <c r="A296" s="189" t="s">
        <v>163</v>
      </c>
      <c r="B296" s="157">
        <v>21</v>
      </c>
      <c r="C296" s="190">
        <v>1.1000000000000001</v>
      </c>
      <c r="D296" s="190">
        <v>0.5</v>
      </c>
      <c r="E296" s="157">
        <v>21</v>
      </c>
      <c r="F296" s="190">
        <v>1.2</v>
      </c>
      <c r="G296" s="190">
        <v>0.6</v>
      </c>
      <c r="H296" s="180">
        <f t="shared" si="22"/>
        <v>109.09090909090908</v>
      </c>
      <c r="I296" s="180">
        <f t="shared" si="23"/>
        <v>9.9999999999999867E-2</v>
      </c>
    </row>
    <row r="297" spans="1:9" s="150" customFormat="1" ht="12.75">
      <c r="A297" s="189"/>
      <c r="B297" s="157"/>
      <c r="C297" s="190"/>
      <c r="D297" s="190"/>
      <c r="E297" s="157"/>
      <c r="F297" s="190"/>
      <c r="G297" s="190"/>
    </row>
    <row r="298" spans="1:9" s="150" customFormat="1" ht="12.75">
      <c r="A298" s="186" t="s">
        <v>96</v>
      </c>
      <c r="B298" s="156">
        <v>6</v>
      </c>
      <c r="C298" s="187">
        <v>38</v>
      </c>
      <c r="D298" s="187">
        <v>63.3</v>
      </c>
      <c r="E298" s="156">
        <v>6</v>
      </c>
      <c r="F298" s="187">
        <v>46</v>
      </c>
      <c r="G298" s="187">
        <v>76.7</v>
      </c>
      <c r="H298" s="188">
        <f>F298/C298*100</f>
        <v>121.05263157894737</v>
      </c>
      <c r="I298" s="188">
        <f>F298-C298</f>
        <v>8</v>
      </c>
    </row>
    <row r="299" spans="1:9" s="150" customFormat="1" ht="12.75">
      <c r="A299" s="189" t="s">
        <v>99</v>
      </c>
      <c r="B299" s="157">
        <v>6</v>
      </c>
      <c r="C299" s="190">
        <v>38</v>
      </c>
      <c r="D299" s="190">
        <v>63.3</v>
      </c>
      <c r="E299" s="157">
        <v>6</v>
      </c>
      <c r="F299" s="190">
        <v>46</v>
      </c>
      <c r="G299" s="190">
        <v>76.7</v>
      </c>
      <c r="H299" s="180">
        <f>F299/C299*100</f>
        <v>121.05263157894737</v>
      </c>
      <c r="I299" s="180">
        <f>F299-C299</f>
        <v>8</v>
      </c>
    </row>
    <row r="300" spans="1:9" s="150" customFormat="1" ht="12.75">
      <c r="A300" s="189"/>
      <c r="B300" s="157"/>
      <c r="C300" s="190"/>
      <c r="D300" s="190"/>
      <c r="E300" s="157"/>
      <c r="F300" s="190"/>
      <c r="G300" s="190"/>
    </row>
    <row r="301" spans="1:9" s="150" customFormat="1" ht="12.75">
      <c r="A301" s="186" t="s">
        <v>112</v>
      </c>
      <c r="B301" s="156">
        <v>89</v>
      </c>
      <c r="C301" s="187">
        <v>626.5</v>
      </c>
      <c r="D301" s="187">
        <v>70.400000000000006</v>
      </c>
      <c r="E301" s="156">
        <v>78</v>
      </c>
      <c r="F301" s="187">
        <v>713.4</v>
      </c>
      <c r="G301" s="187">
        <v>91.5</v>
      </c>
      <c r="H301" s="188">
        <f>F301/C301*100</f>
        <v>113.8707102952913</v>
      </c>
      <c r="I301" s="188">
        <f>F301-C301</f>
        <v>86.899999999999977</v>
      </c>
    </row>
    <row r="302" spans="1:9" s="150" customFormat="1" ht="12.75">
      <c r="A302" s="189" t="s">
        <v>114</v>
      </c>
      <c r="B302" s="157">
        <v>35.5</v>
      </c>
      <c r="C302" s="190">
        <v>245.2</v>
      </c>
      <c r="D302" s="190">
        <v>69.099999999999994</v>
      </c>
      <c r="E302" s="157">
        <v>35.5</v>
      </c>
      <c r="F302" s="190">
        <v>351.5</v>
      </c>
      <c r="G302" s="190">
        <v>99</v>
      </c>
      <c r="H302" s="180">
        <f>F302/C302*100</f>
        <v>143.35236541598695</v>
      </c>
      <c r="I302" s="180">
        <f>F302-C302</f>
        <v>106.30000000000001</v>
      </c>
    </row>
    <row r="303" spans="1:9" s="150" customFormat="1" ht="12.75">
      <c r="A303" s="189" t="s">
        <v>116</v>
      </c>
      <c r="B303" s="157">
        <v>49.1</v>
      </c>
      <c r="C303" s="190">
        <v>354.5</v>
      </c>
      <c r="D303" s="190">
        <v>72.2</v>
      </c>
      <c r="E303" s="157">
        <v>38.1</v>
      </c>
      <c r="F303" s="190">
        <v>327.5</v>
      </c>
      <c r="G303" s="190">
        <v>86</v>
      </c>
      <c r="H303" s="180">
        <f t="shared" ref="H303:H306" si="24">F303/C303*100</f>
        <v>92.383638928067697</v>
      </c>
      <c r="I303" s="180">
        <f t="shared" ref="I303:I306" si="25">F303-C303</f>
        <v>-27</v>
      </c>
    </row>
    <row r="304" spans="1:9" s="150" customFormat="1" ht="12.75">
      <c r="A304" s="189" t="s">
        <v>117</v>
      </c>
      <c r="B304" s="157">
        <v>3</v>
      </c>
      <c r="C304" s="190">
        <v>48</v>
      </c>
      <c r="D304" s="190">
        <v>160</v>
      </c>
      <c r="E304" s="157">
        <v>3</v>
      </c>
      <c r="F304" s="190">
        <v>48</v>
      </c>
      <c r="G304" s="190">
        <v>160</v>
      </c>
      <c r="H304" s="180">
        <f t="shared" si="24"/>
        <v>100</v>
      </c>
      <c r="I304" s="180">
        <f t="shared" si="25"/>
        <v>0</v>
      </c>
    </row>
    <row r="305" spans="1:9" s="150" customFormat="1" ht="12.75">
      <c r="A305" s="189" t="s">
        <v>118</v>
      </c>
      <c r="B305" s="157">
        <v>2.4</v>
      </c>
      <c r="C305" s="190">
        <v>16.8</v>
      </c>
      <c r="D305" s="190">
        <v>70</v>
      </c>
      <c r="E305" s="157">
        <v>2.4</v>
      </c>
      <c r="F305" s="190">
        <v>20.399999999999999</v>
      </c>
      <c r="G305" s="190">
        <v>85</v>
      </c>
      <c r="H305" s="180">
        <f t="shared" si="24"/>
        <v>121.42857142857142</v>
      </c>
      <c r="I305" s="180">
        <f t="shared" si="25"/>
        <v>3.5999999999999979</v>
      </c>
    </row>
    <row r="306" spans="1:9" s="150" customFormat="1" ht="12.75">
      <c r="A306" s="189" t="s">
        <v>119</v>
      </c>
      <c r="B306" s="157">
        <v>2</v>
      </c>
      <c r="C306" s="190">
        <v>10</v>
      </c>
      <c r="D306" s="190">
        <v>50</v>
      </c>
      <c r="E306" s="157">
        <v>2</v>
      </c>
      <c r="F306" s="190">
        <v>14</v>
      </c>
      <c r="G306" s="190">
        <v>70</v>
      </c>
      <c r="H306" s="180">
        <f t="shared" si="24"/>
        <v>140</v>
      </c>
      <c r="I306" s="180">
        <f t="shared" si="25"/>
        <v>4</v>
      </c>
    </row>
    <row r="307" spans="1:9" s="150" customFormat="1" ht="12.75">
      <c r="A307" s="189"/>
      <c r="B307" s="157"/>
      <c r="C307" s="190"/>
      <c r="D307" s="190"/>
      <c r="E307" s="157"/>
      <c r="F307" s="190"/>
      <c r="G307" s="190"/>
    </row>
    <row r="308" spans="1:9" s="150" customFormat="1" ht="12.75">
      <c r="A308" s="186" t="s">
        <v>127</v>
      </c>
      <c r="B308" s="156">
        <v>3</v>
      </c>
      <c r="C308" s="187">
        <v>47.7</v>
      </c>
      <c r="D308" s="187">
        <v>159</v>
      </c>
      <c r="E308" s="156">
        <v>3</v>
      </c>
      <c r="F308" s="187">
        <v>8.8000000000000007</v>
      </c>
      <c r="G308" s="187">
        <v>29.3</v>
      </c>
      <c r="H308" s="188">
        <f>F308/C308*100</f>
        <v>18.448637316561843</v>
      </c>
      <c r="I308" s="188">
        <f>F308-C308</f>
        <v>-38.900000000000006</v>
      </c>
    </row>
    <row r="309" spans="1:9" s="150" customFormat="1" ht="12.75">
      <c r="A309" s="189" t="s">
        <v>133</v>
      </c>
      <c r="B309" s="157">
        <v>3</v>
      </c>
      <c r="C309" s="190">
        <v>47.7</v>
      </c>
      <c r="D309" s="190">
        <v>159</v>
      </c>
      <c r="E309" s="157">
        <v>3</v>
      </c>
      <c r="F309" s="190">
        <v>8.8000000000000007</v>
      </c>
      <c r="G309" s="190">
        <v>29.3</v>
      </c>
      <c r="H309" s="180">
        <f>F309/C309*100</f>
        <v>18.448637316561843</v>
      </c>
      <c r="I309" s="180">
        <f>F309-C309</f>
        <v>-38.900000000000006</v>
      </c>
    </row>
    <row r="310" spans="1:9" s="150" customFormat="1" ht="12.75">
      <c r="A310" s="189"/>
      <c r="B310" s="157"/>
      <c r="C310" s="190"/>
      <c r="D310" s="190"/>
      <c r="E310" s="157"/>
      <c r="F310" s="190"/>
      <c r="G310" s="190"/>
    </row>
    <row r="311" spans="1:9" s="150" customFormat="1" ht="12.75">
      <c r="A311" s="186" t="s">
        <v>139</v>
      </c>
      <c r="B311" s="156">
        <v>18.05</v>
      </c>
      <c r="C311" s="187">
        <v>142.69999999999999</v>
      </c>
      <c r="D311" s="187">
        <v>79.099999999999994</v>
      </c>
      <c r="E311" s="156">
        <v>27</v>
      </c>
      <c r="F311" s="187">
        <v>263.2</v>
      </c>
      <c r="G311" s="187">
        <v>97.5</v>
      </c>
      <c r="H311" s="188">
        <f>F311/C311*100</f>
        <v>184.4428871758935</v>
      </c>
      <c r="I311" s="188">
        <f>F311-C311</f>
        <v>120.5</v>
      </c>
    </row>
    <row r="312" spans="1:9" s="150" customFormat="1" ht="12.75">
      <c r="B312" s="185"/>
      <c r="C312" s="185"/>
      <c r="D312" s="185"/>
      <c r="E312" s="185"/>
      <c r="F312" s="185"/>
      <c r="G312" s="185"/>
    </row>
    <row r="313" spans="1:9" s="150" customFormat="1" ht="12.75">
      <c r="B313" s="185"/>
      <c r="C313" s="185"/>
      <c r="D313" s="185"/>
      <c r="E313" s="185"/>
      <c r="F313" s="185"/>
      <c r="G313" s="185"/>
    </row>
    <row r="314" spans="1:9" s="150" customFormat="1" ht="12.75">
      <c r="B314" s="185"/>
      <c r="C314" s="185"/>
      <c r="D314" s="185"/>
      <c r="E314" s="185"/>
      <c r="F314" s="185"/>
      <c r="G314" s="185"/>
    </row>
    <row r="315" spans="1:9" s="150" customFormat="1">
      <c r="A315" s="164" t="s">
        <v>195</v>
      </c>
      <c r="B315" s="165"/>
      <c r="C315" s="165"/>
      <c r="D315" s="165"/>
      <c r="E315" s="165"/>
      <c r="F315" s="165"/>
      <c r="G315" s="165"/>
      <c r="H315" s="166"/>
      <c r="I315" s="166"/>
    </row>
    <row r="316" spans="1:9" s="150" customFormat="1" ht="12.75">
      <c r="A316" s="167" t="s">
        <v>337</v>
      </c>
      <c r="B316" s="167"/>
      <c r="C316" s="167"/>
      <c r="D316" s="167"/>
      <c r="E316" s="167"/>
      <c r="F316" s="167"/>
      <c r="G316" s="167"/>
      <c r="H316" s="167"/>
      <c r="I316" s="167"/>
    </row>
    <row r="317" spans="1:9" s="150" customFormat="1" ht="12.75"/>
    <row r="318" spans="1:9" s="150" customFormat="1" ht="12.75">
      <c r="A318" s="168" t="s">
        <v>60</v>
      </c>
      <c r="B318" s="169" t="s">
        <v>188</v>
      </c>
      <c r="C318" s="170"/>
      <c r="D318" s="170"/>
      <c r="E318" s="170"/>
      <c r="F318" s="170"/>
      <c r="G318" s="170"/>
      <c r="H318" s="170"/>
      <c r="I318" s="171"/>
    </row>
    <row r="319" spans="1:9" s="150" customFormat="1" ht="12.75">
      <c r="A319" s="172"/>
      <c r="B319" s="169">
        <v>2024</v>
      </c>
      <c r="C319" s="170"/>
      <c r="D319" s="171"/>
      <c r="E319" s="173"/>
      <c r="F319" s="174">
        <v>2025</v>
      </c>
      <c r="G319" s="175"/>
      <c r="H319" s="176" t="s">
        <v>340</v>
      </c>
      <c r="I319" s="177"/>
    </row>
    <row r="320" spans="1:9" s="150" customFormat="1" ht="12.75">
      <c r="A320" s="172"/>
      <c r="B320" s="151" t="s">
        <v>338</v>
      </c>
      <c r="C320" s="151" t="s">
        <v>341</v>
      </c>
      <c r="D320" s="151" t="s">
        <v>65</v>
      </c>
      <c r="E320" s="151" t="s">
        <v>338</v>
      </c>
      <c r="F320" s="151" t="s">
        <v>341</v>
      </c>
      <c r="G320" s="151" t="s">
        <v>65</v>
      </c>
      <c r="H320" s="169" t="s">
        <v>315</v>
      </c>
      <c r="I320" s="171"/>
    </row>
    <row r="321" spans="1:17" s="150" customFormat="1" ht="12.75">
      <c r="A321" s="172"/>
      <c r="B321" s="152"/>
      <c r="C321" s="152"/>
      <c r="D321" s="152"/>
      <c r="E321" s="152"/>
      <c r="F321" s="152"/>
      <c r="G321" s="152"/>
      <c r="H321" s="168" t="s">
        <v>69</v>
      </c>
      <c r="I321" s="178" t="s">
        <v>70</v>
      </c>
    </row>
    <row r="322" spans="1:17" s="150" customFormat="1" ht="12.75">
      <c r="A322" s="172"/>
      <c r="B322" s="153"/>
      <c r="C322" s="153"/>
      <c r="D322" s="153"/>
      <c r="E322" s="153"/>
      <c r="F322" s="153"/>
      <c r="G322" s="153"/>
      <c r="H322" s="179"/>
      <c r="I322" s="178"/>
    </row>
    <row r="323" spans="1:17" s="150" customFormat="1" ht="12.75">
      <c r="A323" s="179"/>
      <c r="B323" s="181">
        <v>1</v>
      </c>
      <c r="C323" s="182">
        <v>2</v>
      </c>
      <c r="D323" s="181">
        <v>3</v>
      </c>
      <c r="E323" s="181">
        <v>4</v>
      </c>
      <c r="F323" s="182">
        <v>5</v>
      </c>
      <c r="G323" s="182">
        <v>6</v>
      </c>
      <c r="H323" s="183">
        <v>7</v>
      </c>
      <c r="I323" s="183">
        <v>8</v>
      </c>
    </row>
    <row r="324" spans="1:17" s="150" customFormat="1" ht="12.75">
      <c r="B324" s="185"/>
      <c r="C324" s="185"/>
      <c r="D324" s="185"/>
      <c r="E324" s="185"/>
      <c r="F324" s="185"/>
      <c r="G324" s="185"/>
    </row>
    <row r="325" spans="1:17" s="150" customFormat="1" ht="12.75">
      <c r="A325" s="186" t="s">
        <v>72</v>
      </c>
      <c r="B325" s="156">
        <f>B327+B336+B353+B363+B369+B380+B387+B401+B403</f>
        <v>31849.882000000001</v>
      </c>
      <c r="C325" s="187">
        <v>133059.6</v>
      </c>
      <c r="D325" s="187">
        <v>41.8</v>
      </c>
      <c r="E325" s="156">
        <v>32101.25</v>
      </c>
      <c r="F325" s="187">
        <v>162334</v>
      </c>
      <c r="G325" s="159">
        <v>50.6</v>
      </c>
      <c r="H325" s="188">
        <f>F325/C325*100</f>
        <v>122.00096798727789</v>
      </c>
      <c r="I325" s="188">
        <f>F325-C325</f>
        <v>29274.399999999994</v>
      </c>
      <c r="K325" s="184"/>
      <c r="L325" s="180"/>
      <c r="N325" s="180"/>
      <c r="O325" s="180"/>
    </row>
    <row r="326" spans="1:17" s="150" customFormat="1" ht="12.75">
      <c r="A326" s="186"/>
      <c r="B326" s="156"/>
      <c r="C326" s="187"/>
      <c r="D326" s="187"/>
      <c r="E326" s="156"/>
      <c r="F326" s="187"/>
      <c r="G326" s="187"/>
      <c r="H326" s="197"/>
      <c r="I326" s="197"/>
    </row>
    <row r="327" spans="1:17" s="150" customFormat="1" ht="12.75">
      <c r="A327" s="186" t="s">
        <v>73</v>
      </c>
      <c r="B327" s="156">
        <f>B328+B329+B330+B332+B333+B334</f>
        <v>16851.451000000001</v>
      </c>
      <c r="C327" s="187">
        <v>51933.4</v>
      </c>
      <c r="D327" s="187">
        <v>30.8</v>
      </c>
      <c r="E327" s="156">
        <v>17022.48</v>
      </c>
      <c r="F327" s="187">
        <v>65497.5</v>
      </c>
      <c r="G327" s="187">
        <v>38.5</v>
      </c>
      <c r="H327" s="188">
        <f>F327/C327*100</f>
        <v>126.11825915499466</v>
      </c>
      <c r="I327" s="188">
        <f>F327-C327</f>
        <v>13564.099999999999</v>
      </c>
      <c r="K327" s="184"/>
      <c r="L327" s="184"/>
      <c r="M327" s="184"/>
      <c r="N327" s="184"/>
      <c r="O327" s="184"/>
    </row>
    <row r="328" spans="1:17" s="150" customFormat="1" ht="12.75">
      <c r="A328" s="189" t="s">
        <v>74</v>
      </c>
      <c r="B328" s="157">
        <v>6011.57</v>
      </c>
      <c r="C328" s="190">
        <v>18457.8</v>
      </c>
      <c r="D328" s="190">
        <v>30.7</v>
      </c>
      <c r="E328" s="157">
        <v>6011.57</v>
      </c>
      <c r="F328" s="190">
        <v>20463.2</v>
      </c>
      <c r="G328" s="190">
        <v>34</v>
      </c>
      <c r="H328" s="180">
        <f>F328/C328*100</f>
        <v>110.86478345198236</v>
      </c>
      <c r="I328" s="180">
        <f>F328-C328</f>
        <v>2005.4000000000015</v>
      </c>
    </row>
    <row r="329" spans="1:17" s="150" customFormat="1" ht="12.75">
      <c r="A329" s="189" t="s">
        <v>75</v>
      </c>
      <c r="B329" s="157">
        <v>6204.491</v>
      </c>
      <c r="C329" s="190">
        <v>22009.599999999999</v>
      </c>
      <c r="D329" s="190">
        <v>35.4</v>
      </c>
      <c r="E329" s="157">
        <v>6373.02</v>
      </c>
      <c r="F329" s="190">
        <v>22316</v>
      </c>
      <c r="G329" s="190">
        <v>35</v>
      </c>
      <c r="H329" s="180">
        <f t="shared" ref="H329:H334" si="26">F329/C329*100</f>
        <v>101.3921198022681</v>
      </c>
      <c r="I329" s="180">
        <f t="shared" ref="I329:I334" si="27">F329-C329</f>
        <v>306.40000000000146</v>
      </c>
    </row>
    <row r="330" spans="1:17" s="150" customFormat="1" ht="12.75">
      <c r="A330" s="189" t="s">
        <v>76</v>
      </c>
      <c r="B330" s="157">
        <v>2821.96</v>
      </c>
      <c r="C330" s="190">
        <v>7477.1</v>
      </c>
      <c r="D330" s="190">
        <v>26.5</v>
      </c>
      <c r="E330" s="157">
        <v>2823.46</v>
      </c>
      <c r="F330" s="190">
        <v>18363.2</v>
      </c>
      <c r="G330" s="190">
        <v>65</v>
      </c>
      <c r="H330" s="180">
        <f t="shared" si="26"/>
        <v>245.59254256329325</v>
      </c>
      <c r="I330" s="180">
        <f t="shared" si="27"/>
        <v>10886.1</v>
      </c>
      <c r="K330" s="184"/>
      <c r="L330" s="184"/>
      <c r="M330" s="184"/>
      <c r="N330" s="184"/>
      <c r="O330" s="184"/>
      <c r="P330" s="184"/>
      <c r="Q330" s="184"/>
    </row>
    <row r="331" spans="1:17" s="150" customFormat="1" ht="12.75">
      <c r="A331" s="189" t="s">
        <v>77</v>
      </c>
      <c r="B331" s="157">
        <v>39.47</v>
      </c>
      <c r="C331" s="190">
        <v>283.60000000000002</v>
      </c>
      <c r="D331" s="190">
        <v>71.900000000000006</v>
      </c>
      <c r="E331" s="157">
        <v>39.47</v>
      </c>
      <c r="F331" s="190">
        <v>226.3</v>
      </c>
      <c r="G331" s="190">
        <v>57.3</v>
      </c>
      <c r="H331" s="180">
        <f t="shared" si="26"/>
        <v>79.79548660084626</v>
      </c>
      <c r="I331" s="180">
        <f t="shared" si="27"/>
        <v>-57.300000000000011</v>
      </c>
    </row>
    <row r="332" spans="1:17" s="150" customFormat="1" ht="12.75">
      <c r="A332" s="189" t="s">
        <v>78</v>
      </c>
      <c r="B332" s="157">
        <v>1530.5</v>
      </c>
      <c r="C332" s="190">
        <v>2823.1</v>
      </c>
      <c r="D332" s="190">
        <v>18.399999999999999</v>
      </c>
      <c r="E332" s="157">
        <v>1530.5</v>
      </c>
      <c r="F332" s="190">
        <v>3172.9</v>
      </c>
      <c r="G332" s="190">
        <v>20.7</v>
      </c>
      <c r="H332" s="180">
        <f t="shared" si="26"/>
        <v>112.39063440898305</v>
      </c>
      <c r="I332" s="180">
        <f t="shared" si="27"/>
        <v>349.80000000000018</v>
      </c>
    </row>
    <row r="333" spans="1:17" s="150" customFormat="1" ht="12.75">
      <c r="A333" s="189" t="s">
        <v>79</v>
      </c>
      <c r="B333" s="157">
        <v>275.93</v>
      </c>
      <c r="C333" s="190">
        <v>1134.5</v>
      </c>
      <c r="D333" s="190">
        <v>41.1</v>
      </c>
      <c r="E333" s="157">
        <v>276.93</v>
      </c>
      <c r="F333" s="190">
        <v>1139.0999999999999</v>
      </c>
      <c r="G333" s="190">
        <v>41.1</v>
      </c>
      <c r="H333" s="180">
        <f t="shared" si="26"/>
        <v>100.40546496253855</v>
      </c>
      <c r="I333" s="180">
        <f t="shared" si="27"/>
        <v>4.5999999999999091</v>
      </c>
    </row>
    <row r="334" spans="1:17" s="150" customFormat="1" ht="12.75">
      <c r="A334" s="189" t="s">
        <v>162</v>
      </c>
      <c r="B334" s="157">
        <v>7</v>
      </c>
      <c r="C334" s="190">
        <v>31.3</v>
      </c>
      <c r="D334" s="190">
        <v>44.7</v>
      </c>
      <c r="E334" s="157">
        <v>7</v>
      </c>
      <c r="F334" s="190">
        <v>43.1</v>
      </c>
      <c r="G334" s="190">
        <v>61.6</v>
      </c>
      <c r="H334" s="180">
        <f t="shared" si="26"/>
        <v>137.69968051118212</v>
      </c>
      <c r="I334" s="180">
        <f t="shared" si="27"/>
        <v>11.8</v>
      </c>
    </row>
    <row r="335" spans="1:17" s="150" customFormat="1" ht="12.75">
      <c r="A335" s="189"/>
      <c r="B335" s="157"/>
      <c r="C335" s="190"/>
      <c r="D335" s="190"/>
      <c r="E335" s="157"/>
      <c r="F335" s="190"/>
      <c r="G335" s="190"/>
    </row>
    <row r="336" spans="1:17" s="150" customFormat="1" ht="17.25" customHeight="1">
      <c r="A336" s="186" t="s">
        <v>80</v>
      </c>
      <c r="B336" s="156">
        <v>3379.4479999999999</v>
      </c>
      <c r="C336" s="187">
        <v>18223.3</v>
      </c>
      <c r="D336" s="187">
        <v>53.9</v>
      </c>
      <c r="E336" s="156">
        <f>E337+E339+E340+E341+E343+E345+E346+E347+E348+E349+E350+E351</f>
        <v>3341.8399999999997</v>
      </c>
      <c r="F336" s="187">
        <v>20728.5</v>
      </c>
      <c r="G336" s="187">
        <v>62</v>
      </c>
      <c r="H336" s="188">
        <f>F336/C336*100</f>
        <v>113.74723568179199</v>
      </c>
      <c r="I336" s="188">
        <f>F336-C336</f>
        <v>2505.2000000000007</v>
      </c>
    </row>
    <row r="337" spans="1:9" s="150" customFormat="1" ht="12.75">
      <c r="A337" s="189" t="s">
        <v>81</v>
      </c>
      <c r="B337" s="157">
        <v>850.58</v>
      </c>
      <c r="C337" s="190">
        <v>5642.7</v>
      </c>
      <c r="D337" s="190">
        <v>66.3</v>
      </c>
      <c r="E337" s="157">
        <v>840.39</v>
      </c>
      <c r="F337" s="190">
        <v>6428.6</v>
      </c>
      <c r="G337" s="190">
        <v>76.5</v>
      </c>
      <c r="H337" s="180">
        <f>F337/C337*100</f>
        <v>113.92772963297713</v>
      </c>
      <c r="I337" s="180">
        <f>F337-C337</f>
        <v>785.90000000000055</v>
      </c>
    </row>
    <row r="338" spans="1:9" s="150" customFormat="1" ht="12.75">
      <c r="A338" s="189" t="s">
        <v>82</v>
      </c>
      <c r="B338" s="157">
        <v>385.09</v>
      </c>
      <c r="C338" s="190">
        <v>3293</v>
      </c>
      <c r="D338" s="190">
        <v>85.5</v>
      </c>
      <c r="E338" s="157">
        <v>378.8</v>
      </c>
      <c r="F338" s="190">
        <v>3706.8</v>
      </c>
      <c r="G338" s="190">
        <v>97.9</v>
      </c>
      <c r="H338" s="180">
        <f t="shared" ref="H338:H351" si="28">F338/C338*100</f>
        <v>112.56604919526268</v>
      </c>
      <c r="I338" s="180">
        <f t="shared" ref="I338:I351" si="29">F338-C338</f>
        <v>413.80000000000018</v>
      </c>
    </row>
    <row r="339" spans="1:9" s="150" customFormat="1" ht="12.75">
      <c r="A339" s="189" t="s">
        <v>83</v>
      </c>
      <c r="B339" s="157">
        <v>1067.6179999999999</v>
      </c>
      <c r="C339" s="190">
        <v>4896.7</v>
      </c>
      <c r="D339" s="190">
        <v>45.9</v>
      </c>
      <c r="E339" s="157">
        <v>1067.52</v>
      </c>
      <c r="F339" s="190">
        <v>4957.3999999999996</v>
      </c>
      <c r="G339" s="190">
        <v>46.4</v>
      </c>
      <c r="H339" s="180">
        <f t="shared" si="28"/>
        <v>101.23961034982743</v>
      </c>
      <c r="I339" s="180">
        <f t="shared" si="29"/>
        <v>60.699999999999818</v>
      </c>
    </row>
    <row r="340" spans="1:9" s="150" customFormat="1" ht="12.75">
      <c r="A340" s="189" t="s">
        <v>84</v>
      </c>
      <c r="B340" s="157">
        <v>192.4</v>
      </c>
      <c r="C340" s="190">
        <v>716</v>
      </c>
      <c r="D340" s="190">
        <v>37.200000000000003</v>
      </c>
      <c r="E340" s="157">
        <v>181</v>
      </c>
      <c r="F340" s="190">
        <v>516.4</v>
      </c>
      <c r="G340" s="190">
        <v>28.5</v>
      </c>
      <c r="H340" s="180">
        <f t="shared" si="28"/>
        <v>72.122905027932958</v>
      </c>
      <c r="I340" s="180">
        <f t="shared" si="29"/>
        <v>-199.60000000000002</v>
      </c>
    </row>
    <row r="341" spans="1:9" s="150" customFormat="1" ht="12.75">
      <c r="A341" s="189" t="s">
        <v>85</v>
      </c>
      <c r="B341" s="157">
        <v>311</v>
      </c>
      <c r="C341" s="190">
        <v>2203</v>
      </c>
      <c r="D341" s="190">
        <v>70.8</v>
      </c>
      <c r="E341" s="157">
        <v>311</v>
      </c>
      <c r="F341" s="190">
        <v>2219</v>
      </c>
      <c r="G341" s="190">
        <v>71.400000000000006</v>
      </c>
      <c r="H341" s="180">
        <f t="shared" si="28"/>
        <v>100.72628234226056</v>
      </c>
      <c r="I341" s="180">
        <f t="shared" si="29"/>
        <v>16</v>
      </c>
    </row>
    <row r="342" spans="1:9" s="150" customFormat="1" ht="12.75">
      <c r="A342" s="189" t="s">
        <v>86</v>
      </c>
      <c r="B342" s="157">
        <v>7</v>
      </c>
      <c r="C342" s="190">
        <v>66.5</v>
      </c>
      <c r="D342" s="190">
        <v>95</v>
      </c>
      <c r="E342" s="157">
        <v>7</v>
      </c>
      <c r="F342" s="190">
        <v>66.5</v>
      </c>
      <c r="G342" s="190">
        <v>95</v>
      </c>
      <c r="H342" s="180">
        <f t="shared" si="28"/>
        <v>100</v>
      </c>
      <c r="I342" s="180">
        <f t="shared" si="29"/>
        <v>0</v>
      </c>
    </row>
    <row r="343" spans="1:9" s="150" customFormat="1" ht="12.75">
      <c r="A343" s="189" t="s">
        <v>87</v>
      </c>
      <c r="B343" s="157">
        <v>504</v>
      </c>
      <c r="C343" s="190">
        <v>3102</v>
      </c>
      <c r="D343" s="190">
        <v>61.5</v>
      </c>
      <c r="E343" s="157">
        <v>503.18</v>
      </c>
      <c r="F343" s="190">
        <v>4627.5</v>
      </c>
      <c r="G343" s="190">
        <v>92</v>
      </c>
      <c r="H343" s="180">
        <f t="shared" si="28"/>
        <v>149.17794970986461</v>
      </c>
      <c r="I343" s="180">
        <f t="shared" si="29"/>
        <v>1525.5</v>
      </c>
    </row>
    <row r="344" spans="1:9" s="150" customFormat="1" ht="12.75">
      <c r="A344" s="189" t="s">
        <v>88</v>
      </c>
      <c r="B344" s="157">
        <v>53</v>
      </c>
      <c r="C344" s="190">
        <v>125</v>
      </c>
      <c r="D344" s="190">
        <v>23.6</v>
      </c>
      <c r="E344" s="157">
        <v>53</v>
      </c>
      <c r="F344" s="190">
        <v>350</v>
      </c>
      <c r="G344" s="190">
        <v>66</v>
      </c>
      <c r="H344" s="180">
        <f t="shared" si="28"/>
        <v>280</v>
      </c>
      <c r="I344" s="180">
        <f t="shared" si="29"/>
        <v>225</v>
      </c>
    </row>
    <row r="345" spans="1:9" s="150" customFormat="1" ht="12.75">
      <c r="A345" s="189" t="s">
        <v>89</v>
      </c>
      <c r="B345" s="157">
        <v>18</v>
      </c>
      <c r="C345" s="190">
        <v>110</v>
      </c>
      <c r="D345" s="190">
        <v>61.1</v>
      </c>
      <c r="E345" s="157">
        <v>18</v>
      </c>
      <c r="F345" s="190">
        <v>131.19999999999999</v>
      </c>
      <c r="G345" s="190">
        <v>72.900000000000006</v>
      </c>
      <c r="H345" s="180">
        <f t="shared" si="28"/>
        <v>119.27272727272727</v>
      </c>
      <c r="I345" s="180">
        <f t="shared" si="29"/>
        <v>21.199999999999989</v>
      </c>
    </row>
    <row r="346" spans="1:9" s="150" customFormat="1" ht="12.75">
      <c r="A346" s="189" t="s">
        <v>90</v>
      </c>
      <c r="B346" s="157">
        <v>214.1</v>
      </c>
      <c r="C346" s="190">
        <v>1146.5999999999999</v>
      </c>
      <c r="D346" s="190">
        <v>53.6</v>
      </c>
      <c r="E346" s="157">
        <v>214.1</v>
      </c>
      <c r="F346" s="190">
        <v>1146.5999999999999</v>
      </c>
      <c r="G346" s="190">
        <v>53.6</v>
      </c>
      <c r="H346" s="180">
        <f t="shared" si="28"/>
        <v>100</v>
      </c>
      <c r="I346" s="180">
        <f t="shared" si="29"/>
        <v>0</v>
      </c>
    </row>
    <row r="347" spans="1:9" s="150" customFormat="1" ht="12.75">
      <c r="A347" s="189" t="s">
        <v>91</v>
      </c>
      <c r="B347" s="157">
        <v>45</v>
      </c>
      <c r="C347" s="190">
        <v>121.9</v>
      </c>
      <c r="D347" s="190">
        <v>27.1</v>
      </c>
      <c r="E347" s="157">
        <v>38</v>
      </c>
      <c r="F347" s="190">
        <v>120.2</v>
      </c>
      <c r="G347" s="190">
        <v>31.6</v>
      </c>
      <c r="H347" s="180">
        <f t="shared" si="28"/>
        <v>98.605414273995081</v>
      </c>
      <c r="I347" s="180">
        <f t="shared" si="29"/>
        <v>-1.7000000000000028</v>
      </c>
    </row>
    <row r="348" spans="1:9" s="150" customFormat="1" ht="12.75">
      <c r="A348" s="189" t="s">
        <v>92</v>
      </c>
      <c r="B348" s="157">
        <v>77.849999999999994</v>
      </c>
      <c r="C348" s="190">
        <v>246.5</v>
      </c>
      <c r="D348" s="190">
        <v>31.7</v>
      </c>
      <c r="E348" s="157">
        <v>68.900000000000006</v>
      </c>
      <c r="F348" s="190">
        <v>532.20000000000005</v>
      </c>
      <c r="G348" s="190">
        <v>77.2</v>
      </c>
      <c r="H348" s="180">
        <f t="shared" si="28"/>
        <v>215.90263691683572</v>
      </c>
      <c r="I348" s="180">
        <f t="shared" si="29"/>
        <v>285.70000000000005</v>
      </c>
    </row>
    <row r="349" spans="1:9" s="150" customFormat="1" ht="12.75">
      <c r="A349" s="189" t="s">
        <v>93</v>
      </c>
      <c r="B349" s="157">
        <v>16.899999999999999</v>
      </c>
      <c r="C349" s="190">
        <v>30.2</v>
      </c>
      <c r="D349" s="190">
        <v>17.899999999999999</v>
      </c>
      <c r="E349" s="157">
        <v>17.75</v>
      </c>
      <c r="F349" s="190">
        <v>43.7</v>
      </c>
      <c r="G349" s="190">
        <v>24.6</v>
      </c>
      <c r="H349" s="180">
        <f t="shared" si="28"/>
        <v>144.7019867549669</v>
      </c>
      <c r="I349" s="180">
        <f t="shared" si="29"/>
        <v>13.500000000000004</v>
      </c>
    </row>
    <row r="350" spans="1:9" s="150" customFormat="1" ht="12.75">
      <c r="A350" s="189" t="s">
        <v>95</v>
      </c>
      <c r="B350" s="157">
        <v>34</v>
      </c>
      <c r="C350" s="190">
        <v>6</v>
      </c>
      <c r="D350" s="190">
        <v>1.8</v>
      </c>
      <c r="E350" s="157">
        <v>34</v>
      </c>
      <c r="F350" s="190">
        <v>3.8</v>
      </c>
      <c r="G350" s="190">
        <v>1.1000000000000001</v>
      </c>
      <c r="H350" s="180">
        <f t="shared" si="28"/>
        <v>63.333333333333329</v>
      </c>
      <c r="I350" s="180">
        <f t="shared" si="29"/>
        <v>-2.2000000000000002</v>
      </c>
    </row>
    <row r="351" spans="1:9" s="150" customFormat="1" ht="12.75">
      <c r="A351" s="189" t="s">
        <v>163</v>
      </c>
      <c r="B351" s="157">
        <v>48</v>
      </c>
      <c r="C351" s="190">
        <v>1.7</v>
      </c>
      <c r="D351" s="190">
        <v>0.4</v>
      </c>
      <c r="E351" s="157">
        <v>48</v>
      </c>
      <c r="F351" s="190">
        <v>1.9</v>
      </c>
      <c r="G351" s="190">
        <v>0.4</v>
      </c>
      <c r="H351" s="180">
        <f t="shared" si="28"/>
        <v>111.76470588235294</v>
      </c>
      <c r="I351" s="180">
        <f t="shared" si="29"/>
        <v>0.19999999999999996</v>
      </c>
    </row>
    <row r="352" spans="1:9" s="150" customFormat="1" ht="12.75">
      <c r="A352" s="189"/>
      <c r="B352" s="157"/>
      <c r="C352" s="190"/>
      <c r="D352" s="190"/>
      <c r="E352" s="157"/>
      <c r="F352" s="190"/>
      <c r="G352" s="190"/>
    </row>
    <row r="353" spans="1:9" s="150" customFormat="1" ht="12.75">
      <c r="A353" s="186" t="s">
        <v>96</v>
      </c>
      <c r="B353" s="156">
        <v>5775.7929999999997</v>
      </c>
      <c r="C353" s="187">
        <v>30367</v>
      </c>
      <c r="D353" s="187">
        <v>52.6</v>
      </c>
      <c r="E353" s="156">
        <v>5623.76</v>
      </c>
      <c r="F353" s="187">
        <v>38181.1</v>
      </c>
      <c r="G353" s="187">
        <v>67.900000000000006</v>
      </c>
      <c r="H353" s="188">
        <f>F353/C353*100</f>
        <v>125.7322093061547</v>
      </c>
      <c r="I353" s="188">
        <f>F353-C353</f>
        <v>7814.0999999999985</v>
      </c>
    </row>
    <row r="354" spans="1:9" s="150" customFormat="1" ht="12.75">
      <c r="A354" s="189" t="s">
        <v>97</v>
      </c>
      <c r="B354" s="157">
        <v>52</v>
      </c>
      <c r="C354" s="190">
        <v>273.3</v>
      </c>
      <c r="D354" s="190">
        <v>52.6</v>
      </c>
      <c r="E354" s="157">
        <v>52</v>
      </c>
      <c r="F354" s="190">
        <v>271.2</v>
      </c>
      <c r="G354" s="190">
        <v>52.2</v>
      </c>
      <c r="H354" s="180">
        <f>F354/C354*100</f>
        <v>99.231613611416009</v>
      </c>
      <c r="I354" s="180">
        <f>F354-C354</f>
        <v>-2.1000000000000227</v>
      </c>
    </row>
    <row r="355" spans="1:9" s="150" customFormat="1" ht="12.75">
      <c r="A355" s="189" t="s">
        <v>98</v>
      </c>
      <c r="B355" s="157">
        <v>2041.45</v>
      </c>
      <c r="C355" s="190">
        <v>14884.1</v>
      </c>
      <c r="D355" s="190">
        <v>72.900000000000006</v>
      </c>
      <c r="E355" s="157">
        <v>2246.3000000000002</v>
      </c>
      <c r="F355" s="190">
        <v>16585</v>
      </c>
      <c r="G355" s="190">
        <v>73.8</v>
      </c>
      <c r="H355" s="180">
        <f t="shared" ref="H355:H361" si="30">F355/C355*100</f>
        <v>111.42763082752735</v>
      </c>
      <c r="I355" s="180">
        <f t="shared" ref="I355:I361" si="31">F355-C355</f>
        <v>1700.8999999999996</v>
      </c>
    </row>
    <row r="356" spans="1:9" s="150" customFormat="1" ht="12.75">
      <c r="A356" s="189" t="s">
        <v>99</v>
      </c>
      <c r="B356" s="157">
        <v>586.36</v>
      </c>
      <c r="C356" s="190">
        <v>3775.2</v>
      </c>
      <c r="D356" s="190">
        <v>64.400000000000006</v>
      </c>
      <c r="E356" s="157">
        <v>627.35</v>
      </c>
      <c r="F356" s="190">
        <v>4997.1000000000004</v>
      </c>
      <c r="G356" s="190">
        <v>79.7</v>
      </c>
      <c r="H356" s="180">
        <f t="shared" si="30"/>
        <v>132.36649713922444</v>
      </c>
      <c r="I356" s="180">
        <f t="shared" si="31"/>
        <v>1221.9000000000005</v>
      </c>
    </row>
    <row r="357" spans="1:9" s="150" customFormat="1" ht="12.75">
      <c r="A357" s="189" t="s">
        <v>100</v>
      </c>
      <c r="B357" s="157">
        <v>58.5</v>
      </c>
      <c r="C357" s="190">
        <v>361</v>
      </c>
      <c r="D357" s="190">
        <v>61.7</v>
      </c>
      <c r="E357" s="157">
        <v>99</v>
      </c>
      <c r="F357" s="190">
        <v>436</v>
      </c>
      <c r="G357" s="190">
        <v>44</v>
      </c>
      <c r="H357" s="180">
        <f t="shared" si="30"/>
        <v>120.77562326869807</v>
      </c>
      <c r="I357" s="180">
        <f t="shared" si="31"/>
        <v>75</v>
      </c>
    </row>
    <row r="358" spans="1:9" s="150" customFormat="1" ht="12.75">
      <c r="A358" s="189" t="s">
        <v>101</v>
      </c>
      <c r="B358" s="157">
        <v>672.71</v>
      </c>
      <c r="C358" s="190">
        <v>5514.8</v>
      </c>
      <c r="D358" s="190">
        <v>82</v>
      </c>
      <c r="E358" s="157">
        <v>675.56</v>
      </c>
      <c r="F358" s="190">
        <v>5531.3</v>
      </c>
      <c r="G358" s="190">
        <v>81.900000000000006</v>
      </c>
      <c r="H358" s="180">
        <f t="shared" si="30"/>
        <v>100.29919489374049</v>
      </c>
      <c r="I358" s="180">
        <f t="shared" si="31"/>
        <v>16.5</v>
      </c>
    </row>
    <row r="359" spans="1:9" s="150" customFormat="1" ht="12.75">
      <c r="A359" s="189" t="s">
        <v>102</v>
      </c>
      <c r="B359" s="157">
        <v>58</v>
      </c>
      <c r="C359" s="190">
        <v>550</v>
      </c>
      <c r="D359" s="190">
        <v>94.8</v>
      </c>
      <c r="E359" s="157">
        <v>58</v>
      </c>
      <c r="F359" s="190">
        <v>629.6</v>
      </c>
      <c r="G359" s="190">
        <v>108.6</v>
      </c>
      <c r="H359" s="180">
        <f t="shared" si="30"/>
        <v>114.47272727272728</v>
      </c>
      <c r="I359" s="180">
        <f t="shared" si="31"/>
        <v>79.600000000000023</v>
      </c>
    </row>
    <row r="360" spans="1:9" s="150" customFormat="1" ht="12.75">
      <c r="A360" s="189" t="s">
        <v>103</v>
      </c>
      <c r="B360" s="157">
        <v>86</v>
      </c>
      <c r="C360" s="190">
        <v>273.7</v>
      </c>
      <c r="D360" s="190">
        <v>31.8</v>
      </c>
      <c r="E360" s="157">
        <v>86</v>
      </c>
      <c r="F360" s="190">
        <v>336</v>
      </c>
      <c r="G360" s="190">
        <v>39.1</v>
      </c>
      <c r="H360" s="180">
        <f t="shared" si="30"/>
        <v>122.76214833759592</v>
      </c>
      <c r="I360" s="180">
        <f t="shared" si="31"/>
        <v>62.300000000000011</v>
      </c>
    </row>
    <row r="361" spans="1:9" s="150" customFormat="1" ht="12.75">
      <c r="A361" s="189" t="s">
        <v>104</v>
      </c>
      <c r="B361" s="157">
        <v>2279.2730000000001</v>
      </c>
      <c r="C361" s="190">
        <v>5095.8999999999996</v>
      </c>
      <c r="D361" s="190">
        <v>22.4</v>
      </c>
      <c r="E361" s="157">
        <v>1878.55</v>
      </c>
      <c r="F361" s="190">
        <v>9830.9</v>
      </c>
      <c r="G361" s="190">
        <v>52.3</v>
      </c>
      <c r="H361" s="180">
        <f t="shared" si="30"/>
        <v>192.91783590729804</v>
      </c>
      <c r="I361" s="180">
        <f t="shared" si="31"/>
        <v>4735</v>
      </c>
    </row>
    <row r="362" spans="1:9" s="150" customFormat="1" ht="12.75">
      <c r="A362" s="189"/>
      <c r="B362" s="157"/>
      <c r="C362" s="190"/>
      <c r="D362" s="190"/>
      <c r="E362" s="157"/>
      <c r="F362" s="190"/>
      <c r="G362" s="190"/>
    </row>
    <row r="363" spans="1:9" s="150" customFormat="1" ht="12.75">
      <c r="A363" s="186" t="s">
        <v>105</v>
      </c>
      <c r="B363" s="156">
        <v>48.7</v>
      </c>
      <c r="C363" s="187">
        <v>101.5</v>
      </c>
      <c r="D363" s="187">
        <v>20.8</v>
      </c>
      <c r="E363" s="156">
        <v>48.7</v>
      </c>
      <c r="F363" s="187">
        <v>127.5</v>
      </c>
      <c r="G363" s="187">
        <v>26.2</v>
      </c>
      <c r="H363" s="188">
        <f>F363/C363*100</f>
        <v>125.61576354679802</v>
      </c>
      <c r="I363" s="188">
        <f>F363-C363</f>
        <v>26</v>
      </c>
    </row>
    <row r="364" spans="1:9" s="150" customFormat="1" ht="12.75">
      <c r="A364" s="189" t="s">
        <v>106</v>
      </c>
      <c r="B364" s="157">
        <v>11.6</v>
      </c>
      <c r="C364" s="190">
        <v>13.6</v>
      </c>
      <c r="D364" s="190">
        <v>11.7</v>
      </c>
      <c r="E364" s="157">
        <v>11.6</v>
      </c>
      <c r="F364" s="190">
        <v>13.8</v>
      </c>
      <c r="G364" s="190">
        <v>11.9</v>
      </c>
      <c r="H364" s="180">
        <f>F364/C364*100</f>
        <v>101.47058823529413</v>
      </c>
      <c r="I364" s="180">
        <f>F364-C364</f>
        <v>0.20000000000000107</v>
      </c>
    </row>
    <row r="365" spans="1:9" s="150" customFormat="1" ht="12.75">
      <c r="A365" s="189" t="s">
        <v>108</v>
      </c>
      <c r="B365" s="157">
        <v>17.100000000000001</v>
      </c>
      <c r="C365" s="190">
        <v>33.5</v>
      </c>
      <c r="D365" s="190">
        <v>19.600000000000001</v>
      </c>
      <c r="E365" s="157">
        <v>17.100000000000001</v>
      </c>
      <c r="F365" s="190">
        <v>33.700000000000003</v>
      </c>
      <c r="G365" s="190">
        <v>19.7</v>
      </c>
      <c r="H365" s="180">
        <f t="shared" ref="H365:H367" si="32">F365/C365*100</f>
        <v>100.59701492537314</v>
      </c>
      <c r="I365" s="180">
        <f t="shared" ref="I365:I367" si="33">F365-C365</f>
        <v>0.20000000000000284</v>
      </c>
    </row>
    <row r="366" spans="1:9" s="150" customFormat="1" ht="12.75">
      <c r="A366" s="189" t="s">
        <v>109</v>
      </c>
      <c r="B366" s="157">
        <v>19</v>
      </c>
      <c r="C366" s="190">
        <v>51.4</v>
      </c>
      <c r="D366" s="190">
        <v>27.1</v>
      </c>
      <c r="E366" s="157">
        <v>19</v>
      </c>
      <c r="F366" s="190">
        <v>77.400000000000006</v>
      </c>
      <c r="G366" s="190">
        <v>40.700000000000003</v>
      </c>
      <c r="H366" s="180">
        <f t="shared" si="32"/>
        <v>150.58365758754866</v>
      </c>
      <c r="I366" s="180">
        <f t="shared" si="33"/>
        <v>26.000000000000007</v>
      </c>
    </row>
    <row r="367" spans="1:9" s="150" customFormat="1" ht="12.75">
      <c r="A367" s="189" t="s">
        <v>111</v>
      </c>
      <c r="B367" s="157">
        <v>1</v>
      </c>
      <c r="C367" s="190">
        <v>3</v>
      </c>
      <c r="D367" s="190">
        <v>30</v>
      </c>
      <c r="E367" s="157">
        <v>1</v>
      </c>
      <c r="F367" s="190">
        <v>2.5</v>
      </c>
      <c r="G367" s="190">
        <v>25</v>
      </c>
      <c r="H367" s="180">
        <f t="shared" si="32"/>
        <v>83.333333333333343</v>
      </c>
      <c r="I367" s="180">
        <f t="shared" si="33"/>
        <v>-0.5</v>
      </c>
    </row>
    <row r="368" spans="1:9" s="150" customFormat="1" ht="12.75">
      <c r="A368" s="189"/>
      <c r="B368" s="157"/>
      <c r="C368" s="190"/>
      <c r="D368" s="190"/>
      <c r="E368" s="157"/>
      <c r="F368" s="190"/>
      <c r="G368" s="190"/>
      <c r="H368" s="180"/>
      <c r="I368" s="180"/>
    </row>
    <row r="369" spans="1:9" s="150" customFormat="1" ht="12.75">
      <c r="A369" s="186" t="s">
        <v>112</v>
      </c>
      <c r="B369" s="156">
        <v>3435.3</v>
      </c>
      <c r="C369" s="187">
        <v>25190.3</v>
      </c>
      <c r="D369" s="187">
        <v>73.3</v>
      </c>
      <c r="E369" s="156">
        <v>3686.63</v>
      </c>
      <c r="F369" s="187">
        <v>28330.5</v>
      </c>
      <c r="G369" s="187">
        <v>76.8</v>
      </c>
      <c r="H369" s="188">
        <f>F369/C369*100</f>
        <v>112.46590949690953</v>
      </c>
      <c r="I369" s="188">
        <f>F369-C369</f>
        <v>3140.2000000000007</v>
      </c>
    </row>
    <row r="370" spans="1:9" s="150" customFormat="1" ht="12.75">
      <c r="A370" s="189" t="s">
        <v>113</v>
      </c>
      <c r="B370" s="157">
        <v>62</v>
      </c>
      <c r="C370" s="190">
        <v>369.1</v>
      </c>
      <c r="D370" s="190">
        <v>59.5</v>
      </c>
      <c r="E370" s="157">
        <v>63.03</v>
      </c>
      <c r="F370" s="190">
        <v>375.3</v>
      </c>
      <c r="G370" s="190">
        <v>59.5</v>
      </c>
      <c r="H370" s="180">
        <f>F370/C370*100</f>
        <v>101.67976158222704</v>
      </c>
      <c r="I370" s="180">
        <f>F370-C370</f>
        <v>6.1999999999999886</v>
      </c>
    </row>
    <row r="371" spans="1:9" s="150" customFormat="1" ht="12.75">
      <c r="A371" s="189" t="s">
        <v>114</v>
      </c>
      <c r="B371" s="157">
        <v>872.1</v>
      </c>
      <c r="C371" s="190">
        <v>7305</v>
      </c>
      <c r="D371" s="190">
        <v>83.8</v>
      </c>
      <c r="E371" s="157">
        <v>927.6</v>
      </c>
      <c r="F371" s="190">
        <v>7289.4</v>
      </c>
      <c r="G371" s="190">
        <v>78.599999999999994</v>
      </c>
      <c r="H371" s="180">
        <f t="shared" ref="H371:H378" si="34">F371/C371*100</f>
        <v>99.78644763860369</v>
      </c>
      <c r="I371" s="180">
        <f t="shared" ref="I371:I378" si="35">F371-C371</f>
        <v>-15.600000000000364</v>
      </c>
    </row>
    <row r="372" spans="1:9" s="150" customFormat="1" ht="12.75">
      <c r="A372" s="189" t="s">
        <v>115</v>
      </c>
      <c r="B372" s="157">
        <v>118.1</v>
      </c>
      <c r="C372" s="190">
        <v>203.2</v>
      </c>
      <c r="D372" s="190">
        <v>17.2</v>
      </c>
      <c r="E372" s="157">
        <v>119.14</v>
      </c>
      <c r="F372" s="190">
        <v>243.2</v>
      </c>
      <c r="G372" s="190">
        <v>20.399999999999999</v>
      </c>
      <c r="H372" s="180">
        <f t="shared" si="34"/>
        <v>119.68503937007875</v>
      </c>
      <c r="I372" s="180">
        <f t="shared" si="35"/>
        <v>40</v>
      </c>
    </row>
    <row r="373" spans="1:9" s="150" customFormat="1" ht="12.75">
      <c r="A373" s="189" t="s">
        <v>116</v>
      </c>
      <c r="B373" s="157">
        <v>1010.5</v>
      </c>
      <c r="C373" s="190">
        <v>7193.8</v>
      </c>
      <c r="D373" s="190">
        <v>71.2</v>
      </c>
      <c r="E373" s="157">
        <v>1163.46</v>
      </c>
      <c r="F373" s="190">
        <v>8206.2000000000007</v>
      </c>
      <c r="G373" s="190">
        <v>70.5</v>
      </c>
      <c r="H373" s="180">
        <f t="shared" si="34"/>
        <v>114.07322972559706</v>
      </c>
      <c r="I373" s="180">
        <f t="shared" si="35"/>
        <v>1012.4000000000005</v>
      </c>
    </row>
    <row r="374" spans="1:9" s="150" customFormat="1" ht="12.75">
      <c r="A374" s="189" t="s">
        <v>117</v>
      </c>
      <c r="B374" s="157">
        <v>55.9</v>
      </c>
      <c r="C374" s="190">
        <v>377.6</v>
      </c>
      <c r="D374" s="190">
        <v>67.5</v>
      </c>
      <c r="E374" s="157">
        <v>55.9</v>
      </c>
      <c r="F374" s="190">
        <v>396.5</v>
      </c>
      <c r="G374" s="190">
        <v>70.900000000000006</v>
      </c>
      <c r="H374" s="180">
        <f t="shared" si="34"/>
        <v>105.00529661016948</v>
      </c>
      <c r="I374" s="180">
        <f t="shared" si="35"/>
        <v>18.899999999999977</v>
      </c>
    </row>
    <row r="375" spans="1:9" s="150" customFormat="1" ht="12.75">
      <c r="A375" s="189" t="s">
        <v>118</v>
      </c>
      <c r="B375" s="157">
        <v>1031.4000000000001</v>
      </c>
      <c r="C375" s="190">
        <v>8493.1</v>
      </c>
      <c r="D375" s="190">
        <v>82.3</v>
      </c>
      <c r="E375" s="157">
        <v>1053.7</v>
      </c>
      <c r="F375" s="190">
        <v>9839.4</v>
      </c>
      <c r="G375" s="190">
        <v>93.4</v>
      </c>
      <c r="H375" s="180">
        <f t="shared" si="34"/>
        <v>115.8516913729969</v>
      </c>
      <c r="I375" s="180">
        <f t="shared" si="35"/>
        <v>1346.2999999999993</v>
      </c>
    </row>
    <row r="376" spans="1:9" s="150" customFormat="1" ht="12.75">
      <c r="A376" s="189" t="s">
        <v>168</v>
      </c>
      <c r="B376" s="157">
        <v>11</v>
      </c>
      <c r="C376" s="190">
        <v>61.6</v>
      </c>
      <c r="D376" s="190">
        <v>56</v>
      </c>
      <c r="E376" s="157">
        <v>11</v>
      </c>
      <c r="F376" s="190">
        <v>115.5</v>
      </c>
      <c r="G376" s="190">
        <v>105</v>
      </c>
      <c r="H376" s="180">
        <f t="shared" si="34"/>
        <v>187.5</v>
      </c>
      <c r="I376" s="180">
        <f t="shared" si="35"/>
        <v>53.9</v>
      </c>
    </row>
    <row r="377" spans="1:9" s="150" customFormat="1" ht="12.75">
      <c r="A377" s="189" t="s">
        <v>119</v>
      </c>
      <c r="B377" s="157">
        <v>341.2</v>
      </c>
      <c r="C377" s="190">
        <v>1626.1</v>
      </c>
      <c r="D377" s="190">
        <v>47.7</v>
      </c>
      <c r="E377" s="157">
        <v>359.7</v>
      </c>
      <c r="F377" s="190">
        <v>2377</v>
      </c>
      <c r="G377" s="190">
        <v>66.099999999999994</v>
      </c>
      <c r="H377" s="180">
        <f t="shared" si="34"/>
        <v>146.17797183445055</v>
      </c>
      <c r="I377" s="180">
        <f t="shared" si="35"/>
        <v>750.90000000000009</v>
      </c>
    </row>
    <row r="378" spans="1:9" s="150" customFormat="1" ht="12.75">
      <c r="A378" s="189" t="s">
        <v>164</v>
      </c>
      <c r="B378" s="157">
        <v>37</v>
      </c>
      <c r="C378" s="190">
        <v>185</v>
      </c>
      <c r="D378" s="190">
        <v>50</v>
      </c>
      <c r="E378" s="157">
        <v>37</v>
      </c>
      <c r="F378" s="190">
        <v>289.89999999999998</v>
      </c>
      <c r="G378" s="190">
        <v>78.400000000000006</v>
      </c>
      <c r="H378" s="180">
        <f t="shared" si="34"/>
        <v>156.70270270270271</v>
      </c>
      <c r="I378" s="180">
        <f t="shared" si="35"/>
        <v>104.89999999999998</v>
      </c>
    </row>
    <row r="379" spans="1:9" s="150" customFormat="1" ht="12.75">
      <c r="A379" s="189"/>
      <c r="B379" s="157"/>
      <c r="C379" s="190"/>
      <c r="D379" s="190"/>
      <c r="E379" s="157"/>
      <c r="F379" s="190"/>
      <c r="G379" s="190"/>
    </row>
    <row r="380" spans="1:9" s="150" customFormat="1" ht="12.75">
      <c r="A380" s="186" t="s">
        <v>121</v>
      </c>
      <c r="B380" s="156">
        <v>490.53</v>
      </c>
      <c r="C380" s="187">
        <v>2662.2</v>
      </c>
      <c r="D380" s="187">
        <v>54.3</v>
      </c>
      <c r="E380" s="156">
        <v>512.53</v>
      </c>
      <c r="F380" s="187">
        <v>3522</v>
      </c>
      <c r="G380" s="187">
        <v>68.7</v>
      </c>
      <c r="H380" s="188">
        <f>F380/C380*100</f>
        <v>132.29659679963942</v>
      </c>
      <c r="I380" s="188">
        <f>F380-C380</f>
        <v>859.80000000000018</v>
      </c>
    </row>
    <row r="381" spans="1:9" s="150" customFormat="1" ht="12.75">
      <c r="A381" s="189" t="s">
        <v>122</v>
      </c>
      <c r="B381" s="157">
        <v>136.5</v>
      </c>
      <c r="C381" s="190">
        <v>662.1</v>
      </c>
      <c r="D381" s="190">
        <v>48.5</v>
      </c>
      <c r="E381" s="157">
        <v>158.5</v>
      </c>
      <c r="F381" s="190">
        <v>894.7</v>
      </c>
      <c r="G381" s="190">
        <v>56.4</v>
      </c>
      <c r="H381" s="180">
        <f>F381/C381*100</f>
        <v>135.13064491768617</v>
      </c>
      <c r="I381" s="180">
        <f>F381-C381</f>
        <v>232.60000000000002</v>
      </c>
    </row>
    <row r="382" spans="1:9" s="150" customFormat="1" ht="12.75">
      <c r="A382" s="189" t="s">
        <v>123</v>
      </c>
      <c r="B382" s="157">
        <v>108.33</v>
      </c>
      <c r="C382" s="190">
        <v>764.1</v>
      </c>
      <c r="D382" s="190">
        <v>70.5</v>
      </c>
      <c r="E382" s="157">
        <v>108.33</v>
      </c>
      <c r="F382" s="190">
        <v>769.7</v>
      </c>
      <c r="G382" s="190">
        <v>71.099999999999994</v>
      </c>
      <c r="H382" s="180">
        <f t="shared" ref="H382:H384" si="36">F382/C382*100</f>
        <v>100.7328883653972</v>
      </c>
      <c r="I382" s="180">
        <f t="shared" ref="I382:I384" si="37">F382-C382</f>
        <v>5.6000000000000227</v>
      </c>
    </row>
    <row r="383" spans="1:9" s="150" customFormat="1" ht="12.75">
      <c r="A383" s="189" t="s">
        <v>124</v>
      </c>
      <c r="B383" s="157">
        <v>51.7</v>
      </c>
      <c r="C383" s="190">
        <v>354.5</v>
      </c>
      <c r="D383" s="190">
        <v>68.599999999999994</v>
      </c>
      <c r="E383" s="157">
        <v>51.7</v>
      </c>
      <c r="F383" s="190">
        <v>359.6</v>
      </c>
      <c r="G383" s="190">
        <v>69.599999999999994</v>
      </c>
      <c r="H383" s="180">
        <f t="shared" si="36"/>
        <v>101.4386459802539</v>
      </c>
      <c r="I383" s="180">
        <f t="shared" si="37"/>
        <v>5.1000000000000227</v>
      </c>
    </row>
    <row r="384" spans="1:9" s="150" customFormat="1" ht="12.75">
      <c r="A384" s="189" t="s">
        <v>125</v>
      </c>
      <c r="B384" s="157">
        <v>163</v>
      </c>
      <c r="C384" s="190">
        <v>761</v>
      </c>
      <c r="D384" s="190">
        <v>46.7</v>
      </c>
      <c r="E384" s="157">
        <v>163</v>
      </c>
      <c r="F384" s="190">
        <v>1266.5</v>
      </c>
      <c r="G384" s="190">
        <v>77.7</v>
      </c>
      <c r="H384" s="180">
        <f t="shared" si="36"/>
        <v>166.4257555847569</v>
      </c>
      <c r="I384" s="180">
        <f t="shared" si="37"/>
        <v>505.5</v>
      </c>
    </row>
    <row r="385" spans="1:9" s="150" customFormat="1" ht="12.75">
      <c r="A385" s="189" t="s">
        <v>126</v>
      </c>
      <c r="B385" s="157">
        <v>31</v>
      </c>
      <c r="C385" s="190">
        <v>120.5</v>
      </c>
      <c r="D385" s="190">
        <v>38.9</v>
      </c>
      <c r="E385" s="157">
        <v>31</v>
      </c>
      <c r="F385" s="190">
        <v>231.5</v>
      </c>
      <c r="G385" s="190">
        <v>74.7</v>
      </c>
      <c r="H385" s="180">
        <f>F385/C385*100</f>
        <v>192.11618257261412</v>
      </c>
      <c r="I385" s="180">
        <f>F385-C385</f>
        <v>111</v>
      </c>
    </row>
    <row r="386" spans="1:9" s="150" customFormat="1" ht="12.75">
      <c r="B386" s="185"/>
      <c r="C386" s="185"/>
      <c r="D386" s="185"/>
      <c r="E386" s="185"/>
      <c r="F386" s="185"/>
      <c r="G386" s="185"/>
    </row>
    <row r="387" spans="1:9" s="150" customFormat="1" ht="12.75">
      <c r="A387" s="186" t="s">
        <v>127</v>
      </c>
      <c r="B387" s="156">
        <v>1135.71</v>
      </c>
      <c r="C387" s="187">
        <v>2053</v>
      </c>
      <c r="D387" s="187">
        <v>17.899999999999999</v>
      </c>
      <c r="E387" s="156">
        <f>E388+E389+E390+E391+E392+E393+E395+E396+E397+E398+E399</f>
        <v>1025.75</v>
      </c>
      <c r="F387" s="187">
        <v>2791.7</v>
      </c>
      <c r="G387" s="187">
        <v>27.2</v>
      </c>
      <c r="H387" s="188">
        <f>F387/C387*100</f>
        <v>135.9814905017048</v>
      </c>
      <c r="I387" s="188">
        <f>F387-C387</f>
        <v>738.69999999999982</v>
      </c>
    </row>
    <row r="388" spans="1:9" s="150" customFormat="1" ht="12.75">
      <c r="A388" s="189" t="s">
        <v>128</v>
      </c>
      <c r="B388" s="157">
        <v>192</v>
      </c>
      <c r="C388" s="190">
        <v>308.3</v>
      </c>
      <c r="D388" s="190">
        <v>16.100000000000001</v>
      </c>
      <c r="E388" s="157">
        <v>192</v>
      </c>
      <c r="F388" s="190">
        <v>371.1</v>
      </c>
      <c r="G388" s="190">
        <v>19.3</v>
      </c>
      <c r="H388" s="180">
        <f>F388/C388*100</f>
        <v>120.36976970483295</v>
      </c>
      <c r="I388" s="180">
        <f>F388-C388</f>
        <v>62.800000000000011</v>
      </c>
    </row>
    <row r="389" spans="1:9" s="150" customFormat="1" ht="12.75">
      <c r="A389" s="189" t="s">
        <v>129</v>
      </c>
      <c r="B389" s="157">
        <v>19</v>
      </c>
      <c r="C389" s="190">
        <v>65</v>
      </c>
      <c r="D389" s="190">
        <v>34.200000000000003</v>
      </c>
      <c r="E389" s="157">
        <v>12</v>
      </c>
      <c r="F389" s="190">
        <v>88</v>
      </c>
      <c r="G389" s="190">
        <v>73.3</v>
      </c>
      <c r="H389" s="180">
        <f t="shared" ref="H389:H399" si="38">F389/C389*100</f>
        <v>135.38461538461539</v>
      </c>
      <c r="I389" s="180">
        <f t="shared" ref="I389:I399" si="39">F389-C389</f>
        <v>23</v>
      </c>
    </row>
    <row r="390" spans="1:9" s="150" customFormat="1" ht="12.75">
      <c r="A390" s="189" t="s">
        <v>130</v>
      </c>
      <c r="B390" s="157">
        <v>80.5</v>
      </c>
      <c r="C390" s="190">
        <v>208.1</v>
      </c>
      <c r="D390" s="190">
        <v>25.9</v>
      </c>
      <c r="E390" s="157">
        <v>80.5</v>
      </c>
      <c r="F390" s="190">
        <v>216.1</v>
      </c>
      <c r="G390" s="190">
        <v>26.8</v>
      </c>
      <c r="H390" s="180">
        <f t="shared" si="38"/>
        <v>103.84430562229696</v>
      </c>
      <c r="I390" s="180">
        <f t="shared" si="39"/>
        <v>8</v>
      </c>
    </row>
    <row r="391" spans="1:9" s="150" customFormat="1" ht="12.75">
      <c r="A391" s="189" t="s">
        <v>131</v>
      </c>
      <c r="B391" s="157">
        <v>78</v>
      </c>
      <c r="C391" s="190">
        <v>232.7</v>
      </c>
      <c r="D391" s="190">
        <v>29.8</v>
      </c>
      <c r="E391" s="157">
        <v>78</v>
      </c>
      <c r="F391" s="190">
        <v>262.10000000000002</v>
      </c>
      <c r="G391" s="190">
        <v>33.6</v>
      </c>
      <c r="H391" s="180">
        <f t="shared" si="38"/>
        <v>112.63429308122046</v>
      </c>
      <c r="I391" s="180">
        <f t="shared" si="39"/>
        <v>29.400000000000034</v>
      </c>
    </row>
    <row r="392" spans="1:9" s="150" customFormat="1" ht="12.75">
      <c r="A392" s="189" t="s">
        <v>132</v>
      </c>
      <c r="B392" s="157">
        <v>56.6</v>
      </c>
      <c r="C392" s="190">
        <v>97.3</v>
      </c>
      <c r="D392" s="190">
        <v>17.2</v>
      </c>
      <c r="E392" s="157">
        <v>53</v>
      </c>
      <c r="F392" s="190">
        <v>156</v>
      </c>
      <c r="G392" s="190">
        <v>29.4</v>
      </c>
      <c r="H392" s="180">
        <f t="shared" si="38"/>
        <v>160.32887975334017</v>
      </c>
      <c r="I392" s="180">
        <f t="shared" si="39"/>
        <v>58.7</v>
      </c>
    </row>
    <row r="393" spans="1:9" s="150" customFormat="1" ht="12.75">
      <c r="A393" s="189" t="s">
        <v>133</v>
      </c>
      <c r="B393" s="157">
        <v>40.5</v>
      </c>
      <c r="C393" s="190">
        <v>159</v>
      </c>
      <c r="D393" s="190">
        <v>39.299999999999997</v>
      </c>
      <c r="E393" s="157">
        <v>46</v>
      </c>
      <c r="F393" s="190">
        <v>375.9</v>
      </c>
      <c r="G393" s="190">
        <v>81.7</v>
      </c>
      <c r="H393" s="180">
        <f t="shared" si="38"/>
        <v>236.41509433962264</v>
      </c>
      <c r="I393" s="180">
        <f t="shared" si="39"/>
        <v>216.89999999999998</v>
      </c>
    </row>
    <row r="394" spans="1:9" s="150" customFormat="1" ht="12.75">
      <c r="A394" s="189" t="s">
        <v>134</v>
      </c>
      <c r="B394" s="157">
        <v>1</v>
      </c>
      <c r="C394" s="190">
        <v>5</v>
      </c>
      <c r="D394" s="190">
        <v>50</v>
      </c>
      <c r="E394" s="157">
        <v>1</v>
      </c>
      <c r="F394" s="190">
        <v>5</v>
      </c>
      <c r="G394" s="190">
        <v>50</v>
      </c>
      <c r="H394" s="180">
        <f t="shared" si="38"/>
        <v>100</v>
      </c>
      <c r="I394" s="180">
        <f t="shared" si="39"/>
        <v>0</v>
      </c>
    </row>
    <row r="395" spans="1:9" s="150" customFormat="1" ht="12.75">
      <c r="A395" s="189" t="s">
        <v>135</v>
      </c>
      <c r="B395" s="157">
        <v>498.25</v>
      </c>
      <c r="C395" s="190">
        <v>764.4</v>
      </c>
      <c r="D395" s="190">
        <v>15</v>
      </c>
      <c r="E395" s="157">
        <v>395.35</v>
      </c>
      <c r="F395" s="190">
        <v>1102.0999999999999</v>
      </c>
      <c r="G395" s="190">
        <v>27.9</v>
      </c>
      <c r="H395" s="180">
        <f t="shared" si="38"/>
        <v>144.17844060701205</v>
      </c>
      <c r="I395" s="180">
        <f t="shared" si="39"/>
        <v>337.69999999999993</v>
      </c>
    </row>
    <row r="396" spans="1:9" s="150" customFormat="1" ht="12.75">
      <c r="A396" s="189" t="s">
        <v>136</v>
      </c>
      <c r="B396" s="157">
        <v>47.96</v>
      </c>
      <c r="C396" s="190">
        <v>50.4</v>
      </c>
      <c r="D396" s="190">
        <v>10.5</v>
      </c>
      <c r="E396" s="157">
        <v>52</v>
      </c>
      <c r="F396" s="190">
        <v>57.2</v>
      </c>
      <c r="G396" s="190">
        <v>11.1</v>
      </c>
      <c r="H396" s="180">
        <f t="shared" si="38"/>
        <v>113.49206349206351</v>
      </c>
      <c r="I396" s="180">
        <f t="shared" si="39"/>
        <v>6.8000000000000043</v>
      </c>
    </row>
    <row r="397" spans="1:9" s="150" customFormat="1" ht="12.75">
      <c r="A397" s="189" t="s">
        <v>165</v>
      </c>
      <c r="B397" s="157">
        <v>69.900000000000006</v>
      </c>
      <c r="C397" s="190">
        <v>27</v>
      </c>
      <c r="D397" s="190">
        <v>3.9</v>
      </c>
      <c r="E397" s="157">
        <v>69.900000000000006</v>
      </c>
      <c r="F397" s="190">
        <v>26</v>
      </c>
      <c r="G397" s="190">
        <v>3.7</v>
      </c>
      <c r="H397" s="180">
        <f t="shared" si="38"/>
        <v>96.296296296296291</v>
      </c>
      <c r="I397" s="180">
        <f t="shared" si="39"/>
        <v>-1</v>
      </c>
    </row>
    <row r="398" spans="1:9" s="150" customFormat="1" ht="12.75">
      <c r="A398" s="189" t="s">
        <v>137</v>
      </c>
      <c r="B398" s="157">
        <v>38</v>
      </c>
      <c r="C398" s="190">
        <v>90.9</v>
      </c>
      <c r="D398" s="190">
        <v>23.9</v>
      </c>
      <c r="E398" s="157">
        <v>32</v>
      </c>
      <c r="F398" s="190">
        <v>93.7</v>
      </c>
      <c r="G398" s="190">
        <v>29.3</v>
      </c>
      <c r="H398" s="180">
        <f t="shared" si="38"/>
        <v>103.08030803080308</v>
      </c>
      <c r="I398" s="180">
        <f t="shared" si="39"/>
        <v>2.7999999999999972</v>
      </c>
    </row>
    <row r="399" spans="1:9" s="150" customFormat="1" ht="12.75">
      <c r="A399" s="189" t="s">
        <v>166</v>
      </c>
      <c r="B399" s="157">
        <v>15</v>
      </c>
      <c r="C399" s="190">
        <v>50</v>
      </c>
      <c r="D399" s="190">
        <v>33.299999999999997</v>
      </c>
      <c r="E399" s="157">
        <v>15</v>
      </c>
      <c r="F399" s="190">
        <v>43.5</v>
      </c>
      <c r="G399" s="190">
        <v>29</v>
      </c>
      <c r="H399" s="180">
        <f t="shared" si="38"/>
        <v>87</v>
      </c>
      <c r="I399" s="180">
        <f t="shared" si="39"/>
        <v>-6.5</v>
      </c>
    </row>
    <row r="400" spans="1:9" s="150" customFormat="1" ht="12.75">
      <c r="A400" s="189"/>
      <c r="B400" s="157"/>
      <c r="C400" s="190"/>
      <c r="D400" s="190"/>
      <c r="E400" s="157"/>
      <c r="F400" s="190"/>
      <c r="G400" s="190"/>
    </row>
    <row r="401" spans="1:9" s="150" customFormat="1" ht="12.75">
      <c r="A401" s="186" t="s">
        <v>138</v>
      </c>
      <c r="B401" s="156">
        <v>276.5</v>
      </c>
      <c r="C401" s="187">
        <v>489.9</v>
      </c>
      <c r="D401" s="187">
        <v>17.7</v>
      </c>
      <c r="E401" s="156">
        <v>266</v>
      </c>
      <c r="F401" s="187">
        <v>639.6</v>
      </c>
      <c r="G401" s="187">
        <v>24</v>
      </c>
      <c r="H401" s="188">
        <f>F401/C401*100</f>
        <v>130.55725658297612</v>
      </c>
      <c r="I401" s="188">
        <f>F401-C401</f>
        <v>149.70000000000005</v>
      </c>
    </row>
    <row r="402" spans="1:9" s="150" customFormat="1" ht="12.75">
      <c r="A402" s="189"/>
      <c r="B402" s="157"/>
      <c r="C402" s="190"/>
      <c r="D402" s="190"/>
      <c r="E402" s="157"/>
      <c r="F402" s="190"/>
      <c r="G402" s="190"/>
    </row>
    <row r="403" spans="1:9" s="150" customFormat="1" ht="12.75">
      <c r="A403" s="186" t="s">
        <v>139</v>
      </c>
      <c r="B403" s="156">
        <v>456.45</v>
      </c>
      <c r="C403" s="187">
        <v>2039</v>
      </c>
      <c r="D403" s="187">
        <v>44.7</v>
      </c>
      <c r="E403" s="156">
        <v>573.08000000000004</v>
      </c>
      <c r="F403" s="187">
        <v>2515.6999999999998</v>
      </c>
      <c r="G403" s="187">
        <v>43.9</v>
      </c>
      <c r="H403" s="188">
        <f>F403/C403*100</f>
        <v>123.37910740559097</v>
      </c>
      <c r="I403" s="188">
        <f>F403-C403</f>
        <v>476.69999999999982</v>
      </c>
    </row>
    <row r="404" spans="1:9" s="150" customFormat="1" ht="12.75">
      <c r="B404" s="185"/>
      <c r="C404" s="185"/>
      <c r="D404" s="185"/>
      <c r="E404" s="185"/>
      <c r="F404" s="185"/>
      <c r="G404" s="185"/>
    </row>
    <row r="405" spans="1:9" s="150" customFormat="1" ht="12.75">
      <c r="B405" s="185"/>
      <c r="C405" s="185"/>
      <c r="D405" s="185"/>
      <c r="E405" s="185"/>
      <c r="F405" s="185"/>
      <c r="G405" s="185"/>
    </row>
    <row r="406" spans="1:9" s="150" customFormat="1" ht="12.75">
      <c r="B406" s="185"/>
      <c r="C406" s="185"/>
      <c r="D406" s="185"/>
      <c r="E406" s="185"/>
      <c r="F406" s="185"/>
      <c r="G406" s="185"/>
    </row>
    <row r="407" spans="1:9" s="150" customFormat="1" ht="12.75">
      <c r="B407" s="185"/>
      <c r="C407" s="185"/>
      <c r="D407" s="185"/>
      <c r="E407" s="185"/>
      <c r="F407" s="185"/>
      <c r="G407" s="185"/>
    </row>
    <row r="408" spans="1:9" s="150" customFormat="1" ht="15" customHeight="1">
      <c r="A408" s="198" t="s">
        <v>344</v>
      </c>
      <c r="B408" s="198"/>
      <c r="C408" s="198"/>
      <c r="D408" s="198"/>
      <c r="E408" s="198"/>
      <c r="F408" s="198"/>
      <c r="G408" s="198"/>
      <c r="H408" s="198"/>
    </row>
    <row r="409" spans="1:9" s="150" customFormat="1" ht="12.75">
      <c r="A409" s="167" t="s">
        <v>337</v>
      </c>
      <c r="B409" s="167"/>
      <c r="C409" s="167"/>
      <c r="D409" s="167"/>
      <c r="E409" s="167"/>
      <c r="F409" s="167"/>
      <c r="G409" s="167"/>
      <c r="H409" s="167"/>
      <c r="I409" s="167"/>
    </row>
    <row r="410" spans="1:9" s="150" customFormat="1" ht="12.75"/>
    <row r="411" spans="1:9" s="150" customFormat="1" ht="12.75">
      <c r="A411" s="168" t="s">
        <v>60</v>
      </c>
      <c r="B411" s="169" t="s">
        <v>188</v>
      </c>
      <c r="C411" s="170"/>
      <c r="D411" s="170"/>
      <c r="E411" s="170"/>
      <c r="F411" s="170"/>
      <c r="G411" s="170"/>
      <c r="H411" s="170"/>
      <c r="I411" s="171"/>
    </row>
    <row r="412" spans="1:9" s="150" customFormat="1" ht="12.75">
      <c r="A412" s="172"/>
      <c r="B412" s="169">
        <v>2024</v>
      </c>
      <c r="C412" s="170"/>
      <c r="D412" s="171"/>
      <c r="E412" s="169">
        <v>2025</v>
      </c>
      <c r="F412" s="170"/>
      <c r="G412" s="171"/>
      <c r="H412" s="176" t="s">
        <v>340</v>
      </c>
      <c r="I412" s="177"/>
    </row>
    <row r="413" spans="1:9" s="150" customFormat="1" ht="12.75">
      <c r="A413" s="172"/>
      <c r="B413" s="151" t="s">
        <v>338</v>
      </c>
      <c r="C413" s="151" t="s">
        <v>341</v>
      </c>
      <c r="D413" s="151" t="s">
        <v>65</v>
      </c>
      <c r="E413" s="151" t="s">
        <v>338</v>
      </c>
      <c r="F413" s="151" t="s">
        <v>341</v>
      </c>
      <c r="G413" s="151" t="s">
        <v>65</v>
      </c>
      <c r="H413" s="169" t="s">
        <v>315</v>
      </c>
      <c r="I413" s="171"/>
    </row>
    <row r="414" spans="1:9" s="150" customFormat="1" ht="12.75">
      <c r="A414" s="172"/>
      <c r="B414" s="152"/>
      <c r="C414" s="152"/>
      <c r="D414" s="152"/>
      <c r="E414" s="152"/>
      <c r="F414" s="152"/>
      <c r="G414" s="152"/>
      <c r="H414" s="168" t="s">
        <v>69</v>
      </c>
      <c r="I414" s="178" t="s">
        <v>70</v>
      </c>
    </row>
    <row r="415" spans="1:9" s="150" customFormat="1" ht="12.75">
      <c r="A415" s="172"/>
      <c r="B415" s="153"/>
      <c r="C415" s="153"/>
      <c r="D415" s="153"/>
      <c r="E415" s="153"/>
      <c r="F415" s="153"/>
      <c r="G415" s="153"/>
      <c r="H415" s="179"/>
      <c r="I415" s="178"/>
    </row>
    <row r="416" spans="1:9" s="150" customFormat="1" ht="12.75">
      <c r="A416" s="179"/>
      <c r="B416" s="181">
        <v>1</v>
      </c>
      <c r="C416" s="182">
        <v>2</v>
      </c>
      <c r="D416" s="181">
        <v>3</v>
      </c>
      <c r="E416" s="181">
        <v>4</v>
      </c>
      <c r="F416" s="182">
        <v>5</v>
      </c>
      <c r="G416" s="182">
        <v>6</v>
      </c>
      <c r="H416" s="183">
        <v>7</v>
      </c>
      <c r="I416" s="183">
        <v>8</v>
      </c>
    </row>
    <row r="417" spans="1:9" s="150" customFormat="1" ht="12.75">
      <c r="B417" s="185"/>
      <c r="C417" s="185"/>
      <c r="D417" s="185"/>
      <c r="E417" s="185"/>
      <c r="F417" s="185"/>
      <c r="G417" s="185"/>
    </row>
    <row r="418" spans="1:9" s="150" customFormat="1" ht="12.75">
      <c r="A418" s="186" t="s">
        <v>72</v>
      </c>
      <c r="B418" s="156">
        <v>2645.91</v>
      </c>
      <c r="C418" s="187">
        <v>14303.2</v>
      </c>
      <c r="D418" s="187">
        <v>54.1</v>
      </c>
      <c r="E418" s="156">
        <v>2698.83</v>
      </c>
      <c r="F418" s="187">
        <v>16535.3</v>
      </c>
      <c r="G418" s="187">
        <v>61.1</v>
      </c>
      <c r="H418" s="188">
        <f>F418/C418*100</f>
        <v>115.6055987471335</v>
      </c>
      <c r="I418" s="188">
        <f>F418-C418</f>
        <v>2232.0999999999985</v>
      </c>
    </row>
    <row r="419" spans="1:9" s="150" customFormat="1" ht="12.75">
      <c r="A419" s="186"/>
      <c r="B419" s="156"/>
      <c r="C419" s="187"/>
      <c r="D419" s="187"/>
      <c r="E419" s="156"/>
      <c r="F419" s="187"/>
      <c r="G419" s="187"/>
      <c r="H419" s="197"/>
      <c r="I419" s="197"/>
    </row>
    <row r="420" spans="1:9" s="150" customFormat="1" ht="12.75">
      <c r="A420" s="186" t="s">
        <v>73</v>
      </c>
      <c r="B420" s="156">
        <v>179.38</v>
      </c>
      <c r="C420" s="187">
        <v>728.4</v>
      </c>
      <c r="D420" s="187">
        <v>40.6</v>
      </c>
      <c r="E420" s="156">
        <v>182.13</v>
      </c>
      <c r="F420" s="187">
        <v>793.1</v>
      </c>
      <c r="G420" s="187">
        <v>43.5</v>
      </c>
      <c r="H420" s="188">
        <f>F420/C420*100</f>
        <v>108.88248215266339</v>
      </c>
      <c r="I420" s="188">
        <f>F420-C420</f>
        <v>64.700000000000045</v>
      </c>
    </row>
    <row r="421" spans="1:9" s="150" customFormat="1" ht="12.75">
      <c r="A421" s="189" t="s">
        <v>74</v>
      </c>
      <c r="B421" s="157">
        <v>15</v>
      </c>
      <c r="C421" s="190">
        <v>106.5</v>
      </c>
      <c r="D421" s="190">
        <v>71</v>
      </c>
      <c r="E421" s="157">
        <v>15</v>
      </c>
      <c r="F421" s="190">
        <v>102</v>
      </c>
      <c r="G421" s="190">
        <v>68</v>
      </c>
      <c r="H421" s="180">
        <f>F421/C421*100</f>
        <v>95.774647887323937</v>
      </c>
      <c r="I421" s="180">
        <f>F421-C421</f>
        <v>-4.5</v>
      </c>
    </row>
    <row r="422" spans="1:9" s="150" customFormat="1" ht="12.75">
      <c r="A422" s="189" t="s">
        <v>75</v>
      </c>
      <c r="B422" s="157">
        <v>77.28</v>
      </c>
      <c r="C422" s="190">
        <v>249.3</v>
      </c>
      <c r="D422" s="190">
        <v>32.299999999999997</v>
      </c>
      <c r="E422" s="157">
        <v>80.03</v>
      </c>
      <c r="F422" s="190">
        <v>323.8</v>
      </c>
      <c r="G422" s="190">
        <v>40.5</v>
      </c>
      <c r="H422" s="180">
        <f t="shared" ref="H422:H425" si="40">F422/C422*100</f>
        <v>129.88367428800643</v>
      </c>
      <c r="I422" s="180">
        <f t="shared" ref="I422:I425" si="41">F422-C422</f>
        <v>74.5</v>
      </c>
    </row>
    <row r="423" spans="1:9" s="150" customFormat="1" ht="12.75">
      <c r="A423" s="189" t="s">
        <v>76</v>
      </c>
      <c r="B423" s="157">
        <v>34</v>
      </c>
      <c r="C423" s="190">
        <v>132.69999999999999</v>
      </c>
      <c r="D423" s="190">
        <v>39</v>
      </c>
      <c r="E423" s="157">
        <v>34</v>
      </c>
      <c r="F423" s="190">
        <v>126.4</v>
      </c>
      <c r="G423" s="190">
        <v>37.200000000000003</v>
      </c>
      <c r="H423" s="180">
        <f t="shared" si="40"/>
        <v>95.252449133383593</v>
      </c>
      <c r="I423" s="180">
        <f t="shared" si="41"/>
        <v>-6.2999999999999829</v>
      </c>
    </row>
    <row r="424" spans="1:9" s="150" customFormat="1" ht="12.75">
      <c r="A424" s="189" t="s">
        <v>77</v>
      </c>
      <c r="B424" s="157">
        <v>1</v>
      </c>
      <c r="C424" s="190">
        <v>4</v>
      </c>
      <c r="D424" s="190">
        <v>40</v>
      </c>
      <c r="E424" s="157">
        <v>1</v>
      </c>
      <c r="F424" s="190">
        <v>7</v>
      </c>
      <c r="G424" s="190">
        <v>70</v>
      </c>
      <c r="H424" s="180">
        <f t="shared" si="40"/>
        <v>175</v>
      </c>
      <c r="I424" s="180">
        <f t="shared" si="41"/>
        <v>3</v>
      </c>
    </row>
    <row r="425" spans="1:9" s="150" customFormat="1" ht="12.75">
      <c r="A425" s="189" t="s">
        <v>79</v>
      </c>
      <c r="B425" s="157">
        <v>53.1</v>
      </c>
      <c r="C425" s="190">
        <v>239.9</v>
      </c>
      <c r="D425" s="190">
        <v>45.2</v>
      </c>
      <c r="E425" s="157">
        <v>53.1</v>
      </c>
      <c r="F425" s="190">
        <v>240.9</v>
      </c>
      <c r="G425" s="190">
        <v>45.4</v>
      </c>
      <c r="H425" s="180">
        <f t="shared" si="40"/>
        <v>100.41684035014589</v>
      </c>
      <c r="I425" s="180">
        <f t="shared" si="41"/>
        <v>1</v>
      </c>
    </row>
    <row r="426" spans="1:9" s="150" customFormat="1" ht="12.75">
      <c r="A426" s="189"/>
      <c r="B426" s="157"/>
      <c r="C426" s="190"/>
      <c r="D426" s="190"/>
      <c r="E426" s="157"/>
      <c r="F426" s="190"/>
      <c r="G426" s="190"/>
    </row>
    <row r="427" spans="1:9" s="150" customFormat="1" ht="15.75" customHeight="1">
      <c r="A427" s="186" t="s">
        <v>80</v>
      </c>
      <c r="B427" s="156">
        <v>1477.77</v>
      </c>
      <c r="C427" s="187">
        <v>9083.5</v>
      </c>
      <c r="D427" s="187">
        <v>61.5</v>
      </c>
      <c r="E427" s="156">
        <v>1493.47</v>
      </c>
      <c r="F427" s="187">
        <v>10019.1</v>
      </c>
      <c r="G427" s="187">
        <v>67.099999999999994</v>
      </c>
      <c r="H427" s="188">
        <f>F427/C427*100</f>
        <v>110.29999449551384</v>
      </c>
      <c r="I427" s="188">
        <f>F427-C427</f>
        <v>935.60000000000036</v>
      </c>
    </row>
    <row r="428" spans="1:9" s="150" customFormat="1" ht="12.75">
      <c r="A428" s="189" t="s">
        <v>81</v>
      </c>
      <c r="B428" s="157">
        <v>576.23</v>
      </c>
      <c r="C428" s="190">
        <v>5180.2</v>
      </c>
      <c r="D428" s="190">
        <v>89.9</v>
      </c>
      <c r="E428" s="157">
        <v>582.23</v>
      </c>
      <c r="F428" s="190">
        <v>5957.1</v>
      </c>
      <c r="G428" s="190">
        <v>102.4</v>
      </c>
      <c r="H428" s="180">
        <f>F428/C428*100</f>
        <v>114.99749044438438</v>
      </c>
      <c r="I428" s="180">
        <f>F428-C428</f>
        <v>776.90000000000055</v>
      </c>
    </row>
    <row r="429" spans="1:9" s="150" customFormat="1" ht="12.75">
      <c r="A429" s="189" t="s">
        <v>82</v>
      </c>
      <c r="B429" s="157">
        <v>384.68</v>
      </c>
      <c r="C429" s="190">
        <v>3293</v>
      </c>
      <c r="D429" s="190">
        <v>85.6</v>
      </c>
      <c r="E429" s="157">
        <v>385.68</v>
      </c>
      <c r="F429" s="190">
        <v>3706.8</v>
      </c>
      <c r="G429" s="190">
        <v>97.9</v>
      </c>
      <c r="H429" s="180">
        <f t="shared" ref="H429:H437" si="42">F429/C429*100</f>
        <v>112.56604919526268</v>
      </c>
      <c r="I429" s="180">
        <f t="shared" ref="I429:I437" si="43">F429-C429</f>
        <v>413.80000000000018</v>
      </c>
    </row>
    <row r="430" spans="1:9" s="150" customFormat="1" ht="12.75">
      <c r="A430" s="189" t="s">
        <v>83</v>
      </c>
      <c r="B430" s="157">
        <v>765.89</v>
      </c>
      <c r="C430" s="190">
        <v>3297.3</v>
      </c>
      <c r="D430" s="190">
        <v>43.1</v>
      </c>
      <c r="E430" s="157">
        <v>765.89</v>
      </c>
      <c r="F430" s="190">
        <v>3317.3</v>
      </c>
      <c r="G430" s="190">
        <v>43.3</v>
      </c>
      <c r="H430" s="180">
        <f t="shared" si="42"/>
        <v>100.60655687987141</v>
      </c>
      <c r="I430" s="180">
        <f t="shared" si="43"/>
        <v>20</v>
      </c>
    </row>
    <row r="431" spans="1:9" s="150" customFormat="1" ht="12.75">
      <c r="A431" s="189" t="s">
        <v>84</v>
      </c>
      <c r="B431" s="157">
        <v>20</v>
      </c>
      <c r="C431" s="190">
        <v>123.7</v>
      </c>
      <c r="D431" s="190">
        <v>61.9</v>
      </c>
      <c r="E431" s="157">
        <v>21</v>
      </c>
      <c r="F431" s="190">
        <v>67.5</v>
      </c>
      <c r="G431" s="190">
        <v>32.1</v>
      </c>
      <c r="H431" s="180">
        <f t="shared" si="42"/>
        <v>54.567502021018591</v>
      </c>
      <c r="I431" s="180">
        <f t="shared" si="43"/>
        <v>-56.2</v>
      </c>
    </row>
    <row r="432" spans="1:9" s="150" customFormat="1" ht="12.75">
      <c r="A432" s="189" t="s">
        <v>85</v>
      </c>
      <c r="B432" s="157">
        <v>30</v>
      </c>
      <c r="C432" s="190">
        <v>210</v>
      </c>
      <c r="D432" s="190">
        <v>70</v>
      </c>
      <c r="E432" s="157">
        <v>30</v>
      </c>
      <c r="F432" s="190">
        <v>210</v>
      </c>
      <c r="G432" s="190">
        <v>70</v>
      </c>
      <c r="H432" s="180">
        <f t="shared" si="42"/>
        <v>100</v>
      </c>
      <c r="I432" s="180">
        <f t="shared" si="43"/>
        <v>0</v>
      </c>
    </row>
    <row r="433" spans="1:9" s="150" customFormat="1" ht="12.75">
      <c r="A433" s="189" t="s">
        <v>87</v>
      </c>
      <c r="B433" s="157">
        <v>45</v>
      </c>
      <c r="C433" s="190">
        <v>118</v>
      </c>
      <c r="D433" s="190">
        <v>26.2</v>
      </c>
      <c r="E433" s="157">
        <v>44.65</v>
      </c>
      <c r="F433" s="190">
        <v>268</v>
      </c>
      <c r="G433" s="190">
        <v>60</v>
      </c>
      <c r="H433" s="180">
        <f t="shared" si="42"/>
        <v>227.11864406779662</v>
      </c>
      <c r="I433" s="180">
        <f t="shared" si="43"/>
        <v>150</v>
      </c>
    </row>
    <row r="434" spans="1:9" s="150" customFormat="1" ht="12.75">
      <c r="A434" s="189" t="s">
        <v>88</v>
      </c>
      <c r="B434" s="157">
        <v>21</v>
      </c>
      <c r="C434" s="190">
        <v>40</v>
      </c>
      <c r="D434" s="190">
        <v>19</v>
      </c>
      <c r="E434" s="157">
        <v>21</v>
      </c>
      <c r="F434" s="190">
        <v>100</v>
      </c>
      <c r="G434" s="190">
        <v>47.6</v>
      </c>
      <c r="H434" s="180">
        <f t="shared" si="42"/>
        <v>250</v>
      </c>
      <c r="I434" s="180">
        <f t="shared" si="43"/>
        <v>60</v>
      </c>
    </row>
    <row r="435" spans="1:9" s="150" customFormat="1" ht="12.75">
      <c r="A435" s="189" t="s">
        <v>90</v>
      </c>
      <c r="B435" s="157">
        <v>10</v>
      </c>
      <c r="C435" s="190">
        <v>49.4</v>
      </c>
      <c r="D435" s="190">
        <v>49.4</v>
      </c>
      <c r="E435" s="157">
        <v>10</v>
      </c>
      <c r="F435" s="190">
        <v>49.4</v>
      </c>
      <c r="G435" s="190">
        <v>49.4</v>
      </c>
      <c r="H435" s="180">
        <f t="shared" si="42"/>
        <v>100</v>
      </c>
      <c r="I435" s="180">
        <f t="shared" si="43"/>
        <v>0</v>
      </c>
    </row>
    <row r="436" spans="1:9" s="150" customFormat="1" ht="12.75">
      <c r="A436" s="189" t="s">
        <v>91</v>
      </c>
      <c r="B436" s="157">
        <v>15</v>
      </c>
      <c r="C436" s="190">
        <v>44.1</v>
      </c>
      <c r="D436" s="190">
        <v>29.4</v>
      </c>
      <c r="E436" s="157">
        <v>13</v>
      </c>
      <c r="F436" s="190">
        <v>43.6</v>
      </c>
      <c r="G436" s="190">
        <v>33.5</v>
      </c>
      <c r="H436" s="180">
        <f t="shared" si="42"/>
        <v>98.86621315192744</v>
      </c>
      <c r="I436" s="180">
        <f t="shared" si="43"/>
        <v>-0.5</v>
      </c>
    </row>
    <row r="437" spans="1:9" s="150" customFormat="1" ht="12.75">
      <c r="A437" s="189" t="s">
        <v>92</v>
      </c>
      <c r="B437" s="157">
        <v>15.65</v>
      </c>
      <c r="C437" s="190">
        <v>60.8</v>
      </c>
      <c r="D437" s="190">
        <v>38.799999999999997</v>
      </c>
      <c r="E437" s="157">
        <v>15.7</v>
      </c>
      <c r="F437" s="190">
        <v>105</v>
      </c>
      <c r="G437" s="190">
        <v>66.900000000000006</v>
      </c>
      <c r="H437" s="180">
        <f t="shared" si="42"/>
        <v>172.69736842105263</v>
      </c>
      <c r="I437" s="180">
        <f t="shared" si="43"/>
        <v>44.2</v>
      </c>
    </row>
    <row r="438" spans="1:9" s="150" customFormat="1" ht="12.75">
      <c r="A438" s="189" t="s">
        <v>95</v>
      </c>
      <c r="B438" s="157" t="s">
        <v>94</v>
      </c>
      <c r="C438" s="190" t="s">
        <v>94</v>
      </c>
      <c r="D438" s="190" t="s">
        <v>94</v>
      </c>
      <c r="E438" s="157">
        <v>11</v>
      </c>
      <c r="F438" s="190">
        <v>1.2</v>
      </c>
      <c r="G438" s="190">
        <v>1.1000000000000001</v>
      </c>
      <c r="H438" s="190" t="s">
        <v>94</v>
      </c>
      <c r="I438" s="190" t="s">
        <v>94</v>
      </c>
    </row>
    <row r="439" spans="1:9" s="150" customFormat="1" ht="12.75">
      <c r="B439" s="158"/>
      <c r="C439" s="158"/>
      <c r="D439" s="158"/>
      <c r="E439" s="157"/>
      <c r="F439" s="185"/>
      <c r="G439" s="185"/>
    </row>
    <row r="440" spans="1:9" s="150" customFormat="1" ht="12.75">
      <c r="A440" s="186" t="s">
        <v>96</v>
      </c>
      <c r="B440" s="156">
        <v>28</v>
      </c>
      <c r="C440" s="187">
        <v>186.5</v>
      </c>
      <c r="D440" s="187">
        <v>66.599999999999994</v>
      </c>
      <c r="E440" s="156">
        <v>33</v>
      </c>
      <c r="F440" s="187">
        <v>200.1</v>
      </c>
      <c r="G440" s="187">
        <v>60.6</v>
      </c>
      <c r="H440" s="188">
        <f>F440/C440*100</f>
        <v>107.29222520107238</v>
      </c>
      <c r="I440" s="188">
        <f>F440-C440</f>
        <v>13.599999999999994</v>
      </c>
    </row>
    <row r="441" spans="1:9" s="150" customFormat="1" ht="12.75">
      <c r="A441" s="189" t="s">
        <v>97</v>
      </c>
      <c r="B441" s="157">
        <v>6</v>
      </c>
      <c r="C441" s="190">
        <v>39.299999999999997</v>
      </c>
      <c r="D441" s="190">
        <v>65.5</v>
      </c>
      <c r="E441" s="157">
        <v>5</v>
      </c>
      <c r="F441" s="190">
        <v>29.9</v>
      </c>
      <c r="G441" s="190">
        <v>59.8</v>
      </c>
      <c r="H441" s="180">
        <f>F441/C441*100</f>
        <v>76.081424936386767</v>
      </c>
      <c r="I441" s="180">
        <f>F441-C441</f>
        <v>-9.3999999999999986</v>
      </c>
    </row>
    <row r="442" spans="1:9" s="150" customFormat="1" ht="12.75">
      <c r="A442" s="189" t="s">
        <v>99</v>
      </c>
      <c r="B442" s="157">
        <v>4</v>
      </c>
      <c r="C442" s="190">
        <v>30.6</v>
      </c>
      <c r="D442" s="190">
        <v>76.5</v>
      </c>
      <c r="E442" s="157">
        <v>4</v>
      </c>
      <c r="F442" s="190">
        <v>39.200000000000003</v>
      </c>
      <c r="G442" s="190">
        <v>98</v>
      </c>
      <c r="H442" s="180">
        <f t="shared" ref="H442:H446" si="44">F442/C442*100</f>
        <v>128.10457516339869</v>
      </c>
      <c r="I442" s="180">
        <f t="shared" ref="I442:I446" si="45">F442-C442</f>
        <v>8.6000000000000014</v>
      </c>
    </row>
    <row r="443" spans="1:9" s="150" customFormat="1" ht="12.75">
      <c r="A443" s="189" t="s">
        <v>100</v>
      </c>
      <c r="B443" s="157">
        <v>1</v>
      </c>
      <c r="C443" s="190">
        <v>10</v>
      </c>
      <c r="D443" s="190">
        <v>100</v>
      </c>
      <c r="E443" s="157">
        <v>1</v>
      </c>
      <c r="F443" s="190">
        <v>15</v>
      </c>
      <c r="G443" s="190">
        <v>150</v>
      </c>
      <c r="H443" s="180">
        <f t="shared" si="44"/>
        <v>150</v>
      </c>
      <c r="I443" s="180">
        <f t="shared" si="45"/>
        <v>5</v>
      </c>
    </row>
    <row r="444" spans="1:9" s="150" customFormat="1" ht="12.75">
      <c r="A444" s="189" t="s">
        <v>101</v>
      </c>
      <c r="B444" s="157">
        <v>4</v>
      </c>
      <c r="C444" s="190">
        <v>29.4</v>
      </c>
      <c r="D444" s="190">
        <v>73.5</v>
      </c>
      <c r="E444" s="157">
        <v>4</v>
      </c>
      <c r="F444" s="190">
        <v>41.4</v>
      </c>
      <c r="G444" s="190">
        <v>103.5</v>
      </c>
      <c r="H444" s="180">
        <f t="shared" si="44"/>
        <v>140.81632653061226</v>
      </c>
      <c r="I444" s="180">
        <f t="shared" si="45"/>
        <v>12</v>
      </c>
    </row>
    <row r="445" spans="1:9" s="150" customFormat="1" ht="12.75">
      <c r="A445" s="189" t="s">
        <v>102</v>
      </c>
      <c r="B445" s="157">
        <v>12</v>
      </c>
      <c r="C445" s="190">
        <v>81.2</v>
      </c>
      <c r="D445" s="190">
        <v>67.599999999999994</v>
      </c>
      <c r="E445" s="157">
        <v>18</v>
      </c>
      <c r="F445" s="190">
        <v>84.6</v>
      </c>
      <c r="G445" s="190">
        <v>47</v>
      </c>
      <c r="H445" s="180">
        <f t="shared" si="44"/>
        <v>104.1871921182266</v>
      </c>
      <c r="I445" s="180">
        <f t="shared" si="45"/>
        <v>3.3999999999999915</v>
      </c>
    </row>
    <row r="446" spans="1:9" s="150" customFormat="1" ht="12.75">
      <c r="A446" s="189" t="s">
        <v>104</v>
      </c>
      <c r="B446" s="157">
        <v>2</v>
      </c>
      <c r="C446" s="190">
        <v>6</v>
      </c>
      <c r="D446" s="190">
        <v>30</v>
      </c>
      <c r="E446" s="157">
        <v>2</v>
      </c>
      <c r="F446" s="190">
        <v>5</v>
      </c>
      <c r="G446" s="190">
        <v>25</v>
      </c>
      <c r="H446" s="180">
        <f t="shared" si="44"/>
        <v>83.333333333333343</v>
      </c>
      <c r="I446" s="180">
        <f t="shared" si="45"/>
        <v>-1</v>
      </c>
    </row>
    <row r="447" spans="1:9" s="150" customFormat="1" ht="12.75">
      <c r="A447" s="189"/>
      <c r="B447" s="157"/>
      <c r="C447" s="190"/>
      <c r="D447" s="190"/>
      <c r="E447" s="157"/>
      <c r="F447" s="190"/>
      <c r="G447" s="190"/>
    </row>
    <row r="448" spans="1:9" s="150" customFormat="1" ht="12.75">
      <c r="A448" s="186" t="s">
        <v>105</v>
      </c>
      <c r="B448" s="156">
        <v>2.1</v>
      </c>
      <c r="C448" s="187">
        <v>3.1</v>
      </c>
      <c r="D448" s="187">
        <v>14.8</v>
      </c>
      <c r="E448" s="156">
        <v>2.1</v>
      </c>
      <c r="F448" s="187">
        <v>3.3</v>
      </c>
      <c r="G448" s="187">
        <v>15.5</v>
      </c>
      <c r="H448" s="188">
        <f>F448/C448*100</f>
        <v>106.45161290322579</v>
      </c>
      <c r="I448" s="188">
        <f>F448-C448</f>
        <v>0.19999999999999973</v>
      </c>
    </row>
    <row r="449" spans="1:9" s="150" customFormat="1" ht="12.75">
      <c r="A449" s="189" t="s">
        <v>106</v>
      </c>
      <c r="B449" s="157">
        <v>2</v>
      </c>
      <c r="C449" s="190">
        <v>2.9</v>
      </c>
      <c r="D449" s="190">
        <v>14.5</v>
      </c>
      <c r="E449" s="157">
        <v>2</v>
      </c>
      <c r="F449" s="190">
        <v>3</v>
      </c>
      <c r="G449" s="190">
        <v>15.3</v>
      </c>
      <c r="H449" s="180">
        <f>F449/C449*100</f>
        <v>103.44827586206897</v>
      </c>
      <c r="I449" s="180">
        <f>F449-C449</f>
        <v>0.10000000000000009</v>
      </c>
    </row>
    <row r="450" spans="1:9" s="150" customFormat="1" ht="12.75">
      <c r="A450" s="189" t="s">
        <v>108</v>
      </c>
      <c r="B450" s="190">
        <v>0.1</v>
      </c>
      <c r="C450" s="190">
        <v>0.2</v>
      </c>
      <c r="D450" s="190">
        <v>20</v>
      </c>
      <c r="E450" s="190">
        <v>0.1</v>
      </c>
      <c r="F450" s="190">
        <v>0.2</v>
      </c>
      <c r="G450" s="190">
        <v>20</v>
      </c>
      <c r="H450" s="180">
        <f t="shared" ref="H450" si="46">F450/C450*100</f>
        <v>100</v>
      </c>
      <c r="I450" s="180">
        <f t="shared" ref="I450" si="47">F450-C450</f>
        <v>0</v>
      </c>
    </row>
    <row r="451" spans="1:9" s="150" customFormat="1" ht="12.75">
      <c r="A451" s="189"/>
      <c r="B451" s="157"/>
      <c r="C451" s="190"/>
      <c r="D451" s="190"/>
      <c r="E451" s="157"/>
      <c r="F451" s="190"/>
      <c r="G451" s="190"/>
    </row>
    <row r="452" spans="1:9" s="150" customFormat="1" ht="12.75">
      <c r="A452" s="186" t="s">
        <v>112</v>
      </c>
      <c r="B452" s="156">
        <v>386.8</v>
      </c>
      <c r="C452" s="187">
        <v>2166.5</v>
      </c>
      <c r="D452" s="187">
        <v>56</v>
      </c>
      <c r="E452" s="156">
        <v>423.1</v>
      </c>
      <c r="F452" s="187">
        <v>2999.2</v>
      </c>
      <c r="G452" s="187">
        <v>69.5</v>
      </c>
      <c r="H452" s="188">
        <f>F452/C452*100</f>
        <v>138.43526425109621</v>
      </c>
      <c r="I452" s="188">
        <f>F452-C452</f>
        <v>832.69999999999982</v>
      </c>
    </row>
    <row r="453" spans="1:9" s="150" customFormat="1" ht="12.75">
      <c r="A453" s="189" t="s">
        <v>113</v>
      </c>
      <c r="B453" s="157">
        <v>1</v>
      </c>
      <c r="C453" s="190">
        <v>4.4000000000000004</v>
      </c>
      <c r="D453" s="190">
        <v>44</v>
      </c>
      <c r="E453" s="157">
        <v>1</v>
      </c>
      <c r="F453" s="190">
        <v>4.5</v>
      </c>
      <c r="G453" s="190">
        <v>45</v>
      </c>
      <c r="H453" s="180">
        <f>F453/C453*100</f>
        <v>102.27272727272727</v>
      </c>
      <c r="I453" s="180">
        <f>F453-C453</f>
        <v>9.9999999999999645E-2</v>
      </c>
    </row>
    <row r="454" spans="1:9" s="150" customFormat="1" ht="12.75">
      <c r="A454" s="189" t="s">
        <v>114</v>
      </c>
      <c r="B454" s="157">
        <v>99.9</v>
      </c>
      <c r="C454" s="190">
        <v>756.8</v>
      </c>
      <c r="D454" s="190">
        <v>75.8</v>
      </c>
      <c r="E454" s="157">
        <v>102.5</v>
      </c>
      <c r="F454" s="190">
        <v>864.3</v>
      </c>
      <c r="G454" s="190">
        <v>78.5</v>
      </c>
      <c r="H454" s="180">
        <f t="shared" ref="H454:H459" si="48">F454/C454*100</f>
        <v>114.20454545454545</v>
      </c>
      <c r="I454" s="180">
        <f t="shared" ref="I454:I459" si="49">F454-C454</f>
        <v>107.5</v>
      </c>
    </row>
    <row r="455" spans="1:9" s="150" customFormat="1" ht="12.75">
      <c r="A455" s="189" t="s">
        <v>115</v>
      </c>
      <c r="B455" s="190">
        <v>0.2</v>
      </c>
      <c r="C455" s="190">
        <v>0.3</v>
      </c>
      <c r="D455" s="190">
        <v>15</v>
      </c>
      <c r="E455" s="157">
        <v>0.2</v>
      </c>
      <c r="F455" s="190">
        <v>0.3</v>
      </c>
      <c r="G455" s="190">
        <v>15</v>
      </c>
      <c r="H455" s="180">
        <f t="shared" si="48"/>
        <v>100</v>
      </c>
      <c r="I455" s="180">
        <f t="shared" si="49"/>
        <v>0</v>
      </c>
    </row>
    <row r="456" spans="1:9" s="150" customFormat="1" ht="12.75">
      <c r="A456" s="189" t="s">
        <v>116</v>
      </c>
      <c r="B456" s="157">
        <v>44.3</v>
      </c>
      <c r="C456" s="190">
        <v>330</v>
      </c>
      <c r="D456" s="190">
        <v>74.5</v>
      </c>
      <c r="E456" s="157">
        <v>63.3</v>
      </c>
      <c r="F456" s="190">
        <v>465.4</v>
      </c>
      <c r="G456" s="190">
        <v>73.5</v>
      </c>
      <c r="H456" s="180">
        <f t="shared" si="48"/>
        <v>141.030303030303</v>
      </c>
      <c r="I456" s="180">
        <f t="shared" si="49"/>
        <v>135.39999999999998</v>
      </c>
    </row>
    <row r="457" spans="1:9" s="150" customFormat="1" ht="12.75">
      <c r="A457" s="189" t="s">
        <v>118</v>
      </c>
      <c r="B457" s="157">
        <v>73.400000000000006</v>
      </c>
      <c r="C457" s="190">
        <v>501.2</v>
      </c>
      <c r="D457" s="190">
        <v>68.3</v>
      </c>
      <c r="E457" s="157">
        <v>74.599999999999994</v>
      </c>
      <c r="F457" s="190">
        <v>734</v>
      </c>
      <c r="G457" s="190">
        <v>98.4</v>
      </c>
      <c r="H457" s="180">
        <f t="shared" si="48"/>
        <v>146.44852354349561</v>
      </c>
      <c r="I457" s="180">
        <f t="shared" si="49"/>
        <v>232.8</v>
      </c>
    </row>
    <row r="458" spans="1:9" s="150" customFormat="1" ht="12.75">
      <c r="A458" s="189" t="s">
        <v>119</v>
      </c>
      <c r="B458" s="157">
        <v>168</v>
      </c>
      <c r="C458" s="190">
        <v>573.79999999999995</v>
      </c>
      <c r="D458" s="190">
        <v>34.200000000000003</v>
      </c>
      <c r="E458" s="157">
        <v>181.5</v>
      </c>
      <c r="F458" s="190">
        <v>930.7</v>
      </c>
      <c r="G458" s="190">
        <v>51.3</v>
      </c>
      <c r="H458" s="180">
        <f t="shared" si="48"/>
        <v>162.19937260369468</v>
      </c>
      <c r="I458" s="180">
        <f t="shared" si="49"/>
        <v>356.90000000000009</v>
      </c>
    </row>
    <row r="459" spans="1:9" s="150" customFormat="1" ht="12.75">
      <c r="A459" s="189" t="s">
        <v>164</v>
      </c>
      <c r="B459" s="157">
        <v>37</v>
      </c>
      <c r="C459" s="190">
        <v>185</v>
      </c>
      <c r="D459" s="190">
        <v>50</v>
      </c>
      <c r="E459" s="157">
        <v>37</v>
      </c>
      <c r="F459" s="190">
        <v>289.89999999999998</v>
      </c>
      <c r="G459" s="190">
        <v>78.400000000000006</v>
      </c>
      <c r="H459" s="180">
        <f t="shared" si="48"/>
        <v>156.70270270270271</v>
      </c>
      <c r="I459" s="180">
        <f t="shared" si="49"/>
        <v>104.89999999999998</v>
      </c>
    </row>
    <row r="460" spans="1:9" s="150" customFormat="1" ht="12.75">
      <c r="A460" s="189"/>
      <c r="B460" s="157"/>
      <c r="C460" s="190"/>
      <c r="D460" s="190"/>
      <c r="E460" s="157"/>
      <c r="F460" s="190"/>
      <c r="G460" s="190"/>
    </row>
    <row r="461" spans="1:9" s="150" customFormat="1" ht="12.75">
      <c r="A461" s="186" t="s">
        <v>121</v>
      </c>
      <c r="B461" s="156">
        <v>174.53</v>
      </c>
      <c r="C461" s="187">
        <v>1047.3</v>
      </c>
      <c r="D461" s="187">
        <v>60</v>
      </c>
      <c r="E461" s="156">
        <v>183.53</v>
      </c>
      <c r="F461" s="187">
        <v>1248.9000000000001</v>
      </c>
      <c r="G461" s="187">
        <v>68</v>
      </c>
      <c r="H461" s="188">
        <f>F461/C461*100</f>
        <v>119.24949871097108</v>
      </c>
      <c r="I461" s="188">
        <f>F461-C461</f>
        <v>201.60000000000014</v>
      </c>
    </row>
    <row r="462" spans="1:9" s="150" customFormat="1" ht="12.75">
      <c r="A462" s="189" t="s">
        <v>122</v>
      </c>
      <c r="B462" s="157">
        <v>90.5</v>
      </c>
      <c r="C462" s="190">
        <v>501.1</v>
      </c>
      <c r="D462" s="190">
        <v>55.4</v>
      </c>
      <c r="E462" s="157">
        <v>99.5</v>
      </c>
      <c r="F462" s="190">
        <v>627.70000000000005</v>
      </c>
      <c r="G462" s="190">
        <v>63.1</v>
      </c>
      <c r="H462" s="180">
        <f>F462/C462*100</f>
        <v>125.26441827978448</v>
      </c>
      <c r="I462" s="180">
        <f>F462-C462</f>
        <v>126.60000000000002</v>
      </c>
    </row>
    <row r="463" spans="1:9" s="150" customFormat="1" ht="12.75">
      <c r="A463" s="189" t="s">
        <v>123</v>
      </c>
      <c r="B463" s="157">
        <v>50.33</v>
      </c>
      <c r="C463" s="190">
        <v>360</v>
      </c>
      <c r="D463" s="190">
        <v>71.5</v>
      </c>
      <c r="E463" s="157">
        <v>50.33</v>
      </c>
      <c r="F463" s="190">
        <v>381.6</v>
      </c>
      <c r="G463" s="190">
        <v>75.8</v>
      </c>
      <c r="H463" s="180">
        <f t="shared" ref="H463:H466" si="50">F463/C463*100</f>
        <v>106</v>
      </c>
      <c r="I463" s="180">
        <f t="shared" ref="I463:I466" si="51">F463-C463</f>
        <v>21.600000000000023</v>
      </c>
    </row>
    <row r="464" spans="1:9" s="150" customFormat="1" ht="12.75">
      <c r="A464" s="189" t="s">
        <v>124</v>
      </c>
      <c r="B464" s="157">
        <v>6.7</v>
      </c>
      <c r="C464" s="190">
        <v>43</v>
      </c>
      <c r="D464" s="190">
        <v>64.2</v>
      </c>
      <c r="E464" s="157">
        <v>6.7</v>
      </c>
      <c r="F464" s="190">
        <v>42</v>
      </c>
      <c r="G464" s="190">
        <v>62.7</v>
      </c>
      <c r="H464" s="180">
        <f t="shared" si="50"/>
        <v>97.674418604651152</v>
      </c>
      <c r="I464" s="180">
        <f t="shared" si="51"/>
        <v>-1</v>
      </c>
    </row>
    <row r="465" spans="1:9" s="150" customFormat="1" ht="12.75">
      <c r="A465" s="189" t="s">
        <v>125</v>
      </c>
      <c r="B465" s="157">
        <v>19</v>
      </c>
      <c r="C465" s="190">
        <v>100</v>
      </c>
      <c r="D465" s="190">
        <v>52.6</v>
      </c>
      <c r="E465" s="157">
        <v>19</v>
      </c>
      <c r="F465" s="190">
        <v>133.6</v>
      </c>
      <c r="G465" s="190">
        <v>70.3</v>
      </c>
      <c r="H465" s="180">
        <f t="shared" si="50"/>
        <v>133.6</v>
      </c>
      <c r="I465" s="180">
        <f t="shared" si="51"/>
        <v>33.599999999999994</v>
      </c>
    </row>
    <row r="466" spans="1:9" s="150" customFormat="1" ht="12.75">
      <c r="A466" s="189" t="s">
        <v>126</v>
      </c>
      <c r="B466" s="157">
        <v>8</v>
      </c>
      <c r="C466" s="190">
        <v>43.2</v>
      </c>
      <c r="D466" s="190">
        <v>54</v>
      </c>
      <c r="E466" s="157">
        <v>8</v>
      </c>
      <c r="F466" s="190">
        <v>64</v>
      </c>
      <c r="G466" s="190">
        <v>80</v>
      </c>
      <c r="H466" s="180">
        <f t="shared" si="50"/>
        <v>148.14814814814815</v>
      </c>
      <c r="I466" s="180">
        <f t="shared" si="51"/>
        <v>20.799999999999997</v>
      </c>
    </row>
    <row r="467" spans="1:9" s="150" customFormat="1" ht="12.75">
      <c r="A467" s="189"/>
      <c r="B467" s="157"/>
      <c r="C467" s="190"/>
      <c r="D467" s="190"/>
      <c r="E467" s="157"/>
      <c r="F467" s="190"/>
      <c r="G467" s="190"/>
      <c r="H467" s="180"/>
      <c r="I467" s="180"/>
    </row>
    <row r="468" spans="1:9" s="150" customFormat="1" ht="12.75">
      <c r="A468" s="186" t="s">
        <v>127</v>
      </c>
      <c r="B468" s="156">
        <v>341.5</v>
      </c>
      <c r="C468" s="187">
        <v>834.1</v>
      </c>
      <c r="D468" s="187">
        <v>24.4</v>
      </c>
      <c r="E468" s="156">
        <v>311.5</v>
      </c>
      <c r="F468" s="187">
        <v>951</v>
      </c>
      <c r="G468" s="187">
        <v>30.5</v>
      </c>
      <c r="H468" s="188">
        <f>F468/C468*100</f>
        <v>114.01510610238581</v>
      </c>
      <c r="I468" s="188">
        <f>F468-C468</f>
        <v>116.89999999999998</v>
      </c>
    </row>
    <row r="469" spans="1:9" s="150" customFormat="1" ht="12.75">
      <c r="A469" s="189" t="s">
        <v>128</v>
      </c>
      <c r="B469" s="157">
        <v>60</v>
      </c>
      <c r="C469" s="190">
        <v>120.3</v>
      </c>
      <c r="D469" s="190">
        <v>20.100000000000001</v>
      </c>
      <c r="E469" s="157">
        <v>60</v>
      </c>
      <c r="F469" s="190">
        <v>126.4</v>
      </c>
      <c r="G469" s="190">
        <v>21.1</v>
      </c>
      <c r="H469" s="180">
        <f>F469/C469*100</f>
        <v>105.07065669160434</v>
      </c>
      <c r="I469" s="180">
        <f>F469-C469</f>
        <v>6.1000000000000085</v>
      </c>
    </row>
    <row r="470" spans="1:9" s="150" customFormat="1" ht="12.75">
      <c r="A470" s="189" t="s">
        <v>129</v>
      </c>
      <c r="B470" s="157">
        <v>10</v>
      </c>
      <c r="C470" s="190">
        <v>37</v>
      </c>
      <c r="D470" s="190">
        <v>37</v>
      </c>
      <c r="E470" s="157">
        <v>5</v>
      </c>
      <c r="F470" s="190">
        <v>22</v>
      </c>
      <c r="G470" s="190">
        <v>44</v>
      </c>
      <c r="H470" s="180">
        <f t="shared" ref="H470:H479" si="52">F470/C470*100</f>
        <v>59.45945945945946</v>
      </c>
      <c r="I470" s="180">
        <f t="shared" ref="I470:I479" si="53">F470-C470</f>
        <v>-15</v>
      </c>
    </row>
    <row r="471" spans="1:9" s="150" customFormat="1" ht="12.75">
      <c r="A471" s="189" t="s">
        <v>130</v>
      </c>
      <c r="B471" s="157">
        <v>34</v>
      </c>
      <c r="C471" s="190">
        <v>83</v>
      </c>
      <c r="D471" s="190">
        <v>24.4</v>
      </c>
      <c r="E471" s="157">
        <v>34</v>
      </c>
      <c r="F471" s="190">
        <v>86.6</v>
      </c>
      <c r="G471" s="190">
        <v>25.5</v>
      </c>
      <c r="H471" s="180">
        <f t="shared" si="52"/>
        <v>104.33734939759036</v>
      </c>
      <c r="I471" s="180">
        <f t="shared" si="53"/>
        <v>3.5999999999999943</v>
      </c>
    </row>
    <row r="472" spans="1:9" s="150" customFormat="1" ht="12.75">
      <c r="A472" s="189" t="s">
        <v>131</v>
      </c>
      <c r="B472" s="157">
        <v>60</v>
      </c>
      <c r="C472" s="190">
        <v>177.7</v>
      </c>
      <c r="D472" s="190">
        <v>29.6</v>
      </c>
      <c r="E472" s="157">
        <v>60</v>
      </c>
      <c r="F472" s="190">
        <v>202.6</v>
      </c>
      <c r="G472" s="190">
        <v>33.799999999999997</v>
      </c>
      <c r="H472" s="180">
        <f t="shared" si="52"/>
        <v>114.01238041643221</v>
      </c>
      <c r="I472" s="180">
        <f t="shared" si="53"/>
        <v>24.900000000000006</v>
      </c>
    </row>
    <row r="473" spans="1:9" s="150" customFormat="1" ht="12.75">
      <c r="A473" s="189" t="s">
        <v>132</v>
      </c>
      <c r="B473" s="157">
        <v>29</v>
      </c>
      <c r="C473" s="190">
        <v>56.1</v>
      </c>
      <c r="D473" s="190">
        <v>19.3</v>
      </c>
      <c r="E473" s="157">
        <v>29</v>
      </c>
      <c r="F473" s="190">
        <v>93</v>
      </c>
      <c r="G473" s="190">
        <v>32.1</v>
      </c>
      <c r="H473" s="180">
        <f t="shared" si="52"/>
        <v>165.77540106951872</v>
      </c>
      <c r="I473" s="180">
        <f t="shared" si="53"/>
        <v>36.9</v>
      </c>
    </row>
    <row r="474" spans="1:9" s="150" customFormat="1" ht="12.75">
      <c r="A474" s="189" t="s">
        <v>133</v>
      </c>
      <c r="B474" s="157">
        <v>11</v>
      </c>
      <c r="C474" s="190">
        <v>32.5</v>
      </c>
      <c r="D474" s="190">
        <v>29.5</v>
      </c>
      <c r="E474" s="157">
        <v>16</v>
      </c>
      <c r="F474" s="190">
        <v>105</v>
      </c>
      <c r="G474" s="190">
        <v>65.599999999999994</v>
      </c>
      <c r="H474" s="180">
        <f t="shared" si="52"/>
        <v>323.07692307692309</v>
      </c>
      <c r="I474" s="180">
        <f t="shared" si="53"/>
        <v>72.5</v>
      </c>
    </row>
    <row r="475" spans="1:9" s="150" customFormat="1" ht="12.75">
      <c r="A475" s="189" t="s">
        <v>135</v>
      </c>
      <c r="B475" s="157">
        <v>58</v>
      </c>
      <c r="C475" s="190">
        <v>220.2</v>
      </c>
      <c r="D475" s="190">
        <v>38</v>
      </c>
      <c r="E475" s="157">
        <v>60</v>
      </c>
      <c r="F475" s="190">
        <v>222.6</v>
      </c>
      <c r="G475" s="190">
        <v>37.1</v>
      </c>
      <c r="H475" s="180">
        <f t="shared" si="52"/>
        <v>101.08991825613079</v>
      </c>
      <c r="I475" s="180">
        <f t="shared" si="53"/>
        <v>2.4000000000000057</v>
      </c>
    </row>
    <row r="476" spans="1:9" s="150" customFormat="1" ht="12.75">
      <c r="A476" s="189" t="s">
        <v>136</v>
      </c>
      <c r="B476" s="157">
        <v>23</v>
      </c>
      <c r="C476" s="190">
        <v>24.4</v>
      </c>
      <c r="D476" s="190">
        <v>10.6</v>
      </c>
      <c r="E476" s="157">
        <v>26</v>
      </c>
      <c r="F476" s="190">
        <v>31.2</v>
      </c>
      <c r="G476" s="190">
        <v>12</v>
      </c>
      <c r="H476" s="180">
        <f t="shared" si="52"/>
        <v>127.86885245901641</v>
      </c>
      <c r="I476" s="180">
        <f t="shared" si="53"/>
        <v>6.8000000000000007</v>
      </c>
    </row>
    <row r="477" spans="1:9" s="150" customFormat="1" ht="12.75">
      <c r="A477" s="189" t="s">
        <v>165</v>
      </c>
      <c r="B477" s="157">
        <v>36.5</v>
      </c>
      <c r="C477" s="190">
        <v>15</v>
      </c>
      <c r="D477" s="190">
        <v>4.0999999999999996</v>
      </c>
      <c r="E477" s="157">
        <v>0.5</v>
      </c>
      <c r="F477" s="190" t="s">
        <v>94</v>
      </c>
      <c r="G477" s="190" t="s">
        <v>94</v>
      </c>
      <c r="H477" s="190" t="s">
        <v>94</v>
      </c>
      <c r="I477" s="190" t="s">
        <v>94</v>
      </c>
    </row>
    <row r="478" spans="1:9" s="150" customFormat="1" ht="12.75">
      <c r="A478" s="189" t="s">
        <v>137</v>
      </c>
      <c r="B478" s="157">
        <v>5</v>
      </c>
      <c r="C478" s="190">
        <v>18</v>
      </c>
      <c r="D478" s="190">
        <v>36</v>
      </c>
      <c r="E478" s="157">
        <v>6</v>
      </c>
      <c r="F478" s="190">
        <v>18.100000000000001</v>
      </c>
      <c r="G478" s="190">
        <v>30.2</v>
      </c>
      <c r="H478" s="180">
        <f t="shared" si="52"/>
        <v>100.55555555555556</v>
      </c>
      <c r="I478" s="180">
        <f t="shared" si="53"/>
        <v>0.10000000000000142</v>
      </c>
    </row>
    <row r="479" spans="1:9" s="150" customFormat="1" ht="12.75">
      <c r="A479" s="189" t="s">
        <v>166</v>
      </c>
      <c r="B479" s="157">
        <v>15</v>
      </c>
      <c r="C479" s="190">
        <v>50</v>
      </c>
      <c r="D479" s="190">
        <v>33.299999999999997</v>
      </c>
      <c r="E479" s="157">
        <v>15</v>
      </c>
      <c r="F479" s="190">
        <v>43.5</v>
      </c>
      <c r="G479" s="190">
        <v>29</v>
      </c>
      <c r="H479" s="180">
        <f t="shared" si="52"/>
        <v>87</v>
      </c>
      <c r="I479" s="180">
        <f t="shared" si="53"/>
        <v>-6.5</v>
      </c>
    </row>
    <row r="480" spans="1:9" s="150" customFormat="1" ht="12.75">
      <c r="A480" s="189"/>
      <c r="B480" s="157"/>
      <c r="C480" s="190"/>
      <c r="D480" s="190"/>
      <c r="E480" s="157"/>
      <c r="F480" s="190"/>
      <c r="G480" s="190"/>
    </row>
    <row r="481" spans="1:9" s="150" customFormat="1" ht="12.75">
      <c r="A481" s="186" t="s">
        <v>138</v>
      </c>
      <c r="B481" s="156">
        <v>18.8</v>
      </c>
      <c r="C481" s="187">
        <v>100.4</v>
      </c>
      <c r="D481" s="187">
        <v>53.4</v>
      </c>
      <c r="E481" s="156">
        <v>27</v>
      </c>
      <c r="F481" s="187">
        <v>128.5</v>
      </c>
      <c r="G481" s="187">
        <v>47.6</v>
      </c>
      <c r="H481" s="188">
        <f>F481/C481*100</f>
        <v>127.98804780876493</v>
      </c>
      <c r="I481" s="188">
        <f>F481-C481</f>
        <v>28.099999999999994</v>
      </c>
    </row>
    <row r="482" spans="1:9" s="150" customFormat="1" ht="12.75">
      <c r="A482" s="189"/>
      <c r="B482" s="156"/>
      <c r="C482" s="187"/>
      <c r="D482" s="187"/>
      <c r="E482" s="157"/>
      <c r="F482" s="190"/>
      <c r="G482" s="190"/>
    </row>
    <row r="483" spans="1:9" s="150" customFormat="1" ht="12.75">
      <c r="A483" s="186" t="s">
        <v>139</v>
      </c>
      <c r="B483" s="156">
        <v>37.03</v>
      </c>
      <c r="C483" s="187">
        <v>153.4</v>
      </c>
      <c r="D483" s="187">
        <v>41.4</v>
      </c>
      <c r="E483" s="156">
        <v>43</v>
      </c>
      <c r="F483" s="187">
        <v>192.2</v>
      </c>
      <c r="G483" s="187">
        <v>44.7</v>
      </c>
      <c r="H483" s="188">
        <f>F483/C483*100</f>
        <v>125.29335071707952</v>
      </c>
      <c r="I483" s="188">
        <f>F483-C483</f>
        <v>38.799999999999983</v>
      </c>
    </row>
    <row r="484" spans="1:9" s="150" customFormat="1" ht="12.75">
      <c r="B484" s="185"/>
      <c r="C484" s="185"/>
      <c r="D484" s="185"/>
      <c r="E484" s="185"/>
      <c r="F484" s="185"/>
      <c r="G484" s="185"/>
    </row>
    <row r="485" spans="1:9" s="150" customFormat="1" ht="12.75">
      <c r="B485" s="185"/>
      <c r="C485" s="185"/>
      <c r="D485" s="185"/>
      <c r="E485" s="185"/>
      <c r="F485" s="185"/>
      <c r="G485" s="185"/>
    </row>
    <row r="486" spans="1:9" s="150" customFormat="1" ht="12.75">
      <c r="B486" s="185"/>
      <c r="C486" s="185"/>
      <c r="D486" s="185"/>
      <c r="E486" s="185"/>
      <c r="F486" s="185"/>
      <c r="G486" s="185"/>
    </row>
    <row r="487" spans="1:9" s="150" customFormat="1" ht="12.75">
      <c r="B487" s="185"/>
      <c r="C487" s="185"/>
      <c r="D487" s="185"/>
      <c r="E487" s="185"/>
      <c r="F487" s="185"/>
      <c r="G487" s="185"/>
    </row>
    <row r="488" spans="1:9" s="150" customFormat="1">
      <c r="A488" s="164" t="s">
        <v>345</v>
      </c>
      <c r="B488" s="164"/>
      <c r="C488" s="164"/>
      <c r="D488" s="164"/>
      <c r="E488" s="164"/>
      <c r="F488" s="164"/>
      <c r="G488" s="164"/>
      <c r="H488" s="164"/>
      <c r="I488" s="166"/>
    </row>
    <row r="489" spans="1:9" s="150" customFormat="1" ht="12.75">
      <c r="A489" s="167" t="s">
        <v>337</v>
      </c>
      <c r="B489" s="167"/>
      <c r="C489" s="167"/>
      <c r="D489" s="167"/>
      <c r="E489" s="167"/>
      <c r="F489" s="167"/>
      <c r="G489" s="167"/>
      <c r="H489" s="167"/>
      <c r="I489" s="167"/>
    </row>
    <row r="490" spans="1:9" s="150" customFormat="1" ht="12.75"/>
    <row r="491" spans="1:9" s="150" customFormat="1" ht="12.75">
      <c r="A491" s="168" t="s">
        <v>60</v>
      </c>
      <c r="B491" s="169" t="s">
        <v>188</v>
      </c>
      <c r="C491" s="170"/>
      <c r="D491" s="170"/>
      <c r="E491" s="170"/>
      <c r="F491" s="170"/>
      <c r="G491" s="170"/>
      <c r="H491" s="170"/>
      <c r="I491" s="171"/>
    </row>
    <row r="492" spans="1:9" s="150" customFormat="1" ht="12.75">
      <c r="A492" s="172"/>
      <c r="B492" s="169">
        <v>2024</v>
      </c>
      <c r="C492" s="170"/>
      <c r="D492" s="171"/>
      <c r="E492" s="173"/>
      <c r="F492" s="174">
        <v>2025</v>
      </c>
      <c r="G492" s="175"/>
      <c r="H492" s="176" t="s">
        <v>340</v>
      </c>
      <c r="I492" s="177"/>
    </row>
    <row r="493" spans="1:9" s="150" customFormat="1" ht="12.75">
      <c r="A493" s="172"/>
      <c r="B493" s="151" t="s">
        <v>338</v>
      </c>
      <c r="C493" s="151" t="s">
        <v>341</v>
      </c>
      <c r="D493" s="151" t="s">
        <v>65</v>
      </c>
      <c r="E493" s="151" t="s">
        <v>338</v>
      </c>
      <c r="F493" s="151" t="s">
        <v>341</v>
      </c>
      <c r="G493" s="151" t="s">
        <v>65</v>
      </c>
      <c r="H493" s="169" t="s">
        <v>315</v>
      </c>
      <c r="I493" s="171"/>
    </row>
    <row r="494" spans="1:9" s="150" customFormat="1" ht="12.75">
      <c r="A494" s="172"/>
      <c r="B494" s="152"/>
      <c r="C494" s="152"/>
      <c r="D494" s="152"/>
      <c r="E494" s="152"/>
      <c r="F494" s="152"/>
      <c r="G494" s="152"/>
      <c r="H494" s="168" t="s">
        <v>69</v>
      </c>
      <c r="I494" s="178" t="s">
        <v>70</v>
      </c>
    </row>
    <row r="495" spans="1:9" s="150" customFormat="1" ht="12.75">
      <c r="A495" s="172"/>
      <c r="B495" s="153"/>
      <c r="C495" s="153"/>
      <c r="D495" s="153"/>
      <c r="E495" s="153"/>
      <c r="F495" s="153"/>
      <c r="G495" s="153"/>
      <c r="H495" s="179"/>
      <c r="I495" s="178"/>
    </row>
    <row r="496" spans="1:9" s="150" customFormat="1" ht="12.75">
      <c r="A496" s="179"/>
      <c r="B496" s="181">
        <v>1</v>
      </c>
      <c r="C496" s="182">
        <v>2</v>
      </c>
      <c r="D496" s="181">
        <v>3</v>
      </c>
      <c r="E496" s="181">
        <v>4</v>
      </c>
      <c r="F496" s="182">
        <v>5</v>
      </c>
      <c r="G496" s="182">
        <v>6</v>
      </c>
      <c r="H496" s="183">
        <v>7</v>
      </c>
      <c r="I496" s="183">
        <v>8</v>
      </c>
    </row>
    <row r="497" spans="1:9" s="150" customFormat="1" ht="12.75">
      <c r="A497" s="196"/>
      <c r="B497" s="192"/>
      <c r="C497" s="192"/>
      <c r="D497" s="192"/>
      <c r="E497" s="192"/>
      <c r="F497" s="192"/>
      <c r="G497" s="192"/>
    </row>
    <row r="498" spans="1:9" s="150" customFormat="1" ht="12.75">
      <c r="A498" s="186" t="s">
        <v>72</v>
      </c>
      <c r="B498" s="156">
        <v>1513.75</v>
      </c>
      <c r="C498" s="187">
        <v>5671.1</v>
      </c>
      <c r="D498" s="187">
        <v>37.4</v>
      </c>
      <c r="E498" s="156">
        <v>1455.41</v>
      </c>
      <c r="F498" s="187">
        <v>6849.6</v>
      </c>
      <c r="G498" s="187">
        <v>47.5</v>
      </c>
      <c r="H498" s="188">
        <f>F498/C498*100</f>
        <v>120.78080090282309</v>
      </c>
      <c r="I498" s="188">
        <f>F498-C498</f>
        <v>1178.5</v>
      </c>
    </row>
    <row r="499" spans="1:9" s="150" customFormat="1" ht="12.75">
      <c r="A499" s="186"/>
      <c r="B499" s="156"/>
      <c r="C499" s="187"/>
      <c r="D499" s="187"/>
      <c r="E499" s="156"/>
      <c r="F499" s="187"/>
      <c r="G499" s="187"/>
      <c r="H499" s="197"/>
      <c r="I499" s="197"/>
    </row>
    <row r="500" spans="1:9" s="150" customFormat="1" ht="12.75">
      <c r="A500" s="186" t="s">
        <v>73</v>
      </c>
      <c r="B500" s="156">
        <v>163.57</v>
      </c>
      <c r="C500" s="187">
        <v>742.4</v>
      </c>
      <c r="D500" s="187">
        <v>45.4</v>
      </c>
      <c r="E500" s="156">
        <v>153.4</v>
      </c>
      <c r="F500" s="187">
        <v>767.4</v>
      </c>
      <c r="G500" s="187">
        <v>50.4</v>
      </c>
      <c r="H500" s="188">
        <f>F500/C500*100</f>
        <v>103.36745689655173</v>
      </c>
      <c r="I500" s="188">
        <f>F500-C500</f>
        <v>25</v>
      </c>
    </row>
    <row r="501" spans="1:9" s="150" customFormat="1" ht="12.75">
      <c r="A501" s="189" t="s">
        <v>74</v>
      </c>
      <c r="B501" s="157">
        <v>26</v>
      </c>
      <c r="C501" s="190">
        <v>201.5</v>
      </c>
      <c r="D501" s="190">
        <v>77.5</v>
      </c>
      <c r="E501" s="157">
        <v>26</v>
      </c>
      <c r="F501" s="190">
        <v>189</v>
      </c>
      <c r="G501" s="190">
        <v>72.7</v>
      </c>
      <c r="H501" s="180">
        <f>F501/C501*100</f>
        <v>93.796526054590572</v>
      </c>
      <c r="I501" s="180">
        <f>F501-C501</f>
        <v>-12.5</v>
      </c>
    </row>
    <row r="502" spans="1:9" s="150" customFormat="1" ht="12.75">
      <c r="A502" s="189" t="s">
        <v>75</v>
      </c>
      <c r="B502" s="157">
        <v>96.72</v>
      </c>
      <c r="C502" s="190">
        <v>363.3</v>
      </c>
      <c r="D502" s="190">
        <v>37.6</v>
      </c>
      <c r="E502" s="157">
        <v>86.55</v>
      </c>
      <c r="F502" s="190">
        <v>365.5</v>
      </c>
      <c r="G502" s="190">
        <v>42.8</v>
      </c>
      <c r="H502" s="180">
        <f t="shared" ref="H502:H506" si="54">F502/C502*100</f>
        <v>100.60556014313239</v>
      </c>
      <c r="I502" s="180">
        <f t="shared" ref="I502:I506" si="55">F502-C502</f>
        <v>2.1999999999999886</v>
      </c>
    </row>
    <row r="503" spans="1:9" s="150" customFormat="1" ht="12.75">
      <c r="A503" s="189" t="s">
        <v>76</v>
      </c>
      <c r="B503" s="157">
        <v>22.85</v>
      </c>
      <c r="C503" s="190">
        <v>99.1</v>
      </c>
      <c r="D503" s="190">
        <v>43.4</v>
      </c>
      <c r="E503" s="157">
        <v>22.85</v>
      </c>
      <c r="F503" s="190">
        <v>131.30000000000001</v>
      </c>
      <c r="G503" s="190">
        <v>57.5</v>
      </c>
      <c r="H503" s="180">
        <f t="shared" si="54"/>
        <v>132.49243188698287</v>
      </c>
      <c r="I503" s="180">
        <f t="shared" si="55"/>
        <v>32.200000000000017</v>
      </c>
    </row>
    <row r="504" spans="1:9" s="150" customFormat="1" ht="12.75">
      <c r="A504" s="189" t="s">
        <v>77</v>
      </c>
      <c r="B504" s="157">
        <v>2</v>
      </c>
      <c r="C504" s="190">
        <v>9.6</v>
      </c>
      <c r="D504" s="190">
        <v>48</v>
      </c>
      <c r="E504" s="157">
        <v>2</v>
      </c>
      <c r="F504" s="190">
        <v>14.2</v>
      </c>
      <c r="G504" s="190">
        <v>71</v>
      </c>
      <c r="H504" s="180">
        <f t="shared" si="54"/>
        <v>147.91666666666669</v>
      </c>
      <c r="I504" s="180">
        <f t="shared" si="55"/>
        <v>4.5999999999999996</v>
      </c>
    </row>
    <row r="505" spans="1:9" s="150" customFormat="1" ht="12.75">
      <c r="A505" s="189" t="s">
        <v>79</v>
      </c>
      <c r="B505" s="157">
        <v>17</v>
      </c>
      <c r="C505" s="190">
        <v>75.8</v>
      </c>
      <c r="D505" s="190">
        <v>44.6</v>
      </c>
      <c r="E505" s="157">
        <v>17</v>
      </c>
      <c r="F505" s="190">
        <v>75.8</v>
      </c>
      <c r="G505" s="190">
        <v>44.6</v>
      </c>
      <c r="H505" s="180">
        <f t="shared" si="54"/>
        <v>100</v>
      </c>
      <c r="I505" s="180">
        <f t="shared" si="55"/>
        <v>0</v>
      </c>
    </row>
    <row r="506" spans="1:9" s="150" customFormat="1" ht="12.75">
      <c r="A506" s="189" t="s">
        <v>162</v>
      </c>
      <c r="B506" s="157">
        <v>1</v>
      </c>
      <c r="C506" s="190">
        <v>2.7</v>
      </c>
      <c r="D506" s="190">
        <v>27</v>
      </c>
      <c r="E506" s="157">
        <v>1</v>
      </c>
      <c r="F506" s="190">
        <v>5.8</v>
      </c>
      <c r="G506" s="190">
        <v>58</v>
      </c>
      <c r="H506" s="180">
        <f t="shared" si="54"/>
        <v>214.81481481481478</v>
      </c>
      <c r="I506" s="180">
        <f t="shared" si="55"/>
        <v>3.0999999999999996</v>
      </c>
    </row>
    <row r="507" spans="1:9" s="150" customFormat="1" ht="12.75">
      <c r="A507" s="189"/>
      <c r="B507" s="157"/>
      <c r="C507" s="190"/>
      <c r="D507" s="190"/>
      <c r="E507" s="157"/>
      <c r="F507" s="190"/>
      <c r="G507" s="190"/>
    </row>
    <row r="508" spans="1:9" s="150" customFormat="1" ht="15" customHeight="1">
      <c r="A508" s="186" t="s">
        <v>80</v>
      </c>
      <c r="B508" s="156">
        <v>253.78</v>
      </c>
      <c r="C508" s="187">
        <v>844.3</v>
      </c>
      <c r="D508" s="187">
        <v>33.299999999999997</v>
      </c>
      <c r="E508" s="156">
        <v>247.61</v>
      </c>
      <c r="F508" s="187">
        <v>1030.3</v>
      </c>
      <c r="G508" s="187">
        <v>41.6</v>
      </c>
      <c r="H508" s="188">
        <f>F508/C508*100</f>
        <v>122.03008409333177</v>
      </c>
      <c r="I508" s="188">
        <f>F508-C508</f>
        <v>186</v>
      </c>
    </row>
    <row r="509" spans="1:9" s="150" customFormat="1" ht="12.75">
      <c r="A509" s="189" t="s">
        <v>81</v>
      </c>
      <c r="B509" s="157">
        <v>75</v>
      </c>
      <c r="C509" s="190">
        <v>76.900000000000006</v>
      </c>
      <c r="D509" s="190">
        <v>10.3</v>
      </c>
      <c r="E509" s="157">
        <v>69</v>
      </c>
      <c r="F509" s="190">
        <v>50.4</v>
      </c>
      <c r="G509" s="190">
        <v>7.3</v>
      </c>
      <c r="H509" s="180">
        <f>F509/C509*100</f>
        <v>65.539661898569562</v>
      </c>
      <c r="I509" s="180">
        <f>F509-C509</f>
        <v>-26.500000000000007</v>
      </c>
    </row>
    <row r="510" spans="1:9" s="150" customFormat="1" ht="12.75">
      <c r="A510" s="189" t="s">
        <v>83</v>
      </c>
      <c r="B510" s="157">
        <v>42.48</v>
      </c>
      <c r="C510" s="190">
        <v>247.6</v>
      </c>
      <c r="D510" s="190">
        <v>58.3</v>
      </c>
      <c r="E510" s="157">
        <v>42.31</v>
      </c>
      <c r="F510" s="190">
        <v>294.10000000000002</v>
      </c>
      <c r="G510" s="190">
        <v>69.5</v>
      </c>
      <c r="H510" s="180">
        <f t="shared" ref="H510:H517" si="56">F510/C510*100</f>
        <v>118.78029079159937</v>
      </c>
      <c r="I510" s="180">
        <f t="shared" ref="I510:I517" si="57">F510-C510</f>
        <v>46.500000000000028</v>
      </c>
    </row>
    <row r="511" spans="1:9" s="150" customFormat="1" ht="12.75">
      <c r="A511" s="189" t="s">
        <v>84</v>
      </c>
      <c r="B511" s="157">
        <v>22</v>
      </c>
      <c r="C511" s="190">
        <v>81.5</v>
      </c>
      <c r="D511" s="190">
        <v>37</v>
      </c>
      <c r="E511" s="157">
        <v>22</v>
      </c>
      <c r="F511" s="190">
        <v>73</v>
      </c>
      <c r="G511" s="190">
        <v>33.200000000000003</v>
      </c>
      <c r="H511" s="180">
        <f t="shared" si="56"/>
        <v>89.570552147239269</v>
      </c>
      <c r="I511" s="180">
        <f t="shared" si="57"/>
        <v>-8.5</v>
      </c>
    </row>
    <row r="512" spans="1:9" s="150" customFormat="1" ht="12.75">
      <c r="A512" s="189" t="s">
        <v>87</v>
      </c>
      <c r="B512" s="157">
        <v>68</v>
      </c>
      <c r="C512" s="190">
        <v>295</v>
      </c>
      <c r="D512" s="190">
        <v>43.4</v>
      </c>
      <c r="E512" s="157">
        <v>68</v>
      </c>
      <c r="F512" s="190">
        <v>396</v>
      </c>
      <c r="G512" s="190">
        <v>58.2</v>
      </c>
      <c r="H512" s="180">
        <f t="shared" si="56"/>
        <v>134.23728813559322</v>
      </c>
      <c r="I512" s="180">
        <f t="shared" si="57"/>
        <v>101</v>
      </c>
    </row>
    <row r="513" spans="1:9" s="150" customFormat="1" ht="12.75">
      <c r="A513" s="189" t="s">
        <v>88</v>
      </c>
      <c r="B513" s="157">
        <v>12</v>
      </c>
      <c r="C513" s="190">
        <v>20</v>
      </c>
      <c r="D513" s="190">
        <v>16.7</v>
      </c>
      <c r="E513" s="157">
        <v>12</v>
      </c>
      <c r="F513" s="190">
        <v>50</v>
      </c>
      <c r="G513" s="190">
        <v>41.7</v>
      </c>
      <c r="H513" s="180">
        <f t="shared" si="56"/>
        <v>250</v>
      </c>
      <c r="I513" s="180">
        <f t="shared" si="57"/>
        <v>30</v>
      </c>
    </row>
    <row r="514" spans="1:9" s="150" customFormat="1" ht="12.75">
      <c r="A514" s="189" t="s">
        <v>90</v>
      </c>
      <c r="B514" s="157">
        <v>17</v>
      </c>
      <c r="C514" s="190">
        <v>88.6</v>
      </c>
      <c r="D514" s="190">
        <v>52.1</v>
      </c>
      <c r="E514" s="157">
        <v>17</v>
      </c>
      <c r="F514" s="190">
        <v>88.6</v>
      </c>
      <c r="G514" s="190">
        <v>52.1</v>
      </c>
      <c r="H514" s="180">
        <f t="shared" si="56"/>
        <v>100</v>
      </c>
      <c r="I514" s="180">
        <f t="shared" si="57"/>
        <v>0</v>
      </c>
    </row>
    <row r="515" spans="1:9" s="150" customFormat="1" ht="12.75">
      <c r="A515" s="189" t="s">
        <v>92</v>
      </c>
      <c r="B515" s="157">
        <v>20</v>
      </c>
      <c r="C515" s="190">
        <v>53</v>
      </c>
      <c r="D515" s="190">
        <v>26.5</v>
      </c>
      <c r="E515" s="157">
        <v>20</v>
      </c>
      <c r="F515" s="190">
        <v>127</v>
      </c>
      <c r="G515" s="190">
        <v>63.5</v>
      </c>
      <c r="H515" s="180">
        <f t="shared" si="56"/>
        <v>239.62264150943398</v>
      </c>
      <c r="I515" s="180">
        <f t="shared" si="57"/>
        <v>74</v>
      </c>
    </row>
    <row r="516" spans="1:9" s="150" customFormat="1" ht="12.75">
      <c r="A516" s="189" t="s">
        <v>93</v>
      </c>
      <c r="B516" s="157">
        <v>0.3</v>
      </c>
      <c r="C516" s="190">
        <v>0.2</v>
      </c>
      <c r="D516" s="190">
        <v>5.7</v>
      </c>
      <c r="E516" s="157">
        <v>0.3</v>
      </c>
      <c r="F516" s="190">
        <v>0.2</v>
      </c>
      <c r="G516" s="190">
        <v>6.7</v>
      </c>
      <c r="H516" s="180">
        <f t="shared" si="56"/>
        <v>100</v>
      </c>
      <c r="I516" s="180">
        <f t="shared" si="57"/>
        <v>0</v>
      </c>
    </row>
    <row r="517" spans="1:9" s="150" customFormat="1" ht="12.75">
      <c r="A517" s="189" t="s">
        <v>95</v>
      </c>
      <c r="B517" s="157">
        <v>9</v>
      </c>
      <c r="C517" s="190">
        <v>1.5</v>
      </c>
      <c r="D517" s="190">
        <v>1.7</v>
      </c>
      <c r="E517" s="157">
        <v>9</v>
      </c>
      <c r="F517" s="190">
        <v>1</v>
      </c>
      <c r="G517" s="190">
        <v>1.1000000000000001</v>
      </c>
      <c r="H517" s="180">
        <f t="shared" si="56"/>
        <v>66.666666666666657</v>
      </c>
      <c r="I517" s="180">
        <f t="shared" si="57"/>
        <v>-0.5</v>
      </c>
    </row>
    <row r="518" spans="1:9" s="150" customFormat="1" ht="12.75">
      <c r="A518" s="189"/>
      <c r="B518" s="157"/>
      <c r="C518" s="190"/>
      <c r="D518" s="190"/>
      <c r="E518" s="157"/>
      <c r="F518" s="190"/>
      <c r="G518" s="190"/>
    </row>
    <row r="519" spans="1:9" s="150" customFormat="1" ht="12.75">
      <c r="A519" s="186" t="s">
        <v>96</v>
      </c>
      <c r="B519" s="156">
        <v>76.3</v>
      </c>
      <c r="C519" s="187">
        <v>402.3</v>
      </c>
      <c r="D519" s="187">
        <v>52.7</v>
      </c>
      <c r="E519" s="156">
        <v>75.3</v>
      </c>
      <c r="F519" s="187">
        <v>347.9</v>
      </c>
      <c r="G519" s="187">
        <v>46.2</v>
      </c>
      <c r="H519" s="188">
        <f>F519/C519*100</f>
        <v>86.477752920705925</v>
      </c>
      <c r="I519" s="188">
        <f>F519-C519</f>
        <v>-54.400000000000034</v>
      </c>
    </row>
    <row r="520" spans="1:9" s="150" customFormat="1" ht="12.75">
      <c r="A520" s="189" t="s">
        <v>97</v>
      </c>
      <c r="B520" s="157">
        <v>2</v>
      </c>
      <c r="C520" s="190">
        <v>63.6</v>
      </c>
      <c r="D520" s="190">
        <v>318</v>
      </c>
      <c r="E520" s="157">
        <v>1</v>
      </c>
      <c r="F520" s="190">
        <v>10</v>
      </c>
      <c r="G520" s="190">
        <v>100</v>
      </c>
      <c r="H520" s="180">
        <f>F520/C520*100</f>
        <v>15.723270440251572</v>
      </c>
      <c r="I520" s="180">
        <f>F520-C520</f>
        <v>-53.6</v>
      </c>
    </row>
    <row r="521" spans="1:9" s="150" customFormat="1" ht="12.75">
      <c r="A521" s="189" t="s">
        <v>98</v>
      </c>
      <c r="B521" s="157">
        <v>49</v>
      </c>
      <c r="C521" s="190">
        <v>214.7</v>
      </c>
      <c r="D521" s="190">
        <v>43.8</v>
      </c>
      <c r="E521" s="157">
        <v>49</v>
      </c>
      <c r="F521" s="190">
        <v>214.7</v>
      </c>
      <c r="G521" s="190">
        <v>43.8</v>
      </c>
      <c r="H521" s="180">
        <f t="shared" ref="H521:H526" si="58">F521/C521*100</f>
        <v>100</v>
      </c>
      <c r="I521" s="180">
        <f t="shared" ref="I521:I526" si="59">F521-C521</f>
        <v>0</v>
      </c>
    </row>
    <row r="522" spans="1:9" s="150" customFormat="1" ht="12.75">
      <c r="A522" s="189" t="s">
        <v>99</v>
      </c>
      <c r="B522" s="157">
        <v>10.3</v>
      </c>
      <c r="C522" s="190">
        <v>70</v>
      </c>
      <c r="D522" s="190">
        <v>68</v>
      </c>
      <c r="E522" s="157">
        <v>10.3</v>
      </c>
      <c r="F522" s="190">
        <v>88.7</v>
      </c>
      <c r="G522" s="190">
        <v>86.1</v>
      </c>
      <c r="H522" s="180">
        <f t="shared" si="58"/>
        <v>126.71428571428571</v>
      </c>
      <c r="I522" s="180">
        <f t="shared" si="59"/>
        <v>18.700000000000003</v>
      </c>
    </row>
    <row r="523" spans="1:9" s="150" customFormat="1" ht="12.75">
      <c r="A523" s="189" t="s">
        <v>100</v>
      </c>
      <c r="B523" s="157">
        <v>2</v>
      </c>
      <c r="C523" s="190">
        <v>20</v>
      </c>
      <c r="D523" s="190">
        <v>100</v>
      </c>
      <c r="E523" s="157">
        <v>2</v>
      </c>
      <c r="F523" s="190">
        <v>24.5</v>
      </c>
      <c r="G523" s="190">
        <v>122.5</v>
      </c>
      <c r="H523" s="180">
        <f t="shared" si="58"/>
        <v>122.50000000000001</v>
      </c>
      <c r="I523" s="180">
        <f t="shared" si="59"/>
        <v>4.5</v>
      </c>
    </row>
    <row r="524" spans="1:9" s="150" customFormat="1" ht="12.75">
      <c r="A524" s="189" t="s">
        <v>101</v>
      </c>
      <c r="B524" s="157">
        <v>2</v>
      </c>
      <c r="C524" s="190">
        <v>17</v>
      </c>
      <c r="D524" s="190">
        <v>85</v>
      </c>
      <c r="E524" s="157">
        <v>2</v>
      </c>
      <c r="F524" s="190">
        <v>18</v>
      </c>
      <c r="G524" s="190">
        <v>90</v>
      </c>
      <c r="H524" s="180">
        <f t="shared" si="58"/>
        <v>105.88235294117648</v>
      </c>
      <c r="I524" s="180">
        <f t="shared" si="59"/>
        <v>1</v>
      </c>
    </row>
    <row r="525" spans="1:9" s="150" customFormat="1" ht="12.75">
      <c r="A525" s="189" t="s">
        <v>103</v>
      </c>
      <c r="B525" s="157">
        <v>10</v>
      </c>
      <c r="C525" s="190">
        <v>30</v>
      </c>
      <c r="D525" s="190">
        <v>30</v>
      </c>
      <c r="E525" s="157">
        <v>10</v>
      </c>
      <c r="F525" s="190">
        <v>9</v>
      </c>
      <c r="G525" s="190">
        <v>9</v>
      </c>
      <c r="H525" s="180">
        <f t="shared" si="58"/>
        <v>30</v>
      </c>
      <c r="I525" s="180">
        <f t="shared" si="59"/>
        <v>-21</v>
      </c>
    </row>
    <row r="526" spans="1:9" s="150" customFormat="1" ht="12.75">
      <c r="A526" s="189" t="s">
        <v>104</v>
      </c>
      <c r="B526" s="157">
        <v>3</v>
      </c>
      <c r="C526" s="190">
        <v>7</v>
      </c>
      <c r="D526" s="190">
        <v>23.3</v>
      </c>
      <c r="E526" s="157">
        <v>3</v>
      </c>
      <c r="F526" s="190">
        <v>7.5</v>
      </c>
      <c r="G526" s="190">
        <v>25</v>
      </c>
      <c r="H526" s="180">
        <f t="shared" si="58"/>
        <v>107.14285714285714</v>
      </c>
      <c r="I526" s="180">
        <f t="shared" si="59"/>
        <v>0.5</v>
      </c>
    </row>
    <row r="527" spans="1:9" s="150" customFormat="1" ht="12.75">
      <c r="A527" s="189"/>
      <c r="B527" s="157"/>
      <c r="C527" s="190"/>
      <c r="D527" s="190"/>
      <c r="E527" s="157"/>
      <c r="F527" s="190"/>
      <c r="G527" s="190"/>
    </row>
    <row r="528" spans="1:9" s="150" customFormat="1" ht="12.75">
      <c r="A528" s="186" t="s">
        <v>112</v>
      </c>
      <c r="B528" s="156">
        <v>168.5</v>
      </c>
      <c r="C528" s="187">
        <v>1421.5</v>
      </c>
      <c r="D528" s="187">
        <v>84.4</v>
      </c>
      <c r="E528" s="156">
        <v>207.8</v>
      </c>
      <c r="F528" s="187">
        <v>1656.6</v>
      </c>
      <c r="G528" s="187">
        <v>82.6</v>
      </c>
      <c r="H528" s="188">
        <f>F528/C528*100</f>
        <v>116.53886739359831</v>
      </c>
      <c r="I528" s="188">
        <f>F528-C528</f>
        <v>235.09999999999991</v>
      </c>
    </row>
    <row r="529" spans="1:9" s="150" customFormat="1" ht="12.75">
      <c r="A529" s="189" t="s">
        <v>114</v>
      </c>
      <c r="B529" s="157">
        <v>5</v>
      </c>
      <c r="C529" s="190">
        <v>58</v>
      </c>
      <c r="D529" s="190">
        <v>116</v>
      </c>
      <c r="E529" s="157">
        <v>14</v>
      </c>
      <c r="F529" s="190">
        <v>91</v>
      </c>
      <c r="G529" s="190">
        <v>107.9</v>
      </c>
      <c r="H529" s="180">
        <f>F529/C529*100</f>
        <v>156.89655172413794</v>
      </c>
      <c r="I529" s="180">
        <f>F529-C529</f>
        <v>33</v>
      </c>
    </row>
    <row r="530" spans="1:9" s="150" customFormat="1" ht="12.75">
      <c r="A530" s="189" t="s">
        <v>116</v>
      </c>
      <c r="B530" s="157">
        <v>148.19999999999999</v>
      </c>
      <c r="C530" s="190">
        <v>1277.4000000000001</v>
      </c>
      <c r="D530" s="190">
        <v>86.2</v>
      </c>
      <c r="E530" s="157">
        <v>177.8</v>
      </c>
      <c r="F530" s="190">
        <v>1405.1</v>
      </c>
      <c r="G530" s="190">
        <v>79</v>
      </c>
      <c r="H530" s="180">
        <f t="shared" ref="H530:H533" si="60">F530/C530*100</f>
        <v>109.99686863942382</v>
      </c>
      <c r="I530" s="180">
        <f t="shared" ref="I530:I533" si="61">F530-C530</f>
        <v>127.69999999999982</v>
      </c>
    </row>
    <row r="531" spans="1:9" s="150" customFormat="1" ht="12.75">
      <c r="A531" s="189" t="s">
        <v>117</v>
      </c>
      <c r="B531" s="157">
        <v>10</v>
      </c>
      <c r="C531" s="190">
        <v>100</v>
      </c>
      <c r="D531" s="190">
        <v>100</v>
      </c>
      <c r="E531" s="157">
        <v>10</v>
      </c>
      <c r="F531" s="190">
        <v>83</v>
      </c>
      <c r="G531" s="190">
        <v>83</v>
      </c>
      <c r="H531" s="180">
        <f t="shared" si="60"/>
        <v>83</v>
      </c>
      <c r="I531" s="180">
        <f t="shared" si="61"/>
        <v>-17</v>
      </c>
    </row>
    <row r="532" spans="1:9" s="150" customFormat="1" ht="12.75">
      <c r="A532" s="189" t="s">
        <v>118</v>
      </c>
      <c r="B532" s="157">
        <v>0.3</v>
      </c>
      <c r="C532" s="190">
        <v>2.1</v>
      </c>
      <c r="D532" s="190">
        <v>70</v>
      </c>
      <c r="E532" s="157">
        <v>1</v>
      </c>
      <c r="F532" s="190">
        <v>5.8</v>
      </c>
      <c r="G532" s="190">
        <v>58</v>
      </c>
      <c r="H532" s="180">
        <f t="shared" si="60"/>
        <v>276.1904761904762</v>
      </c>
      <c r="I532" s="180">
        <f t="shared" si="61"/>
        <v>3.6999999999999997</v>
      </c>
    </row>
    <row r="533" spans="1:9" s="150" customFormat="1" ht="12.75">
      <c r="A533" s="189" t="s">
        <v>119</v>
      </c>
      <c r="B533" s="157">
        <v>15</v>
      </c>
      <c r="C533" s="190">
        <v>84</v>
      </c>
      <c r="D533" s="190">
        <v>56</v>
      </c>
      <c r="E533" s="157">
        <v>15</v>
      </c>
      <c r="F533" s="190">
        <v>154.69999999999999</v>
      </c>
      <c r="G533" s="190">
        <v>103.1</v>
      </c>
      <c r="H533" s="180">
        <f t="shared" si="60"/>
        <v>184.16666666666666</v>
      </c>
      <c r="I533" s="180">
        <f t="shared" si="61"/>
        <v>70.699999999999989</v>
      </c>
    </row>
    <row r="534" spans="1:9" s="150" customFormat="1" ht="12.75">
      <c r="A534" s="189"/>
      <c r="B534" s="157"/>
      <c r="C534" s="190"/>
      <c r="D534" s="190"/>
      <c r="E534" s="157"/>
      <c r="F534" s="190"/>
      <c r="G534" s="190"/>
      <c r="H534" s="180"/>
      <c r="I534" s="180"/>
    </row>
    <row r="535" spans="1:9" s="150" customFormat="1" ht="12.75">
      <c r="A535" s="186" t="s">
        <v>121</v>
      </c>
      <c r="B535" s="156">
        <v>157</v>
      </c>
      <c r="C535" s="187">
        <v>800.5</v>
      </c>
      <c r="D535" s="187">
        <v>51</v>
      </c>
      <c r="E535" s="156">
        <v>165</v>
      </c>
      <c r="F535" s="187">
        <v>1071.5</v>
      </c>
      <c r="G535" s="187">
        <v>64.900000000000006</v>
      </c>
      <c r="H535" s="188">
        <f>F535/C535*100</f>
        <v>133.8538413491568</v>
      </c>
      <c r="I535" s="188">
        <f>F535-C535</f>
        <v>271</v>
      </c>
    </row>
    <row r="536" spans="1:9" s="150" customFormat="1" ht="12.75">
      <c r="A536" s="189" t="s">
        <v>122</v>
      </c>
      <c r="B536" s="157">
        <v>21</v>
      </c>
      <c r="C536" s="190">
        <v>81.599999999999994</v>
      </c>
      <c r="D536" s="190">
        <v>38.9</v>
      </c>
      <c r="E536" s="157">
        <v>29</v>
      </c>
      <c r="F536" s="190">
        <v>129.9</v>
      </c>
      <c r="G536" s="190">
        <v>44.8</v>
      </c>
      <c r="H536" s="180">
        <f>F536/C536*100</f>
        <v>159.19117647058826</v>
      </c>
      <c r="I536" s="180">
        <f>F536-C536</f>
        <v>48.300000000000011</v>
      </c>
    </row>
    <row r="537" spans="1:9" s="150" customFormat="1" ht="12.75">
      <c r="A537" s="189" t="s">
        <v>123</v>
      </c>
      <c r="B537" s="157">
        <v>29</v>
      </c>
      <c r="C537" s="190">
        <v>199.5</v>
      </c>
      <c r="D537" s="190">
        <v>68.8</v>
      </c>
      <c r="E537" s="157">
        <v>29</v>
      </c>
      <c r="F537" s="190">
        <v>199</v>
      </c>
      <c r="G537" s="190">
        <v>68.599999999999994</v>
      </c>
      <c r="H537" s="180">
        <f t="shared" ref="H537:H540" si="62">F537/C537*100</f>
        <v>99.749373433583955</v>
      </c>
      <c r="I537" s="180">
        <f t="shared" ref="I537:I540" si="63">F537-C537</f>
        <v>-0.5</v>
      </c>
    </row>
    <row r="538" spans="1:9" s="150" customFormat="1" ht="12.75">
      <c r="A538" s="189" t="s">
        <v>124</v>
      </c>
      <c r="B538" s="157">
        <v>30</v>
      </c>
      <c r="C538" s="190">
        <v>206</v>
      </c>
      <c r="D538" s="190">
        <v>68.7</v>
      </c>
      <c r="E538" s="157">
        <v>30</v>
      </c>
      <c r="F538" s="190">
        <v>186.6</v>
      </c>
      <c r="G538" s="190">
        <v>62.2</v>
      </c>
      <c r="H538" s="180">
        <f t="shared" si="62"/>
        <v>90.582524271844662</v>
      </c>
      <c r="I538" s="180">
        <f t="shared" si="63"/>
        <v>-19.400000000000006</v>
      </c>
    </row>
    <row r="539" spans="1:9" s="150" customFormat="1" ht="12.75">
      <c r="A539" s="189" t="s">
        <v>125</v>
      </c>
      <c r="B539" s="157">
        <v>61</v>
      </c>
      <c r="C539" s="190">
        <v>239.9</v>
      </c>
      <c r="D539" s="190">
        <v>39.299999999999997</v>
      </c>
      <c r="E539" s="157">
        <v>61</v>
      </c>
      <c r="F539" s="190">
        <v>450.6</v>
      </c>
      <c r="G539" s="190">
        <v>73.900000000000006</v>
      </c>
      <c r="H539" s="180">
        <f t="shared" si="62"/>
        <v>187.82826177573989</v>
      </c>
      <c r="I539" s="180">
        <f t="shared" si="63"/>
        <v>210.70000000000002</v>
      </c>
    </row>
    <row r="540" spans="1:9" s="150" customFormat="1" ht="12.75">
      <c r="A540" s="189" t="s">
        <v>126</v>
      </c>
      <c r="B540" s="157">
        <v>16</v>
      </c>
      <c r="C540" s="190">
        <v>73.5</v>
      </c>
      <c r="D540" s="190">
        <v>45.9</v>
      </c>
      <c r="E540" s="157">
        <v>16</v>
      </c>
      <c r="F540" s="190">
        <v>105.4</v>
      </c>
      <c r="G540" s="190">
        <v>65.900000000000006</v>
      </c>
      <c r="H540" s="180">
        <f t="shared" si="62"/>
        <v>143.40136054421771</v>
      </c>
      <c r="I540" s="180">
        <f t="shared" si="63"/>
        <v>31.900000000000006</v>
      </c>
    </row>
    <row r="541" spans="1:9" s="150" customFormat="1" ht="12.75">
      <c r="A541" s="189"/>
      <c r="B541" s="157"/>
      <c r="C541" s="190"/>
      <c r="D541" s="190"/>
      <c r="E541" s="157"/>
      <c r="F541" s="190"/>
      <c r="G541" s="190"/>
    </row>
    <row r="542" spans="1:9" s="150" customFormat="1" ht="12.75">
      <c r="A542" s="186" t="s">
        <v>127</v>
      </c>
      <c r="B542" s="156">
        <v>537.5</v>
      </c>
      <c r="C542" s="187">
        <v>1012.8</v>
      </c>
      <c r="D542" s="187">
        <v>18.5</v>
      </c>
      <c r="E542" s="156">
        <v>438.3</v>
      </c>
      <c r="F542" s="187">
        <v>1327.7</v>
      </c>
      <c r="G542" s="187">
        <v>30.3</v>
      </c>
      <c r="H542" s="188">
        <f>F542/C542*100</f>
        <v>131.09202211690365</v>
      </c>
      <c r="I542" s="188">
        <f>F542-C542</f>
        <v>314.90000000000009</v>
      </c>
    </row>
    <row r="543" spans="1:9" s="150" customFormat="1" ht="12.75">
      <c r="A543" s="189" t="s">
        <v>128</v>
      </c>
      <c r="B543" s="157">
        <v>117</v>
      </c>
      <c r="C543" s="190">
        <v>153</v>
      </c>
      <c r="D543" s="190">
        <v>13.1</v>
      </c>
      <c r="E543" s="157">
        <v>117</v>
      </c>
      <c r="F543" s="190">
        <v>206.8</v>
      </c>
      <c r="G543" s="190">
        <v>17.7</v>
      </c>
      <c r="H543" s="180">
        <f>F543/C543*100</f>
        <v>135.16339869281046</v>
      </c>
      <c r="I543" s="180">
        <f>F543-C543</f>
        <v>53.800000000000011</v>
      </c>
    </row>
    <row r="544" spans="1:9" s="150" customFormat="1" ht="12.75">
      <c r="A544" s="189" t="s">
        <v>129</v>
      </c>
      <c r="B544" s="157" t="s">
        <v>94</v>
      </c>
      <c r="C544" s="190" t="s">
        <v>94</v>
      </c>
      <c r="D544" s="190" t="s">
        <v>94</v>
      </c>
      <c r="E544" s="157">
        <v>3</v>
      </c>
      <c r="F544" s="190">
        <v>36</v>
      </c>
      <c r="G544" s="190">
        <v>120</v>
      </c>
      <c r="H544" s="190" t="s">
        <v>94</v>
      </c>
      <c r="I544" s="190" t="s">
        <v>94</v>
      </c>
    </row>
    <row r="545" spans="1:9" s="150" customFormat="1" ht="12.75">
      <c r="A545" s="189" t="s">
        <v>130</v>
      </c>
      <c r="B545" s="157">
        <v>37</v>
      </c>
      <c r="C545" s="190">
        <v>118</v>
      </c>
      <c r="D545" s="190">
        <v>31.9</v>
      </c>
      <c r="E545" s="157">
        <v>37</v>
      </c>
      <c r="F545" s="190">
        <v>120.6</v>
      </c>
      <c r="G545" s="190">
        <v>32.6</v>
      </c>
      <c r="H545" s="180">
        <f t="shared" ref="H545:H552" si="64">F545/C545*100</f>
        <v>102.20338983050847</v>
      </c>
      <c r="I545" s="180">
        <f t="shared" ref="I545:I552" si="65">F545-C545</f>
        <v>2.5999999999999943</v>
      </c>
    </row>
    <row r="546" spans="1:9" s="150" customFormat="1" ht="12.75">
      <c r="A546" s="189" t="s">
        <v>131</v>
      </c>
      <c r="B546" s="157">
        <v>8</v>
      </c>
      <c r="C546" s="190">
        <v>23.9</v>
      </c>
      <c r="D546" s="190">
        <v>29.9</v>
      </c>
      <c r="E546" s="157">
        <v>8</v>
      </c>
      <c r="F546" s="190">
        <v>28</v>
      </c>
      <c r="G546" s="190">
        <v>35</v>
      </c>
      <c r="H546" s="180">
        <f t="shared" si="64"/>
        <v>117.15481171548119</v>
      </c>
      <c r="I546" s="180">
        <f t="shared" si="65"/>
        <v>4.1000000000000014</v>
      </c>
    </row>
    <row r="547" spans="1:9" s="150" customFormat="1" ht="12.75">
      <c r="A547" s="189" t="s">
        <v>132</v>
      </c>
      <c r="B547" s="157">
        <v>7</v>
      </c>
      <c r="C547" s="190">
        <v>9.4</v>
      </c>
      <c r="D547" s="190">
        <v>13.4</v>
      </c>
      <c r="E547" s="157">
        <v>7</v>
      </c>
      <c r="F547" s="190">
        <v>12.5</v>
      </c>
      <c r="G547" s="190">
        <v>17.899999999999999</v>
      </c>
      <c r="H547" s="180">
        <f t="shared" si="64"/>
        <v>132.97872340425531</v>
      </c>
      <c r="I547" s="180">
        <f t="shared" si="65"/>
        <v>3.0999999999999996</v>
      </c>
    </row>
    <row r="548" spans="1:9" s="150" customFormat="1" ht="12.75">
      <c r="A548" s="189" t="s">
        <v>133</v>
      </c>
      <c r="B548" s="157">
        <v>15.5</v>
      </c>
      <c r="C548" s="190">
        <v>89</v>
      </c>
      <c r="D548" s="190">
        <v>57.4</v>
      </c>
      <c r="E548" s="157">
        <v>16</v>
      </c>
      <c r="F548" s="190">
        <v>164.9</v>
      </c>
      <c r="G548" s="190">
        <v>103.1</v>
      </c>
      <c r="H548" s="180">
        <f t="shared" si="64"/>
        <v>185.28089887640451</v>
      </c>
      <c r="I548" s="180">
        <f t="shared" si="65"/>
        <v>75.900000000000006</v>
      </c>
    </row>
    <row r="549" spans="1:9" s="150" customFormat="1" ht="12.75">
      <c r="A549" s="189" t="s">
        <v>135</v>
      </c>
      <c r="B549" s="157">
        <v>297</v>
      </c>
      <c r="C549" s="190">
        <v>531.6</v>
      </c>
      <c r="D549" s="190">
        <v>17.399999999999999</v>
      </c>
      <c r="E549" s="157">
        <v>186.3</v>
      </c>
      <c r="F549" s="190">
        <v>663.3</v>
      </c>
      <c r="G549" s="190">
        <v>35.6</v>
      </c>
      <c r="H549" s="180">
        <f t="shared" si="64"/>
        <v>124.77426636568848</v>
      </c>
      <c r="I549" s="180">
        <f t="shared" si="65"/>
        <v>131.69999999999993</v>
      </c>
    </row>
    <row r="550" spans="1:9" s="150" customFormat="1" ht="12.75">
      <c r="A550" s="189" t="s">
        <v>136</v>
      </c>
      <c r="B550" s="157">
        <v>2</v>
      </c>
      <c r="C550" s="190">
        <v>5</v>
      </c>
      <c r="D550" s="190">
        <v>25</v>
      </c>
      <c r="E550" s="157">
        <v>2</v>
      </c>
      <c r="F550" s="190">
        <v>5</v>
      </c>
      <c r="G550" s="190">
        <v>25</v>
      </c>
      <c r="H550" s="180">
        <f t="shared" si="64"/>
        <v>100</v>
      </c>
      <c r="I550" s="180">
        <f t="shared" si="65"/>
        <v>0</v>
      </c>
    </row>
    <row r="551" spans="1:9" s="150" customFormat="1" ht="12.75">
      <c r="A551" s="189" t="s">
        <v>165</v>
      </c>
      <c r="B551" s="157">
        <v>21</v>
      </c>
      <c r="C551" s="190">
        <v>10</v>
      </c>
      <c r="D551" s="190">
        <v>4.8</v>
      </c>
      <c r="E551" s="157">
        <v>36</v>
      </c>
      <c r="F551" s="190">
        <v>15</v>
      </c>
      <c r="G551" s="190">
        <v>4.2</v>
      </c>
      <c r="H551" s="180">
        <f t="shared" si="64"/>
        <v>150</v>
      </c>
      <c r="I551" s="180">
        <f t="shared" si="65"/>
        <v>5</v>
      </c>
    </row>
    <row r="552" spans="1:9" s="150" customFormat="1" ht="12.75">
      <c r="A552" s="189" t="s">
        <v>137</v>
      </c>
      <c r="B552" s="157">
        <v>33</v>
      </c>
      <c r="C552" s="190">
        <v>72.900000000000006</v>
      </c>
      <c r="D552" s="190">
        <v>22.1</v>
      </c>
      <c r="E552" s="157">
        <v>26</v>
      </c>
      <c r="F552" s="190">
        <v>75.599999999999994</v>
      </c>
      <c r="G552" s="190">
        <v>29.1</v>
      </c>
      <c r="H552" s="180">
        <f t="shared" si="64"/>
        <v>103.7037037037037</v>
      </c>
      <c r="I552" s="180">
        <f t="shared" si="65"/>
        <v>2.6999999999999886</v>
      </c>
    </row>
    <row r="553" spans="1:9" s="150" customFormat="1" ht="12.75">
      <c r="A553" s="189"/>
      <c r="B553" s="157"/>
      <c r="C553" s="190"/>
      <c r="D553" s="190"/>
      <c r="E553" s="157"/>
      <c r="F553" s="190"/>
      <c r="G553" s="190"/>
    </row>
    <row r="554" spans="1:9" s="150" customFormat="1" ht="12.75">
      <c r="A554" s="186" t="s">
        <v>138</v>
      </c>
      <c r="B554" s="156">
        <v>104</v>
      </c>
      <c r="C554" s="187">
        <v>207.5</v>
      </c>
      <c r="D554" s="187">
        <v>20</v>
      </c>
      <c r="E554" s="156">
        <v>96</v>
      </c>
      <c r="F554" s="187">
        <v>313</v>
      </c>
      <c r="G554" s="187">
        <v>32.6</v>
      </c>
      <c r="H554" s="188">
        <f>F554/C554*100</f>
        <v>150.84337349397589</v>
      </c>
      <c r="I554" s="188">
        <f>F554-C554</f>
        <v>105.5</v>
      </c>
    </row>
    <row r="555" spans="1:9" s="150" customFormat="1" ht="12.75">
      <c r="A555" s="189"/>
      <c r="B555" s="157"/>
      <c r="C555" s="190"/>
      <c r="D555" s="190"/>
      <c r="E555" s="157"/>
      <c r="F555" s="190"/>
      <c r="G555" s="190"/>
    </row>
    <row r="556" spans="1:9" s="150" customFormat="1" ht="12.75">
      <c r="A556" s="186" t="s">
        <v>139</v>
      </c>
      <c r="B556" s="156">
        <v>53.1</v>
      </c>
      <c r="C556" s="187">
        <v>239.9</v>
      </c>
      <c r="D556" s="187">
        <v>45.2</v>
      </c>
      <c r="E556" s="156">
        <v>72</v>
      </c>
      <c r="F556" s="187">
        <v>335.1</v>
      </c>
      <c r="G556" s="187">
        <v>46.5</v>
      </c>
      <c r="H556" s="188">
        <f>F556/C556*100</f>
        <v>139.68320133388912</v>
      </c>
      <c r="I556" s="188">
        <f>F556-C556</f>
        <v>95.200000000000017</v>
      </c>
    </row>
    <row r="557" spans="1:9" s="150" customFormat="1" ht="12.75">
      <c r="A557" s="186"/>
      <c r="B557" s="156"/>
      <c r="C557" s="187"/>
      <c r="D557" s="187"/>
      <c r="E557" s="156"/>
      <c r="F557" s="187"/>
      <c r="G557" s="187"/>
      <c r="H557" s="197"/>
      <c r="I557" s="197"/>
    </row>
    <row r="558" spans="1:9" s="150" customFormat="1" ht="12.75">
      <c r="A558" s="186"/>
      <c r="B558" s="156"/>
      <c r="C558" s="187"/>
      <c r="D558" s="187"/>
      <c r="E558" s="156"/>
      <c r="F558" s="187"/>
      <c r="G558" s="187"/>
      <c r="H558" s="197"/>
      <c r="I558" s="197"/>
    </row>
    <row r="559" spans="1:9" s="150" customFormat="1" ht="12.75">
      <c r="A559" s="186"/>
      <c r="B559" s="156"/>
      <c r="C559" s="187"/>
      <c r="D559" s="187"/>
      <c r="E559" s="156"/>
      <c r="F559" s="187"/>
      <c r="G559" s="187"/>
      <c r="H559" s="197"/>
      <c r="I559" s="197"/>
    </row>
    <row r="560" spans="1:9" s="150" customFormat="1" ht="12.75">
      <c r="A560" s="186"/>
      <c r="B560" s="156"/>
      <c r="C560" s="187"/>
      <c r="D560" s="187"/>
      <c r="E560" s="156"/>
      <c r="F560" s="187"/>
      <c r="G560" s="187"/>
      <c r="H560" s="197"/>
      <c r="I560" s="197"/>
    </row>
    <row r="561" spans="1:9" s="150" customFormat="1" ht="12.75">
      <c r="A561" s="186"/>
      <c r="B561" s="156"/>
      <c r="C561" s="187"/>
      <c r="D561" s="187"/>
      <c r="E561" s="156"/>
      <c r="F561" s="187"/>
      <c r="G561" s="187"/>
      <c r="H561" s="197"/>
      <c r="I561" s="197"/>
    </row>
    <row r="562" spans="1:9" s="150" customFormat="1" ht="12.75">
      <c r="A562" s="186"/>
      <c r="B562" s="156"/>
      <c r="C562" s="187"/>
      <c r="D562" s="187"/>
      <c r="E562" s="156"/>
      <c r="F562" s="187"/>
      <c r="G562" s="187"/>
      <c r="H562" s="197"/>
      <c r="I562" s="197"/>
    </row>
    <row r="563" spans="1:9" s="150" customFormat="1">
      <c r="A563" s="164" t="s">
        <v>346</v>
      </c>
      <c r="B563" s="164"/>
      <c r="C563" s="164"/>
      <c r="D563" s="164"/>
      <c r="E563" s="164"/>
      <c r="F563" s="164"/>
      <c r="G563" s="164"/>
      <c r="H563" s="164"/>
      <c r="I563" s="166"/>
    </row>
    <row r="564" spans="1:9" s="150" customFormat="1" ht="12.75">
      <c r="A564" s="167" t="s">
        <v>337</v>
      </c>
      <c r="B564" s="167"/>
      <c r="C564" s="167"/>
      <c r="D564" s="167"/>
      <c r="E564" s="167"/>
      <c r="F564" s="167"/>
      <c r="G564" s="167"/>
      <c r="H564" s="167"/>
      <c r="I564" s="167"/>
    </row>
    <row r="565" spans="1:9" s="150" customFormat="1" ht="12.75"/>
    <row r="566" spans="1:9" s="150" customFormat="1" ht="12.75">
      <c r="A566" s="168" t="s">
        <v>60</v>
      </c>
      <c r="B566" s="169" t="s">
        <v>188</v>
      </c>
      <c r="C566" s="170"/>
      <c r="D566" s="170"/>
      <c r="E566" s="170"/>
      <c r="F566" s="170"/>
      <c r="G566" s="170"/>
      <c r="H566" s="170"/>
      <c r="I566" s="171"/>
    </row>
    <row r="567" spans="1:9" s="150" customFormat="1" ht="12.75">
      <c r="A567" s="172"/>
      <c r="B567" s="169">
        <v>2024</v>
      </c>
      <c r="C567" s="170"/>
      <c r="D567" s="171"/>
      <c r="E567" s="173"/>
      <c r="F567" s="174">
        <v>2025</v>
      </c>
      <c r="G567" s="175"/>
      <c r="H567" s="176" t="s">
        <v>340</v>
      </c>
      <c r="I567" s="177"/>
    </row>
    <row r="568" spans="1:9" s="150" customFormat="1" ht="12.75">
      <c r="A568" s="172"/>
      <c r="B568" s="151" t="s">
        <v>338</v>
      </c>
      <c r="C568" s="151" t="s">
        <v>341</v>
      </c>
      <c r="D568" s="151" t="s">
        <v>65</v>
      </c>
      <c r="E568" s="151" t="s">
        <v>338</v>
      </c>
      <c r="F568" s="151" t="s">
        <v>341</v>
      </c>
      <c r="G568" s="151" t="s">
        <v>65</v>
      </c>
      <c r="H568" s="169" t="s">
        <v>315</v>
      </c>
      <c r="I568" s="171"/>
    </row>
    <row r="569" spans="1:9" s="150" customFormat="1" ht="12.75">
      <c r="A569" s="172"/>
      <c r="B569" s="152"/>
      <c r="C569" s="152"/>
      <c r="D569" s="152"/>
      <c r="E569" s="152"/>
      <c r="F569" s="152"/>
      <c r="G569" s="152"/>
      <c r="H569" s="168" t="s">
        <v>69</v>
      </c>
      <c r="I569" s="178" t="s">
        <v>70</v>
      </c>
    </row>
    <row r="570" spans="1:9" s="150" customFormat="1" ht="12.75">
      <c r="A570" s="172"/>
      <c r="B570" s="153"/>
      <c r="C570" s="153"/>
      <c r="D570" s="153"/>
      <c r="E570" s="153"/>
      <c r="F570" s="153"/>
      <c r="G570" s="153"/>
      <c r="H570" s="179"/>
      <c r="I570" s="178"/>
    </row>
    <row r="571" spans="1:9" s="150" customFormat="1" ht="12.75">
      <c r="A571" s="179"/>
      <c r="B571" s="181">
        <v>1</v>
      </c>
      <c r="C571" s="182">
        <v>2</v>
      </c>
      <c r="D571" s="181">
        <v>3</v>
      </c>
      <c r="E571" s="181">
        <v>4</v>
      </c>
      <c r="F571" s="182">
        <v>5</v>
      </c>
      <c r="G571" s="182">
        <v>6</v>
      </c>
      <c r="H571" s="183">
        <v>7</v>
      </c>
      <c r="I571" s="183">
        <v>8</v>
      </c>
    </row>
    <row r="572" spans="1:9" s="150" customFormat="1" ht="12.75">
      <c r="A572" s="196"/>
      <c r="B572" s="192"/>
      <c r="C572" s="192"/>
      <c r="D572" s="192"/>
      <c r="E572" s="192"/>
      <c r="F572" s="192"/>
      <c r="G572" s="192"/>
    </row>
    <row r="573" spans="1:9" s="150" customFormat="1" ht="12.75">
      <c r="A573" s="186" t="s">
        <v>72</v>
      </c>
      <c r="B573" s="156">
        <v>4259.99</v>
      </c>
      <c r="C573" s="187">
        <v>19461.5</v>
      </c>
      <c r="D573" s="187">
        <v>45.7</v>
      </c>
      <c r="E573" s="156">
        <v>4200.84</v>
      </c>
      <c r="F573" s="159">
        <v>18724.3</v>
      </c>
      <c r="G573" s="159">
        <v>44.6</v>
      </c>
      <c r="H573" s="188">
        <f>F573/C573*100</f>
        <v>96.212008324127112</v>
      </c>
      <c r="I573" s="188">
        <f>F573-C573</f>
        <v>-737.20000000000073</v>
      </c>
    </row>
    <row r="574" spans="1:9" s="150" customFormat="1" ht="12.75">
      <c r="A574" s="186"/>
      <c r="B574" s="156"/>
      <c r="C574" s="187"/>
      <c r="D574" s="187"/>
      <c r="E574" s="156"/>
      <c r="F574" s="187"/>
      <c r="G574" s="187"/>
      <c r="H574" s="197"/>
      <c r="I574" s="197"/>
    </row>
    <row r="575" spans="1:9" s="150" customFormat="1" ht="12.75">
      <c r="A575" s="186" t="s">
        <v>73</v>
      </c>
      <c r="B575" s="156">
        <v>1887.97</v>
      </c>
      <c r="C575" s="187">
        <v>5123.1000000000004</v>
      </c>
      <c r="D575" s="187">
        <v>27.1</v>
      </c>
      <c r="E575" s="156">
        <v>1881.61</v>
      </c>
      <c r="F575" s="187">
        <v>5287.8</v>
      </c>
      <c r="G575" s="187">
        <v>28.1</v>
      </c>
      <c r="H575" s="188">
        <f>F575/C575*100</f>
        <v>103.21485038355682</v>
      </c>
      <c r="I575" s="188">
        <f>F575-C575</f>
        <v>164.69999999999982</v>
      </c>
    </row>
    <row r="576" spans="1:9" s="150" customFormat="1" ht="12.75">
      <c r="A576" s="189" t="s">
        <v>74</v>
      </c>
      <c r="B576" s="157">
        <v>71.77</v>
      </c>
      <c r="C576" s="190">
        <v>369.7</v>
      </c>
      <c r="D576" s="190">
        <v>51.5</v>
      </c>
      <c r="E576" s="157">
        <v>71.77</v>
      </c>
      <c r="F576" s="190">
        <v>336.3</v>
      </c>
      <c r="G576" s="190">
        <v>46.9</v>
      </c>
      <c r="H576" s="180">
        <f t="shared" ref="H576:H581" si="66">F576/C576*100</f>
        <v>90.965647822558836</v>
      </c>
      <c r="I576" s="180">
        <f t="shared" ref="I576:I581" si="67">F576-C576</f>
        <v>-33.399999999999977</v>
      </c>
    </row>
    <row r="577" spans="1:9" s="150" customFormat="1" ht="12.75">
      <c r="A577" s="189" t="s">
        <v>75</v>
      </c>
      <c r="B577" s="157">
        <v>1618.76</v>
      </c>
      <c r="C577" s="190">
        <v>3857.4</v>
      </c>
      <c r="D577" s="190">
        <v>23.8</v>
      </c>
      <c r="E577" s="157">
        <v>1611.4</v>
      </c>
      <c r="F577" s="190">
        <v>4074.2</v>
      </c>
      <c r="G577" s="190">
        <v>25.3</v>
      </c>
      <c r="H577" s="180">
        <f t="shared" si="66"/>
        <v>105.62036604967075</v>
      </c>
      <c r="I577" s="180">
        <f t="shared" si="67"/>
        <v>216.79999999999973</v>
      </c>
    </row>
    <row r="578" spans="1:9" s="150" customFormat="1" ht="12.75">
      <c r="A578" s="189" t="s">
        <v>76</v>
      </c>
      <c r="B578" s="157">
        <v>83.5</v>
      </c>
      <c r="C578" s="190">
        <v>411</v>
      </c>
      <c r="D578" s="190">
        <v>49.2</v>
      </c>
      <c r="E578" s="157">
        <v>84.5</v>
      </c>
      <c r="F578" s="190">
        <v>393</v>
      </c>
      <c r="G578" s="190">
        <v>46.5</v>
      </c>
      <c r="H578" s="180">
        <f t="shared" si="66"/>
        <v>95.620437956204384</v>
      </c>
      <c r="I578" s="180">
        <f t="shared" si="67"/>
        <v>-18</v>
      </c>
    </row>
    <row r="579" spans="1:9" s="150" customFormat="1" ht="12.75">
      <c r="A579" s="189" t="s">
        <v>77</v>
      </c>
      <c r="B579" s="157">
        <v>1</v>
      </c>
      <c r="C579" s="190">
        <v>6</v>
      </c>
      <c r="D579" s="190">
        <v>60</v>
      </c>
      <c r="E579" s="157">
        <v>1</v>
      </c>
      <c r="F579" s="190">
        <v>10</v>
      </c>
      <c r="G579" s="190">
        <v>100</v>
      </c>
      <c r="H579" s="180">
        <f t="shared" si="66"/>
        <v>166.66666666666669</v>
      </c>
      <c r="I579" s="180">
        <f t="shared" si="67"/>
        <v>4</v>
      </c>
    </row>
    <row r="580" spans="1:9" s="150" customFormat="1" ht="12.75">
      <c r="A580" s="189" t="s">
        <v>78</v>
      </c>
      <c r="B580" s="157">
        <v>16.5</v>
      </c>
      <c r="C580" s="190">
        <v>61.5</v>
      </c>
      <c r="D580" s="190">
        <v>37.299999999999997</v>
      </c>
      <c r="E580" s="157">
        <v>16.5</v>
      </c>
      <c r="F580" s="190">
        <v>60.8</v>
      </c>
      <c r="G580" s="190">
        <v>36.799999999999997</v>
      </c>
      <c r="H580" s="180">
        <f t="shared" si="66"/>
        <v>98.861788617886177</v>
      </c>
      <c r="I580" s="180">
        <f t="shared" si="67"/>
        <v>-0.70000000000000284</v>
      </c>
    </row>
    <row r="581" spans="1:9" s="150" customFormat="1" ht="12.75">
      <c r="A581" s="189" t="s">
        <v>79</v>
      </c>
      <c r="B581" s="157">
        <v>97.44</v>
      </c>
      <c r="C581" s="190">
        <v>423.5</v>
      </c>
      <c r="D581" s="190">
        <v>43.5</v>
      </c>
      <c r="E581" s="157">
        <v>97.44</v>
      </c>
      <c r="F581" s="190">
        <v>423.5</v>
      </c>
      <c r="G581" s="190">
        <v>43.5</v>
      </c>
      <c r="H581" s="180">
        <f t="shared" si="66"/>
        <v>100</v>
      </c>
      <c r="I581" s="180">
        <f t="shared" si="67"/>
        <v>0</v>
      </c>
    </row>
    <row r="582" spans="1:9" s="150" customFormat="1" ht="12.75">
      <c r="A582" s="189"/>
      <c r="B582" s="157"/>
      <c r="C582" s="190"/>
      <c r="D582" s="190"/>
      <c r="E582" s="157"/>
      <c r="F582" s="190"/>
      <c r="G582" s="190"/>
    </row>
    <row r="583" spans="1:9" s="150" customFormat="1" ht="18" customHeight="1">
      <c r="A583" s="186" t="s">
        <v>80</v>
      </c>
      <c r="B583" s="156">
        <v>539.35</v>
      </c>
      <c r="C583" s="187">
        <v>2245.8000000000002</v>
      </c>
      <c r="D583" s="187">
        <v>41.6</v>
      </c>
      <c r="E583" s="156">
        <v>506.54</v>
      </c>
      <c r="F583" s="187">
        <v>2364.3000000000002</v>
      </c>
      <c r="G583" s="187">
        <v>46.7</v>
      </c>
      <c r="H583" s="188">
        <f>F583/C583*100</f>
        <v>105.27651616350522</v>
      </c>
      <c r="I583" s="188">
        <f>F583-C583</f>
        <v>118.5</v>
      </c>
    </row>
    <row r="584" spans="1:9" s="150" customFormat="1" ht="12.75">
      <c r="A584" s="189" t="s">
        <v>81</v>
      </c>
      <c r="B584" s="157">
        <v>37.21</v>
      </c>
      <c r="C584" s="190">
        <v>46</v>
      </c>
      <c r="D584" s="190">
        <v>12.4</v>
      </c>
      <c r="E584" s="157">
        <v>35.89</v>
      </c>
      <c r="F584" s="190">
        <v>44.4</v>
      </c>
      <c r="G584" s="190">
        <v>12.4</v>
      </c>
      <c r="H584" s="180">
        <f t="shared" ref="H584:H594" si="68">F584/C584*100</f>
        <v>96.521739130434781</v>
      </c>
      <c r="I584" s="180">
        <f t="shared" ref="I584:I594" si="69">F584-C584</f>
        <v>-1.6000000000000014</v>
      </c>
    </row>
    <row r="585" spans="1:9" s="150" customFormat="1" ht="12.75">
      <c r="A585" s="189" t="s">
        <v>83</v>
      </c>
      <c r="B585" s="157">
        <v>121.79</v>
      </c>
      <c r="C585" s="190">
        <v>649.5</v>
      </c>
      <c r="D585" s="190">
        <v>53.3</v>
      </c>
      <c r="E585" s="157">
        <v>121.79</v>
      </c>
      <c r="F585" s="190">
        <v>658.7</v>
      </c>
      <c r="G585" s="190">
        <v>54.1</v>
      </c>
      <c r="H585" s="180">
        <f t="shared" si="68"/>
        <v>101.4164742109315</v>
      </c>
      <c r="I585" s="180">
        <f t="shared" si="69"/>
        <v>9.2000000000000455</v>
      </c>
    </row>
    <row r="586" spans="1:9" s="150" customFormat="1" ht="12.75">
      <c r="A586" s="189" t="s">
        <v>84</v>
      </c>
      <c r="B586" s="157">
        <v>108.1</v>
      </c>
      <c r="C586" s="190">
        <v>230.9</v>
      </c>
      <c r="D586" s="190">
        <v>21.4</v>
      </c>
      <c r="E586" s="157">
        <v>89.1</v>
      </c>
      <c r="F586" s="190">
        <v>183</v>
      </c>
      <c r="G586" s="190">
        <v>20.5</v>
      </c>
      <c r="H586" s="180">
        <f t="shared" si="68"/>
        <v>79.255088783022956</v>
      </c>
      <c r="I586" s="180">
        <f t="shared" si="69"/>
        <v>-47.900000000000006</v>
      </c>
    </row>
    <row r="587" spans="1:9" s="150" customFormat="1" ht="12.75">
      <c r="A587" s="189" t="s">
        <v>85</v>
      </c>
      <c r="B587" s="157">
        <v>61</v>
      </c>
      <c r="C587" s="190">
        <v>248.4</v>
      </c>
      <c r="D587" s="190">
        <v>40.700000000000003</v>
      </c>
      <c r="E587" s="157">
        <v>61</v>
      </c>
      <c r="F587" s="190">
        <v>264.39999999999998</v>
      </c>
      <c r="G587" s="190">
        <v>43.3</v>
      </c>
      <c r="H587" s="180">
        <f t="shared" si="68"/>
        <v>106.44122383252817</v>
      </c>
      <c r="I587" s="180">
        <f t="shared" si="69"/>
        <v>15.999999999999972</v>
      </c>
    </row>
    <row r="588" spans="1:9" s="150" customFormat="1" ht="12.75">
      <c r="A588" s="189" t="s">
        <v>87</v>
      </c>
      <c r="B588" s="157">
        <v>140.69999999999999</v>
      </c>
      <c r="C588" s="190">
        <v>959</v>
      </c>
      <c r="D588" s="190">
        <v>68.2</v>
      </c>
      <c r="E588" s="157">
        <v>140.56</v>
      </c>
      <c r="F588" s="190">
        <v>1061.2</v>
      </c>
      <c r="G588" s="190">
        <v>75.5</v>
      </c>
      <c r="H588" s="180">
        <f t="shared" si="68"/>
        <v>110.65693430656935</v>
      </c>
      <c r="I588" s="180">
        <f t="shared" si="69"/>
        <v>102.20000000000005</v>
      </c>
    </row>
    <row r="589" spans="1:9" s="150" customFormat="1" ht="12.75">
      <c r="A589" s="189" t="s">
        <v>90</v>
      </c>
      <c r="B589" s="157">
        <v>11.6</v>
      </c>
      <c r="C589" s="190">
        <v>76</v>
      </c>
      <c r="D589" s="190">
        <v>65.5</v>
      </c>
      <c r="E589" s="157">
        <v>11.6</v>
      </c>
      <c r="F589" s="190">
        <v>76</v>
      </c>
      <c r="G589" s="190">
        <v>65.5</v>
      </c>
      <c r="H589" s="180">
        <f t="shared" si="68"/>
        <v>100</v>
      </c>
      <c r="I589" s="180">
        <f t="shared" si="69"/>
        <v>0</v>
      </c>
    </row>
    <row r="590" spans="1:9" s="150" customFormat="1" ht="12.75">
      <c r="A590" s="189" t="s">
        <v>91</v>
      </c>
      <c r="B590" s="157">
        <v>6</v>
      </c>
      <c r="C590" s="190">
        <v>9.4</v>
      </c>
      <c r="D590" s="190">
        <v>15.7</v>
      </c>
      <c r="E590" s="157">
        <v>4</v>
      </c>
      <c r="F590" s="190">
        <v>9.4</v>
      </c>
      <c r="G590" s="190">
        <v>23.5</v>
      </c>
      <c r="H590" s="180">
        <f t="shared" si="68"/>
        <v>100</v>
      </c>
      <c r="I590" s="180">
        <f t="shared" si="69"/>
        <v>0</v>
      </c>
    </row>
    <row r="591" spans="1:9" s="150" customFormat="1" ht="12.75">
      <c r="A591" s="189" t="s">
        <v>92</v>
      </c>
      <c r="B591" s="157">
        <v>7.5</v>
      </c>
      <c r="C591" s="190">
        <v>19.899999999999999</v>
      </c>
      <c r="D591" s="190">
        <v>26.5</v>
      </c>
      <c r="E591" s="157">
        <v>6.5</v>
      </c>
      <c r="F591" s="190">
        <v>42.2</v>
      </c>
      <c r="G591" s="190">
        <v>64.900000000000006</v>
      </c>
      <c r="H591" s="180">
        <f t="shared" si="68"/>
        <v>212.0603015075377</v>
      </c>
      <c r="I591" s="180">
        <f t="shared" si="69"/>
        <v>22.300000000000004</v>
      </c>
    </row>
    <row r="592" spans="1:9" s="150" customFormat="1" ht="12.75">
      <c r="A592" s="189" t="s">
        <v>93</v>
      </c>
      <c r="B592" s="157">
        <v>3.45</v>
      </c>
      <c r="C592" s="190">
        <v>2</v>
      </c>
      <c r="D592" s="190">
        <v>5.8</v>
      </c>
      <c r="E592" s="157">
        <v>4.0999999999999996</v>
      </c>
      <c r="F592" s="190">
        <v>23</v>
      </c>
      <c r="G592" s="190">
        <v>56.1</v>
      </c>
      <c r="H592" s="180">
        <f t="shared" si="68"/>
        <v>1150</v>
      </c>
      <c r="I592" s="180">
        <f t="shared" si="69"/>
        <v>21</v>
      </c>
    </row>
    <row r="593" spans="1:9" s="150" customFormat="1" ht="12.75">
      <c r="A593" s="189" t="s">
        <v>95</v>
      </c>
      <c r="B593" s="157">
        <v>22</v>
      </c>
      <c r="C593" s="190">
        <v>4</v>
      </c>
      <c r="D593" s="190">
        <v>1.8</v>
      </c>
      <c r="E593" s="157">
        <v>12</v>
      </c>
      <c r="F593" s="190">
        <v>1.3</v>
      </c>
      <c r="G593" s="190">
        <v>1.1000000000000001</v>
      </c>
      <c r="H593" s="180">
        <f t="shared" si="68"/>
        <v>32.5</v>
      </c>
      <c r="I593" s="180">
        <f t="shared" si="69"/>
        <v>-2.7</v>
      </c>
    </row>
    <row r="594" spans="1:9" s="150" customFormat="1" ht="12.75">
      <c r="A594" s="189" t="s">
        <v>163</v>
      </c>
      <c r="B594" s="157">
        <v>20</v>
      </c>
      <c r="C594" s="190">
        <v>0.7</v>
      </c>
      <c r="D594" s="190">
        <v>0.4</v>
      </c>
      <c r="E594" s="157">
        <v>20</v>
      </c>
      <c r="F594" s="190">
        <v>0.7</v>
      </c>
      <c r="G594" s="190">
        <v>0.4</v>
      </c>
      <c r="H594" s="180">
        <f t="shared" si="68"/>
        <v>100</v>
      </c>
      <c r="I594" s="180">
        <f t="shared" si="69"/>
        <v>0</v>
      </c>
    </row>
    <row r="595" spans="1:9" s="150" customFormat="1" ht="12.75">
      <c r="A595" s="189"/>
      <c r="B595" s="157"/>
      <c r="C595" s="190"/>
      <c r="D595" s="190"/>
      <c r="E595" s="157"/>
      <c r="F595" s="190"/>
      <c r="G595" s="190"/>
      <c r="H595" s="180"/>
      <c r="I595" s="180"/>
    </row>
    <row r="596" spans="1:9" s="150" customFormat="1" ht="12.75">
      <c r="A596" s="186" t="s">
        <v>96</v>
      </c>
      <c r="B596" s="156">
        <v>187.5</v>
      </c>
      <c r="C596" s="187">
        <v>945.7</v>
      </c>
      <c r="D596" s="187">
        <v>50.4</v>
      </c>
      <c r="E596" s="156">
        <v>187.2</v>
      </c>
      <c r="F596" s="187">
        <v>1107.8</v>
      </c>
      <c r="G596" s="187">
        <v>59.2</v>
      </c>
      <c r="H596" s="188">
        <f>F596/C596*100</f>
        <v>117.14074230728559</v>
      </c>
      <c r="I596" s="188">
        <f>F596-C596</f>
        <v>162.09999999999991</v>
      </c>
    </row>
    <row r="597" spans="1:9" s="150" customFormat="1" ht="12.75">
      <c r="A597" s="189" t="s">
        <v>97</v>
      </c>
      <c r="B597" s="157">
        <v>2</v>
      </c>
      <c r="C597" s="190" t="s">
        <v>94</v>
      </c>
      <c r="D597" s="190" t="s">
        <v>94</v>
      </c>
      <c r="E597" s="157" t="s">
        <v>94</v>
      </c>
      <c r="F597" s="190" t="s">
        <v>94</v>
      </c>
      <c r="G597" s="190" t="s">
        <v>94</v>
      </c>
      <c r="H597" s="190" t="s">
        <v>94</v>
      </c>
      <c r="I597" s="190" t="s">
        <v>94</v>
      </c>
    </row>
    <row r="598" spans="1:9" s="150" customFormat="1" ht="12.75">
      <c r="A598" s="189" t="s">
        <v>98</v>
      </c>
      <c r="B598" s="157">
        <v>20</v>
      </c>
      <c r="C598" s="190">
        <v>82</v>
      </c>
      <c r="D598" s="190">
        <v>41</v>
      </c>
      <c r="E598" s="157">
        <v>21.7</v>
      </c>
      <c r="F598" s="190">
        <v>100.3</v>
      </c>
      <c r="G598" s="190">
        <v>46.2</v>
      </c>
      <c r="H598" s="180">
        <f t="shared" ref="H598:H603" si="70">F598/C598*100</f>
        <v>122.3170731707317</v>
      </c>
      <c r="I598" s="180">
        <f t="shared" ref="I598:I603" si="71">F598-C598</f>
        <v>18.299999999999997</v>
      </c>
    </row>
    <row r="599" spans="1:9" s="150" customFormat="1" ht="12.75">
      <c r="A599" s="189" t="s">
        <v>99</v>
      </c>
      <c r="B599" s="157">
        <v>60.5</v>
      </c>
      <c r="C599" s="190">
        <v>476.3</v>
      </c>
      <c r="D599" s="190">
        <v>78.7</v>
      </c>
      <c r="E599" s="157">
        <v>60.5</v>
      </c>
      <c r="F599" s="190">
        <v>452.5</v>
      </c>
      <c r="G599" s="190">
        <v>74.8</v>
      </c>
      <c r="H599" s="180">
        <f t="shared" si="70"/>
        <v>95.003149275666601</v>
      </c>
      <c r="I599" s="180">
        <f t="shared" si="71"/>
        <v>-23.800000000000011</v>
      </c>
    </row>
    <row r="600" spans="1:9" s="150" customFormat="1" ht="12.75">
      <c r="A600" s="189" t="s">
        <v>100</v>
      </c>
      <c r="B600" s="157">
        <v>13</v>
      </c>
      <c r="C600" s="190">
        <v>85</v>
      </c>
      <c r="D600" s="190">
        <v>65.400000000000006</v>
      </c>
      <c r="E600" s="157">
        <v>13</v>
      </c>
      <c r="F600" s="190">
        <v>100</v>
      </c>
      <c r="G600" s="190">
        <v>76.900000000000006</v>
      </c>
      <c r="H600" s="180">
        <f t="shared" si="70"/>
        <v>117.64705882352942</v>
      </c>
      <c r="I600" s="180">
        <f t="shared" si="71"/>
        <v>15</v>
      </c>
    </row>
    <row r="601" spans="1:9" s="150" customFormat="1" ht="12.75">
      <c r="A601" s="189" t="s">
        <v>101</v>
      </c>
      <c r="B601" s="157">
        <v>8</v>
      </c>
      <c r="C601" s="190">
        <v>59</v>
      </c>
      <c r="D601" s="190">
        <v>73.8</v>
      </c>
      <c r="E601" s="157">
        <v>8</v>
      </c>
      <c r="F601" s="190">
        <v>102</v>
      </c>
      <c r="G601" s="190">
        <v>127.5</v>
      </c>
      <c r="H601" s="180">
        <f t="shared" si="70"/>
        <v>172.88135593220341</v>
      </c>
      <c r="I601" s="180">
        <f t="shared" si="71"/>
        <v>43</v>
      </c>
    </row>
    <row r="602" spans="1:9" s="150" customFormat="1" ht="12.75">
      <c r="A602" s="189" t="s">
        <v>103</v>
      </c>
      <c r="B602" s="157">
        <v>40</v>
      </c>
      <c r="C602" s="190">
        <v>100</v>
      </c>
      <c r="D602" s="190">
        <v>25</v>
      </c>
      <c r="E602" s="157">
        <v>40</v>
      </c>
      <c r="F602" s="190">
        <v>168</v>
      </c>
      <c r="G602" s="190">
        <v>42</v>
      </c>
      <c r="H602" s="180">
        <f t="shared" si="70"/>
        <v>168</v>
      </c>
      <c r="I602" s="180">
        <f t="shared" si="71"/>
        <v>68</v>
      </c>
    </row>
    <row r="603" spans="1:9" s="150" customFormat="1" ht="12.75">
      <c r="A603" s="189" t="s">
        <v>104</v>
      </c>
      <c r="B603" s="157">
        <v>57</v>
      </c>
      <c r="C603" s="190">
        <v>228.4</v>
      </c>
      <c r="D603" s="190">
        <v>40.1</v>
      </c>
      <c r="E603" s="157">
        <v>57</v>
      </c>
      <c r="F603" s="190">
        <v>285</v>
      </c>
      <c r="G603" s="190">
        <v>50</v>
      </c>
      <c r="H603" s="180">
        <f t="shared" si="70"/>
        <v>124.78108581436076</v>
      </c>
      <c r="I603" s="180">
        <f t="shared" si="71"/>
        <v>56.599999999999994</v>
      </c>
    </row>
    <row r="604" spans="1:9" s="150" customFormat="1" ht="12.75">
      <c r="A604" s="189"/>
      <c r="B604" s="157"/>
      <c r="C604" s="190"/>
      <c r="D604" s="190"/>
      <c r="E604" s="157"/>
      <c r="F604" s="190"/>
      <c r="G604" s="190"/>
    </row>
    <row r="605" spans="1:9" s="150" customFormat="1" ht="12.75">
      <c r="A605" s="186" t="s">
        <v>112</v>
      </c>
      <c r="B605" s="156">
        <v>1266</v>
      </c>
      <c r="C605" s="187">
        <v>10023.4</v>
      </c>
      <c r="D605" s="187">
        <v>79.2</v>
      </c>
      <c r="E605" s="156">
        <v>1203.76</v>
      </c>
      <c r="F605" s="187">
        <v>8710.9</v>
      </c>
      <c r="G605" s="187">
        <v>72.400000000000006</v>
      </c>
      <c r="H605" s="188">
        <f>F605/C605*100</f>
        <v>86.905640800526768</v>
      </c>
      <c r="I605" s="188">
        <f>F605-C605</f>
        <v>-1312.5</v>
      </c>
    </row>
    <row r="606" spans="1:9" s="150" customFormat="1" ht="12.75">
      <c r="A606" s="189" t="s">
        <v>113</v>
      </c>
      <c r="B606" s="157">
        <v>3.4</v>
      </c>
      <c r="C606" s="190">
        <v>16.100000000000001</v>
      </c>
      <c r="D606" s="190">
        <v>47.4</v>
      </c>
      <c r="E606" s="157">
        <v>3.94</v>
      </c>
      <c r="F606" s="190">
        <v>18.600000000000001</v>
      </c>
      <c r="G606" s="190">
        <v>47.2</v>
      </c>
      <c r="H606" s="180">
        <f t="shared" ref="H606:H612" si="72">F606/C606*100</f>
        <v>115.52795031055901</v>
      </c>
      <c r="I606" s="180">
        <f t="shared" ref="I606:I612" si="73">F606-C606</f>
        <v>2.5</v>
      </c>
    </row>
    <row r="607" spans="1:9" s="150" customFormat="1" ht="12.75">
      <c r="A607" s="189" t="s">
        <v>114</v>
      </c>
      <c r="B607" s="157">
        <v>354.3</v>
      </c>
      <c r="C607" s="190">
        <v>2766.9</v>
      </c>
      <c r="D607" s="190">
        <v>78.099999999999994</v>
      </c>
      <c r="E607" s="157">
        <v>387.9</v>
      </c>
      <c r="F607" s="190">
        <v>2538.4</v>
      </c>
      <c r="G607" s="190">
        <v>65.400000000000006</v>
      </c>
      <c r="H607" s="180">
        <f t="shared" si="72"/>
        <v>91.741660341898879</v>
      </c>
      <c r="I607" s="180">
        <f t="shared" si="73"/>
        <v>-228.5</v>
      </c>
    </row>
    <row r="608" spans="1:9" s="150" customFormat="1" ht="12.75">
      <c r="A608" s="189" t="s">
        <v>115</v>
      </c>
      <c r="B608" s="157">
        <v>10.8</v>
      </c>
      <c r="C608" s="190">
        <v>16.899999999999999</v>
      </c>
      <c r="D608" s="190">
        <v>15.6</v>
      </c>
      <c r="E608" s="157">
        <v>10.82</v>
      </c>
      <c r="F608" s="190">
        <v>18</v>
      </c>
      <c r="G608" s="190">
        <v>16.600000000000001</v>
      </c>
      <c r="H608" s="180">
        <f t="shared" si="72"/>
        <v>106.50887573964498</v>
      </c>
      <c r="I608" s="180">
        <f t="shared" si="73"/>
        <v>1.1000000000000014</v>
      </c>
    </row>
    <row r="609" spans="1:9" s="150" customFormat="1" ht="12.75">
      <c r="A609" s="189" t="s">
        <v>116</v>
      </c>
      <c r="B609" s="157">
        <v>489.4</v>
      </c>
      <c r="C609" s="190">
        <v>3152.8</v>
      </c>
      <c r="D609" s="190">
        <v>64.400000000000006</v>
      </c>
      <c r="E609" s="157">
        <v>379</v>
      </c>
      <c r="F609" s="190">
        <v>2566.1999999999998</v>
      </c>
      <c r="G609" s="190">
        <v>67.7</v>
      </c>
      <c r="H609" s="180">
        <f t="shared" si="72"/>
        <v>81.394316163410295</v>
      </c>
      <c r="I609" s="180">
        <f t="shared" si="73"/>
        <v>-586.60000000000036</v>
      </c>
    </row>
    <row r="610" spans="1:9" s="150" customFormat="1" ht="12.75">
      <c r="A610" s="189" t="s">
        <v>117</v>
      </c>
      <c r="B610" s="157">
        <v>30.9</v>
      </c>
      <c r="C610" s="190">
        <v>167.6</v>
      </c>
      <c r="D610" s="190">
        <v>54.2</v>
      </c>
      <c r="E610" s="157">
        <v>30.9</v>
      </c>
      <c r="F610" s="190">
        <v>187</v>
      </c>
      <c r="G610" s="190">
        <v>60.5</v>
      </c>
      <c r="H610" s="180">
        <f t="shared" si="72"/>
        <v>111.57517899761338</v>
      </c>
      <c r="I610" s="180">
        <f t="shared" si="73"/>
        <v>19.400000000000006</v>
      </c>
    </row>
    <row r="611" spans="1:9" s="150" customFormat="1" ht="12.75">
      <c r="A611" s="189" t="s">
        <v>118</v>
      </c>
      <c r="B611" s="157">
        <v>354.9</v>
      </c>
      <c r="C611" s="190">
        <v>3716.1</v>
      </c>
      <c r="D611" s="190">
        <v>104.7</v>
      </c>
      <c r="E611" s="157">
        <v>363.9</v>
      </c>
      <c r="F611" s="190">
        <v>3070</v>
      </c>
      <c r="G611" s="190">
        <v>84.4</v>
      </c>
      <c r="H611" s="180">
        <f t="shared" si="72"/>
        <v>82.613492640133472</v>
      </c>
      <c r="I611" s="180">
        <f t="shared" si="73"/>
        <v>-646.09999999999991</v>
      </c>
    </row>
    <row r="612" spans="1:9" s="150" customFormat="1" ht="12.75">
      <c r="A612" s="189" t="s">
        <v>119</v>
      </c>
      <c r="B612" s="157">
        <v>53.2</v>
      </c>
      <c r="C612" s="190">
        <v>354.6</v>
      </c>
      <c r="D612" s="190">
        <v>66.7</v>
      </c>
      <c r="E612" s="157">
        <v>58.2</v>
      </c>
      <c r="F612" s="190">
        <v>499.7</v>
      </c>
      <c r="G612" s="190">
        <v>85.9</v>
      </c>
      <c r="H612" s="180">
        <f t="shared" si="72"/>
        <v>140.91934574168076</v>
      </c>
      <c r="I612" s="180">
        <f t="shared" si="73"/>
        <v>145.09999999999997</v>
      </c>
    </row>
    <row r="613" spans="1:9" s="150" customFormat="1" ht="12.75">
      <c r="A613" s="189"/>
      <c r="B613" s="157"/>
      <c r="C613" s="190"/>
      <c r="D613" s="190"/>
      <c r="E613" s="157"/>
      <c r="F613" s="190"/>
      <c r="G613" s="190"/>
      <c r="H613" s="180"/>
      <c r="I613" s="180"/>
    </row>
    <row r="614" spans="1:9" s="150" customFormat="1" ht="12.75">
      <c r="A614" s="186" t="s">
        <v>121</v>
      </c>
      <c r="B614" s="156">
        <v>10</v>
      </c>
      <c r="C614" s="187">
        <v>53.6</v>
      </c>
      <c r="D614" s="187">
        <v>53.6</v>
      </c>
      <c r="E614" s="156">
        <v>10</v>
      </c>
      <c r="F614" s="187">
        <v>75.3</v>
      </c>
      <c r="G614" s="187">
        <v>75.3</v>
      </c>
      <c r="H614" s="188">
        <f>F614/C614*100</f>
        <v>140.48507462686567</v>
      </c>
      <c r="I614" s="188">
        <f>F614-C614</f>
        <v>21.699999999999996</v>
      </c>
    </row>
    <row r="615" spans="1:9" s="150" customFormat="1" ht="12.75">
      <c r="A615" s="189" t="s">
        <v>123</v>
      </c>
      <c r="B615" s="157">
        <v>1</v>
      </c>
      <c r="C615" s="190">
        <v>5.8</v>
      </c>
      <c r="D615" s="190">
        <v>58</v>
      </c>
      <c r="E615" s="157">
        <v>1</v>
      </c>
      <c r="F615" s="190">
        <v>5.0999999999999996</v>
      </c>
      <c r="G615" s="190">
        <v>51</v>
      </c>
      <c r="H615" s="180">
        <f t="shared" ref="H615:H618" si="74">F615/C615*100</f>
        <v>87.931034482758619</v>
      </c>
      <c r="I615" s="180">
        <f t="shared" ref="I615:I618" si="75">F615-C615</f>
        <v>-0.70000000000000018</v>
      </c>
    </row>
    <row r="616" spans="1:9" s="150" customFormat="1" ht="12.75">
      <c r="A616" s="189" t="s">
        <v>124</v>
      </c>
      <c r="B616" s="157">
        <v>1</v>
      </c>
      <c r="C616" s="190">
        <v>6</v>
      </c>
      <c r="D616" s="190">
        <v>60</v>
      </c>
      <c r="E616" s="157">
        <v>1</v>
      </c>
      <c r="F616" s="190">
        <v>9.6999999999999993</v>
      </c>
      <c r="G616" s="190">
        <v>97</v>
      </c>
      <c r="H616" s="180">
        <f t="shared" si="74"/>
        <v>161.66666666666666</v>
      </c>
      <c r="I616" s="180">
        <f t="shared" si="75"/>
        <v>3.6999999999999993</v>
      </c>
    </row>
    <row r="617" spans="1:9" s="150" customFormat="1" ht="12.75">
      <c r="A617" s="189" t="s">
        <v>125</v>
      </c>
      <c r="B617" s="157">
        <v>7</v>
      </c>
      <c r="C617" s="190">
        <v>38</v>
      </c>
      <c r="D617" s="190">
        <v>54.3</v>
      </c>
      <c r="E617" s="157">
        <v>7</v>
      </c>
      <c r="F617" s="190">
        <v>54</v>
      </c>
      <c r="G617" s="190">
        <v>77.099999999999994</v>
      </c>
      <c r="H617" s="180">
        <f t="shared" si="74"/>
        <v>142.10526315789474</v>
      </c>
      <c r="I617" s="180">
        <f t="shared" si="75"/>
        <v>16</v>
      </c>
    </row>
    <row r="618" spans="1:9" s="150" customFormat="1" ht="12.75">
      <c r="A618" s="189" t="s">
        <v>126</v>
      </c>
      <c r="B618" s="157">
        <v>1</v>
      </c>
      <c r="C618" s="190">
        <v>3.8</v>
      </c>
      <c r="D618" s="190">
        <v>38</v>
      </c>
      <c r="E618" s="157">
        <v>1</v>
      </c>
      <c r="F618" s="190">
        <v>6.5</v>
      </c>
      <c r="G618" s="190">
        <v>65</v>
      </c>
      <c r="H618" s="180">
        <f t="shared" si="74"/>
        <v>171.05263157894737</v>
      </c>
      <c r="I618" s="180">
        <f t="shared" si="75"/>
        <v>2.7</v>
      </c>
    </row>
    <row r="619" spans="1:9" s="150" customFormat="1" ht="12.75">
      <c r="A619" s="189"/>
      <c r="B619" s="157"/>
      <c r="C619" s="190"/>
      <c r="D619" s="190"/>
      <c r="E619" s="157"/>
      <c r="F619" s="190"/>
      <c r="G619" s="190"/>
      <c r="H619" s="180"/>
      <c r="I619" s="180"/>
    </row>
    <row r="620" spans="1:9" s="150" customFormat="1" ht="12.75">
      <c r="A620" s="186" t="s">
        <v>127</v>
      </c>
      <c r="B620" s="156">
        <v>144.9</v>
      </c>
      <c r="C620" s="187">
        <v>61.8</v>
      </c>
      <c r="D620" s="187">
        <v>4.3</v>
      </c>
      <c r="E620" s="156">
        <v>150.1</v>
      </c>
      <c r="F620" s="187">
        <v>121.7</v>
      </c>
      <c r="G620" s="187">
        <v>8.1</v>
      </c>
      <c r="H620" s="188">
        <f>F620/C620*100</f>
        <v>196.92556634304208</v>
      </c>
      <c r="I620" s="188">
        <f>F620-C620</f>
        <v>59.900000000000006</v>
      </c>
    </row>
    <row r="621" spans="1:9" s="150" customFormat="1" ht="12.75">
      <c r="A621" s="189" t="s">
        <v>128</v>
      </c>
      <c r="B621" s="157">
        <v>7</v>
      </c>
      <c r="C621" s="190">
        <v>19</v>
      </c>
      <c r="D621" s="190">
        <v>27.1</v>
      </c>
      <c r="E621" s="157">
        <v>7</v>
      </c>
      <c r="F621" s="190">
        <v>24.1</v>
      </c>
      <c r="G621" s="190">
        <v>34.4</v>
      </c>
      <c r="H621" s="180">
        <f t="shared" ref="H621:H629" si="76">F621/C621*100</f>
        <v>126.84210526315792</v>
      </c>
      <c r="I621" s="180">
        <f t="shared" ref="I621:I629" si="77">F621-C621</f>
        <v>5.1000000000000014</v>
      </c>
    </row>
    <row r="622" spans="1:9" s="150" customFormat="1" ht="12.75">
      <c r="A622" s="189" t="s">
        <v>130</v>
      </c>
      <c r="B622" s="157">
        <v>6.5</v>
      </c>
      <c r="C622" s="190">
        <v>1.3</v>
      </c>
      <c r="D622" s="190">
        <v>2</v>
      </c>
      <c r="E622" s="157">
        <v>6.5</v>
      </c>
      <c r="F622" s="190">
        <v>2.2000000000000002</v>
      </c>
      <c r="G622" s="190">
        <v>3.4</v>
      </c>
      <c r="H622" s="180">
        <f t="shared" si="76"/>
        <v>169.23076923076923</v>
      </c>
      <c r="I622" s="180">
        <f t="shared" si="77"/>
        <v>0.90000000000000013</v>
      </c>
    </row>
    <row r="623" spans="1:9" s="150" customFormat="1" ht="12.75">
      <c r="A623" s="189" t="s">
        <v>131</v>
      </c>
      <c r="B623" s="157">
        <v>2</v>
      </c>
      <c r="C623" s="190">
        <v>6.6</v>
      </c>
      <c r="D623" s="190">
        <v>33</v>
      </c>
      <c r="E623" s="157">
        <v>2</v>
      </c>
      <c r="F623" s="190">
        <v>6.6</v>
      </c>
      <c r="G623" s="190">
        <v>33</v>
      </c>
      <c r="H623" s="180">
        <f t="shared" si="76"/>
        <v>100</v>
      </c>
      <c r="I623" s="180">
        <f t="shared" si="77"/>
        <v>0</v>
      </c>
    </row>
    <row r="624" spans="1:9" s="150" customFormat="1" ht="12.75">
      <c r="A624" s="189" t="s">
        <v>132</v>
      </c>
      <c r="B624" s="157">
        <v>2.6</v>
      </c>
      <c r="C624" s="190">
        <v>4.3</v>
      </c>
      <c r="D624" s="190">
        <v>16.5</v>
      </c>
      <c r="E624" s="157">
        <v>1</v>
      </c>
      <c r="F624" s="190">
        <v>2</v>
      </c>
      <c r="G624" s="190">
        <v>20</v>
      </c>
      <c r="H624" s="180">
        <f t="shared" si="76"/>
        <v>46.511627906976742</v>
      </c>
      <c r="I624" s="180">
        <f t="shared" si="77"/>
        <v>-2.2999999999999998</v>
      </c>
    </row>
    <row r="625" spans="1:9" s="150" customFormat="1" ht="12.75">
      <c r="A625" s="189" t="s">
        <v>133</v>
      </c>
      <c r="B625" s="157">
        <v>4</v>
      </c>
      <c r="C625" s="190">
        <v>14</v>
      </c>
      <c r="D625" s="190">
        <v>35</v>
      </c>
      <c r="E625" s="157">
        <v>4</v>
      </c>
      <c r="F625" s="190">
        <v>69</v>
      </c>
      <c r="G625" s="190">
        <v>172.5</v>
      </c>
      <c r="H625" s="180">
        <f t="shared" si="76"/>
        <v>492.85714285714289</v>
      </c>
      <c r="I625" s="180">
        <f t="shared" si="77"/>
        <v>55</v>
      </c>
    </row>
    <row r="626" spans="1:9" s="150" customFormat="1" ht="12.75">
      <c r="A626" s="189" t="s">
        <v>134</v>
      </c>
      <c r="B626" s="157">
        <v>1</v>
      </c>
      <c r="C626" s="190">
        <v>5</v>
      </c>
      <c r="D626" s="190">
        <v>50</v>
      </c>
      <c r="E626" s="157">
        <v>1</v>
      </c>
      <c r="F626" s="190">
        <v>5</v>
      </c>
      <c r="G626" s="190">
        <v>50</v>
      </c>
      <c r="H626" s="180">
        <f t="shared" si="76"/>
        <v>100</v>
      </c>
      <c r="I626" s="180">
        <f t="shared" si="77"/>
        <v>0</v>
      </c>
    </row>
    <row r="627" spans="1:9" s="150" customFormat="1" ht="12.75">
      <c r="A627" s="189" t="s">
        <v>135</v>
      </c>
      <c r="B627" s="157">
        <v>116.5</v>
      </c>
      <c r="C627" s="190">
        <v>12.6</v>
      </c>
      <c r="D627" s="190">
        <v>1.1000000000000001</v>
      </c>
      <c r="E627" s="157">
        <v>107.3</v>
      </c>
      <c r="F627" s="190">
        <v>4.8</v>
      </c>
      <c r="G627" s="190">
        <v>0.4</v>
      </c>
      <c r="H627" s="180">
        <f t="shared" si="76"/>
        <v>38.095238095238095</v>
      </c>
      <c r="I627" s="180">
        <f t="shared" si="77"/>
        <v>-7.8</v>
      </c>
    </row>
    <row r="628" spans="1:9" s="150" customFormat="1" ht="12.75">
      <c r="A628" s="189" t="s">
        <v>136</v>
      </c>
      <c r="B628" s="157">
        <v>1</v>
      </c>
      <c r="C628" s="190">
        <v>3</v>
      </c>
      <c r="D628" s="190">
        <v>30</v>
      </c>
      <c r="E628" s="157">
        <v>1</v>
      </c>
      <c r="F628" s="190">
        <v>3</v>
      </c>
      <c r="G628" s="190">
        <v>30</v>
      </c>
      <c r="H628" s="180">
        <f t="shared" si="76"/>
        <v>100</v>
      </c>
      <c r="I628" s="180">
        <f t="shared" si="77"/>
        <v>0</v>
      </c>
    </row>
    <row r="629" spans="1:9" s="150" customFormat="1" ht="12.75">
      <c r="A629" s="189" t="s">
        <v>165</v>
      </c>
      <c r="B629" s="157">
        <v>5.3</v>
      </c>
      <c r="C629" s="190">
        <v>1</v>
      </c>
      <c r="D629" s="190">
        <v>1.9</v>
      </c>
      <c r="E629" s="157">
        <v>21.3</v>
      </c>
      <c r="F629" s="190">
        <v>10</v>
      </c>
      <c r="G629" s="190">
        <v>4.7</v>
      </c>
      <c r="H629" s="180">
        <f t="shared" si="76"/>
        <v>1000</v>
      </c>
      <c r="I629" s="180">
        <f t="shared" si="77"/>
        <v>9</v>
      </c>
    </row>
    <row r="630" spans="1:9" s="150" customFormat="1" ht="12.75">
      <c r="A630" s="189"/>
      <c r="B630" s="157"/>
      <c r="C630" s="190"/>
      <c r="D630" s="190"/>
      <c r="E630" s="157"/>
      <c r="F630" s="190"/>
      <c r="G630" s="190"/>
    </row>
    <row r="631" spans="1:9" s="150" customFormat="1" ht="12.75">
      <c r="A631" s="186" t="s">
        <v>138</v>
      </c>
      <c r="B631" s="156">
        <v>57.7</v>
      </c>
      <c r="C631" s="187">
        <v>156.5</v>
      </c>
      <c r="D631" s="187">
        <v>27.1</v>
      </c>
      <c r="E631" s="156">
        <v>47</v>
      </c>
      <c r="F631" s="187">
        <v>79.5</v>
      </c>
      <c r="G631" s="187">
        <v>16.899999999999999</v>
      </c>
      <c r="H631" s="188">
        <f>F631/C631*100</f>
        <v>50.798722044728436</v>
      </c>
      <c r="I631" s="188">
        <f>F631-C631</f>
        <v>-77</v>
      </c>
    </row>
    <row r="632" spans="1:9" s="150" customFormat="1" ht="12.75">
      <c r="A632" s="189"/>
      <c r="B632" s="157"/>
      <c r="C632" s="190"/>
      <c r="D632" s="190"/>
      <c r="E632" s="157"/>
      <c r="F632" s="190"/>
      <c r="G632" s="190"/>
    </row>
    <row r="633" spans="1:9" s="150" customFormat="1" ht="12.75">
      <c r="A633" s="186" t="s">
        <v>139</v>
      </c>
      <c r="B633" s="156">
        <v>166.57</v>
      </c>
      <c r="C633" s="187">
        <v>851.6</v>
      </c>
      <c r="D633" s="187">
        <v>51.1</v>
      </c>
      <c r="E633" s="156">
        <v>214.63</v>
      </c>
      <c r="F633" s="187">
        <v>977</v>
      </c>
      <c r="G633" s="187">
        <v>45.5</v>
      </c>
      <c r="H633" s="188">
        <f>F633/C633*100</f>
        <v>114.72522310944105</v>
      </c>
      <c r="I633" s="188">
        <f>F633-C633</f>
        <v>125.39999999999998</v>
      </c>
    </row>
    <row r="634" spans="1:9" s="150" customFormat="1" ht="12.75">
      <c r="A634" s="186"/>
      <c r="B634" s="156"/>
      <c r="C634" s="187"/>
      <c r="D634" s="187"/>
      <c r="E634" s="156"/>
      <c r="F634" s="187"/>
      <c r="G634" s="187"/>
      <c r="H634" s="197"/>
      <c r="I634" s="197"/>
    </row>
    <row r="635" spans="1:9" s="150" customFormat="1" ht="12.75">
      <c r="A635" s="186"/>
      <c r="B635" s="156"/>
      <c r="C635" s="187"/>
      <c r="D635" s="187"/>
      <c r="E635" s="156"/>
      <c r="F635" s="187"/>
      <c r="G635" s="187"/>
      <c r="H635" s="197"/>
      <c r="I635" s="197"/>
    </row>
    <row r="636" spans="1:9" s="150" customFormat="1" ht="12.75">
      <c r="A636" s="186"/>
      <c r="B636" s="156"/>
      <c r="C636" s="187"/>
      <c r="D636" s="187"/>
      <c r="E636" s="156"/>
      <c r="F636" s="187"/>
      <c r="G636" s="187"/>
      <c r="H636" s="197"/>
      <c r="I636" s="197"/>
    </row>
    <row r="637" spans="1:9" s="150" customFormat="1" ht="12.75">
      <c r="A637" s="186"/>
      <c r="B637" s="156"/>
      <c r="C637" s="187"/>
      <c r="D637" s="187"/>
      <c r="E637" s="156"/>
      <c r="F637" s="187"/>
      <c r="G637" s="187"/>
      <c r="H637" s="197"/>
      <c r="I637" s="197"/>
    </row>
    <row r="638" spans="1:9" s="150" customFormat="1">
      <c r="A638" s="164" t="s">
        <v>347</v>
      </c>
      <c r="B638" s="164"/>
      <c r="C638" s="164"/>
      <c r="D638" s="164"/>
      <c r="E638" s="164"/>
      <c r="F638" s="164"/>
      <c r="G638" s="164"/>
      <c r="H638" s="164"/>
      <c r="I638" s="166"/>
    </row>
    <row r="639" spans="1:9" s="150" customFormat="1" ht="12.75">
      <c r="A639" s="167" t="s">
        <v>337</v>
      </c>
      <c r="B639" s="167"/>
      <c r="C639" s="167"/>
      <c r="D639" s="167"/>
      <c r="E639" s="167"/>
      <c r="F639" s="167"/>
      <c r="G639" s="167"/>
      <c r="H639" s="167"/>
      <c r="I639" s="167"/>
    </row>
    <row r="640" spans="1:9" s="150" customFormat="1" ht="12.75"/>
    <row r="641" spans="1:9" s="150" customFormat="1" ht="12.75">
      <c r="A641" s="168" t="s">
        <v>60</v>
      </c>
      <c r="B641" s="169" t="s">
        <v>188</v>
      </c>
      <c r="C641" s="170"/>
      <c r="D641" s="170"/>
      <c r="E641" s="170"/>
      <c r="F641" s="170"/>
      <c r="G641" s="170"/>
      <c r="H641" s="170"/>
      <c r="I641" s="171"/>
    </row>
    <row r="642" spans="1:9" s="150" customFormat="1" ht="12.75">
      <c r="A642" s="172"/>
      <c r="B642" s="169">
        <v>2024</v>
      </c>
      <c r="C642" s="170"/>
      <c r="D642" s="171"/>
      <c r="E642" s="173"/>
      <c r="F642" s="174">
        <v>2025</v>
      </c>
      <c r="G642" s="175"/>
      <c r="H642" s="176" t="s">
        <v>340</v>
      </c>
      <c r="I642" s="177"/>
    </row>
    <row r="643" spans="1:9" s="150" customFormat="1" ht="12.75">
      <c r="A643" s="172"/>
      <c r="B643" s="151" t="s">
        <v>338</v>
      </c>
      <c r="C643" s="151" t="s">
        <v>341</v>
      </c>
      <c r="D643" s="151" t="s">
        <v>65</v>
      </c>
      <c r="E643" s="151" t="s">
        <v>338</v>
      </c>
      <c r="F643" s="151" t="s">
        <v>341</v>
      </c>
      <c r="G643" s="151" t="s">
        <v>65</v>
      </c>
      <c r="H643" s="169" t="s">
        <v>315</v>
      </c>
      <c r="I643" s="171"/>
    </row>
    <row r="644" spans="1:9" s="150" customFormat="1" ht="12.75">
      <c r="A644" s="172"/>
      <c r="B644" s="152"/>
      <c r="C644" s="152"/>
      <c r="D644" s="152"/>
      <c r="E644" s="152"/>
      <c r="F644" s="152"/>
      <c r="G644" s="152"/>
      <c r="H644" s="168" t="s">
        <v>69</v>
      </c>
      <c r="I644" s="178" t="s">
        <v>70</v>
      </c>
    </row>
    <row r="645" spans="1:9" s="150" customFormat="1" ht="12.75">
      <c r="A645" s="172"/>
      <c r="B645" s="153"/>
      <c r="C645" s="153"/>
      <c r="D645" s="153"/>
      <c r="E645" s="153"/>
      <c r="F645" s="153"/>
      <c r="G645" s="153"/>
      <c r="H645" s="179"/>
      <c r="I645" s="178"/>
    </row>
    <row r="646" spans="1:9" s="150" customFormat="1" ht="12.75">
      <c r="A646" s="179"/>
      <c r="B646" s="181">
        <v>1</v>
      </c>
      <c r="C646" s="182">
        <v>2</v>
      </c>
      <c r="D646" s="181">
        <v>3</v>
      </c>
      <c r="E646" s="181">
        <v>4</v>
      </c>
      <c r="F646" s="182">
        <v>5</v>
      </c>
      <c r="G646" s="182">
        <v>6</v>
      </c>
      <c r="H646" s="182">
        <v>7</v>
      </c>
      <c r="I646" s="182">
        <v>8</v>
      </c>
    </row>
    <row r="647" spans="1:9" s="150" customFormat="1" ht="12.75">
      <c r="A647" s="196"/>
      <c r="B647" s="192"/>
      <c r="C647" s="192"/>
      <c r="D647" s="192"/>
      <c r="E647" s="192"/>
      <c r="F647" s="192"/>
      <c r="G647" s="192"/>
    </row>
    <row r="648" spans="1:9" s="150" customFormat="1" ht="12.75">
      <c r="A648" s="186" t="s">
        <v>72</v>
      </c>
      <c r="B648" s="156">
        <v>19968.913</v>
      </c>
      <c r="C648" s="187">
        <v>77344.800000000003</v>
      </c>
      <c r="D648" s="187">
        <v>38.700000000000003</v>
      </c>
      <c r="E648" s="156">
        <v>19962.525000000001</v>
      </c>
      <c r="F648" s="159">
        <v>102176.1</v>
      </c>
      <c r="G648" s="159">
        <v>51.2</v>
      </c>
      <c r="H648" s="188">
        <f>F648/C648*100</f>
        <v>132.10467930617185</v>
      </c>
      <c r="I648" s="188">
        <f>F648-C648</f>
        <v>24831.300000000003</v>
      </c>
    </row>
    <row r="649" spans="1:9" s="150" customFormat="1" ht="12.75">
      <c r="A649" s="186"/>
      <c r="B649" s="156"/>
      <c r="C649" s="187"/>
      <c r="D649" s="187"/>
      <c r="E649" s="156"/>
      <c r="F649" s="187"/>
      <c r="G649" s="187"/>
      <c r="H649" s="197"/>
      <c r="I649" s="197"/>
    </row>
    <row r="650" spans="1:9" s="150" customFormat="1" ht="12.75">
      <c r="A650" s="186" t="s">
        <v>73</v>
      </c>
      <c r="B650" s="156">
        <v>12125.22</v>
      </c>
      <c r="C650" s="187">
        <v>34004</v>
      </c>
      <c r="D650" s="187">
        <v>28</v>
      </c>
      <c r="E650" s="156">
        <v>12023.04</v>
      </c>
      <c r="F650" s="159">
        <v>46588.7</v>
      </c>
      <c r="G650" s="187">
        <v>38.700000000000003</v>
      </c>
      <c r="H650" s="188">
        <f>F650/C650*100</f>
        <v>137.0094694741795</v>
      </c>
      <c r="I650" s="188">
        <f>F650-C650</f>
        <v>12584.699999999997</v>
      </c>
    </row>
    <row r="651" spans="1:9" s="150" customFormat="1" ht="12.75">
      <c r="A651" s="189" t="s">
        <v>74</v>
      </c>
      <c r="B651" s="157">
        <v>5857.8</v>
      </c>
      <c r="C651" s="190">
        <v>17587</v>
      </c>
      <c r="D651" s="190">
        <v>30</v>
      </c>
      <c r="E651" s="157">
        <v>5857.8</v>
      </c>
      <c r="F651" s="158">
        <v>19644.8</v>
      </c>
      <c r="G651" s="190">
        <v>33.5</v>
      </c>
      <c r="H651" s="180">
        <f>F651/C651*100</f>
        <v>111.70068800818787</v>
      </c>
      <c r="I651" s="180">
        <f>F651-C651</f>
        <v>2057.7999999999993</v>
      </c>
    </row>
    <row r="652" spans="1:9" s="150" customFormat="1" ht="12.75">
      <c r="A652" s="189" t="s">
        <v>75</v>
      </c>
      <c r="B652" s="157">
        <v>2320.2600000000002</v>
      </c>
      <c r="C652" s="190">
        <v>7248.1</v>
      </c>
      <c r="D652" s="190">
        <v>31.2</v>
      </c>
      <c r="E652" s="157">
        <v>2240.58</v>
      </c>
      <c r="F652" s="158">
        <v>7573.3</v>
      </c>
      <c r="G652" s="190">
        <v>33.799999999999997</v>
      </c>
      <c r="H652" s="180">
        <f t="shared" ref="H652:H657" si="78">F652/C652*100</f>
        <v>104.48669306438929</v>
      </c>
      <c r="I652" s="180">
        <f t="shared" ref="I652:I657" si="79">F652-C652</f>
        <v>325.19999999999982</v>
      </c>
    </row>
    <row r="653" spans="1:9" s="150" customFormat="1" ht="12.75">
      <c r="A653" s="189" t="s">
        <v>76</v>
      </c>
      <c r="B653" s="157">
        <v>2405.21</v>
      </c>
      <c r="C653" s="190">
        <v>6345.1</v>
      </c>
      <c r="D653" s="190">
        <v>26.4</v>
      </c>
      <c r="E653" s="157">
        <v>2382.71</v>
      </c>
      <c r="F653" s="158">
        <v>16191.1</v>
      </c>
      <c r="G653" s="190">
        <v>68</v>
      </c>
      <c r="H653" s="180">
        <f t="shared" si="78"/>
        <v>255.17485934027832</v>
      </c>
      <c r="I653" s="180">
        <f t="shared" si="79"/>
        <v>9846</v>
      </c>
    </row>
    <row r="654" spans="1:9" s="150" customFormat="1" ht="12.75">
      <c r="A654" s="189" t="s">
        <v>77</v>
      </c>
      <c r="B654" s="157">
        <v>14</v>
      </c>
      <c r="C654" s="190">
        <v>105</v>
      </c>
      <c r="D654" s="190">
        <v>75</v>
      </c>
      <c r="E654" s="157">
        <v>14</v>
      </c>
      <c r="F654" s="158">
        <v>99.4</v>
      </c>
      <c r="G654" s="190">
        <v>71</v>
      </c>
      <c r="H654" s="180">
        <f t="shared" si="78"/>
        <v>94.666666666666671</v>
      </c>
      <c r="I654" s="180">
        <f t="shared" si="79"/>
        <v>-5.5999999999999943</v>
      </c>
    </row>
    <row r="655" spans="1:9" s="150" customFormat="1" ht="12.75">
      <c r="A655" s="189" t="s">
        <v>78</v>
      </c>
      <c r="B655" s="157">
        <v>1484</v>
      </c>
      <c r="C655" s="190">
        <v>2628.1</v>
      </c>
      <c r="D655" s="190">
        <v>17.7</v>
      </c>
      <c r="E655" s="157">
        <v>1484</v>
      </c>
      <c r="F655" s="158">
        <v>2983.6</v>
      </c>
      <c r="G655" s="190">
        <v>20.100000000000001</v>
      </c>
      <c r="H655" s="180">
        <f t="shared" si="78"/>
        <v>113.52688253871619</v>
      </c>
      <c r="I655" s="180">
        <f t="shared" si="79"/>
        <v>355.5</v>
      </c>
    </row>
    <row r="656" spans="1:9" s="150" customFormat="1" ht="12.75">
      <c r="A656" s="189" t="s">
        <v>79</v>
      </c>
      <c r="B656" s="157">
        <v>54.95</v>
      </c>
      <c r="C656" s="190">
        <v>177.4</v>
      </c>
      <c r="D656" s="190">
        <v>32.299999999999997</v>
      </c>
      <c r="E656" s="157">
        <v>54.95</v>
      </c>
      <c r="F656" s="158">
        <v>177.4</v>
      </c>
      <c r="G656" s="190">
        <v>32.299999999999997</v>
      </c>
      <c r="H656" s="180">
        <f t="shared" si="78"/>
        <v>100</v>
      </c>
      <c r="I656" s="180">
        <f t="shared" si="79"/>
        <v>0</v>
      </c>
    </row>
    <row r="657" spans="1:9" s="150" customFormat="1" ht="12.75">
      <c r="A657" s="189" t="s">
        <v>162</v>
      </c>
      <c r="B657" s="157">
        <v>3</v>
      </c>
      <c r="C657" s="190">
        <v>18.3</v>
      </c>
      <c r="D657" s="190">
        <v>61</v>
      </c>
      <c r="E657" s="157">
        <v>3</v>
      </c>
      <c r="F657" s="158">
        <v>18.5</v>
      </c>
      <c r="G657" s="190">
        <v>61.7</v>
      </c>
      <c r="H657" s="180">
        <f t="shared" si="78"/>
        <v>101.09289617486338</v>
      </c>
      <c r="I657" s="180">
        <f t="shared" si="79"/>
        <v>0.19999999999999929</v>
      </c>
    </row>
    <row r="658" spans="1:9" s="150" customFormat="1" ht="12.75">
      <c r="A658" s="189"/>
      <c r="B658" s="157"/>
      <c r="C658" s="190"/>
      <c r="D658" s="190"/>
      <c r="E658" s="157"/>
      <c r="F658" s="190"/>
      <c r="G658" s="190"/>
    </row>
    <row r="659" spans="1:9" s="150" customFormat="1" ht="17.25" customHeight="1">
      <c r="A659" s="186" t="s">
        <v>80</v>
      </c>
      <c r="B659" s="156">
        <v>772.97</v>
      </c>
      <c r="C659" s="187">
        <v>4494.3999999999996</v>
      </c>
      <c r="D659" s="187">
        <v>58.1</v>
      </c>
      <c r="E659" s="156">
        <v>760.14499999999998</v>
      </c>
      <c r="F659" s="187">
        <v>5453</v>
      </c>
      <c r="G659" s="187">
        <v>71.7</v>
      </c>
      <c r="H659" s="188">
        <f>F659/C659*100</f>
        <v>121.32876468494128</v>
      </c>
      <c r="I659" s="188">
        <f>F659-C659</f>
        <v>958.60000000000036</v>
      </c>
    </row>
    <row r="660" spans="1:9" s="150" customFormat="1" ht="12.75">
      <c r="A660" s="189" t="s">
        <v>81</v>
      </c>
      <c r="B660" s="157">
        <v>109.88</v>
      </c>
      <c r="C660" s="190">
        <v>265.60000000000002</v>
      </c>
      <c r="D660" s="190">
        <v>24.2</v>
      </c>
      <c r="E660" s="157">
        <v>100.845</v>
      </c>
      <c r="F660" s="190">
        <v>112</v>
      </c>
      <c r="G660" s="190">
        <v>11.1</v>
      </c>
      <c r="H660" s="180">
        <f>F660/C660*100</f>
        <v>42.168674698795179</v>
      </c>
      <c r="I660" s="180">
        <f>F660-C660</f>
        <v>-153.60000000000002</v>
      </c>
    </row>
    <row r="661" spans="1:9" s="150" customFormat="1" ht="12.75">
      <c r="A661" s="189" t="s">
        <v>83</v>
      </c>
      <c r="B661" s="157">
        <v>53.34</v>
      </c>
      <c r="C661" s="190">
        <v>284.89999999999998</v>
      </c>
      <c r="D661" s="190">
        <v>53.4</v>
      </c>
      <c r="E661" s="157">
        <v>53.34</v>
      </c>
      <c r="F661" s="190">
        <v>277.89999999999998</v>
      </c>
      <c r="G661" s="190">
        <v>52.1</v>
      </c>
      <c r="H661" s="180">
        <f t="shared" ref="H661:H673" si="80">F661/C661*100</f>
        <v>97.54299754299754</v>
      </c>
      <c r="I661" s="180">
        <f t="shared" ref="I661:I673" si="81">F661-C661</f>
        <v>-7</v>
      </c>
    </row>
    <row r="662" spans="1:9" s="150" customFormat="1" ht="12.75">
      <c r="A662" s="189" t="s">
        <v>84</v>
      </c>
      <c r="B662" s="157">
        <v>28.9</v>
      </c>
      <c r="C662" s="190">
        <v>105.4</v>
      </c>
      <c r="D662" s="190">
        <v>36.5</v>
      </c>
      <c r="E662" s="157">
        <v>36.9</v>
      </c>
      <c r="F662" s="190">
        <v>45.5</v>
      </c>
      <c r="G662" s="190">
        <v>12.3</v>
      </c>
      <c r="H662" s="180">
        <f t="shared" si="80"/>
        <v>43.168880455407965</v>
      </c>
      <c r="I662" s="180">
        <f t="shared" si="81"/>
        <v>-59.900000000000006</v>
      </c>
    </row>
    <row r="663" spans="1:9" s="150" customFormat="1" ht="12.75">
      <c r="A663" s="189" t="s">
        <v>85</v>
      </c>
      <c r="B663" s="157">
        <v>107</v>
      </c>
      <c r="C663" s="190">
        <v>1061.0999999999999</v>
      </c>
      <c r="D663" s="190">
        <v>99.2</v>
      </c>
      <c r="E663" s="157">
        <v>107</v>
      </c>
      <c r="F663" s="190">
        <v>1061.0999999999999</v>
      </c>
      <c r="G663" s="190">
        <v>99.2</v>
      </c>
      <c r="H663" s="180">
        <f t="shared" si="80"/>
        <v>100</v>
      </c>
      <c r="I663" s="180">
        <f t="shared" si="81"/>
        <v>0</v>
      </c>
    </row>
    <row r="664" spans="1:9" s="150" customFormat="1" ht="12.75">
      <c r="A664" s="189" t="s">
        <v>86</v>
      </c>
      <c r="B664" s="157">
        <v>7</v>
      </c>
      <c r="C664" s="190">
        <v>66.5</v>
      </c>
      <c r="D664" s="190">
        <v>95</v>
      </c>
      <c r="E664" s="157">
        <v>7</v>
      </c>
      <c r="F664" s="190">
        <v>66.5</v>
      </c>
      <c r="G664" s="190">
        <v>95</v>
      </c>
      <c r="H664" s="180">
        <f t="shared" si="80"/>
        <v>100</v>
      </c>
      <c r="I664" s="180">
        <f t="shared" si="81"/>
        <v>0</v>
      </c>
    </row>
    <row r="665" spans="1:9" s="150" customFormat="1" ht="12.75">
      <c r="A665" s="189" t="s">
        <v>87</v>
      </c>
      <c r="B665" s="157">
        <v>211.4</v>
      </c>
      <c r="C665" s="190">
        <v>1584</v>
      </c>
      <c r="D665" s="190">
        <v>74.900000000000006</v>
      </c>
      <c r="E665" s="157">
        <v>211.36</v>
      </c>
      <c r="F665" s="190">
        <v>2700.3</v>
      </c>
      <c r="G665" s="190">
        <v>127.8</v>
      </c>
      <c r="H665" s="180">
        <f t="shared" si="80"/>
        <v>170.47348484848484</v>
      </c>
      <c r="I665" s="180">
        <f t="shared" si="81"/>
        <v>1116.3000000000002</v>
      </c>
    </row>
    <row r="666" spans="1:9" s="150" customFormat="1" ht="12.75">
      <c r="A666" s="189" t="s">
        <v>88</v>
      </c>
      <c r="B666" s="157">
        <v>15</v>
      </c>
      <c r="C666" s="190">
        <v>60</v>
      </c>
      <c r="D666" s="190">
        <v>40</v>
      </c>
      <c r="E666" s="157">
        <v>15</v>
      </c>
      <c r="F666" s="190">
        <v>200</v>
      </c>
      <c r="G666" s="190">
        <v>133.30000000000001</v>
      </c>
      <c r="H666" s="180">
        <f t="shared" si="80"/>
        <v>333.33333333333337</v>
      </c>
      <c r="I666" s="180">
        <f t="shared" si="81"/>
        <v>140</v>
      </c>
    </row>
    <row r="667" spans="1:9" s="150" customFormat="1" ht="12.75">
      <c r="A667" s="189" t="s">
        <v>89</v>
      </c>
      <c r="B667" s="157">
        <v>18</v>
      </c>
      <c r="C667" s="190">
        <v>110</v>
      </c>
      <c r="D667" s="190">
        <v>61.1</v>
      </c>
      <c r="E667" s="157">
        <v>18</v>
      </c>
      <c r="F667" s="190">
        <v>131.19999999999999</v>
      </c>
      <c r="G667" s="190">
        <v>72.900000000000006</v>
      </c>
      <c r="H667" s="180">
        <f t="shared" si="80"/>
        <v>119.27272727272727</v>
      </c>
      <c r="I667" s="180">
        <f t="shared" si="81"/>
        <v>21.199999999999989</v>
      </c>
    </row>
    <row r="668" spans="1:9" s="150" customFormat="1" ht="12.75">
      <c r="A668" s="189" t="s">
        <v>90</v>
      </c>
      <c r="B668" s="157">
        <v>175.5</v>
      </c>
      <c r="C668" s="190">
        <v>932.6</v>
      </c>
      <c r="D668" s="190">
        <v>53.1</v>
      </c>
      <c r="E668" s="157">
        <v>175.5</v>
      </c>
      <c r="F668" s="190">
        <v>932.6</v>
      </c>
      <c r="G668" s="190">
        <v>53.1</v>
      </c>
      <c r="H668" s="180">
        <f t="shared" si="80"/>
        <v>100</v>
      </c>
      <c r="I668" s="180">
        <f t="shared" si="81"/>
        <v>0</v>
      </c>
    </row>
    <row r="669" spans="1:9" s="150" customFormat="1" ht="12.75">
      <c r="A669" s="189" t="s">
        <v>91</v>
      </c>
      <c r="B669" s="157">
        <v>22</v>
      </c>
      <c r="C669" s="190">
        <v>60.4</v>
      </c>
      <c r="D669" s="190">
        <v>27.5</v>
      </c>
      <c r="E669" s="157">
        <v>19</v>
      </c>
      <c r="F669" s="190">
        <v>59.2</v>
      </c>
      <c r="G669" s="190">
        <v>31.2</v>
      </c>
      <c r="H669" s="180">
        <f t="shared" si="80"/>
        <v>98.013245033112597</v>
      </c>
      <c r="I669" s="180">
        <f t="shared" si="81"/>
        <v>-1.1999999999999957</v>
      </c>
    </row>
    <row r="670" spans="1:9" s="150" customFormat="1" ht="12.75">
      <c r="A670" s="189" t="s">
        <v>92</v>
      </c>
      <c r="B670" s="157">
        <v>16.149999999999999</v>
      </c>
      <c r="C670" s="190">
        <v>69.900000000000006</v>
      </c>
      <c r="D670" s="190">
        <v>43.3</v>
      </c>
      <c r="E670" s="157">
        <v>8.1999999999999993</v>
      </c>
      <c r="F670" s="190">
        <v>120.1</v>
      </c>
      <c r="G670" s="190">
        <v>146.5</v>
      </c>
      <c r="H670" s="180">
        <f t="shared" si="80"/>
        <v>171.81688125894132</v>
      </c>
      <c r="I670" s="180">
        <f t="shared" si="81"/>
        <v>50.199999999999989</v>
      </c>
    </row>
    <row r="671" spans="1:9" s="150" customFormat="1" ht="12.75">
      <c r="A671" s="189" t="s">
        <v>93</v>
      </c>
      <c r="B671" s="157">
        <v>7.8</v>
      </c>
      <c r="C671" s="190">
        <v>19.399999999999999</v>
      </c>
      <c r="D671" s="190">
        <v>24.9</v>
      </c>
      <c r="E671" s="157">
        <v>8</v>
      </c>
      <c r="F671" s="190">
        <v>12</v>
      </c>
      <c r="G671" s="190">
        <v>15</v>
      </c>
      <c r="H671" s="180">
        <f t="shared" si="80"/>
        <v>61.855670103092784</v>
      </c>
      <c r="I671" s="180">
        <f t="shared" si="81"/>
        <v>-7.3999999999999986</v>
      </c>
    </row>
    <row r="672" spans="1:9" s="150" customFormat="1" ht="12.75">
      <c r="A672" s="189" t="s">
        <v>95</v>
      </c>
      <c r="B672" s="157">
        <v>3</v>
      </c>
      <c r="C672" s="190">
        <v>0.5</v>
      </c>
      <c r="D672" s="190">
        <v>1.7</v>
      </c>
      <c r="E672" s="157">
        <v>2</v>
      </c>
      <c r="F672" s="190">
        <v>0.3</v>
      </c>
      <c r="G672" s="190">
        <v>1.5</v>
      </c>
      <c r="H672" s="180">
        <f t="shared" si="80"/>
        <v>60</v>
      </c>
      <c r="I672" s="180">
        <f t="shared" si="81"/>
        <v>-0.2</v>
      </c>
    </row>
    <row r="673" spans="1:9" s="150" customFormat="1" ht="12.75">
      <c r="A673" s="189" t="s">
        <v>163</v>
      </c>
      <c r="B673" s="157">
        <v>20</v>
      </c>
      <c r="C673" s="190">
        <v>0.6</v>
      </c>
      <c r="D673" s="190">
        <v>0.3</v>
      </c>
      <c r="E673" s="157">
        <v>20</v>
      </c>
      <c r="F673" s="190">
        <v>0.8</v>
      </c>
      <c r="G673" s="190">
        <v>0.4</v>
      </c>
      <c r="H673" s="180">
        <f t="shared" si="80"/>
        <v>133.33333333333334</v>
      </c>
      <c r="I673" s="180">
        <f t="shared" si="81"/>
        <v>0.20000000000000007</v>
      </c>
    </row>
    <row r="674" spans="1:9" s="150" customFormat="1" ht="12.75">
      <c r="A674" s="189"/>
      <c r="B674" s="157"/>
      <c r="C674" s="190"/>
      <c r="D674" s="190"/>
      <c r="E674" s="157"/>
      <c r="F674" s="190"/>
      <c r="G674" s="190"/>
    </row>
    <row r="675" spans="1:9" s="150" customFormat="1" ht="12.75">
      <c r="A675" s="186" t="s">
        <v>96</v>
      </c>
      <c r="B675" s="156">
        <v>5408.4930000000004</v>
      </c>
      <c r="C675" s="187">
        <f>C676+C677+C679+C680+C681+C682</f>
        <v>28646.599999999995</v>
      </c>
      <c r="D675" s="187">
        <v>53</v>
      </c>
      <c r="E675" s="156">
        <v>5260.76</v>
      </c>
      <c r="F675" s="187">
        <v>36220.400000000001</v>
      </c>
      <c r="G675" s="187">
        <v>68.900000000000006</v>
      </c>
      <c r="H675" s="188">
        <f>F675/C675*100</f>
        <v>126.4387396759127</v>
      </c>
      <c r="I675" s="188">
        <f>F675-C675</f>
        <v>7573.8000000000065</v>
      </c>
    </row>
    <row r="676" spans="1:9" s="150" customFormat="1" ht="12.75">
      <c r="A676" s="189" t="s">
        <v>98</v>
      </c>
      <c r="B676" s="157">
        <v>1972.45</v>
      </c>
      <c r="C676" s="190">
        <v>14698.3</v>
      </c>
      <c r="D676" s="190">
        <v>74</v>
      </c>
      <c r="E676" s="157">
        <v>2175.6</v>
      </c>
      <c r="F676" s="190">
        <v>16270</v>
      </c>
      <c r="G676" s="190">
        <v>74.8</v>
      </c>
      <c r="H676" s="180">
        <f>F676/C676*100</f>
        <v>110.69307334861855</v>
      </c>
      <c r="I676" s="180">
        <f>F676-C676</f>
        <v>1571.7000000000007</v>
      </c>
    </row>
    <row r="677" spans="1:9" s="150" customFormat="1" ht="12.75">
      <c r="A677" s="189" t="s">
        <v>99</v>
      </c>
      <c r="B677" s="157">
        <v>503.06</v>
      </c>
      <c r="C677" s="190">
        <v>3130.6</v>
      </c>
      <c r="D677" s="190">
        <v>62.2</v>
      </c>
      <c r="E677" s="157">
        <v>544.04999999999995</v>
      </c>
      <c r="F677" s="190">
        <v>4346.1000000000004</v>
      </c>
      <c r="G677" s="190">
        <v>79.900000000000006</v>
      </c>
      <c r="H677" s="180">
        <f t="shared" ref="H677:H682" si="82">F677/C677*100</f>
        <v>138.8264230498946</v>
      </c>
      <c r="I677" s="180">
        <f t="shared" ref="I677:I682" si="83">F677-C677</f>
        <v>1215.5000000000005</v>
      </c>
    </row>
    <row r="678" spans="1:9" s="150" customFormat="1" ht="12.75">
      <c r="A678" s="189" t="s">
        <v>100</v>
      </c>
      <c r="B678" s="157">
        <v>40.5</v>
      </c>
      <c r="C678" s="190">
        <v>226</v>
      </c>
      <c r="D678" s="190">
        <v>55.8</v>
      </c>
      <c r="E678" s="157">
        <v>81</v>
      </c>
      <c r="F678" s="190">
        <v>276.5</v>
      </c>
      <c r="G678" s="190">
        <v>34.1</v>
      </c>
      <c r="H678" s="180">
        <f t="shared" si="82"/>
        <v>122.34513274336283</v>
      </c>
      <c r="I678" s="180">
        <f t="shared" si="83"/>
        <v>50.5</v>
      </c>
    </row>
    <row r="679" spans="1:9" s="150" customFormat="1" ht="12.75">
      <c r="A679" s="189" t="s">
        <v>101</v>
      </c>
      <c r="B679" s="157">
        <v>658.71</v>
      </c>
      <c r="C679" s="190">
        <v>5409.4</v>
      </c>
      <c r="D679" s="190">
        <v>82.1</v>
      </c>
      <c r="E679" s="157">
        <v>661.56</v>
      </c>
      <c r="F679" s="190">
        <v>5369.9</v>
      </c>
      <c r="G679" s="190">
        <v>81.2</v>
      </c>
      <c r="H679" s="180">
        <f t="shared" si="82"/>
        <v>99.269789625466771</v>
      </c>
      <c r="I679" s="180">
        <f t="shared" si="83"/>
        <v>-39.5</v>
      </c>
    </row>
    <row r="680" spans="1:9" s="150" customFormat="1" ht="12.75">
      <c r="A680" s="189" t="s">
        <v>102</v>
      </c>
      <c r="B680" s="157">
        <v>40</v>
      </c>
      <c r="C680" s="190">
        <v>468.8</v>
      </c>
      <c r="D680" s="190">
        <v>117.2</v>
      </c>
      <c r="E680" s="157">
        <v>40</v>
      </c>
      <c r="F680" s="190">
        <v>545</v>
      </c>
      <c r="G680" s="190">
        <v>136.30000000000001</v>
      </c>
      <c r="H680" s="180">
        <f t="shared" si="82"/>
        <v>116.25426621160409</v>
      </c>
      <c r="I680" s="180">
        <f t="shared" si="83"/>
        <v>76.199999999999989</v>
      </c>
    </row>
    <row r="681" spans="1:9" s="150" customFormat="1" ht="12.75">
      <c r="A681" s="189" t="s">
        <v>103</v>
      </c>
      <c r="B681" s="157">
        <v>17</v>
      </c>
      <c r="C681" s="190">
        <v>85</v>
      </c>
      <c r="D681" s="190">
        <v>50</v>
      </c>
      <c r="E681" s="157">
        <v>17</v>
      </c>
      <c r="F681" s="190">
        <v>136</v>
      </c>
      <c r="G681" s="190">
        <v>80</v>
      </c>
      <c r="H681" s="180">
        <f t="shared" si="82"/>
        <v>160</v>
      </c>
      <c r="I681" s="180">
        <f t="shared" si="83"/>
        <v>51</v>
      </c>
    </row>
    <row r="682" spans="1:9" s="150" customFormat="1" ht="12.75">
      <c r="A682" s="189" t="s">
        <v>104</v>
      </c>
      <c r="B682" s="157">
        <v>2217.2730000000001</v>
      </c>
      <c r="C682" s="190">
        <v>4854.5</v>
      </c>
      <c r="D682" s="190">
        <v>21.9</v>
      </c>
      <c r="E682" s="157">
        <v>1816.55</v>
      </c>
      <c r="F682" s="190">
        <v>9533.4</v>
      </c>
      <c r="G682" s="190">
        <v>52.5</v>
      </c>
      <c r="H682" s="180">
        <f t="shared" si="82"/>
        <v>196.38273766608302</v>
      </c>
      <c r="I682" s="180">
        <f t="shared" si="83"/>
        <v>4678.8999999999996</v>
      </c>
    </row>
    <row r="683" spans="1:9" s="150" customFormat="1" ht="12.75">
      <c r="A683" s="189"/>
      <c r="B683" s="157"/>
      <c r="C683" s="190"/>
      <c r="D683" s="190"/>
      <c r="E683" s="157"/>
      <c r="F683" s="190"/>
      <c r="G683" s="190"/>
    </row>
    <row r="684" spans="1:9" s="150" customFormat="1" ht="12.75">
      <c r="A684" s="186" t="s">
        <v>105</v>
      </c>
      <c r="B684" s="156">
        <v>44.1</v>
      </c>
      <c r="C684" s="187">
        <v>93.3</v>
      </c>
      <c r="D684" s="187">
        <v>21.2</v>
      </c>
      <c r="E684" s="156">
        <v>44.1</v>
      </c>
      <c r="F684" s="187">
        <v>119</v>
      </c>
      <c r="G684" s="187">
        <v>27</v>
      </c>
      <c r="H684" s="188">
        <f>F684/C684*100</f>
        <v>127.54555198285102</v>
      </c>
      <c r="I684" s="188">
        <f>F684-C684</f>
        <v>25.700000000000003</v>
      </c>
    </row>
    <row r="685" spans="1:9" s="150" customFormat="1" ht="12.75">
      <c r="A685" s="189" t="s">
        <v>106</v>
      </c>
      <c r="B685" s="157">
        <v>7.1</v>
      </c>
      <c r="C685" s="190">
        <v>5.6</v>
      </c>
      <c r="D685" s="190">
        <v>7.9</v>
      </c>
      <c r="E685" s="157">
        <v>7.1</v>
      </c>
      <c r="F685" s="190">
        <v>5.7</v>
      </c>
      <c r="G685" s="190">
        <v>8</v>
      </c>
      <c r="H685" s="180">
        <f>F685/C685*100</f>
        <v>101.78571428571431</v>
      </c>
      <c r="I685" s="180">
        <f>F685-C685</f>
        <v>0.10000000000000053</v>
      </c>
    </row>
    <row r="686" spans="1:9" s="150" customFormat="1" ht="12.75">
      <c r="A686" s="189" t="s">
        <v>108</v>
      </c>
      <c r="B686" s="157">
        <v>17</v>
      </c>
      <c r="C686" s="190">
        <v>33.299999999999997</v>
      </c>
      <c r="D686" s="190">
        <v>19.600000000000001</v>
      </c>
      <c r="E686" s="157">
        <v>17</v>
      </c>
      <c r="F686" s="190">
        <v>33.5</v>
      </c>
      <c r="G686" s="190">
        <v>19.7</v>
      </c>
      <c r="H686" s="180">
        <f t="shared" ref="H686:H688" si="84">F686/C686*100</f>
        <v>100.60060060060061</v>
      </c>
      <c r="I686" s="180">
        <f t="shared" ref="I686:I688" si="85">F686-C686</f>
        <v>0.20000000000000284</v>
      </c>
    </row>
    <row r="687" spans="1:9" s="150" customFormat="1" ht="12.75">
      <c r="A687" s="189" t="s">
        <v>109</v>
      </c>
      <c r="B687" s="157">
        <v>19</v>
      </c>
      <c r="C687" s="190">
        <v>51.4</v>
      </c>
      <c r="D687" s="190">
        <v>27.1</v>
      </c>
      <c r="E687" s="157">
        <v>19</v>
      </c>
      <c r="F687" s="190">
        <v>77.400000000000006</v>
      </c>
      <c r="G687" s="190">
        <v>40.700000000000003</v>
      </c>
      <c r="H687" s="180">
        <f t="shared" si="84"/>
        <v>150.58365758754866</v>
      </c>
      <c r="I687" s="180">
        <f t="shared" si="85"/>
        <v>26.000000000000007</v>
      </c>
    </row>
    <row r="688" spans="1:9" s="150" customFormat="1" ht="12.75">
      <c r="A688" s="189" t="s">
        <v>111</v>
      </c>
      <c r="B688" s="157">
        <v>1</v>
      </c>
      <c r="C688" s="190">
        <v>3</v>
      </c>
      <c r="D688" s="190">
        <v>30</v>
      </c>
      <c r="E688" s="157">
        <v>1</v>
      </c>
      <c r="F688" s="190">
        <v>2.5</v>
      </c>
      <c r="G688" s="190">
        <v>25</v>
      </c>
      <c r="H688" s="180">
        <f t="shared" si="84"/>
        <v>83.333333333333343</v>
      </c>
      <c r="I688" s="180">
        <f t="shared" si="85"/>
        <v>-0.5</v>
      </c>
    </row>
    <row r="689" spans="1:9" s="150" customFormat="1" ht="12.75">
      <c r="A689" s="189"/>
      <c r="B689" s="157"/>
      <c r="C689" s="190"/>
      <c r="D689" s="190"/>
      <c r="E689" s="157"/>
      <c r="F689" s="190"/>
      <c r="G689" s="190"/>
    </row>
    <row r="690" spans="1:9" s="150" customFormat="1" ht="12.75">
      <c r="A690" s="186" t="s">
        <v>112</v>
      </c>
      <c r="B690" s="156">
        <v>1253.2</v>
      </c>
      <c r="C690" s="187">
        <v>8938.5</v>
      </c>
      <c r="D690" s="187">
        <v>71.3</v>
      </c>
      <c r="E690" s="156">
        <v>1465.43</v>
      </c>
      <c r="F690" s="187">
        <v>11984.6</v>
      </c>
      <c r="G690" s="187">
        <v>81.8</v>
      </c>
      <c r="H690" s="188">
        <f>F690/C690*100</f>
        <v>134.0784247916317</v>
      </c>
      <c r="I690" s="188">
        <f>F690-C690</f>
        <v>3046.1000000000004</v>
      </c>
    </row>
    <row r="691" spans="1:9" s="150" customFormat="1" ht="12.75">
      <c r="A691" s="189" t="s">
        <v>113</v>
      </c>
      <c r="B691" s="157">
        <v>55.3</v>
      </c>
      <c r="C691" s="190">
        <v>337.6</v>
      </c>
      <c r="D691" s="190">
        <v>61</v>
      </c>
      <c r="E691" s="157">
        <v>55.25</v>
      </c>
      <c r="F691" s="190">
        <v>338.4</v>
      </c>
      <c r="G691" s="190">
        <v>61.2</v>
      </c>
      <c r="H691" s="180">
        <f>F691/C691*100</f>
        <v>100.23696682464454</v>
      </c>
      <c r="I691" s="180">
        <f>F691-C691</f>
        <v>0.79999999999995453</v>
      </c>
    </row>
    <row r="692" spans="1:9" s="150" customFormat="1" ht="12.75">
      <c r="A692" s="189" t="s">
        <v>114</v>
      </c>
      <c r="B692" s="157">
        <v>231.8</v>
      </c>
      <c r="C692" s="190">
        <v>2263.5</v>
      </c>
      <c r="D692" s="190">
        <v>97.6</v>
      </c>
      <c r="E692" s="157">
        <v>237.4</v>
      </c>
      <c r="F692" s="190">
        <v>2092.6999999999998</v>
      </c>
      <c r="G692" s="190">
        <v>88.2</v>
      </c>
      <c r="H692" s="180">
        <f t="shared" ref="H692:H698" si="86">F692/C692*100</f>
        <v>92.454163905456141</v>
      </c>
      <c r="I692" s="180">
        <f t="shared" ref="I692:I698" si="87">F692-C692</f>
        <v>-170.80000000000018</v>
      </c>
    </row>
    <row r="693" spans="1:9" s="150" customFormat="1" ht="12.75">
      <c r="A693" s="189" t="s">
        <v>115</v>
      </c>
      <c r="B693" s="157">
        <v>102</v>
      </c>
      <c r="C693" s="190">
        <v>178.4</v>
      </c>
      <c r="D693" s="190">
        <v>17.5</v>
      </c>
      <c r="E693" s="157">
        <v>103.02</v>
      </c>
      <c r="F693" s="190">
        <v>214.5</v>
      </c>
      <c r="G693" s="190">
        <v>20.8</v>
      </c>
      <c r="H693" s="180">
        <f t="shared" si="86"/>
        <v>120.23542600896862</v>
      </c>
      <c r="I693" s="180">
        <f t="shared" si="87"/>
        <v>36.099999999999994</v>
      </c>
    </row>
    <row r="694" spans="1:9" s="150" customFormat="1" ht="12.75">
      <c r="A694" s="189" t="s">
        <v>116</v>
      </c>
      <c r="B694" s="157">
        <v>236.3</v>
      </c>
      <c r="C694" s="190">
        <v>1736.3</v>
      </c>
      <c r="D694" s="190">
        <v>73.5</v>
      </c>
      <c r="E694" s="157">
        <v>432.56</v>
      </c>
      <c r="F694" s="190">
        <v>3152.1</v>
      </c>
      <c r="G694" s="190">
        <v>72.900000000000006</v>
      </c>
      <c r="H694" s="180">
        <f t="shared" si="86"/>
        <v>181.54120831653515</v>
      </c>
      <c r="I694" s="180">
        <f t="shared" si="87"/>
        <v>1415.8</v>
      </c>
    </row>
    <row r="695" spans="1:9" s="150" customFormat="1" ht="12.75">
      <c r="A695" s="189" t="s">
        <v>117</v>
      </c>
      <c r="B695" s="157">
        <v>11</v>
      </c>
      <c r="C695" s="190">
        <v>80</v>
      </c>
      <c r="D695" s="190">
        <v>72.7</v>
      </c>
      <c r="E695" s="157">
        <v>11</v>
      </c>
      <c r="F695" s="190">
        <v>91.5</v>
      </c>
      <c r="G695" s="190">
        <v>83.2</v>
      </c>
      <c r="H695" s="180">
        <f t="shared" si="86"/>
        <v>114.375</v>
      </c>
      <c r="I695" s="180">
        <f t="shared" si="87"/>
        <v>11.5</v>
      </c>
    </row>
    <row r="696" spans="1:9" s="150" customFormat="1" ht="12.75">
      <c r="A696" s="189" t="s">
        <v>118</v>
      </c>
      <c r="B696" s="157">
        <v>573.70000000000005</v>
      </c>
      <c r="C696" s="190">
        <v>4019.2</v>
      </c>
      <c r="D696" s="190">
        <v>70.099999999999994</v>
      </c>
      <c r="E696" s="157">
        <v>583.1</v>
      </c>
      <c r="F696" s="190">
        <v>5720.1</v>
      </c>
      <c r="G696" s="190">
        <v>98.1</v>
      </c>
      <c r="H696" s="180">
        <f t="shared" si="86"/>
        <v>142.31936703821657</v>
      </c>
      <c r="I696" s="180">
        <f t="shared" si="87"/>
        <v>1700.9000000000005</v>
      </c>
    </row>
    <row r="697" spans="1:9" s="150" customFormat="1" ht="12.75">
      <c r="A697" s="189" t="s">
        <v>168</v>
      </c>
      <c r="B697" s="157">
        <v>11</v>
      </c>
      <c r="C697" s="190">
        <v>61.6</v>
      </c>
      <c r="D697" s="190">
        <v>56</v>
      </c>
      <c r="E697" s="157">
        <v>11</v>
      </c>
      <c r="F697" s="190">
        <v>115.5</v>
      </c>
      <c r="G697" s="190">
        <v>105</v>
      </c>
      <c r="H697" s="180">
        <f t="shared" si="86"/>
        <v>187.5</v>
      </c>
      <c r="I697" s="180">
        <f t="shared" si="87"/>
        <v>53.9</v>
      </c>
    </row>
    <row r="698" spans="1:9" s="150" customFormat="1" ht="12.75">
      <c r="A698" s="189" t="s">
        <v>119</v>
      </c>
      <c r="B698" s="157">
        <v>54.1</v>
      </c>
      <c r="C698" s="190">
        <v>403.5</v>
      </c>
      <c r="D698" s="190">
        <v>74.599999999999994</v>
      </c>
      <c r="E698" s="157">
        <v>54.1</v>
      </c>
      <c r="F698" s="190">
        <v>466.8</v>
      </c>
      <c r="G698" s="190">
        <v>86.3</v>
      </c>
      <c r="H698" s="180">
        <f t="shared" si="86"/>
        <v>115.68773234200745</v>
      </c>
      <c r="I698" s="180">
        <f t="shared" si="87"/>
        <v>63.300000000000011</v>
      </c>
    </row>
    <row r="699" spans="1:9" s="150" customFormat="1" ht="12.75">
      <c r="A699" s="189"/>
      <c r="B699" s="157"/>
      <c r="C699" s="190"/>
      <c r="D699" s="190"/>
      <c r="E699" s="157"/>
      <c r="F699" s="190"/>
      <c r="G699" s="190"/>
    </row>
    <row r="700" spans="1:9" s="150" customFormat="1" ht="12.75">
      <c r="A700" s="186" t="s">
        <v>121</v>
      </c>
      <c r="B700" s="156">
        <v>141</v>
      </c>
      <c r="C700" s="187">
        <v>708.6</v>
      </c>
      <c r="D700" s="187">
        <v>50.3</v>
      </c>
      <c r="E700" s="156">
        <v>146</v>
      </c>
      <c r="F700" s="187">
        <v>1069.9000000000001</v>
      </c>
      <c r="G700" s="187">
        <v>73.3</v>
      </c>
      <c r="H700" s="188">
        <f>F700/C700*100</f>
        <v>150.98786339260514</v>
      </c>
      <c r="I700" s="188">
        <f>F700-C700</f>
        <v>361.30000000000007</v>
      </c>
    </row>
    <row r="701" spans="1:9" s="150" customFormat="1" ht="12.75">
      <c r="A701" s="189" t="s">
        <v>122</v>
      </c>
      <c r="B701" s="157">
        <v>25</v>
      </c>
      <c r="C701" s="190">
        <v>79.400000000000006</v>
      </c>
      <c r="D701" s="190">
        <v>31.8</v>
      </c>
      <c r="E701" s="157">
        <v>30</v>
      </c>
      <c r="F701" s="190">
        <v>137.1</v>
      </c>
      <c r="G701" s="190">
        <v>45.7</v>
      </c>
      <c r="H701" s="180">
        <f>F701/C701*100</f>
        <v>172.67002518891687</v>
      </c>
      <c r="I701" s="180">
        <f>F701-C701</f>
        <v>57.699999999999989</v>
      </c>
    </row>
    <row r="702" spans="1:9" s="150" customFormat="1" ht="12.75">
      <c r="A702" s="189" t="s">
        <v>123</v>
      </c>
      <c r="B702" s="157">
        <v>22</v>
      </c>
      <c r="C702" s="190">
        <v>160.1</v>
      </c>
      <c r="D702" s="190">
        <v>72.8</v>
      </c>
      <c r="E702" s="157">
        <v>22</v>
      </c>
      <c r="F702" s="190">
        <v>143.1</v>
      </c>
      <c r="G702" s="190">
        <v>65</v>
      </c>
      <c r="H702" s="180">
        <f t="shared" ref="H702:H704" si="88">F702/C702*100</f>
        <v>89.381636477201752</v>
      </c>
      <c r="I702" s="180">
        <f t="shared" ref="I702:I704" si="89">F702-C702</f>
        <v>-17</v>
      </c>
    </row>
    <row r="703" spans="1:9" s="150" customFormat="1" ht="12.75">
      <c r="A703" s="189" t="s">
        <v>124</v>
      </c>
      <c r="B703" s="157">
        <v>12</v>
      </c>
      <c r="C703" s="190">
        <v>86</v>
      </c>
      <c r="D703" s="190">
        <v>71.7</v>
      </c>
      <c r="E703" s="157">
        <v>12</v>
      </c>
      <c r="F703" s="190">
        <v>105.8</v>
      </c>
      <c r="G703" s="190">
        <v>88.2</v>
      </c>
      <c r="H703" s="180">
        <f t="shared" si="88"/>
        <v>123.02325581395348</v>
      </c>
      <c r="I703" s="180">
        <f t="shared" si="89"/>
        <v>19.799999999999997</v>
      </c>
    </row>
    <row r="704" spans="1:9" s="150" customFormat="1" ht="12.75">
      <c r="A704" s="189" t="s">
        <v>125</v>
      </c>
      <c r="B704" s="157">
        <v>76</v>
      </c>
      <c r="C704" s="190">
        <v>383.1</v>
      </c>
      <c r="D704" s="190">
        <v>50.4</v>
      </c>
      <c r="E704" s="157">
        <v>76</v>
      </c>
      <c r="F704" s="190">
        <v>628.29999999999995</v>
      </c>
      <c r="G704" s="190">
        <v>82.7</v>
      </c>
      <c r="H704" s="180">
        <f t="shared" si="88"/>
        <v>164.00417645523359</v>
      </c>
      <c r="I704" s="180">
        <f t="shared" si="89"/>
        <v>245.19999999999993</v>
      </c>
    </row>
    <row r="705" spans="1:9" s="150" customFormat="1" ht="12.75">
      <c r="A705" s="189" t="s">
        <v>126</v>
      </c>
      <c r="B705" s="157">
        <v>6</v>
      </c>
      <c r="C705" s="190" t="s">
        <v>94</v>
      </c>
      <c r="D705" s="190" t="s">
        <v>94</v>
      </c>
      <c r="E705" s="157">
        <v>6</v>
      </c>
      <c r="F705" s="190">
        <v>55.6</v>
      </c>
      <c r="G705" s="190">
        <v>92.7</v>
      </c>
      <c r="H705" s="190" t="s">
        <v>94</v>
      </c>
      <c r="I705" s="190" t="s">
        <v>94</v>
      </c>
    </row>
    <row r="706" spans="1:9" s="150" customFormat="1" ht="12.75">
      <c r="A706" s="196"/>
      <c r="B706" s="192"/>
      <c r="C706" s="192"/>
      <c r="D706" s="192"/>
      <c r="E706" s="192"/>
      <c r="F706" s="192"/>
      <c r="G706" s="192"/>
    </row>
    <row r="707" spans="1:9" s="150" customFormat="1" ht="12.75">
      <c r="A707" s="186" t="s">
        <v>127</v>
      </c>
      <c r="B707" s="156">
        <v>71.8</v>
      </c>
      <c r="C707" s="187">
        <v>92.8</v>
      </c>
      <c r="D707" s="187">
        <v>12.9</v>
      </c>
      <c r="E707" s="156">
        <v>78.8</v>
      </c>
      <c r="F707" s="187">
        <v>265.10000000000002</v>
      </c>
      <c r="G707" s="187">
        <v>33.6</v>
      </c>
      <c r="H707" s="188">
        <f>F707/C707*100</f>
        <v>285.66810344827587</v>
      </c>
      <c r="I707" s="188">
        <f>F707-C707</f>
        <v>172.3</v>
      </c>
    </row>
    <row r="708" spans="1:9" s="150" customFormat="1" ht="12.75">
      <c r="A708" s="189" t="s">
        <v>128</v>
      </c>
      <c r="B708" s="157">
        <v>8</v>
      </c>
      <c r="C708" s="190">
        <v>16</v>
      </c>
      <c r="D708" s="190">
        <v>20</v>
      </c>
      <c r="E708" s="157">
        <v>8</v>
      </c>
      <c r="F708" s="190">
        <v>13.8</v>
      </c>
      <c r="G708" s="190">
        <v>17.3</v>
      </c>
      <c r="H708" s="180">
        <f>F708/C708*100</f>
        <v>86.25</v>
      </c>
      <c r="I708" s="180">
        <f>F708-C708</f>
        <v>-2.1999999999999993</v>
      </c>
    </row>
    <row r="709" spans="1:9" s="150" customFormat="1" ht="12.75">
      <c r="A709" s="189" t="s">
        <v>129</v>
      </c>
      <c r="B709" s="157">
        <v>9</v>
      </c>
      <c r="C709" s="190">
        <v>28</v>
      </c>
      <c r="D709" s="190">
        <v>31.1</v>
      </c>
      <c r="E709" s="157">
        <v>4</v>
      </c>
      <c r="F709" s="190">
        <v>30</v>
      </c>
      <c r="G709" s="190">
        <v>75</v>
      </c>
      <c r="H709" s="180">
        <f t="shared" ref="H709:H713" si="90">F709/C709*100</f>
        <v>107.14285714285714</v>
      </c>
      <c r="I709" s="180">
        <f t="shared" ref="I709:I713" si="91">F709-C709</f>
        <v>2</v>
      </c>
    </row>
    <row r="710" spans="1:9" s="150" customFormat="1" ht="12.75">
      <c r="A710" s="189" t="s">
        <v>130</v>
      </c>
      <c r="B710" s="157">
        <v>1</v>
      </c>
      <c r="C710" s="190">
        <v>0.3</v>
      </c>
      <c r="D710" s="190">
        <v>3</v>
      </c>
      <c r="E710" s="157">
        <v>1</v>
      </c>
      <c r="F710" s="190">
        <v>0.5</v>
      </c>
      <c r="G710" s="190">
        <v>5</v>
      </c>
      <c r="H710" s="180">
        <f t="shared" si="90"/>
        <v>166.66666666666669</v>
      </c>
      <c r="I710" s="180">
        <f t="shared" si="91"/>
        <v>0.2</v>
      </c>
    </row>
    <row r="711" spans="1:9" s="150" customFormat="1" ht="12.75">
      <c r="A711" s="189" t="s">
        <v>131</v>
      </c>
      <c r="B711" s="157">
        <v>2</v>
      </c>
      <c r="C711" s="190">
        <v>5.5</v>
      </c>
      <c r="D711" s="190">
        <v>27.5</v>
      </c>
      <c r="E711" s="157">
        <v>2</v>
      </c>
      <c r="F711" s="190">
        <v>5.8</v>
      </c>
      <c r="G711" s="190">
        <v>29</v>
      </c>
      <c r="H711" s="180">
        <f t="shared" si="90"/>
        <v>105.45454545454544</v>
      </c>
      <c r="I711" s="180">
        <f t="shared" si="91"/>
        <v>0.29999999999999982</v>
      </c>
    </row>
    <row r="712" spans="1:9" s="150" customFormat="1" ht="12.75">
      <c r="A712" s="189" t="s">
        <v>132</v>
      </c>
      <c r="B712" s="157">
        <v>17</v>
      </c>
      <c r="C712" s="190">
        <v>26</v>
      </c>
      <c r="D712" s="190">
        <v>15.3</v>
      </c>
      <c r="E712" s="157">
        <v>15</v>
      </c>
      <c r="F712" s="190">
        <v>44</v>
      </c>
      <c r="G712" s="190">
        <v>29.3</v>
      </c>
      <c r="H712" s="180">
        <f t="shared" si="90"/>
        <v>169.23076923076923</v>
      </c>
      <c r="I712" s="180">
        <f t="shared" si="91"/>
        <v>18</v>
      </c>
    </row>
    <row r="713" spans="1:9" s="150" customFormat="1" ht="12.75">
      <c r="A713" s="189" t="s">
        <v>133</v>
      </c>
      <c r="B713" s="157">
        <v>7</v>
      </c>
      <c r="C713" s="190">
        <v>17</v>
      </c>
      <c r="D713" s="190">
        <v>24.3</v>
      </c>
      <c r="E713" s="157">
        <v>9</v>
      </c>
      <c r="F713" s="190">
        <v>27</v>
      </c>
      <c r="G713" s="190">
        <v>30</v>
      </c>
      <c r="H713" s="180">
        <f t="shared" si="90"/>
        <v>158.8235294117647</v>
      </c>
      <c r="I713" s="180">
        <f t="shared" si="91"/>
        <v>10</v>
      </c>
    </row>
    <row r="714" spans="1:9" s="150" customFormat="1" ht="12.75">
      <c r="A714" s="189" t="s">
        <v>135</v>
      </c>
      <c r="B714" s="157">
        <v>18.600000000000001</v>
      </c>
      <c r="C714" s="190" t="s">
        <v>94</v>
      </c>
      <c r="D714" s="190" t="s">
        <v>94</v>
      </c>
      <c r="E714" s="157">
        <v>29.6</v>
      </c>
      <c r="F714" s="190">
        <v>143</v>
      </c>
      <c r="G714" s="190">
        <v>48.3</v>
      </c>
      <c r="H714" s="190" t="s">
        <v>94</v>
      </c>
      <c r="I714" s="190" t="s">
        <v>94</v>
      </c>
    </row>
    <row r="715" spans="1:9" s="150" customFormat="1" ht="12.75">
      <c r="A715" s="189" t="s">
        <v>136</v>
      </c>
      <c r="B715" s="157">
        <v>3.5</v>
      </c>
      <c r="C715" s="190" t="s">
        <v>94</v>
      </c>
      <c r="D715" s="190" t="s">
        <v>94</v>
      </c>
      <c r="E715" s="157">
        <v>4.5</v>
      </c>
      <c r="F715" s="190" t="s">
        <v>94</v>
      </c>
      <c r="G715" s="190" t="s">
        <v>94</v>
      </c>
      <c r="H715" s="190" t="s">
        <v>94</v>
      </c>
      <c r="I715" s="190" t="s">
        <v>94</v>
      </c>
    </row>
    <row r="716" spans="1:9" s="150" customFormat="1" ht="12.75">
      <c r="A716" s="189" t="s">
        <v>165</v>
      </c>
      <c r="B716" s="157">
        <v>5.7</v>
      </c>
      <c r="C716" s="190" t="s">
        <v>94</v>
      </c>
      <c r="D716" s="190" t="s">
        <v>94</v>
      </c>
      <c r="E716" s="157">
        <v>5.7</v>
      </c>
      <c r="F716" s="190">
        <v>1</v>
      </c>
      <c r="G716" s="190">
        <v>1.8</v>
      </c>
      <c r="H716" s="190" t="s">
        <v>94</v>
      </c>
      <c r="I716" s="190" t="s">
        <v>94</v>
      </c>
    </row>
    <row r="717" spans="1:9" s="150" customFormat="1" ht="12.75">
      <c r="A717" s="189"/>
      <c r="B717" s="157"/>
      <c r="C717" s="190"/>
      <c r="D717" s="190"/>
      <c r="E717" s="157"/>
      <c r="F717" s="190"/>
      <c r="G717" s="190"/>
    </row>
    <row r="718" spans="1:9" s="150" customFormat="1" ht="12.75">
      <c r="A718" s="186" t="s">
        <v>138</v>
      </c>
      <c r="B718" s="156">
        <v>32</v>
      </c>
      <c r="C718" s="187">
        <v>21</v>
      </c>
      <c r="D718" s="187">
        <v>6.6</v>
      </c>
      <c r="E718" s="156">
        <v>32</v>
      </c>
      <c r="F718" s="187">
        <v>54.6</v>
      </c>
      <c r="G718" s="187">
        <v>17.100000000000001</v>
      </c>
      <c r="H718" s="188">
        <f>F718/C718*100</f>
        <v>260</v>
      </c>
      <c r="I718" s="188">
        <f>F718-C718</f>
        <v>33.6</v>
      </c>
    </row>
    <row r="719" spans="1:9" s="150" customFormat="1" ht="12.75">
      <c r="A719" s="189"/>
      <c r="B719" s="157"/>
      <c r="C719" s="190"/>
      <c r="D719" s="190"/>
      <c r="E719" s="157"/>
      <c r="F719" s="190"/>
      <c r="G719" s="190"/>
    </row>
    <row r="720" spans="1:9" s="150" customFormat="1" ht="12.75">
      <c r="A720" s="186" t="s">
        <v>139</v>
      </c>
      <c r="B720" s="156">
        <v>120.13</v>
      </c>
      <c r="C720" s="187">
        <v>345.6</v>
      </c>
      <c r="D720" s="187">
        <v>28.8</v>
      </c>
      <c r="E720" s="156">
        <v>151.75</v>
      </c>
      <c r="F720" s="187">
        <v>420.7</v>
      </c>
      <c r="G720" s="187">
        <v>27.7</v>
      </c>
      <c r="H720" s="188">
        <f>F720/C720*100</f>
        <v>121.73032407407408</v>
      </c>
      <c r="I720" s="188">
        <f>F720-C720</f>
        <v>75.099999999999966</v>
      </c>
    </row>
    <row r="721" spans="1:9" s="150" customFormat="1" ht="12.75">
      <c r="B721" s="185"/>
      <c r="C721" s="185"/>
      <c r="D721" s="185"/>
      <c r="E721" s="185"/>
      <c r="F721" s="185"/>
      <c r="G721" s="185"/>
    </row>
    <row r="722" spans="1:9" s="150" customFormat="1" ht="12.75">
      <c r="B722" s="185"/>
      <c r="C722" s="185"/>
      <c r="D722" s="185"/>
      <c r="E722" s="185"/>
      <c r="F722" s="185"/>
      <c r="G722" s="185"/>
    </row>
    <row r="723" spans="1:9" s="150" customFormat="1" ht="12.75">
      <c r="B723" s="185"/>
      <c r="C723" s="185"/>
      <c r="D723" s="185"/>
      <c r="E723" s="185"/>
      <c r="F723" s="185"/>
      <c r="G723" s="185"/>
    </row>
    <row r="724" spans="1:9" s="150" customFormat="1" ht="12.75">
      <c r="B724" s="185"/>
      <c r="C724" s="185"/>
      <c r="D724" s="185"/>
      <c r="E724" s="185"/>
      <c r="F724" s="185"/>
      <c r="G724" s="185"/>
    </row>
    <row r="725" spans="1:9" s="199" customFormat="1" ht="12.75">
      <c r="B725" s="200"/>
      <c r="C725" s="200"/>
      <c r="D725" s="200"/>
      <c r="E725" s="200"/>
      <c r="F725" s="200"/>
      <c r="G725" s="200"/>
    </row>
    <row r="726" spans="1:9" s="199" customFormat="1">
      <c r="A726" s="201" t="s">
        <v>348</v>
      </c>
      <c r="B726" s="201"/>
      <c r="C726" s="201"/>
      <c r="D726" s="201"/>
      <c r="E726" s="201"/>
      <c r="F726" s="201"/>
      <c r="G726" s="201"/>
      <c r="H726" s="201"/>
      <c r="I726" s="149"/>
    </row>
    <row r="727" spans="1:9" s="199" customFormat="1" ht="12.75">
      <c r="A727" s="202" t="s">
        <v>337</v>
      </c>
      <c r="B727" s="202"/>
      <c r="C727" s="202"/>
      <c r="D727" s="202"/>
      <c r="E727" s="202"/>
      <c r="F727" s="202"/>
      <c r="G727" s="202"/>
      <c r="H727" s="202"/>
      <c r="I727" s="202"/>
    </row>
    <row r="728" spans="1:9" s="199" customFormat="1" ht="12.75"/>
    <row r="729" spans="1:9" s="199" customFormat="1" ht="12.75">
      <c r="A729" s="203" t="s">
        <v>60</v>
      </c>
      <c r="B729" s="204" t="s">
        <v>188</v>
      </c>
      <c r="C729" s="205"/>
      <c r="D729" s="205"/>
      <c r="E729" s="205"/>
      <c r="F729" s="205"/>
      <c r="G729" s="205"/>
      <c r="H729" s="205"/>
      <c r="I729" s="206"/>
    </row>
    <row r="730" spans="1:9" s="199" customFormat="1" ht="12.75">
      <c r="A730" s="207"/>
      <c r="B730" s="204">
        <v>2024</v>
      </c>
      <c r="C730" s="205"/>
      <c r="D730" s="206"/>
      <c r="E730" s="208"/>
      <c r="F730" s="209">
        <v>2025</v>
      </c>
      <c r="G730" s="210"/>
      <c r="H730" s="211" t="s">
        <v>340</v>
      </c>
      <c r="I730" s="212"/>
    </row>
    <row r="731" spans="1:9" s="199" customFormat="1" ht="12.75">
      <c r="A731" s="207"/>
      <c r="B731" s="213" t="s">
        <v>338</v>
      </c>
      <c r="C731" s="213" t="s">
        <v>341</v>
      </c>
      <c r="D731" s="213" t="s">
        <v>65</v>
      </c>
      <c r="E731" s="213" t="s">
        <v>338</v>
      </c>
      <c r="F731" s="213" t="s">
        <v>341</v>
      </c>
      <c r="G731" s="213" t="s">
        <v>65</v>
      </c>
      <c r="H731" s="204" t="s">
        <v>315</v>
      </c>
      <c r="I731" s="206"/>
    </row>
    <row r="732" spans="1:9" s="199" customFormat="1" ht="12.75">
      <c r="A732" s="207"/>
      <c r="B732" s="214"/>
      <c r="C732" s="214"/>
      <c r="D732" s="214"/>
      <c r="E732" s="214"/>
      <c r="F732" s="214"/>
      <c r="G732" s="214"/>
      <c r="H732" s="203" t="s">
        <v>69</v>
      </c>
      <c r="I732" s="215" t="s">
        <v>70</v>
      </c>
    </row>
    <row r="733" spans="1:9" s="199" customFormat="1" ht="12.75">
      <c r="A733" s="207"/>
      <c r="B733" s="216"/>
      <c r="C733" s="216"/>
      <c r="D733" s="216"/>
      <c r="E733" s="216"/>
      <c r="F733" s="216"/>
      <c r="G733" s="216"/>
      <c r="H733" s="217"/>
      <c r="I733" s="215"/>
    </row>
    <row r="734" spans="1:9" s="199" customFormat="1" ht="12.75">
      <c r="A734" s="217"/>
      <c r="B734" s="218">
        <v>1</v>
      </c>
      <c r="C734" s="219">
        <v>2</v>
      </c>
      <c r="D734" s="218">
        <v>3</v>
      </c>
      <c r="E734" s="218">
        <v>4</v>
      </c>
      <c r="F734" s="219">
        <v>5</v>
      </c>
      <c r="G734" s="219">
        <v>6</v>
      </c>
      <c r="H734" s="219">
        <v>7</v>
      </c>
      <c r="I734" s="219">
        <v>8</v>
      </c>
    </row>
    <row r="735" spans="1:9" s="199" customFormat="1" ht="12.75">
      <c r="A735" s="220"/>
      <c r="B735" s="221"/>
      <c r="C735" s="221"/>
      <c r="D735" s="221"/>
      <c r="E735" s="220"/>
      <c r="F735" s="220"/>
      <c r="G735" s="220"/>
      <c r="H735" s="222"/>
      <c r="I735" s="220"/>
    </row>
    <row r="736" spans="1:9" s="199" customFormat="1" ht="12.75">
      <c r="A736" s="223" t="s">
        <v>72</v>
      </c>
      <c r="B736" s="224">
        <v>3186.9290000000001</v>
      </c>
      <c r="C736" s="225">
        <v>15775.1</v>
      </c>
      <c r="D736" s="225">
        <v>49.5</v>
      </c>
      <c r="E736" s="224">
        <v>3488.0650000000001</v>
      </c>
      <c r="F736" s="225">
        <v>16700.5</v>
      </c>
      <c r="G736" s="226">
        <v>47.9</v>
      </c>
      <c r="H736" s="222">
        <f>F736/C736*100</f>
        <v>105.86620687032095</v>
      </c>
      <c r="I736" s="227">
        <f>F736-C736</f>
        <v>925.39999999999964</v>
      </c>
    </row>
    <row r="737" spans="1:9" s="199" customFormat="1" ht="12.75">
      <c r="A737" s="223"/>
      <c r="B737" s="224"/>
      <c r="C737" s="225"/>
      <c r="D737" s="225"/>
      <c r="E737" s="224"/>
      <c r="F737" s="224"/>
      <c r="G737" s="225"/>
      <c r="H737" s="228"/>
      <c r="I737" s="229"/>
    </row>
    <row r="738" spans="1:9" s="199" customFormat="1" ht="12.75">
      <c r="A738" s="223" t="s">
        <v>73</v>
      </c>
      <c r="B738" s="224">
        <v>2390.3910000000001</v>
      </c>
      <c r="C738" s="225">
        <v>11109</v>
      </c>
      <c r="D738" s="225">
        <v>46.5</v>
      </c>
      <c r="E738" s="224">
        <v>2677.96</v>
      </c>
      <c r="F738" s="225">
        <v>11518.5</v>
      </c>
      <c r="G738" s="225">
        <v>43</v>
      </c>
      <c r="H738" s="222">
        <f t="shared" ref="H738:H745" si="92">F738/C738*100</f>
        <v>103.68620037807183</v>
      </c>
      <c r="I738" s="227">
        <f t="shared" ref="I738:I745" si="93">F738-C738</f>
        <v>409.5</v>
      </c>
    </row>
    <row r="739" spans="1:9" s="199" customFormat="1" ht="12.75">
      <c r="A739" s="230" t="s">
        <v>74</v>
      </c>
      <c r="B739" s="231">
        <v>41</v>
      </c>
      <c r="C739" s="232">
        <v>193.1</v>
      </c>
      <c r="D739" s="232">
        <v>47.1</v>
      </c>
      <c r="E739" s="231">
        <v>41</v>
      </c>
      <c r="F739" s="232">
        <v>191.1</v>
      </c>
      <c r="G739" s="232">
        <v>46.6</v>
      </c>
      <c r="H739" s="228">
        <f t="shared" si="92"/>
        <v>98.964267219057476</v>
      </c>
      <c r="I739" s="229">
        <f t="shared" si="93"/>
        <v>-2</v>
      </c>
    </row>
    <row r="740" spans="1:9" s="199" customFormat="1" ht="12.75">
      <c r="A740" s="230" t="s">
        <v>75</v>
      </c>
      <c r="B740" s="231">
        <v>2017.6510000000001</v>
      </c>
      <c r="C740" s="232">
        <v>10208.6</v>
      </c>
      <c r="D740" s="232">
        <v>50.6</v>
      </c>
      <c r="E740" s="231">
        <v>2282.2199999999998</v>
      </c>
      <c r="F740" s="232">
        <v>9558.6</v>
      </c>
      <c r="G740" s="232">
        <v>41.9</v>
      </c>
      <c r="H740" s="228">
        <f t="shared" si="92"/>
        <v>93.632819387575182</v>
      </c>
      <c r="I740" s="229">
        <f t="shared" si="93"/>
        <v>-650</v>
      </c>
    </row>
    <row r="741" spans="1:9" s="199" customFormat="1" ht="12.75">
      <c r="A741" s="230" t="s">
        <v>76</v>
      </c>
      <c r="B741" s="231">
        <v>252.3</v>
      </c>
      <c r="C741" s="232">
        <v>384.9</v>
      </c>
      <c r="D741" s="232">
        <v>15.3</v>
      </c>
      <c r="E741" s="231">
        <v>275.3</v>
      </c>
      <c r="F741" s="232">
        <v>1441.8</v>
      </c>
      <c r="G741" s="232">
        <v>52.4</v>
      </c>
      <c r="H741" s="228">
        <f t="shared" si="92"/>
        <v>374.5908028059236</v>
      </c>
      <c r="I741" s="229">
        <f t="shared" si="93"/>
        <v>1056.9000000000001</v>
      </c>
    </row>
    <row r="742" spans="1:9" s="199" customFormat="1" ht="12.75">
      <c r="A742" s="230" t="s">
        <v>77</v>
      </c>
      <c r="B742" s="231">
        <v>13.47</v>
      </c>
      <c r="C742" s="232">
        <v>111</v>
      </c>
      <c r="D742" s="232">
        <v>82.4</v>
      </c>
      <c r="E742" s="231">
        <v>13.47</v>
      </c>
      <c r="F742" s="232">
        <v>95.7</v>
      </c>
      <c r="G742" s="232">
        <v>71</v>
      </c>
      <c r="H742" s="228">
        <f t="shared" si="92"/>
        <v>86.216216216216225</v>
      </c>
      <c r="I742" s="229">
        <f t="shared" si="93"/>
        <v>-15.299999999999997</v>
      </c>
    </row>
    <row r="743" spans="1:9" s="199" customFormat="1" ht="12.75">
      <c r="A743" s="230" t="s">
        <v>78</v>
      </c>
      <c r="B743" s="231">
        <v>23</v>
      </c>
      <c r="C743" s="232">
        <v>95</v>
      </c>
      <c r="D743" s="232">
        <v>41.3</v>
      </c>
      <c r="E743" s="231">
        <v>23</v>
      </c>
      <c r="F743" s="232">
        <v>93.5</v>
      </c>
      <c r="G743" s="232">
        <v>40.700000000000003</v>
      </c>
      <c r="H743" s="228">
        <f t="shared" si="92"/>
        <v>98.421052631578945</v>
      </c>
      <c r="I743" s="229">
        <f t="shared" si="93"/>
        <v>-1.5</v>
      </c>
    </row>
    <row r="744" spans="1:9" s="199" customFormat="1" ht="12.75">
      <c r="A744" s="230" t="s">
        <v>79</v>
      </c>
      <c r="B744" s="231">
        <v>54.44</v>
      </c>
      <c r="C744" s="232">
        <v>217.9</v>
      </c>
      <c r="D744" s="232">
        <v>40</v>
      </c>
      <c r="E744" s="231">
        <v>54.44</v>
      </c>
      <c r="F744" s="232">
        <v>221.5</v>
      </c>
      <c r="G744" s="232">
        <v>40.700000000000003</v>
      </c>
      <c r="H744" s="228">
        <f t="shared" si="92"/>
        <v>101.65213400642497</v>
      </c>
      <c r="I744" s="229">
        <f t="shared" si="93"/>
        <v>3.5999999999999943</v>
      </c>
    </row>
    <row r="745" spans="1:9" s="199" customFormat="1" ht="12.75">
      <c r="A745" s="230" t="s">
        <v>162</v>
      </c>
      <c r="B745" s="231">
        <v>2</v>
      </c>
      <c r="C745" s="232">
        <v>9.5</v>
      </c>
      <c r="D745" s="232">
        <v>47.5</v>
      </c>
      <c r="E745" s="231">
        <v>2</v>
      </c>
      <c r="F745" s="232">
        <v>12</v>
      </c>
      <c r="G745" s="232">
        <v>60</v>
      </c>
      <c r="H745" s="228">
        <f t="shared" si="92"/>
        <v>126.31578947368421</v>
      </c>
      <c r="I745" s="229">
        <f t="shared" si="93"/>
        <v>2.5</v>
      </c>
    </row>
    <row r="746" spans="1:9" s="199" customFormat="1" ht="12.75">
      <c r="A746" s="233"/>
      <c r="B746" s="234"/>
      <c r="C746" s="235"/>
      <c r="D746" s="235"/>
      <c r="E746" s="234"/>
      <c r="F746" s="235"/>
      <c r="G746" s="235"/>
    </row>
    <row r="747" spans="1:9" s="150" customFormat="1" ht="18" customHeight="1">
      <c r="A747" s="186" t="s">
        <v>80</v>
      </c>
      <c r="B747" s="156">
        <v>300.16800000000001</v>
      </c>
      <c r="C747" s="187">
        <v>1495.6</v>
      </c>
      <c r="D747" s="187">
        <v>49.8</v>
      </c>
      <c r="E747" s="156">
        <v>296.45499999999998</v>
      </c>
      <c r="F747" s="187">
        <v>1655.7</v>
      </c>
      <c r="G747" s="187">
        <v>55.8</v>
      </c>
      <c r="H747" s="188">
        <f>F747/C747*100</f>
        <v>110.70473388606581</v>
      </c>
      <c r="I747" s="188">
        <f>F747-C747</f>
        <v>160.10000000000014</v>
      </c>
    </row>
    <row r="748" spans="1:9" s="150" customFormat="1" ht="12.75">
      <c r="A748" s="189" t="s">
        <v>81</v>
      </c>
      <c r="B748" s="157">
        <v>34.200000000000003</v>
      </c>
      <c r="C748" s="190">
        <v>74</v>
      </c>
      <c r="D748" s="190">
        <v>21.6</v>
      </c>
      <c r="E748" s="157">
        <v>32.204999999999998</v>
      </c>
      <c r="F748" s="190">
        <v>111.1</v>
      </c>
      <c r="G748" s="190">
        <v>34.5</v>
      </c>
      <c r="H748" s="180">
        <f>F748/C748*100</f>
        <v>150.13513513513513</v>
      </c>
      <c r="I748" s="180">
        <f>F748-C748</f>
        <v>37.099999999999994</v>
      </c>
    </row>
    <row r="749" spans="1:9" s="150" customFormat="1" ht="12.75">
      <c r="A749" s="189" t="s">
        <v>83</v>
      </c>
      <c r="B749" s="157">
        <v>84.117999999999995</v>
      </c>
      <c r="C749" s="190">
        <v>417.4</v>
      </c>
      <c r="D749" s="190">
        <v>49.6</v>
      </c>
      <c r="E749" s="157">
        <v>84.19</v>
      </c>
      <c r="F749" s="190">
        <v>409.4</v>
      </c>
      <c r="G749" s="190">
        <v>48.6</v>
      </c>
      <c r="H749" s="180">
        <f t="shared" ref="H749:H756" si="94">F749/C749*100</f>
        <v>98.083373263057013</v>
      </c>
      <c r="I749" s="180">
        <f t="shared" ref="I749:I756" si="95">F749-C749</f>
        <v>-8</v>
      </c>
    </row>
    <row r="750" spans="1:9" s="150" customFormat="1" ht="12.75">
      <c r="A750" s="189" t="s">
        <v>84</v>
      </c>
      <c r="B750" s="157">
        <v>10.4</v>
      </c>
      <c r="C750" s="190">
        <v>163</v>
      </c>
      <c r="D750" s="190">
        <v>156.69999999999999</v>
      </c>
      <c r="E750" s="157">
        <v>9</v>
      </c>
      <c r="F750" s="190">
        <v>135.9</v>
      </c>
      <c r="G750" s="190">
        <v>151</v>
      </c>
      <c r="H750" s="180">
        <f t="shared" si="94"/>
        <v>83.374233128834362</v>
      </c>
      <c r="I750" s="180">
        <f t="shared" si="95"/>
        <v>-27.099999999999994</v>
      </c>
    </row>
    <row r="751" spans="1:9" s="150" customFormat="1" ht="12.75">
      <c r="A751" s="189" t="s">
        <v>85</v>
      </c>
      <c r="B751" s="157">
        <v>113</v>
      </c>
      <c r="C751" s="190">
        <v>683.5</v>
      </c>
      <c r="D751" s="190">
        <v>60.5</v>
      </c>
      <c r="E751" s="157">
        <v>113</v>
      </c>
      <c r="F751" s="190">
        <v>683.5</v>
      </c>
      <c r="G751" s="190">
        <v>60.5</v>
      </c>
      <c r="H751" s="180">
        <f t="shared" si="94"/>
        <v>100</v>
      </c>
      <c r="I751" s="180">
        <f t="shared" si="95"/>
        <v>0</v>
      </c>
    </row>
    <row r="752" spans="1:9" s="150" customFormat="1" ht="12.75">
      <c r="A752" s="189" t="s">
        <v>87</v>
      </c>
      <c r="B752" s="157">
        <v>29.9</v>
      </c>
      <c r="C752" s="190">
        <v>114</v>
      </c>
      <c r="D752" s="190">
        <v>38.1</v>
      </c>
      <c r="E752" s="157">
        <v>29.61</v>
      </c>
      <c r="F752" s="190">
        <v>185</v>
      </c>
      <c r="G752" s="190">
        <v>62.5</v>
      </c>
      <c r="H752" s="180">
        <f t="shared" si="94"/>
        <v>162.28070175438597</v>
      </c>
      <c r="I752" s="180">
        <f t="shared" si="95"/>
        <v>71</v>
      </c>
    </row>
    <row r="753" spans="1:9" s="150" customFormat="1" ht="12.75">
      <c r="A753" s="189" t="s">
        <v>91</v>
      </c>
      <c r="B753" s="157">
        <v>2</v>
      </c>
      <c r="C753" s="190">
        <v>8</v>
      </c>
      <c r="D753" s="190">
        <v>40</v>
      </c>
      <c r="E753" s="157">
        <v>2</v>
      </c>
      <c r="F753" s="190">
        <v>8</v>
      </c>
      <c r="G753" s="190">
        <v>40</v>
      </c>
      <c r="H753" s="180">
        <f t="shared" si="94"/>
        <v>100</v>
      </c>
      <c r="I753" s="180">
        <f t="shared" si="95"/>
        <v>0</v>
      </c>
    </row>
    <row r="754" spans="1:9" s="150" customFormat="1" ht="12.75">
      <c r="A754" s="189" t="s">
        <v>92</v>
      </c>
      <c r="B754" s="157">
        <v>13.2</v>
      </c>
      <c r="C754" s="190">
        <v>26.7</v>
      </c>
      <c r="D754" s="190">
        <v>20.2</v>
      </c>
      <c r="E754" s="157">
        <v>13.1</v>
      </c>
      <c r="F754" s="190">
        <v>113.9</v>
      </c>
      <c r="G754" s="190">
        <v>86.9</v>
      </c>
      <c r="H754" s="180">
        <f t="shared" si="94"/>
        <v>426.59176029962549</v>
      </c>
      <c r="I754" s="180">
        <f t="shared" si="95"/>
        <v>87.2</v>
      </c>
    </row>
    <row r="755" spans="1:9" s="150" customFormat="1" ht="12.75">
      <c r="A755" s="189" t="s">
        <v>93</v>
      </c>
      <c r="B755" s="157">
        <v>5.35</v>
      </c>
      <c r="C755" s="190">
        <v>8.6</v>
      </c>
      <c r="D755" s="190">
        <v>16.100000000000001</v>
      </c>
      <c r="E755" s="157">
        <v>5.35</v>
      </c>
      <c r="F755" s="190">
        <v>8.5</v>
      </c>
      <c r="G755" s="190">
        <v>15.9</v>
      </c>
      <c r="H755" s="180">
        <f t="shared" si="94"/>
        <v>98.83720930232559</v>
      </c>
      <c r="I755" s="180">
        <f t="shared" si="95"/>
        <v>-9.9999999999999645E-2</v>
      </c>
    </row>
    <row r="756" spans="1:9" s="150" customFormat="1" ht="12.75">
      <c r="A756" s="189" t="s">
        <v>163</v>
      </c>
      <c r="B756" s="157">
        <v>8</v>
      </c>
      <c r="C756" s="190">
        <v>0.4</v>
      </c>
      <c r="D756" s="190">
        <v>0.5</v>
      </c>
      <c r="E756" s="157">
        <v>8</v>
      </c>
      <c r="F756" s="190">
        <v>0.4</v>
      </c>
      <c r="G756" s="190">
        <v>0.5</v>
      </c>
      <c r="H756" s="180">
        <f t="shared" si="94"/>
        <v>100</v>
      </c>
      <c r="I756" s="180">
        <f t="shared" si="95"/>
        <v>0</v>
      </c>
    </row>
    <row r="757" spans="1:9" s="150" customFormat="1" ht="12.75">
      <c r="A757" s="189"/>
      <c r="B757" s="157"/>
      <c r="C757" s="190"/>
      <c r="D757" s="190"/>
      <c r="E757" s="157"/>
      <c r="F757" s="190"/>
      <c r="G757" s="190"/>
    </row>
    <row r="758" spans="1:9" s="150" customFormat="1" ht="12.75">
      <c r="A758" s="186" t="s">
        <v>96</v>
      </c>
      <c r="B758" s="156">
        <v>23.5</v>
      </c>
      <c r="C758" s="187">
        <v>105.3</v>
      </c>
      <c r="D758" s="187">
        <v>44.8</v>
      </c>
      <c r="E758" s="156">
        <v>23.5</v>
      </c>
      <c r="F758" s="187">
        <v>85.6</v>
      </c>
      <c r="G758" s="187">
        <v>36.4</v>
      </c>
      <c r="H758" s="188">
        <f>F758/C758*100</f>
        <v>81.291547958214622</v>
      </c>
      <c r="I758" s="188">
        <f>F758-C758</f>
        <v>-19.700000000000003</v>
      </c>
    </row>
    <row r="759" spans="1:9" s="150" customFormat="1" ht="12.75">
      <c r="A759" s="189" t="s">
        <v>99</v>
      </c>
      <c r="B759" s="157">
        <v>8.5</v>
      </c>
      <c r="C759" s="190">
        <v>67.8</v>
      </c>
      <c r="D759" s="190">
        <v>79.8</v>
      </c>
      <c r="E759" s="157">
        <v>8.5</v>
      </c>
      <c r="F759" s="190">
        <v>70.599999999999994</v>
      </c>
      <c r="G759" s="190">
        <v>83.1</v>
      </c>
      <c r="H759" s="180">
        <f>F759/C759*100</f>
        <v>104.12979351032448</v>
      </c>
      <c r="I759" s="180">
        <f>F759-C759</f>
        <v>2.7999999999999972</v>
      </c>
    </row>
    <row r="760" spans="1:9" s="150" customFormat="1" ht="12.75">
      <c r="A760" s="189" t="s">
        <v>100</v>
      </c>
      <c r="B760" s="157">
        <v>2</v>
      </c>
      <c r="C760" s="190">
        <v>20</v>
      </c>
      <c r="D760" s="190">
        <v>100</v>
      </c>
      <c r="E760" s="157">
        <v>2</v>
      </c>
      <c r="F760" s="190">
        <v>20</v>
      </c>
      <c r="G760" s="190">
        <v>100</v>
      </c>
      <c r="H760" s="180">
        <f t="shared" ref="H760:H761" si="96">F760/C760*100</f>
        <v>100</v>
      </c>
      <c r="I760" s="180">
        <f t="shared" ref="I760:I761" si="97">F760-C760</f>
        <v>0</v>
      </c>
    </row>
    <row r="761" spans="1:9" s="150" customFormat="1" ht="12.75">
      <c r="A761" s="189" t="s">
        <v>103</v>
      </c>
      <c r="B761" s="157">
        <v>15</v>
      </c>
      <c r="C761" s="190">
        <v>37.5</v>
      </c>
      <c r="D761" s="190">
        <v>25</v>
      </c>
      <c r="E761" s="157">
        <v>15</v>
      </c>
      <c r="F761" s="190">
        <v>15</v>
      </c>
      <c r="G761" s="190">
        <v>10</v>
      </c>
      <c r="H761" s="180">
        <f t="shared" si="96"/>
        <v>40</v>
      </c>
      <c r="I761" s="180">
        <f t="shared" si="97"/>
        <v>-22.5</v>
      </c>
    </row>
    <row r="762" spans="1:9" s="150" customFormat="1" ht="12.75">
      <c r="A762" s="189"/>
      <c r="B762" s="157"/>
      <c r="C762" s="190"/>
      <c r="D762" s="190"/>
      <c r="E762" s="157"/>
      <c r="F762" s="190"/>
      <c r="G762" s="190"/>
    </row>
    <row r="763" spans="1:9" s="150" customFormat="1" ht="12.75">
      <c r="A763" s="186" t="s">
        <v>112</v>
      </c>
      <c r="B763" s="156">
        <v>329.8</v>
      </c>
      <c r="C763" s="187">
        <v>2552.3000000000002</v>
      </c>
      <c r="D763" s="187">
        <v>77.400000000000006</v>
      </c>
      <c r="E763" s="156">
        <v>331</v>
      </c>
      <c r="F763" s="187">
        <v>2676.6</v>
      </c>
      <c r="G763" s="187">
        <v>80.900000000000006</v>
      </c>
      <c r="H763" s="188">
        <f>F763/C763*100</f>
        <v>104.87011714923793</v>
      </c>
      <c r="I763" s="188">
        <f>F763-C763</f>
        <v>124.29999999999973</v>
      </c>
    </row>
    <row r="764" spans="1:9" s="150" customFormat="1" ht="12.75">
      <c r="A764" s="189" t="s">
        <v>113</v>
      </c>
      <c r="B764" s="157">
        <v>2.2999999999999998</v>
      </c>
      <c r="C764" s="190">
        <v>11</v>
      </c>
      <c r="D764" s="190">
        <v>47.8</v>
      </c>
      <c r="E764" s="157">
        <v>2.8</v>
      </c>
      <c r="F764" s="190">
        <v>13.5</v>
      </c>
      <c r="G764" s="190">
        <v>48.2</v>
      </c>
      <c r="H764" s="180">
        <f>F764/C764*100</f>
        <v>122.72727272727273</v>
      </c>
      <c r="I764" s="180">
        <f>F764-C764</f>
        <v>2.5</v>
      </c>
    </row>
    <row r="765" spans="1:9" s="150" customFormat="1" ht="12.75">
      <c r="A765" s="189" t="s">
        <v>114</v>
      </c>
      <c r="B765" s="157">
        <v>180.1</v>
      </c>
      <c r="C765" s="190">
        <v>1446.8</v>
      </c>
      <c r="D765" s="190">
        <v>80.3</v>
      </c>
      <c r="E765" s="157">
        <v>184.8</v>
      </c>
      <c r="F765" s="190">
        <v>1696</v>
      </c>
      <c r="G765" s="190">
        <v>91.8</v>
      </c>
      <c r="H765" s="180">
        <f t="shared" ref="H765:H770" si="98">F765/C765*100</f>
        <v>117.22421896599393</v>
      </c>
      <c r="I765" s="180">
        <f t="shared" ref="I765:I770" si="99">F765-C765</f>
        <v>249.20000000000005</v>
      </c>
    </row>
    <row r="766" spans="1:9" s="150" customFormat="1" ht="12.75">
      <c r="A766" s="189" t="s">
        <v>115</v>
      </c>
      <c r="B766" s="157">
        <v>5.0999999999999996</v>
      </c>
      <c r="C766" s="190">
        <v>7.6</v>
      </c>
      <c r="D766" s="190">
        <v>14.9</v>
      </c>
      <c r="E766" s="157">
        <v>5.0999999999999996</v>
      </c>
      <c r="F766" s="190">
        <v>10.4</v>
      </c>
      <c r="G766" s="190">
        <v>20.399999999999999</v>
      </c>
      <c r="H766" s="180">
        <f t="shared" si="98"/>
        <v>136.84210526315789</v>
      </c>
      <c r="I766" s="180">
        <f t="shared" si="99"/>
        <v>2.8000000000000007</v>
      </c>
    </row>
    <row r="767" spans="1:9" s="150" customFormat="1" ht="12.75">
      <c r="A767" s="189" t="s">
        <v>116</v>
      </c>
      <c r="B767" s="157">
        <v>86.3</v>
      </c>
      <c r="C767" s="190">
        <v>667.3</v>
      </c>
      <c r="D767" s="190">
        <v>77.3</v>
      </c>
      <c r="E767" s="157">
        <v>80.3</v>
      </c>
      <c r="F767" s="190">
        <v>452.1</v>
      </c>
      <c r="G767" s="190">
        <v>56.3</v>
      </c>
      <c r="H767" s="180">
        <f t="shared" si="98"/>
        <v>67.750636894949807</v>
      </c>
      <c r="I767" s="180">
        <f t="shared" si="99"/>
        <v>-215.19999999999993</v>
      </c>
    </row>
    <row r="768" spans="1:9" s="150" customFormat="1" ht="12.75">
      <c r="A768" s="189" t="s">
        <v>117</v>
      </c>
      <c r="B768" s="157">
        <v>4</v>
      </c>
      <c r="C768" s="190">
        <v>30</v>
      </c>
      <c r="D768" s="190">
        <v>75</v>
      </c>
      <c r="E768" s="157">
        <v>4</v>
      </c>
      <c r="F768" s="190">
        <v>35</v>
      </c>
      <c r="G768" s="190">
        <v>87.5</v>
      </c>
      <c r="H768" s="180">
        <f t="shared" si="98"/>
        <v>116.66666666666667</v>
      </c>
      <c r="I768" s="180">
        <f t="shared" si="99"/>
        <v>5</v>
      </c>
    </row>
    <row r="769" spans="1:9" s="150" customFormat="1" ht="12.75">
      <c r="A769" s="189" t="s">
        <v>118</v>
      </c>
      <c r="B769" s="157">
        <v>29.1</v>
      </c>
      <c r="C769" s="190">
        <v>254.5</v>
      </c>
      <c r="D769" s="190">
        <v>87.5</v>
      </c>
      <c r="E769" s="157">
        <v>31.1</v>
      </c>
      <c r="F769" s="190">
        <v>309.5</v>
      </c>
      <c r="G769" s="190">
        <v>99.5</v>
      </c>
      <c r="H769" s="180">
        <f t="shared" si="98"/>
        <v>121.61100196463654</v>
      </c>
      <c r="I769" s="180">
        <f t="shared" si="99"/>
        <v>55</v>
      </c>
    </row>
    <row r="770" spans="1:9" s="150" customFormat="1" ht="12.75">
      <c r="A770" s="189" t="s">
        <v>119</v>
      </c>
      <c r="B770" s="157">
        <v>26.9</v>
      </c>
      <c r="C770" s="190">
        <v>165.1</v>
      </c>
      <c r="D770" s="190">
        <v>61.4</v>
      </c>
      <c r="E770" s="157">
        <v>26.9</v>
      </c>
      <c r="F770" s="190">
        <v>195.1</v>
      </c>
      <c r="G770" s="190">
        <v>72.5</v>
      </c>
      <c r="H770" s="180">
        <f t="shared" si="98"/>
        <v>118.17080557238037</v>
      </c>
      <c r="I770" s="180">
        <f t="shared" si="99"/>
        <v>30</v>
      </c>
    </row>
    <row r="771" spans="1:9" s="150" customFormat="1" ht="12.75">
      <c r="A771" s="189"/>
      <c r="B771" s="157"/>
      <c r="C771" s="190"/>
      <c r="D771" s="190"/>
      <c r="E771" s="157"/>
      <c r="F771" s="190"/>
      <c r="G771" s="190"/>
    </row>
    <row r="772" spans="1:9" s="150" customFormat="1" ht="12.75">
      <c r="A772" s="186" t="s">
        <v>121</v>
      </c>
      <c r="B772" s="156">
        <v>7</v>
      </c>
      <c r="C772" s="187">
        <v>45</v>
      </c>
      <c r="D772" s="187">
        <v>64.3</v>
      </c>
      <c r="E772" s="156">
        <v>7</v>
      </c>
      <c r="F772" s="187">
        <v>49.2</v>
      </c>
      <c r="G772" s="187">
        <v>70.3</v>
      </c>
      <c r="H772" s="188">
        <f>F772/C772*100</f>
        <v>109.33333333333334</v>
      </c>
      <c r="I772" s="188">
        <f>F772-C772</f>
        <v>4.2000000000000028</v>
      </c>
    </row>
    <row r="773" spans="1:9" s="150" customFormat="1" ht="12.75">
      <c r="A773" s="189" t="s">
        <v>123</v>
      </c>
      <c r="B773" s="157">
        <v>5</v>
      </c>
      <c r="C773" s="190">
        <v>31.5</v>
      </c>
      <c r="D773" s="190">
        <v>63</v>
      </c>
      <c r="E773" s="157">
        <v>5</v>
      </c>
      <c r="F773" s="190">
        <v>33.700000000000003</v>
      </c>
      <c r="G773" s="190">
        <v>67.400000000000006</v>
      </c>
      <c r="H773" s="180">
        <f>F773/C773*100</f>
        <v>106.984126984127</v>
      </c>
      <c r="I773" s="180">
        <f>F773-C773</f>
        <v>2.2000000000000028</v>
      </c>
    </row>
    <row r="774" spans="1:9" s="150" customFormat="1" ht="12.75">
      <c r="A774" s="189" t="s">
        <v>124</v>
      </c>
      <c r="B774" s="157">
        <v>2</v>
      </c>
      <c r="C774" s="190">
        <v>13.5</v>
      </c>
      <c r="D774" s="190">
        <v>67.5</v>
      </c>
      <c r="E774" s="157">
        <v>2</v>
      </c>
      <c r="F774" s="190">
        <v>15.5</v>
      </c>
      <c r="G774" s="190">
        <v>77.5</v>
      </c>
      <c r="H774" s="180">
        <f t="shared" ref="H774:H779" si="100">F774/C774*100</f>
        <v>114.81481481481481</v>
      </c>
      <c r="I774" s="180">
        <f t="shared" ref="I774:I779" si="101">F774-C774</f>
        <v>2</v>
      </c>
    </row>
    <row r="775" spans="1:9" s="150" customFormat="1" ht="12.75">
      <c r="A775" s="189"/>
      <c r="B775" s="157"/>
      <c r="C775" s="190"/>
      <c r="D775" s="190"/>
      <c r="E775" s="157"/>
      <c r="F775" s="190"/>
      <c r="G775" s="190"/>
      <c r="H775" s="180"/>
      <c r="I775" s="180"/>
    </row>
    <row r="776" spans="1:9" s="197" customFormat="1" ht="12.75">
      <c r="A776" s="186" t="s">
        <v>127</v>
      </c>
      <c r="B776" s="156">
        <v>19.45</v>
      </c>
      <c r="C776" s="187">
        <v>28</v>
      </c>
      <c r="D776" s="187">
        <v>14.4</v>
      </c>
      <c r="E776" s="156">
        <v>25.45</v>
      </c>
      <c r="F776" s="187">
        <v>102</v>
      </c>
      <c r="G776" s="187">
        <v>40.1</v>
      </c>
      <c r="H776" s="188">
        <f t="shared" si="100"/>
        <v>364.28571428571428</v>
      </c>
      <c r="I776" s="188">
        <f t="shared" si="101"/>
        <v>74</v>
      </c>
    </row>
    <row r="777" spans="1:9" s="150" customFormat="1" ht="12.75">
      <c r="A777" s="189" t="s">
        <v>131</v>
      </c>
      <c r="B777" s="157">
        <v>6</v>
      </c>
      <c r="C777" s="190">
        <v>19</v>
      </c>
      <c r="D777" s="190">
        <v>31.7</v>
      </c>
      <c r="E777" s="157">
        <v>6</v>
      </c>
      <c r="F777" s="190">
        <v>19.100000000000001</v>
      </c>
      <c r="G777" s="190">
        <v>31.8</v>
      </c>
      <c r="H777" s="180">
        <f t="shared" si="100"/>
        <v>100.52631578947368</v>
      </c>
      <c r="I777" s="180">
        <f t="shared" si="101"/>
        <v>0.10000000000000142</v>
      </c>
    </row>
    <row r="778" spans="1:9" s="150" customFormat="1" ht="12.75">
      <c r="A778" s="189" t="s">
        <v>132</v>
      </c>
      <c r="B778" s="157">
        <v>1</v>
      </c>
      <c r="C778" s="190">
        <v>1.5</v>
      </c>
      <c r="D778" s="190">
        <v>15</v>
      </c>
      <c r="E778" s="157">
        <v>1</v>
      </c>
      <c r="F778" s="190">
        <v>4.5</v>
      </c>
      <c r="G778" s="190">
        <v>45</v>
      </c>
      <c r="H778" s="180">
        <f t="shared" si="100"/>
        <v>300</v>
      </c>
      <c r="I778" s="180">
        <f t="shared" si="101"/>
        <v>3</v>
      </c>
    </row>
    <row r="779" spans="1:9" s="150" customFormat="1" ht="12.75">
      <c r="A779" s="189" t="s">
        <v>133</v>
      </c>
      <c r="B779" s="157">
        <v>3</v>
      </c>
      <c r="C779" s="190">
        <v>6.5</v>
      </c>
      <c r="D779" s="190">
        <v>21.7</v>
      </c>
      <c r="E779" s="157">
        <v>1</v>
      </c>
      <c r="F779" s="190">
        <v>10</v>
      </c>
      <c r="G779" s="190">
        <v>100</v>
      </c>
      <c r="H779" s="180">
        <f t="shared" si="100"/>
        <v>153.84615384615387</v>
      </c>
      <c r="I779" s="180">
        <f t="shared" si="101"/>
        <v>3.5</v>
      </c>
    </row>
    <row r="780" spans="1:9" s="150" customFormat="1" ht="12.75">
      <c r="A780" s="189" t="s">
        <v>135</v>
      </c>
      <c r="B780" s="157">
        <v>8.15</v>
      </c>
      <c r="C780" s="190" t="s">
        <v>94</v>
      </c>
      <c r="D780" s="190" t="s">
        <v>94</v>
      </c>
      <c r="E780" s="157">
        <v>12.15</v>
      </c>
      <c r="F780" s="190">
        <v>68.400000000000006</v>
      </c>
      <c r="G780" s="190">
        <v>56.3</v>
      </c>
      <c r="H780" s="190" t="s">
        <v>94</v>
      </c>
      <c r="I780" s="190" t="s">
        <v>94</v>
      </c>
    </row>
    <row r="781" spans="1:9" s="150" customFormat="1" ht="12.75">
      <c r="A781" s="189" t="s">
        <v>165</v>
      </c>
      <c r="B781" s="157">
        <v>1.3</v>
      </c>
      <c r="C781" s="190">
        <v>1</v>
      </c>
      <c r="D781" s="190">
        <v>7.7</v>
      </c>
      <c r="E781" s="157">
        <v>5.3</v>
      </c>
      <c r="F781" s="190" t="s">
        <v>94</v>
      </c>
      <c r="G781" s="190" t="s">
        <v>94</v>
      </c>
      <c r="H781" s="190" t="s">
        <v>94</v>
      </c>
      <c r="I781" s="190" t="s">
        <v>94</v>
      </c>
    </row>
    <row r="782" spans="1:9" s="150" customFormat="1" ht="12.75">
      <c r="A782" s="189"/>
      <c r="B782" s="157"/>
      <c r="C782" s="190"/>
      <c r="D782" s="190"/>
      <c r="E782" s="157"/>
      <c r="F782" s="190"/>
      <c r="G782" s="190"/>
    </row>
    <row r="783" spans="1:9" s="150" customFormat="1" ht="12.75">
      <c r="A783" s="186" t="s">
        <v>138</v>
      </c>
      <c r="B783" s="156">
        <v>40</v>
      </c>
      <c r="C783" s="187">
        <v>2.5</v>
      </c>
      <c r="D783" s="187">
        <v>0.6</v>
      </c>
      <c r="E783" s="156">
        <v>40</v>
      </c>
      <c r="F783" s="187">
        <v>40</v>
      </c>
      <c r="G783" s="187">
        <v>10</v>
      </c>
      <c r="H783" s="188">
        <f>F783/C783*100</f>
        <v>1600</v>
      </c>
      <c r="I783" s="188">
        <f>F783-C783</f>
        <v>37.5</v>
      </c>
    </row>
    <row r="784" spans="1:9" s="150" customFormat="1" ht="12.75">
      <c r="A784" s="189"/>
      <c r="B784" s="157"/>
      <c r="C784" s="158"/>
      <c r="D784" s="158"/>
      <c r="E784" s="157"/>
      <c r="F784" s="190"/>
      <c r="G784" s="190"/>
    </row>
    <row r="785" spans="1:9" s="150" customFormat="1" ht="12.75">
      <c r="A785" s="186" t="s">
        <v>139</v>
      </c>
      <c r="B785" s="156">
        <v>76.62</v>
      </c>
      <c r="C785" s="159">
        <v>437.5</v>
      </c>
      <c r="D785" s="159">
        <v>57.1</v>
      </c>
      <c r="E785" s="156">
        <v>86.7</v>
      </c>
      <c r="F785" s="187">
        <v>572.9</v>
      </c>
      <c r="G785" s="187">
        <v>66.099999999999994</v>
      </c>
      <c r="H785" s="188">
        <f>F785/C785*100</f>
        <v>130.94857142857143</v>
      </c>
      <c r="I785" s="188">
        <f>F785-C785</f>
        <v>135.39999999999998</v>
      </c>
    </row>
    <row r="786" spans="1:9" s="150" customFormat="1" ht="12.75">
      <c r="B786" s="185"/>
      <c r="C786" s="185"/>
      <c r="D786" s="185"/>
      <c r="E786" s="185"/>
      <c r="F786" s="185"/>
      <c r="G786" s="185"/>
    </row>
    <row r="787" spans="1:9" s="150" customFormat="1" ht="12.75">
      <c r="B787" s="185"/>
      <c r="C787" s="185"/>
      <c r="D787" s="185"/>
      <c r="E787" s="185"/>
      <c r="F787" s="185"/>
      <c r="G787" s="185"/>
    </row>
    <row r="788" spans="1:9" s="150" customFormat="1" ht="12.75">
      <c r="B788" s="185"/>
      <c r="C788" s="185"/>
      <c r="D788" s="185"/>
      <c r="E788" s="185"/>
      <c r="F788" s="185"/>
      <c r="G788" s="185"/>
    </row>
    <row r="789" spans="1:9" s="150" customFormat="1" ht="12.75">
      <c r="B789" s="185"/>
      <c r="C789" s="185"/>
      <c r="D789" s="185"/>
      <c r="E789" s="185"/>
      <c r="F789" s="185"/>
      <c r="G789" s="185"/>
    </row>
    <row r="790" spans="1:9" s="150" customFormat="1" ht="12.75">
      <c r="B790" s="185"/>
      <c r="C790" s="185"/>
      <c r="D790" s="185"/>
      <c r="E790" s="185"/>
      <c r="F790" s="185"/>
      <c r="G790" s="185"/>
    </row>
    <row r="791" spans="1:9" s="150" customFormat="1" ht="12.75">
      <c r="B791" s="185"/>
      <c r="C791" s="185"/>
      <c r="D791" s="185"/>
      <c r="E791" s="185"/>
      <c r="F791" s="185"/>
      <c r="G791" s="185"/>
    </row>
    <row r="792" spans="1:9" s="150" customFormat="1" ht="12.75">
      <c r="B792" s="185"/>
      <c r="C792" s="185"/>
      <c r="D792" s="185"/>
      <c r="E792" s="185"/>
      <c r="F792" s="185"/>
      <c r="G792" s="185"/>
    </row>
    <row r="793" spans="1:9" s="150" customFormat="1" ht="15" customHeight="1">
      <c r="A793" s="164" t="s">
        <v>349</v>
      </c>
      <c r="B793" s="164"/>
      <c r="C793" s="164"/>
      <c r="D793" s="164"/>
      <c r="E793" s="164"/>
      <c r="F793" s="164"/>
      <c r="G793" s="164"/>
      <c r="H793" s="164"/>
      <c r="I793" s="166"/>
    </row>
    <row r="794" spans="1:9" s="150" customFormat="1" ht="12.75">
      <c r="A794" s="167" t="s">
        <v>337</v>
      </c>
      <c r="B794" s="167"/>
      <c r="C794" s="167"/>
      <c r="D794" s="167"/>
      <c r="E794" s="167"/>
      <c r="F794" s="167"/>
      <c r="G794" s="167"/>
      <c r="H794" s="167"/>
      <c r="I794" s="167"/>
    </row>
    <row r="795" spans="1:9" s="150" customFormat="1" ht="12.75"/>
    <row r="796" spans="1:9" s="150" customFormat="1" ht="12.75">
      <c r="A796" s="168" t="s">
        <v>60</v>
      </c>
      <c r="B796" s="169" t="s">
        <v>188</v>
      </c>
      <c r="C796" s="170"/>
      <c r="D796" s="170"/>
      <c r="E796" s="170"/>
      <c r="F796" s="170"/>
      <c r="G796" s="170"/>
      <c r="H796" s="170"/>
      <c r="I796" s="171"/>
    </row>
    <row r="797" spans="1:9" s="150" customFormat="1" ht="12.75">
      <c r="A797" s="172"/>
      <c r="B797" s="169">
        <v>2024</v>
      </c>
      <c r="C797" s="170"/>
      <c r="D797" s="171"/>
      <c r="E797" s="173"/>
      <c r="F797" s="174">
        <v>2025</v>
      </c>
      <c r="G797" s="175"/>
      <c r="H797" s="176" t="s">
        <v>340</v>
      </c>
      <c r="I797" s="177"/>
    </row>
    <row r="798" spans="1:9" s="150" customFormat="1" ht="12.75">
      <c r="A798" s="172"/>
      <c r="B798" s="151" t="s">
        <v>338</v>
      </c>
      <c r="C798" s="151" t="s">
        <v>341</v>
      </c>
      <c r="D798" s="151" t="s">
        <v>65</v>
      </c>
      <c r="E798" s="151" t="s">
        <v>338</v>
      </c>
      <c r="F798" s="151" t="s">
        <v>341</v>
      </c>
      <c r="G798" s="151" t="s">
        <v>65</v>
      </c>
      <c r="H798" s="169" t="s">
        <v>315</v>
      </c>
      <c r="I798" s="171"/>
    </row>
    <row r="799" spans="1:9" s="150" customFormat="1" ht="12.75">
      <c r="A799" s="172"/>
      <c r="B799" s="152"/>
      <c r="C799" s="152"/>
      <c r="D799" s="152"/>
      <c r="E799" s="152"/>
      <c r="F799" s="152"/>
      <c r="G799" s="152"/>
      <c r="H799" s="168" t="s">
        <v>69</v>
      </c>
      <c r="I799" s="178" t="s">
        <v>70</v>
      </c>
    </row>
    <row r="800" spans="1:9" s="150" customFormat="1" ht="12.75">
      <c r="A800" s="172"/>
      <c r="B800" s="153"/>
      <c r="C800" s="153"/>
      <c r="D800" s="153"/>
      <c r="E800" s="153"/>
      <c r="F800" s="153"/>
      <c r="G800" s="153"/>
      <c r="H800" s="179"/>
      <c r="I800" s="178"/>
    </row>
    <row r="801" spans="1:15" s="150" customFormat="1" ht="12.75">
      <c r="A801" s="179"/>
      <c r="B801" s="181">
        <v>1</v>
      </c>
      <c r="C801" s="182">
        <v>2</v>
      </c>
      <c r="D801" s="181">
        <v>3</v>
      </c>
      <c r="E801" s="181">
        <v>4</v>
      </c>
      <c r="F801" s="182">
        <v>5</v>
      </c>
      <c r="G801" s="182">
        <v>6</v>
      </c>
      <c r="H801" s="182">
        <v>7</v>
      </c>
      <c r="I801" s="182">
        <v>8</v>
      </c>
    </row>
    <row r="802" spans="1:15" s="150" customFormat="1" ht="12.75">
      <c r="A802" s="196"/>
      <c r="B802" s="192"/>
      <c r="C802" s="192"/>
      <c r="D802" s="192"/>
      <c r="E802" s="192"/>
      <c r="F802" s="192"/>
      <c r="G802" s="192"/>
    </row>
    <row r="803" spans="1:15" s="150" customFormat="1" ht="12.75">
      <c r="A803" s="186" t="s">
        <v>72</v>
      </c>
      <c r="B803" s="156">
        <v>285.39</v>
      </c>
      <c r="C803" s="187">
        <v>503.9</v>
      </c>
      <c r="D803" s="187">
        <v>17.7</v>
      </c>
      <c r="E803" s="156">
        <v>295.58</v>
      </c>
      <c r="F803" s="187">
        <v>1348.3</v>
      </c>
      <c r="G803" s="187">
        <v>45.6</v>
      </c>
      <c r="H803" s="188">
        <f>F803/C803*100</f>
        <v>267.57293113713041</v>
      </c>
      <c r="I803" s="188">
        <f>F803-C803</f>
        <v>844.4</v>
      </c>
      <c r="K803" s="184"/>
      <c r="L803" s="184"/>
      <c r="M803" s="184"/>
      <c r="N803" s="184"/>
      <c r="O803" s="184"/>
    </row>
    <row r="804" spans="1:15" s="150" customFormat="1" ht="12.75">
      <c r="A804" s="186"/>
      <c r="B804" s="156"/>
      <c r="C804" s="187"/>
      <c r="D804" s="187"/>
      <c r="E804" s="156"/>
      <c r="F804" s="187"/>
      <c r="G804" s="187"/>
      <c r="H804" s="197"/>
      <c r="I804" s="197"/>
    </row>
    <row r="805" spans="1:15" s="150" customFormat="1" ht="12.75">
      <c r="A805" s="186" t="s">
        <v>73</v>
      </c>
      <c r="B805" s="156">
        <v>115.92</v>
      </c>
      <c r="C805" s="187">
        <v>226.6</v>
      </c>
      <c r="D805" s="187">
        <v>19.5</v>
      </c>
      <c r="E805" s="156">
        <v>104.34</v>
      </c>
      <c r="F805" s="187">
        <v>541.9</v>
      </c>
      <c r="G805" s="187">
        <v>51.9</v>
      </c>
      <c r="H805" s="188">
        <f>F805/C805*100</f>
        <v>239.14386584289497</v>
      </c>
      <c r="I805" s="188">
        <f>F805-C805</f>
        <v>315.29999999999995</v>
      </c>
    </row>
    <row r="806" spans="1:15" s="150" customFormat="1" ht="12.75">
      <c r="A806" s="189" t="s">
        <v>75</v>
      </c>
      <c r="B806" s="157">
        <v>83.82</v>
      </c>
      <c r="C806" s="190">
        <v>83</v>
      </c>
      <c r="D806" s="190">
        <v>9.9</v>
      </c>
      <c r="E806" s="157">
        <v>72.239999999999995</v>
      </c>
      <c r="F806" s="190">
        <v>420.5</v>
      </c>
      <c r="G806" s="190">
        <v>58.2</v>
      </c>
      <c r="H806" s="180">
        <f>F806/C806*100</f>
        <v>506.62650602409639</v>
      </c>
      <c r="I806" s="180">
        <f>F806-C806</f>
        <v>337.5</v>
      </c>
    </row>
    <row r="807" spans="1:15" s="150" customFormat="1" ht="12.75">
      <c r="A807" s="189" t="s">
        <v>76</v>
      </c>
      <c r="B807" s="157">
        <v>24.1</v>
      </c>
      <c r="C807" s="190">
        <v>104.3</v>
      </c>
      <c r="D807" s="190">
        <v>43.3</v>
      </c>
      <c r="E807" s="157">
        <v>24.1</v>
      </c>
      <c r="F807" s="190">
        <v>79.599999999999994</v>
      </c>
      <c r="G807" s="190">
        <v>33</v>
      </c>
      <c r="H807" s="180">
        <f t="shared" ref="H807:H810" si="102">F807/C807*100</f>
        <v>76.318312559923299</v>
      </c>
      <c r="I807" s="180">
        <f t="shared" ref="I807:I810" si="103">F807-C807</f>
        <v>-24.700000000000003</v>
      </c>
    </row>
    <row r="808" spans="1:15" s="150" customFormat="1" ht="12.75">
      <c r="A808" s="189" t="s">
        <v>77</v>
      </c>
      <c r="B808" s="157">
        <v>8</v>
      </c>
      <c r="C808" s="190">
        <v>48</v>
      </c>
      <c r="D808" s="190">
        <v>60</v>
      </c>
      <c r="E808" s="157">
        <v>8</v>
      </c>
      <c r="F808" s="190" t="s">
        <v>94</v>
      </c>
      <c r="G808" s="190" t="s">
        <v>94</v>
      </c>
      <c r="H808" s="190" t="s">
        <v>94</v>
      </c>
      <c r="I808" s="190" t="s">
        <v>94</v>
      </c>
    </row>
    <row r="809" spans="1:15" s="150" customFormat="1" ht="12.75">
      <c r="A809" s="189" t="s">
        <v>78</v>
      </c>
      <c r="B809" s="157">
        <v>7</v>
      </c>
      <c r="C809" s="190">
        <v>38.5</v>
      </c>
      <c r="D809" s="190">
        <v>55</v>
      </c>
      <c r="E809" s="157">
        <v>7</v>
      </c>
      <c r="F809" s="190">
        <v>35</v>
      </c>
      <c r="G809" s="190">
        <v>50</v>
      </c>
      <c r="H809" s="180">
        <f t="shared" si="102"/>
        <v>90.909090909090907</v>
      </c>
      <c r="I809" s="180">
        <f t="shared" si="103"/>
        <v>-3.5</v>
      </c>
    </row>
    <row r="810" spans="1:15" s="150" customFormat="1" ht="12.75">
      <c r="A810" s="189" t="s">
        <v>162</v>
      </c>
      <c r="B810" s="157">
        <v>1</v>
      </c>
      <c r="C810" s="190">
        <v>0.8</v>
      </c>
      <c r="D810" s="190">
        <v>8</v>
      </c>
      <c r="E810" s="157">
        <v>1</v>
      </c>
      <c r="F810" s="190">
        <v>6.8</v>
      </c>
      <c r="G810" s="190">
        <v>68</v>
      </c>
      <c r="H810" s="180">
        <f t="shared" si="102"/>
        <v>850</v>
      </c>
      <c r="I810" s="180">
        <f t="shared" si="103"/>
        <v>6</v>
      </c>
    </row>
    <row r="811" spans="1:15" s="150" customFormat="1" ht="12.75">
      <c r="A811" s="189"/>
      <c r="B811" s="157"/>
      <c r="C811" s="190"/>
      <c r="D811" s="190"/>
      <c r="E811" s="157"/>
      <c r="F811" s="190"/>
      <c r="G811" s="190"/>
    </row>
    <row r="812" spans="1:15" s="150" customFormat="1" ht="14.25" customHeight="1">
      <c r="A812" s="186" t="s">
        <v>80</v>
      </c>
      <c r="B812" s="156">
        <v>35.409999999999997</v>
      </c>
      <c r="C812" s="187">
        <v>59.7</v>
      </c>
      <c r="D812" s="187">
        <v>16.899999999999999</v>
      </c>
      <c r="E812" s="156">
        <v>38.1</v>
      </c>
      <c r="F812" s="187">
        <v>206.1</v>
      </c>
      <c r="G812" s="187">
        <v>54.1</v>
      </c>
      <c r="H812" s="188">
        <f>F812/C812*100</f>
        <v>345.22613065326635</v>
      </c>
      <c r="I812" s="188">
        <f>F812-C812</f>
        <v>146.39999999999998</v>
      </c>
    </row>
    <row r="813" spans="1:15" s="150" customFormat="1" ht="12.75">
      <c r="A813" s="189" t="s">
        <v>81</v>
      </c>
      <c r="B813" s="157">
        <v>18.059999999999999</v>
      </c>
      <c r="C813" s="190" t="s">
        <v>94</v>
      </c>
      <c r="D813" s="190" t="s">
        <v>94</v>
      </c>
      <c r="E813" s="157">
        <v>20.7</v>
      </c>
      <c r="F813" s="190">
        <v>153.6</v>
      </c>
      <c r="G813" s="190">
        <v>74.2</v>
      </c>
      <c r="H813" s="190" t="s">
        <v>94</v>
      </c>
      <c r="I813" s="190" t="s">
        <v>94</v>
      </c>
    </row>
    <row r="814" spans="1:15" s="150" customFormat="1" ht="12.75">
      <c r="A814" s="189" t="s">
        <v>84</v>
      </c>
      <c r="B814" s="157">
        <v>3</v>
      </c>
      <c r="C814" s="190">
        <v>11.5</v>
      </c>
      <c r="D814" s="190">
        <v>38.299999999999997</v>
      </c>
      <c r="E814" s="157">
        <v>3</v>
      </c>
      <c r="F814" s="190">
        <v>11.5</v>
      </c>
      <c r="G814" s="190">
        <v>38.299999999999997</v>
      </c>
      <c r="H814" s="180">
        <f>F814/C814*100</f>
        <v>100</v>
      </c>
      <c r="I814" s="180">
        <f>F814-C814</f>
        <v>0</v>
      </c>
    </row>
    <row r="815" spans="1:15" s="150" customFormat="1" ht="12.75">
      <c r="A815" s="189" t="s">
        <v>87</v>
      </c>
      <c r="B815" s="157">
        <v>9</v>
      </c>
      <c r="C815" s="190">
        <v>32</v>
      </c>
      <c r="D815" s="190">
        <v>35.6</v>
      </c>
      <c r="E815" s="157">
        <v>9</v>
      </c>
      <c r="F815" s="190">
        <v>17</v>
      </c>
      <c r="G815" s="190">
        <v>18.899999999999999</v>
      </c>
      <c r="H815" s="180">
        <f t="shared" ref="H815:H817" si="104">F815/C815*100</f>
        <v>53.125</v>
      </c>
      <c r="I815" s="180">
        <f t="shared" ref="I815:I817" si="105">F815-C815</f>
        <v>-15</v>
      </c>
    </row>
    <row r="816" spans="1:15" s="150" customFormat="1" ht="12.75">
      <c r="A816" s="189" t="s">
        <v>88</v>
      </c>
      <c r="B816" s="157">
        <v>5</v>
      </c>
      <c r="C816" s="190">
        <v>5</v>
      </c>
      <c r="D816" s="190">
        <v>10</v>
      </c>
      <c r="E816" s="157">
        <v>5</v>
      </c>
      <c r="F816" s="190" t="s">
        <v>94</v>
      </c>
      <c r="G816" s="190" t="s">
        <v>94</v>
      </c>
      <c r="H816" s="190" t="s">
        <v>94</v>
      </c>
      <c r="I816" s="190" t="s">
        <v>94</v>
      </c>
    </row>
    <row r="817" spans="1:9" s="150" customFormat="1" ht="12.75">
      <c r="A817" s="189" t="s">
        <v>92</v>
      </c>
      <c r="B817" s="157">
        <v>5.35</v>
      </c>
      <c r="C817" s="190">
        <v>16.2</v>
      </c>
      <c r="D817" s="190">
        <v>30.3</v>
      </c>
      <c r="E817" s="157">
        <v>5.4</v>
      </c>
      <c r="F817" s="190">
        <v>24</v>
      </c>
      <c r="G817" s="190">
        <v>44.4</v>
      </c>
      <c r="H817" s="180">
        <f t="shared" si="104"/>
        <v>148.14814814814815</v>
      </c>
      <c r="I817" s="180">
        <f t="shared" si="105"/>
        <v>7.8000000000000007</v>
      </c>
    </row>
    <row r="818" spans="1:9" s="150" customFormat="1" ht="12.75">
      <c r="A818" s="189"/>
      <c r="B818" s="157"/>
      <c r="C818" s="190"/>
      <c r="D818" s="190"/>
      <c r="E818" s="157"/>
      <c r="F818" s="190"/>
      <c r="G818" s="190"/>
    </row>
    <row r="819" spans="1:9" s="150" customFormat="1" ht="12.75">
      <c r="A819" s="186" t="s">
        <v>96</v>
      </c>
      <c r="B819" s="156">
        <v>52</v>
      </c>
      <c r="C819" s="187">
        <v>80.7</v>
      </c>
      <c r="D819" s="187">
        <v>15.5</v>
      </c>
      <c r="E819" s="156">
        <v>44</v>
      </c>
      <c r="F819" s="187">
        <v>219.3</v>
      </c>
      <c r="G819" s="187">
        <v>49.8</v>
      </c>
      <c r="H819" s="188">
        <f>F819/C819*100</f>
        <v>271.74721189591077</v>
      </c>
      <c r="I819" s="188">
        <f>F819-C819</f>
        <v>138.60000000000002</v>
      </c>
    </row>
    <row r="820" spans="1:9" s="150" customFormat="1" ht="12.75">
      <c r="A820" s="189" t="s">
        <v>97</v>
      </c>
      <c r="B820" s="157">
        <v>48</v>
      </c>
      <c r="C820" s="190">
        <v>59.5</v>
      </c>
      <c r="D820" s="190">
        <v>12.4</v>
      </c>
      <c r="E820" s="157">
        <v>40</v>
      </c>
      <c r="F820" s="190">
        <v>211.3</v>
      </c>
      <c r="G820" s="190">
        <v>52.8</v>
      </c>
      <c r="H820" s="180">
        <f>F820/C820*100</f>
        <v>355.1260504201681</v>
      </c>
      <c r="I820" s="180">
        <f>F820-C820</f>
        <v>151.80000000000001</v>
      </c>
    </row>
    <row r="821" spans="1:9" s="150" customFormat="1" ht="12.75">
      <c r="A821" s="189" t="s">
        <v>103</v>
      </c>
      <c r="B821" s="157">
        <v>4</v>
      </c>
      <c r="C821" s="190">
        <v>21.2</v>
      </c>
      <c r="D821" s="190">
        <v>53</v>
      </c>
      <c r="E821" s="157">
        <v>4</v>
      </c>
      <c r="F821" s="190">
        <v>8</v>
      </c>
      <c r="G821" s="190">
        <v>20</v>
      </c>
      <c r="H821" s="180">
        <f t="shared" ref="H821" si="106">F821/C821*100</f>
        <v>37.735849056603776</v>
      </c>
      <c r="I821" s="180">
        <f t="shared" ref="I821" si="107">F821-C821</f>
        <v>-13.2</v>
      </c>
    </row>
    <row r="822" spans="1:9" s="150" customFormat="1" ht="12.75">
      <c r="A822" s="189"/>
      <c r="B822" s="157"/>
      <c r="C822" s="190"/>
      <c r="D822" s="190"/>
      <c r="E822" s="157"/>
      <c r="F822" s="190"/>
      <c r="G822" s="190"/>
    </row>
    <row r="823" spans="1:9" s="150" customFormat="1" ht="12.75">
      <c r="A823" s="186" t="s">
        <v>105</v>
      </c>
      <c r="B823" s="156">
        <v>2.5</v>
      </c>
      <c r="C823" s="187">
        <v>5.0999999999999996</v>
      </c>
      <c r="D823" s="187">
        <v>20.399999999999999</v>
      </c>
      <c r="E823" s="156">
        <v>2.5</v>
      </c>
      <c r="F823" s="187">
        <v>5.2</v>
      </c>
      <c r="G823" s="187">
        <v>20.6</v>
      </c>
      <c r="H823" s="188">
        <f>F823/C823*100</f>
        <v>101.96078431372551</v>
      </c>
      <c r="I823" s="188">
        <f>F823-C823</f>
        <v>0.10000000000000053</v>
      </c>
    </row>
    <row r="824" spans="1:9" s="150" customFormat="1" ht="12.75">
      <c r="A824" s="189" t="s">
        <v>106</v>
      </c>
      <c r="B824" s="157">
        <v>2.5</v>
      </c>
      <c r="C824" s="190">
        <v>5.0999999999999996</v>
      </c>
      <c r="D824" s="190">
        <v>20.399999999999999</v>
      </c>
      <c r="E824" s="157">
        <v>2.5</v>
      </c>
      <c r="F824" s="190">
        <v>5.2</v>
      </c>
      <c r="G824" s="190">
        <v>20.6</v>
      </c>
      <c r="H824" s="180">
        <f>F824/C824*100</f>
        <v>101.96078431372551</v>
      </c>
      <c r="I824" s="180">
        <f>F824-C824</f>
        <v>0.10000000000000053</v>
      </c>
    </row>
    <row r="825" spans="1:9" s="150" customFormat="1" ht="12.75">
      <c r="A825" s="189"/>
      <c r="B825" s="157"/>
      <c r="C825" s="190"/>
      <c r="D825" s="190"/>
      <c r="E825" s="157"/>
      <c r="F825" s="190"/>
      <c r="G825" s="190"/>
      <c r="H825" s="180"/>
      <c r="I825" s="180"/>
    </row>
    <row r="826" spans="1:9" s="150" customFormat="1" ht="12.75">
      <c r="A826" s="186" t="s">
        <v>112</v>
      </c>
      <c r="B826" s="156">
        <v>31</v>
      </c>
      <c r="C826" s="187">
        <v>88.1</v>
      </c>
      <c r="D826" s="187">
        <v>28.4</v>
      </c>
      <c r="E826" s="156">
        <v>55.54</v>
      </c>
      <c r="F826" s="187">
        <v>302.60000000000002</v>
      </c>
      <c r="G826" s="187">
        <v>54.5</v>
      </c>
      <c r="H826" s="188">
        <f>F826/C826*100</f>
        <v>343.47332576617487</v>
      </c>
      <c r="I826" s="188">
        <f>F826-C826</f>
        <v>214.50000000000003</v>
      </c>
    </row>
    <row r="827" spans="1:9" s="150" customFormat="1" ht="12.75">
      <c r="A827" s="189" t="s">
        <v>113</v>
      </c>
      <c r="B827" s="157" t="s">
        <v>94</v>
      </c>
      <c r="C827" s="190" t="s">
        <v>94</v>
      </c>
      <c r="D827" s="190" t="s">
        <v>94</v>
      </c>
      <c r="E827" s="157">
        <v>0.04</v>
      </c>
      <c r="F827" s="190">
        <v>0.3</v>
      </c>
      <c r="G827" s="190">
        <v>75</v>
      </c>
      <c r="H827" s="157" t="s">
        <v>94</v>
      </c>
      <c r="I827" s="190" t="s">
        <v>94</v>
      </c>
    </row>
    <row r="828" spans="1:9" s="150" customFormat="1" ht="12.75">
      <c r="A828" s="189" t="s">
        <v>114</v>
      </c>
      <c r="B828" s="157">
        <v>1</v>
      </c>
      <c r="C828" s="190">
        <v>13</v>
      </c>
      <c r="D828" s="190">
        <v>130</v>
      </c>
      <c r="E828" s="157">
        <v>1</v>
      </c>
      <c r="F828" s="190">
        <v>7</v>
      </c>
      <c r="G828" s="190">
        <v>70</v>
      </c>
      <c r="H828" s="180">
        <f t="shared" ref="H828:H830" si="108">F828/C828*100</f>
        <v>53.846153846153847</v>
      </c>
      <c r="I828" s="180">
        <f t="shared" ref="I828:I830" si="109">F828-C828</f>
        <v>-6</v>
      </c>
    </row>
    <row r="829" spans="1:9" s="150" customFormat="1" ht="12.75">
      <c r="A829" s="189" t="s">
        <v>116</v>
      </c>
      <c r="B829" s="157">
        <v>6</v>
      </c>
      <c r="C829" s="190">
        <v>30</v>
      </c>
      <c r="D829" s="190">
        <v>50</v>
      </c>
      <c r="E829" s="157">
        <v>30.5</v>
      </c>
      <c r="F829" s="190">
        <v>165.3</v>
      </c>
      <c r="G829" s="190">
        <v>54.2</v>
      </c>
      <c r="H829" s="180">
        <f t="shared" si="108"/>
        <v>551.00000000000011</v>
      </c>
      <c r="I829" s="180">
        <f t="shared" si="109"/>
        <v>135.30000000000001</v>
      </c>
    </row>
    <row r="830" spans="1:9" s="150" customFormat="1" ht="12.75">
      <c r="A830" s="189" t="s">
        <v>119</v>
      </c>
      <c r="B830" s="157">
        <v>24</v>
      </c>
      <c r="C830" s="190">
        <v>45.1</v>
      </c>
      <c r="D830" s="190">
        <v>18.8</v>
      </c>
      <c r="E830" s="157">
        <v>24</v>
      </c>
      <c r="F830" s="190">
        <v>130</v>
      </c>
      <c r="G830" s="190">
        <v>54.2</v>
      </c>
      <c r="H830" s="180">
        <f t="shared" si="108"/>
        <v>288.24833702882484</v>
      </c>
      <c r="I830" s="180">
        <f t="shared" si="109"/>
        <v>84.9</v>
      </c>
    </row>
    <row r="831" spans="1:9" s="150" customFormat="1" ht="12.75">
      <c r="A831" s="189"/>
      <c r="B831" s="157"/>
      <c r="C831" s="190"/>
      <c r="D831" s="190"/>
      <c r="E831" s="157"/>
      <c r="F831" s="190"/>
      <c r="G831" s="190"/>
    </row>
    <row r="832" spans="1:9" s="150" customFormat="1" ht="12.75">
      <c r="A832" s="186" t="s">
        <v>121</v>
      </c>
      <c r="B832" s="156">
        <v>1</v>
      </c>
      <c r="C832" s="187">
        <v>7.2</v>
      </c>
      <c r="D832" s="187">
        <v>72</v>
      </c>
      <c r="E832" s="156">
        <v>1</v>
      </c>
      <c r="F832" s="187">
        <v>7.2</v>
      </c>
      <c r="G832" s="187">
        <v>72</v>
      </c>
      <c r="H832" s="188">
        <f>F832/C832*100</f>
        <v>100</v>
      </c>
      <c r="I832" s="188">
        <f>F832-C832</f>
        <v>0</v>
      </c>
    </row>
    <row r="833" spans="1:9" s="150" customFormat="1" ht="12.75">
      <c r="A833" s="189" t="s">
        <v>123</v>
      </c>
      <c r="B833" s="157">
        <v>1</v>
      </c>
      <c r="C833" s="190">
        <v>7.2</v>
      </c>
      <c r="D833" s="190">
        <v>72</v>
      </c>
      <c r="E833" s="157">
        <v>1</v>
      </c>
      <c r="F833" s="190">
        <v>7.2</v>
      </c>
      <c r="G833" s="190">
        <v>72</v>
      </c>
      <c r="H833" s="180">
        <f>F833/C833*100</f>
        <v>100</v>
      </c>
      <c r="I833" s="180">
        <f>F833-C833</f>
        <v>0</v>
      </c>
    </row>
    <row r="834" spans="1:9" s="150" customFormat="1" ht="12.75">
      <c r="A834" s="189"/>
      <c r="B834" s="157"/>
      <c r="C834" s="190"/>
      <c r="D834" s="190"/>
      <c r="E834" s="157"/>
      <c r="F834" s="190"/>
      <c r="G834" s="190"/>
    </row>
    <row r="835" spans="1:9" s="150" customFormat="1" ht="12.75">
      <c r="A835" s="186" t="s">
        <v>127</v>
      </c>
      <c r="B835" s="156">
        <v>20.56</v>
      </c>
      <c r="C835" s="187">
        <v>23.5</v>
      </c>
      <c r="D835" s="187">
        <v>11.4</v>
      </c>
      <c r="E835" s="156">
        <v>21.1</v>
      </c>
      <c r="F835" s="187">
        <v>24.2</v>
      </c>
      <c r="G835" s="187">
        <v>11.5</v>
      </c>
      <c r="H835" s="188">
        <f>F835/C835*100</f>
        <v>102.97872340425531</v>
      </c>
      <c r="I835" s="188">
        <f>F835-C835</f>
        <v>0.69999999999999929</v>
      </c>
    </row>
    <row r="836" spans="1:9" s="150" customFormat="1" ht="12.75">
      <c r="A836" s="189" t="s">
        <v>130</v>
      </c>
      <c r="B836" s="157">
        <v>2</v>
      </c>
      <c r="C836" s="190">
        <v>5.5</v>
      </c>
      <c r="D836" s="190">
        <v>27.5</v>
      </c>
      <c r="E836" s="157">
        <v>2</v>
      </c>
      <c r="F836" s="190">
        <v>6.2</v>
      </c>
      <c r="G836" s="190">
        <v>31</v>
      </c>
      <c r="H836" s="180">
        <f>F836/C836*100</f>
        <v>112.72727272727272</v>
      </c>
      <c r="I836" s="180">
        <f>F836-C836</f>
        <v>0.70000000000000018</v>
      </c>
    </row>
    <row r="837" spans="1:9" s="150" customFormat="1" ht="12.75">
      <c r="A837" s="189" t="s">
        <v>136</v>
      </c>
      <c r="B837" s="157">
        <v>18.46</v>
      </c>
      <c r="C837" s="190">
        <v>18</v>
      </c>
      <c r="D837" s="190">
        <v>9.8000000000000007</v>
      </c>
      <c r="E837" s="157">
        <v>18</v>
      </c>
      <c r="F837" s="190">
        <v>18</v>
      </c>
      <c r="G837" s="190">
        <v>10</v>
      </c>
      <c r="H837" s="180">
        <f>F837/C837*100</f>
        <v>100</v>
      </c>
      <c r="I837" s="180">
        <f>F837-C837</f>
        <v>0</v>
      </c>
    </row>
    <row r="838" spans="1:9" s="150" customFormat="1" ht="12.75">
      <c r="A838" s="189" t="s">
        <v>165</v>
      </c>
      <c r="B838" s="190">
        <v>0.1</v>
      </c>
      <c r="C838" s="190" t="s">
        <v>94</v>
      </c>
      <c r="D838" s="190" t="s">
        <v>94</v>
      </c>
      <c r="E838" s="157">
        <v>1.1000000000000001</v>
      </c>
      <c r="F838" s="190" t="s">
        <v>94</v>
      </c>
      <c r="G838" s="190" t="s">
        <v>94</v>
      </c>
      <c r="H838" s="190" t="s">
        <v>94</v>
      </c>
      <c r="I838" s="190" t="s">
        <v>94</v>
      </c>
    </row>
    <row r="839" spans="1:9" s="150" customFormat="1" ht="12.75">
      <c r="A839" s="189"/>
      <c r="B839" s="157"/>
      <c r="C839" s="190"/>
      <c r="D839" s="190"/>
      <c r="E839" s="157"/>
      <c r="F839" s="190"/>
      <c r="G839" s="190"/>
    </row>
    <row r="840" spans="1:9" s="150" customFormat="1" ht="12.75">
      <c r="A840" s="186" t="s">
        <v>138</v>
      </c>
      <c r="B840" s="156">
        <v>24</v>
      </c>
      <c r="C840" s="187">
        <v>2</v>
      </c>
      <c r="D840" s="187">
        <v>0.8</v>
      </c>
      <c r="E840" s="156">
        <v>24</v>
      </c>
      <c r="F840" s="187">
        <v>24</v>
      </c>
      <c r="G840" s="187">
        <v>10</v>
      </c>
      <c r="H840" s="188">
        <f>F840/C840*100</f>
        <v>1200</v>
      </c>
      <c r="I840" s="188">
        <f>F840-C840</f>
        <v>22</v>
      </c>
    </row>
    <row r="841" spans="1:9" s="150" customFormat="1" ht="12.75">
      <c r="A841" s="189"/>
      <c r="B841" s="157"/>
      <c r="C841" s="190"/>
      <c r="D841" s="190"/>
      <c r="E841" s="157"/>
      <c r="F841" s="190"/>
      <c r="G841" s="190"/>
    </row>
    <row r="842" spans="1:9" s="150" customFormat="1" ht="12.75">
      <c r="A842" s="186" t="s">
        <v>139</v>
      </c>
      <c r="B842" s="156">
        <v>3</v>
      </c>
      <c r="C842" s="187">
        <v>11</v>
      </c>
      <c r="D842" s="187">
        <v>36.700000000000003</v>
      </c>
      <c r="E842" s="156">
        <v>5</v>
      </c>
      <c r="F842" s="187">
        <v>17.8</v>
      </c>
      <c r="G842" s="187">
        <v>35.6</v>
      </c>
      <c r="H842" s="188">
        <f>F842/C842*100</f>
        <v>161.81818181818181</v>
      </c>
      <c r="I842" s="188">
        <f>F842-C842</f>
        <v>6.8000000000000007</v>
      </c>
    </row>
    <row r="843" spans="1:9" s="150" customFormat="1" ht="12.75">
      <c r="B843" s="185"/>
      <c r="C843" s="185"/>
      <c r="D843" s="185"/>
      <c r="E843" s="185"/>
      <c r="F843" s="185"/>
      <c r="G843" s="185"/>
    </row>
    <row r="844" spans="1:9" s="150" customFormat="1" ht="12.75">
      <c r="B844" s="185"/>
      <c r="C844" s="185"/>
      <c r="D844" s="185"/>
      <c r="E844" s="185"/>
      <c r="F844" s="185"/>
      <c r="G844" s="185"/>
    </row>
    <row r="845" spans="1:9" s="150" customFormat="1" ht="12.75">
      <c r="B845" s="185"/>
      <c r="C845" s="185"/>
      <c r="D845" s="185"/>
      <c r="E845" s="185"/>
      <c r="F845" s="185"/>
      <c r="G845" s="185"/>
    </row>
    <row r="846" spans="1:9" s="150" customFormat="1" ht="12.75">
      <c r="B846" s="185"/>
      <c r="C846" s="185"/>
      <c r="D846" s="185"/>
      <c r="E846" s="185"/>
      <c r="F846" s="185"/>
      <c r="G846" s="185"/>
    </row>
    <row r="847" spans="1:9" s="150" customFormat="1">
      <c r="A847" s="164" t="s">
        <v>202</v>
      </c>
      <c r="B847" s="164"/>
      <c r="C847" s="164"/>
      <c r="D847" s="164"/>
      <c r="E847" s="164"/>
      <c r="F847" s="164"/>
      <c r="G847" s="164"/>
      <c r="H847" s="164"/>
      <c r="I847" s="166"/>
    </row>
    <row r="848" spans="1:9" s="150" customFormat="1" ht="12.75">
      <c r="A848" s="167" t="s">
        <v>337</v>
      </c>
      <c r="B848" s="167"/>
      <c r="C848" s="167"/>
      <c r="D848" s="167"/>
      <c r="E848" s="167"/>
      <c r="F848" s="167"/>
      <c r="G848" s="167"/>
      <c r="H848" s="167"/>
      <c r="I848" s="167"/>
    </row>
    <row r="849" spans="1:16" s="150" customFormat="1" ht="12.75"/>
    <row r="850" spans="1:16" s="150" customFormat="1" ht="12.75">
      <c r="A850" s="168" t="s">
        <v>60</v>
      </c>
      <c r="B850" s="169" t="s">
        <v>188</v>
      </c>
      <c r="C850" s="170"/>
      <c r="D850" s="170"/>
      <c r="E850" s="170"/>
      <c r="F850" s="170"/>
      <c r="G850" s="170"/>
      <c r="H850" s="170"/>
      <c r="I850" s="171"/>
    </row>
    <row r="851" spans="1:16" s="150" customFormat="1" ht="12.75">
      <c r="A851" s="172"/>
      <c r="B851" s="169">
        <v>2024</v>
      </c>
      <c r="C851" s="170"/>
      <c r="D851" s="171"/>
      <c r="E851" s="173"/>
      <c r="F851" s="174">
        <v>2025</v>
      </c>
      <c r="G851" s="175"/>
      <c r="H851" s="176" t="s">
        <v>340</v>
      </c>
      <c r="I851" s="177"/>
    </row>
    <row r="852" spans="1:16" s="150" customFormat="1" ht="12.75">
      <c r="A852" s="172"/>
      <c r="B852" s="151" t="s">
        <v>338</v>
      </c>
      <c r="C852" s="151" t="s">
        <v>341</v>
      </c>
      <c r="D852" s="151" t="s">
        <v>65</v>
      </c>
      <c r="E852" s="151" t="s">
        <v>338</v>
      </c>
      <c r="F852" s="151" t="s">
        <v>341</v>
      </c>
      <c r="G852" s="151" t="s">
        <v>65</v>
      </c>
      <c r="H852" s="169" t="s">
        <v>315</v>
      </c>
      <c r="I852" s="171"/>
    </row>
    <row r="853" spans="1:16" s="150" customFormat="1" ht="12.75">
      <c r="A853" s="172"/>
      <c r="B853" s="152"/>
      <c r="C853" s="152"/>
      <c r="D853" s="152"/>
      <c r="E853" s="152"/>
      <c r="F853" s="152"/>
      <c r="G853" s="152"/>
      <c r="H853" s="168" t="s">
        <v>69</v>
      </c>
      <c r="I853" s="178" t="s">
        <v>70</v>
      </c>
    </row>
    <row r="854" spans="1:16" s="150" customFormat="1" ht="12.75">
      <c r="A854" s="172"/>
      <c r="B854" s="153"/>
      <c r="C854" s="153"/>
      <c r="D854" s="153"/>
      <c r="E854" s="153"/>
      <c r="F854" s="153"/>
      <c r="G854" s="153"/>
      <c r="H854" s="179"/>
      <c r="I854" s="178"/>
    </row>
    <row r="855" spans="1:16" s="150" customFormat="1" ht="12.75">
      <c r="A855" s="179"/>
      <c r="B855" s="181">
        <v>1</v>
      </c>
      <c r="C855" s="182">
        <v>2</v>
      </c>
      <c r="D855" s="181">
        <v>3</v>
      </c>
      <c r="E855" s="181">
        <v>4</v>
      </c>
      <c r="F855" s="182">
        <v>5</v>
      </c>
      <c r="G855" s="182">
        <v>6</v>
      </c>
      <c r="H855" s="182">
        <v>7</v>
      </c>
      <c r="I855" s="182">
        <v>8</v>
      </c>
    </row>
    <row r="856" spans="1:16" s="150" customFormat="1" ht="12.75">
      <c r="A856" s="196"/>
      <c r="B856" s="192"/>
      <c r="C856" s="192"/>
      <c r="D856" s="192"/>
      <c r="E856" s="192"/>
      <c r="F856" s="192"/>
      <c r="G856" s="192"/>
    </row>
    <row r="857" spans="1:16" s="150" customFormat="1" ht="12.75">
      <c r="A857" s="186" t="s">
        <v>72</v>
      </c>
      <c r="B857" s="156">
        <v>1077.43</v>
      </c>
      <c r="C857" s="187">
        <v>4178.6000000000004</v>
      </c>
      <c r="D857" s="187">
        <v>38.799999999999997</v>
      </c>
      <c r="E857" s="156">
        <v>1080.6600000000001</v>
      </c>
      <c r="F857" s="187">
        <v>4172.3999999999996</v>
      </c>
      <c r="G857" s="187">
        <v>38.6</v>
      </c>
      <c r="H857" s="188">
        <f>F857/C857*100</f>
        <v>99.851624946154189</v>
      </c>
      <c r="I857" s="188">
        <f>F857-C857</f>
        <v>-6.2000000000007276</v>
      </c>
      <c r="K857" s="184"/>
      <c r="L857" s="184"/>
      <c r="M857" s="180"/>
      <c r="O857" s="180"/>
      <c r="P857" s="180"/>
    </row>
    <row r="858" spans="1:16" s="150" customFormat="1" ht="12.75">
      <c r="A858" s="186"/>
      <c r="B858" s="156"/>
      <c r="C858" s="187"/>
      <c r="D858" s="187"/>
      <c r="E858" s="156"/>
      <c r="F858" s="187"/>
      <c r="G858" s="187"/>
      <c r="H858" s="197"/>
      <c r="I858" s="197"/>
    </row>
    <row r="859" spans="1:16" s="150" customFormat="1" ht="12.75">
      <c r="A859" s="186" t="s">
        <v>73</v>
      </c>
      <c r="B859" s="156">
        <v>169.43</v>
      </c>
      <c r="C859" s="187">
        <v>594.9</v>
      </c>
      <c r="D859" s="187">
        <v>35.1</v>
      </c>
      <c r="E859" s="156">
        <v>170.75</v>
      </c>
      <c r="F859" s="187">
        <v>953.6</v>
      </c>
      <c r="G859" s="187">
        <v>55.9</v>
      </c>
      <c r="H859" s="188">
        <f>F859/C859*100</f>
        <v>160.29584804168769</v>
      </c>
      <c r="I859" s="188">
        <f>F859-C859</f>
        <v>358.70000000000005</v>
      </c>
    </row>
    <row r="860" spans="1:16" s="150" customFormat="1" ht="12.75">
      <c r="A860" s="189" t="s">
        <v>74</v>
      </c>
      <c r="B860" s="157">
        <v>14</v>
      </c>
      <c r="C860" s="190">
        <v>46.3</v>
      </c>
      <c r="D860" s="190">
        <v>33.1</v>
      </c>
      <c r="E860" s="157">
        <v>14</v>
      </c>
      <c r="F860" s="190">
        <v>33.1</v>
      </c>
      <c r="G860" s="190">
        <v>23.6</v>
      </c>
      <c r="H860" s="180">
        <f>F860/C860*100</f>
        <v>71.490280777537805</v>
      </c>
      <c r="I860" s="180">
        <f>F860-C860</f>
        <v>-13.199999999999996</v>
      </c>
    </row>
    <row r="861" spans="1:16" s="150" customFormat="1" ht="12.75">
      <c r="A861" s="189" t="s">
        <v>75</v>
      </c>
      <c r="B861" s="157">
        <v>36.4</v>
      </c>
      <c r="C861" s="190">
        <v>135.4</v>
      </c>
      <c r="D861" s="190">
        <v>37.200000000000003</v>
      </c>
      <c r="E861" s="157">
        <v>37.72</v>
      </c>
      <c r="F861" s="190">
        <v>200.1</v>
      </c>
      <c r="G861" s="190">
        <v>53</v>
      </c>
      <c r="H861" s="180">
        <f t="shared" ref="H861:H864" si="110">F861/C861*100</f>
        <v>147.78434268833087</v>
      </c>
      <c r="I861" s="180">
        <f t="shared" ref="I861:I864" si="111">F861-C861</f>
        <v>64.699999999999989</v>
      </c>
    </row>
    <row r="862" spans="1:16" s="150" customFormat="1" ht="12.75">
      <c r="A862" s="189" t="s">
        <v>76</v>
      </c>
      <c r="B862" s="157">
        <v>111.03</v>
      </c>
      <c r="C862" s="190">
        <v>372.8</v>
      </c>
      <c r="D862" s="190">
        <v>33.6</v>
      </c>
      <c r="E862" s="157">
        <v>111.03</v>
      </c>
      <c r="F862" s="190">
        <v>680</v>
      </c>
      <c r="G862" s="190">
        <v>61.2</v>
      </c>
      <c r="H862" s="180">
        <f t="shared" si="110"/>
        <v>182.40343347639484</v>
      </c>
      <c r="I862" s="180">
        <f t="shared" si="111"/>
        <v>307.2</v>
      </c>
    </row>
    <row r="863" spans="1:16" s="150" customFormat="1" ht="12.75">
      <c r="A863" s="189" t="s">
        <v>77</v>
      </c>
      <c r="B863" s="157">
        <v>8</v>
      </c>
      <c r="C863" s="190">
        <v>48</v>
      </c>
      <c r="D863" s="190">
        <v>60</v>
      </c>
      <c r="E863" s="157">
        <v>8</v>
      </c>
      <c r="F863" s="190">
        <v>36</v>
      </c>
      <c r="G863" s="190">
        <v>45</v>
      </c>
      <c r="H863" s="180">
        <f t="shared" si="110"/>
        <v>75</v>
      </c>
      <c r="I863" s="180">
        <f t="shared" si="111"/>
        <v>-12</v>
      </c>
    </row>
    <row r="864" spans="1:16" s="150" customFormat="1" ht="12.75">
      <c r="A864" s="189" t="s">
        <v>79</v>
      </c>
      <c r="B864" s="157">
        <v>8</v>
      </c>
      <c r="C864" s="190">
        <v>40.4</v>
      </c>
      <c r="D864" s="190">
        <v>50.5</v>
      </c>
      <c r="E864" s="157">
        <v>8</v>
      </c>
      <c r="F864" s="190">
        <v>40.5</v>
      </c>
      <c r="G864" s="190">
        <v>50.6</v>
      </c>
      <c r="H864" s="180">
        <f t="shared" si="110"/>
        <v>100.24752475247524</v>
      </c>
      <c r="I864" s="180">
        <f t="shared" si="111"/>
        <v>0.10000000000000142</v>
      </c>
    </row>
    <row r="865" spans="1:9" s="150" customFormat="1" ht="12.75">
      <c r="A865" s="189"/>
      <c r="B865" s="157"/>
      <c r="C865" s="190"/>
      <c r="D865" s="190"/>
      <c r="E865" s="157"/>
      <c r="F865" s="190"/>
      <c r="G865" s="190"/>
    </row>
    <row r="866" spans="1:9" s="150" customFormat="1" ht="19.5" customHeight="1">
      <c r="A866" s="186" t="s">
        <v>80</v>
      </c>
      <c r="B866" s="156">
        <v>428.15</v>
      </c>
      <c r="C866" s="187">
        <v>1910.5</v>
      </c>
      <c r="D866" s="187">
        <v>44.6</v>
      </c>
      <c r="E866" s="156">
        <v>426.01</v>
      </c>
      <c r="F866" s="187">
        <v>1680.3</v>
      </c>
      <c r="G866" s="187">
        <v>39.4</v>
      </c>
      <c r="H866" s="188">
        <f>F866/C866*100</f>
        <v>87.950798220361165</v>
      </c>
      <c r="I866" s="188">
        <f>F866-C866</f>
        <v>-230.20000000000005</v>
      </c>
    </row>
    <row r="867" spans="1:9" s="150" customFormat="1" ht="12.75">
      <c r="A867" s="189" t="s">
        <v>81</v>
      </c>
      <c r="B867" s="157">
        <v>42.9</v>
      </c>
      <c r="C867" s="190">
        <v>56.6</v>
      </c>
      <c r="D867" s="190">
        <v>13.2</v>
      </c>
      <c r="E867" s="157">
        <v>42.5</v>
      </c>
      <c r="F867" s="190">
        <v>67.2</v>
      </c>
      <c r="G867" s="190">
        <v>15.8</v>
      </c>
      <c r="H867" s="180">
        <f>F867/C867*100</f>
        <v>118.72791519434629</v>
      </c>
      <c r="I867" s="180">
        <f>F867-C867</f>
        <v>10.600000000000001</v>
      </c>
    </row>
    <row r="868" spans="1:9" s="150" customFormat="1" ht="12.75">
      <c r="A868" s="189" t="s">
        <v>82</v>
      </c>
      <c r="B868" s="157">
        <v>3</v>
      </c>
      <c r="C868" s="190">
        <v>3</v>
      </c>
      <c r="D868" s="190">
        <v>10</v>
      </c>
      <c r="E868" s="157">
        <v>3</v>
      </c>
      <c r="F868" s="190">
        <v>2.6</v>
      </c>
      <c r="G868" s="190">
        <v>8.6999999999999993</v>
      </c>
      <c r="H868" s="180">
        <f t="shared" ref="H868:H880" si="112">F868/C868*100</f>
        <v>86.666666666666671</v>
      </c>
      <c r="I868" s="180">
        <f t="shared" ref="I868:I880" si="113">F868-C868</f>
        <v>-0.39999999999999991</v>
      </c>
    </row>
    <row r="869" spans="1:9" s="150" customFormat="1" ht="12.75">
      <c r="A869" s="189" t="s">
        <v>83</v>
      </c>
      <c r="B869" s="157">
        <v>52.41</v>
      </c>
      <c r="C869" s="190">
        <v>128.1</v>
      </c>
      <c r="D869" s="190">
        <v>24.4</v>
      </c>
      <c r="E869" s="157">
        <v>53.01</v>
      </c>
      <c r="F869" s="190">
        <v>120.4</v>
      </c>
      <c r="G869" s="190">
        <v>22.7</v>
      </c>
      <c r="H869" s="180">
        <f t="shared" si="112"/>
        <v>93.989071038251367</v>
      </c>
      <c r="I869" s="180">
        <f t="shared" si="113"/>
        <v>-7.6999999999999886</v>
      </c>
    </row>
    <row r="870" spans="1:9" s="150" customFormat="1" ht="12.75">
      <c r="A870" s="189" t="s">
        <v>84</v>
      </c>
      <c r="B870" s="157">
        <v>77</v>
      </c>
      <c r="C870" s="190">
        <v>665.6</v>
      </c>
      <c r="D870" s="190">
        <v>86.4</v>
      </c>
      <c r="E870" s="157">
        <v>77</v>
      </c>
      <c r="F870" s="190">
        <v>401.6</v>
      </c>
      <c r="G870" s="190">
        <v>52.2</v>
      </c>
      <c r="H870" s="180">
        <f t="shared" si="112"/>
        <v>60.33653846153846</v>
      </c>
      <c r="I870" s="180">
        <f t="shared" si="113"/>
        <v>-264</v>
      </c>
    </row>
    <row r="871" spans="1:9" s="150" customFormat="1" ht="12.75">
      <c r="A871" s="189" t="s">
        <v>85</v>
      </c>
      <c r="B871" s="157">
        <v>65</v>
      </c>
      <c r="C871" s="190">
        <v>294.8</v>
      </c>
      <c r="D871" s="190">
        <v>45.4</v>
      </c>
      <c r="E871" s="157">
        <v>65</v>
      </c>
      <c r="F871" s="190">
        <v>307.8</v>
      </c>
      <c r="G871" s="190">
        <v>47.4</v>
      </c>
      <c r="H871" s="180">
        <f t="shared" si="112"/>
        <v>104.40976933514247</v>
      </c>
      <c r="I871" s="180">
        <f t="shared" si="113"/>
        <v>13</v>
      </c>
    </row>
    <row r="872" spans="1:9" s="150" customFormat="1" ht="12.75">
      <c r="A872" s="189" t="s">
        <v>86</v>
      </c>
      <c r="B872" s="157">
        <v>3</v>
      </c>
      <c r="C872" s="190">
        <v>8</v>
      </c>
      <c r="D872" s="190">
        <v>26.7</v>
      </c>
      <c r="E872" s="157">
        <v>3</v>
      </c>
      <c r="F872" s="190">
        <v>8</v>
      </c>
      <c r="G872" s="190">
        <v>26.7</v>
      </c>
      <c r="H872" s="180">
        <f t="shared" si="112"/>
        <v>100</v>
      </c>
      <c r="I872" s="180">
        <f t="shared" si="113"/>
        <v>0</v>
      </c>
    </row>
    <row r="873" spans="1:9" s="150" customFormat="1" ht="12.75">
      <c r="A873" s="189" t="s">
        <v>87</v>
      </c>
      <c r="B873" s="157">
        <v>129.30000000000001</v>
      </c>
      <c r="C873" s="190">
        <v>658</v>
      </c>
      <c r="D873" s="190">
        <v>50.9</v>
      </c>
      <c r="E873" s="157">
        <v>130</v>
      </c>
      <c r="F873" s="190">
        <v>580</v>
      </c>
      <c r="G873" s="190">
        <v>44.6</v>
      </c>
      <c r="H873" s="180">
        <f t="shared" si="112"/>
        <v>88.145896656534944</v>
      </c>
      <c r="I873" s="180">
        <f t="shared" si="113"/>
        <v>-78</v>
      </c>
    </row>
    <row r="874" spans="1:9" s="150" customFormat="1" ht="12.75">
      <c r="A874" s="189" t="s">
        <v>88</v>
      </c>
      <c r="B874" s="157">
        <v>10</v>
      </c>
      <c r="C874" s="190">
        <v>20</v>
      </c>
      <c r="D874" s="190">
        <v>20</v>
      </c>
      <c r="E874" s="157">
        <v>10</v>
      </c>
      <c r="F874" s="190">
        <v>50</v>
      </c>
      <c r="G874" s="190">
        <v>50</v>
      </c>
      <c r="H874" s="180">
        <f t="shared" si="112"/>
        <v>250</v>
      </c>
      <c r="I874" s="180">
        <f t="shared" si="113"/>
        <v>30</v>
      </c>
    </row>
    <row r="875" spans="1:9" s="150" customFormat="1" ht="12.75">
      <c r="A875" s="189" t="s">
        <v>89</v>
      </c>
      <c r="B875" s="157">
        <v>2</v>
      </c>
      <c r="C875" s="190" t="s">
        <v>94</v>
      </c>
      <c r="D875" s="190" t="s">
        <v>94</v>
      </c>
      <c r="E875" s="157" t="s">
        <v>94</v>
      </c>
      <c r="F875" s="190" t="s">
        <v>94</v>
      </c>
      <c r="G875" s="190" t="s">
        <v>94</v>
      </c>
      <c r="H875" s="190" t="s">
        <v>94</v>
      </c>
      <c r="I875" s="190" t="s">
        <v>94</v>
      </c>
    </row>
    <row r="876" spans="1:9" s="150" customFormat="1" ht="12.75">
      <c r="A876" s="189" t="s">
        <v>90</v>
      </c>
      <c r="B876" s="157">
        <v>26.5</v>
      </c>
      <c r="C876" s="190">
        <v>63</v>
      </c>
      <c r="D876" s="190">
        <v>23.8</v>
      </c>
      <c r="E876" s="157">
        <v>26.5</v>
      </c>
      <c r="F876" s="190">
        <v>63</v>
      </c>
      <c r="G876" s="190">
        <v>23.8</v>
      </c>
      <c r="H876" s="180">
        <f t="shared" si="112"/>
        <v>100</v>
      </c>
      <c r="I876" s="180">
        <f t="shared" si="113"/>
        <v>0</v>
      </c>
    </row>
    <row r="877" spans="1:9" s="150" customFormat="1" ht="12.75">
      <c r="A877" s="189" t="s">
        <v>92</v>
      </c>
      <c r="B877" s="157">
        <v>20.54</v>
      </c>
      <c r="C877" s="190">
        <v>30.5</v>
      </c>
      <c r="D877" s="190">
        <v>14.8</v>
      </c>
      <c r="E877" s="157">
        <v>20.5</v>
      </c>
      <c r="F877" s="190">
        <v>128.30000000000001</v>
      </c>
      <c r="G877" s="190">
        <v>62.6</v>
      </c>
      <c r="H877" s="180">
        <f t="shared" si="112"/>
        <v>420.65573770491807</v>
      </c>
      <c r="I877" s="180">
        <f t="shared" si="113"/>
        <v>97.800000000000011</v>
      </c>
    </row>
    <row r="878" spans="1:9" s="150" customFormat="1" ht="12.75">
      <c r="A878" s="189" t="s">
        <v>93</v>
      </c>
      <c r="B878" s="157">
        <v>3.5</v>
      </c>
      <c r="C878" s="190">
        <v>12.5</v>
      </c>
      <c r="D878" s="190">
        <v>35.700000000000003</v>
      </c>
      <c r="E878" s="157">
        <v>3.5</v>
      </c>
      <c r="F878" s="190">
        <v>10.6</v>
      </c>
      <c r="G878" s="190">
        <v>30.3</v>
      </c>
      <c r="H878" s="180">
        <f t="shared" si="112"/>
        <v>84.8</v>
      </c>
      <c r="I878" s="180">
        <f t="shared" si="113"/>
        <v>-1.9000000000000004</v>
      </c>
    </row>
    <row r="879" spans="1:9" s="150" customFormat="1" ht="12.75">
      <c r="A879" s="189" t="s">
        <v>95</v>
      </c>
      <c r="B879" s="157">
        <v>1</v>
      </c>
      <c r="C879" s="190">
        <v>0.1</v>
      </c>
      <c r="D879" s="190">
        <v>1</v>
      </c>
      <c r="E879" s="157" t="s">
        <v>94</v>
      </c>
      <c r="F879" s="190" t="s">
        <v>94</v>
      </c>
      <c r="G879" s="190" t="s">
        <v>94</v>
      </c>
      <c r="H879" s="190" t="s">
        <v>94</v>
      </c>
      <c r="I879" s="190" t="s">
        <v>94</v>
      </c>
    </row>
    <row r="880" spans="1:9" s="150" customFormat="1" ht="12.75">
      <c r="A880" s="189" t="s">
        <v>163</v>
      </c>
      <c r="B880" s="157">
        <v>8</v>
      </c>
      <c r="C880" s="190">
        <v>1.3</v>
      </c>
      <c r="D880" s="190">
        <v>1.6</v>
      </c>
      <c r="E880" s="157">
        <v>8</v>
      </c>
      <c r="F880" s="190">
        <v>1.4</v>
      </c>
      <c r="G880" s="190">
        <v>1.8</v>
      </c>
      <c r="H880" s="180">
        <f t="shared" si="112"/>
        <v>107.69230769230769</v>
      </c>
      <c r="I880" s="180">
        <f t="shared" si="113"/>
        <v>9.9999999999999867E-2</v>
      </c>
    </row>
    <row r="881" spans="1:9" s="150" customFormat="1" ht="12.75">
      <c r="A881" s="189"/>
      <c r="B881" s="157"/>
      <c r="C881" s="190"/>
      <c r="D881" s="190"/>
      <c r="E881" s="157"/>
      <c r="F881" s="190"/>
      <c r="G881" s="190"/>
    </row>
    <row r="882" spans="1:9" s="150" customFormat="1" ht="12.75">
      <c r="A882" s="186" t="s">
        <v>96</v>
      </c>
      <c r="B882" s="156">
        <v>26</v>
      </c>
      <c r="C882" s="187">
        <v>105.8</v>
      </c>
      <c r="D882" s="187">
        <v>40.700000000000003</v>
      </c>
      <c r="E882" s="156">
        <v>27</v>
      </c>
      <c r="F882" s="187">
        <v>109.7</v>
      </c>
      <c r="G882" s="187">
        <v>40.6</v>
      </c>
      <c r="H882" s="188">
        <f>F882/C882*100</f>
        <v>103.68620037807183</v>
      </c>
      <c r="I882" s="188">
        <f>F882-C882</f>
        <v>3.9000000000000057</v>
      </c>
    </row>
    <row r="883" spans="1:9" s="150" customFormat="1" ht="12.75">
      <c r="A883" s="189" t="s">
        <v>98</v>
      </c>
      <c r="B883" s="157">
        <v>3</v>
      </c>
      <c r="C883" s="190">
        <v>1.5</v>
      </c>
      <c r="D883" s="190">
        <v>5</v>
      </c>
      <c r="E883" s="157">
        <v>3</v>
      </c>
      <c r="F883" s="190">
        <v>1.5</v>
      </c>
      <c r="G883" s="190">
        <v>5</v>
      </c>
      <c r="H883" s="180">
        <f>F883/C883*100</f>
        <v>100</v>
      </c>
      <c r="I883" s="180">
        <f>F883-C883</f>
        <v>0</v>
      </c>
    </row>
    <row r="884" spans="1:9" s="150" customFormat="1" ht="12.75">
      <c r="A884" s="189" t="s">
        <v>99</v>
      </c>
      <c r="B884" s="157">
        <v>14</v>
      </c>
      <c r="C884" s="190">
        <v>83.1</v>
      </c>
      <c r="D884" s="190">
        <v>59.4</v>
      </c>
      <c r="E884" s="157">
        <v>14</v>
      </c>
      <c r="F884" s="190">
        <v>84.5</v>
      </c>
      <c r="G884" s="190">
        <v>60.4</v>
      </c>
      <c r="H884" s="180">
        <f t="shared" ref="H884:H888" si="114">F884/C884*100</f>
        <v>101.68471720818293</v>
      </c>
      <c r="I884" s="180">
        <f t="shared" ref="I884:I888" si="115">F884-C884</f>
        <v>1.4000000000000057</v>
      </c>
    </row>
    <row r="885" spans="1:9" s="150" customFormat="1" ht="12.75">
      <c r="A885" s="189" t="s">
        <v>100</v>
      </c>
      <c r="B885" s="157">
        <v>3</v>
      </c>
      <c r="C885" s="190">
        <v>19</v>
      </c>
      <c r="D885" s="190">
        <v>63.3</v>
      </c>
      <c r="E885" s="157">
        <v>3</v>
      </c>
      <c r="F885" s="190">
        <v>20</v>
      </c>
      <c r="G885" s="190">
        <v>66.7</v>
      </c>
      <c r="H885" s="180">
        <f t="shared" si="114"/>
        <v>105.26315789473684</v>
      </c>
      <c r="I885" s="180">
        <f t="shared" si="115"/>
        <v>1</v>
      </c>
    </row>
    <row r="886" spans="1:9" s="150" customFormat="1" ht="12.75">
      <c r="A886" s="189" t="s">
        <v>101</v>
      </c>
      <c r="B886" s="157">
        <v>1</v>
      </c>
      <c r="C886" s="190">
        <v>2.2000000000000002</v>
      </c>
      <c r="D886" s="190">
        <v>22</v>
      </c>
      <c r="E886" s="157">
        <v>2</v>
      </c>
      <c r="F886" s="190">
        <v>4.7</v>
      </c>
      <c r="G886" s="190">
        <v>23.5</v>
      </c>
      <c r="H886" s="180">
        <f t="shared" si="114"/>
        <v>213.63636363636363</v>
      </c>
      <c r="I886" s="180">
        <f t="shared" si="115"/>
        <v>2.5</v>
      </c>
    </row>
    <row r="887" spans="1:9" s="150" customFormat="1" ht="12.75">
      <c r="A887" s="189" t="s">
        <v>103</v>
      </c>
      <c r="B887" s="157">
        <v>7</v>
      </c>
      <c r="C887" s="190">
        <v>14</v>
      </c>
      <c r="D887" s="190">
        <v>20</v>
      </c>
      <c r="E887" s="157">
        <v>7</v>
      </c>
      <c r="F887" s="190">
        <v>14</v>
      </c>
      <c r="G887" s="190">
        <v>20</v>
      </c>
      <c r="H887" s="180">
        <f t="shared" si="114"/>
        <v>100</v>
      </c>
      <c r="I887" s="180">
        <f t="shared" si="115"/>
        <v>0</v>
      </c>
    </row>
    <row r="888" spans="1:9" s="150" customFormat="1" ht="12.75">
      <c r="A888" s="189" t="s">
        <v>104</v>
      </c>
      <c r="B888" s="157">
        <v>1</v>
      </c>
      <c r="C888" s="190">
        <v>5</v>
      </c>
      <c r="D888" s="190">
        <v>50</v>
      </c>
      <c r="E888" s="157">
        <v>1</v>
      </c>
      <c r="F888" s="190">
        <v>5</v>
      </c>
      <c r="G888" s="190">
        <v>50</v>
      </c>
      <c r="H888" s="180">
        <f t="shared" si="114"/>
        <v>100</v>
      </c>
      <c r="I888" s="180">
        <f t="shared" si="115"/>
        <v>0</v>
      </c>
    </row>
    <row r="889" spans="1:9" s="150" customFormat="1" ht="12.75">
      <c r="A889" s="189"/>
      <c r="B889" s="157"/>
      <c r="C889" s="190"/>
      <c r="D889" s="190"/>
      <c r="E889" s="157"/>
      <c r="F889" s="190"/>
      <c r="G889" s="190"/>
    </row>
    <row r="890" spans="1:9" s="150" customFormat="1" ht="12.75">
      <c r="A890" s="186" t="s">
        <v>112</v>
      </c>
      <c r="B890" s="156">
        <v>236.5</v>
      </c>
      <c r="C890" s="187">
        <v>1349.8</v>
      </c>
      <c r="D890" s="187">
        <v>57.1</v>
      </c>
      <c r="E890" s="156">
        <v>237.61</v>
      </c>
      <c r="F890" s="187">
        <v>1072.2</v>
      </c>
      <c r="G890" s="187">
        <v>45.1</v>
      </c>
      <c r="H890" s="188">
        <f>F890/C890*100</f>
        <v>79.433990220773453</v>
      </c>
      <c r="I890" s="188">
        <f>F890-C890</f>
        <v>-277.59999999999991</v>
      </c>
    </row>
    <row r="891" spans="1:9" s="150" customFormat="1" ht="12.75">
      <c r="A891" s="189" t="s">
        <v>113</v>
      </c>
      <c r="B891" s="157">
        <v>3.1</v>
      </c>
      <c r="C891" s="190">
        <v>7.4</v>
      </c>
      <c r="D891" s="190">
        <v>23.9</v>
      </c>
      <c r="E891" s="157">
        <v>3.11</v>
      </c>
      <c r="F891" s="190">
        <v>7.5</v>
      </c>
      <c r="G891" s="190">
        <v>24.1</v>
      </c>
      <c r="H891" s="180">
        <f>F891/C891*100</f>
        <v>101.35135135135134</v>
      </c>
      <c r="I891" s="180">
        <f>F891-C891</f>
        <v>9.9999999999999645E-2</v>
      </c>
    </row>
    <row r="892" spans="1:9" s="150" customFormat="1" ht="12.75">
      <c r="A892" s="189" t="s">
        <v>114</v>
      </c>
      <c r="B892" s="157">
        <v>65.599999999999994</v>
      </c>
      <c r="C892" s="190">
        <v>631.70000000000005</v>
      </c>
      <c r="D892" s="190">
        <v>96.3</v>
      </c>
      <c r="E892" s="157">
        <v>67.8</v>
      </c>
      <c r="F892" s="190">
        <v>530.6</v>
      </c>
      <c r="G892" s="190">
        <v>78.3</v>
      </c>
      <c r="H892" s="180">
        <f t="shared" ref="H892:H897" si="116">F892/C892*100</f>
        <v>83.99556751622606</v>
      </c>
      <c r="I892" s="180">
        <f t="shared" ref="I892:I897" si="117">F892-C892</f>
        <v>-101.10000000000002</v>
      </c>
    </row>
    <row r="893" spans="1:9" s="150" customFormat="1" ht="12.75">
      <c r="A893" s="189" t="s">
        <v>115</v>
      </c>
      <c r="B893" s="157">
        <v>17.8</v>
      </c>
      <c r="C893" s="190">
        <v>28.4</v>
      </c>
      <c r="D893" s="190">
        <v>16</v>
      </c>
      <c r="E893" s="157">
        <v>17.8</v>
      </c>
      <c r="F893" s="190">
        <v>36.299999999999997</v>
      </c>
      <c r="G893" s="190">
        <v>20.399999999999999</v>
      </c>
      <c r="H893" s="180">
        <f t="shared" si="116"/>
        <v>127.8169014084507</v>
      </c>
      <c r="I893" s="180">
        <f t="shared" si="117"/>
        <v>7.8999999999999986</v>
      </c>
    </row>
    <row r="894" spans="1:9" s="150" customFormat="1" ht="12.75">
      <c r="A894" s="189" t="s">
        <v>116</v>
      </c>
      <c r="B894" s="157">
        <v>58.2</v>
      </c>
      <c r="C894" s="190">
        <v>249.1</v>
      </c>
      <c r="D894" s="190">
        <v>42.8</v>
      </c>
      <c r="E894" s="157">
        <v>69.2</v>
      </c>
      <c r="F894" s="190">
        <v>169</v>
      </c>
      <c r="G894" s="190">
        <v>24.4</v>
      </c>
      <c r="H894" s="180">
        <f t="shared" si="116"/>
        <v>67.844239261340832</v>
      </c>
      <c r="I894" s="180">
        <f t="shared" si="117"/>
        <v>-80.099999999999994</v>
      </c>
    </row>
    <row r="895" spans="1:9" s="150" customFormat="1" ht="12.75">
      <c r="A895" s="189" t="s">
        <v>118</v>
      </c>
      <c r="B895" s="157">
        <v>48.6</v>
      </c>
      <c r="C895" s="190">
        <v>177.4</v>
      </c>
      <c r="D895" s="190">
        <v>36.5</v>
      </c>
      <c r="E895" s="157">
        <v>50</v>
      </c>
      <c r="F895" s="190">
        <v>239.3</v>
      </c>
      <c r="G895" s="190">
        <v>47.9</v>
      </c>
      <c r="H895" s="180">
        <f t="shared" si="116"/>
        <v>134.89289740698987</v>
      </c>
      <c r="I895" s="180">
        <f t="shared" si="117"/>
        <v>61.900000000000006</v>
      </c>
    </row>
    <row r="896" spans="1:9" s="150" customFormat="1" ht="12.75">
      <c r="A896" s="189" t="s">
        <v>168</v>
      </c>
      <c r="B896" s="157">
        <v>2</v>
      </c>
      <c r="C896" s="190">
        <v>10.6</v>
      </c>
      <c r="D896" s="190">
        <v>53</v>
      </c>
      <c r="E896" s="157">
        <v>2</v>
      </c>
      <c r="F896" s="190">
        <v>11.2</v>
      </c>
      <c r="G896" s="190">
        <v>56</v>
      </c>
      <c r="H896" s="180">
        <f t="shared" si="116"/>
        <v>105.66037735849056</v>
      </c>
      <c r="I896" s="180">
        <f t="shared" si="117"/>
        <v>0.59999999999999964</v>
      </c>
    </row>
    <row r="897" spans="1:9" s="150" customFormat="1" ht="12.75">
      <c r="A897" s="189" t="s">
        <v>119</v>
      </c>
      <c r="B897" s="157">
        <v>43.2</v>
      </c>
      <c r="C897" s="190">
        <v>255.8</v>
      </c>
      <c r="D897" s="190">
        <v>59.2</v>
      </c>
      <c r="E897" s="157">
        <v>29.7</v>
      </c>
      <c r="F897" s="190">
        <v>89.5</v>
      </c>
      <c r="G897" s="190">
        <v>30.1</v>
      </c>
      <c r="H897" s="180">
        <f t="shared" si="116"/>
        <v>34.988272087568411</v>
      </c>
      <c r="I897" s="180">
        <f t="shared" si="117"/>
        <v>-166.3</v>
      </c>
    </row>
    <row r="898" spans="1:9" s="150" customFormat="1" ht="12.75">
      <c r="A898" s="189" t="s">
        <v>164</v>
      </c>
      <c r="B898" s="157">
        <v>1</v>
      </c>
      <c r="C898" s="190">
        <v>15</v>
      </c>
      <c r="D898" s="190">
        <v>150</v>
      </c>
      <c r="E898" s="157">
        <v>1</v>
      </c>
      <c r="F898" s="190" t="s">
        <v>94</v>
      </c>
      <c r="G898" s="190" t="s">
        <v>94</v>
      </c>
      <c r="H898" s="190" t="s">
        <v>94</v>
      </c>
      <c r="I898" s="190" t="s">
        <v>94</v>
      </c>
    </row>
    <row r="899" spans="1:9" s="150" customFormat="1" ht="12.75">
      <c r="A899" s="189"/>
      <c r="B899" s="157"/>
      <c r="C899" s="190"/>
      <c r="D899" s="190"/>
      <c r="E899" s="157"/>
      <c r="F899" s="190"/>
      <c r="G899" s="190"/>
    </row>
    <row r="900" spans="1:9" s="150" customFormat="1" ht="12.75">
      <c r="A900" s="186" t="s">
        <v>121</v>
      </c>
      <c r="B900" s="156">
        <v>8</v>
      </c>
      <c r="C900" s="187">
        <v>59.9</v>
      </c>
      <c r="D900" s="187">
        <v>74.900000000000006</v>
      </c>
      <c r="E900" s="156">
        <v>8</v>
      </c>
      <c r="F900" s="187">
        <v>60.9</v>
      </c>
      <c r="G900" s="187">
        <v>76.099999999999994</v>
      </c>
      <c r="H900" s="188">
        <f>F900/C900*100</f>
        <v>101.66944908180299</v>
      </c>
      <c r="I900" s="188">
        <f>F900-C900</f>
        <v>1</v>
      </c>
    </row>
    <row r="901" spans="1:9" s="150" customFormat="1" ht="12.75">
      <c r="A901" s="189" t="s">
        <v>123</v>
      </c>
      <c r="B901" s="157">
        <v>2</v>
      </c>
      <c r="C901" s="190">
        <v>16.8</v>
      </c>
      <c r="D901" s="190">
        <v>84</v>
      </c>
      <c r="E901" s="157">
        <v>2</v>
      </c>
      <c r="F901" s="190">
        <v>17.5</v>
      </c>
      <c r="G901" s="190">
        <v>87.5</v>
      </c>
      <c r="H901" s="180">
        <f>F901/C901*100</f>
        <v>104.16666666666666</v>
      </c>
      <c r="I901" s="180">
        <f>F901-C901</f>
        <v>0.69999999999999929</v>
      </c>
    </row>
    <row r="902" spans="1:9" s="150" customFormat="1" ht="12.75">
      <c r="A902" s="189" t="s">
        <v>124</v>
      </c>
      <c r="B902" s="157">
        <v>3</v>
      </c>
      <c r="C902" s="190">
        <v>23</v>
      </c>
      <c r="D902" s="190">
        <v>76.7</v>
      </c>
      <c r="E902" s="157">
        <v>3</v>
      </c>
      <c r="F902" s="190">
        <v>21.7</v>
      </c>
      <c r="G902" s="190">
        <v>72.3</v>
      </c>
      <c r="H902" s="180">
        <f t="shared" ref="H902:H904" si="118">F902/C902*100</f>
        <v>94.347826086956516</v>
      </c>
      <c r="I902" s="180">
        <f t="shared" ref="I902:I904" si="119">F902-C902</f>
        <v>-1.3000000000000007</v>
      </c>
    </row>
    <row r="903" spans="1:9" s="150" customFormat="1" ht="12.75">
      <c r="A903" s="189" t="s">
        <v>125</v>
      </c>
      <c r="B903" s="157">
        <v>1</v>
      </c>
      <c r="C903" s="190">
        <v>7.5</v>
      </c>
      <c r="D903" s="190">
        <v>75</v>
      </c>
      <c r="E903" s="157">
        <v>1</v>
      </c>
      <c r="F903" s="190">
        <v>7.9</v>
      </c>
      <c r="G903" s="190">
        <v>79</v>
      </c>
      <c r="H903" s="180">
        <f t="shared" si="118"/>
        <v>105.33333333333334</v>
      </c>
      <c r="I903" s="180">
        <f t="shared" si="119"/>
        <v>0.40000000000000036</v>
      </c>
    </row>
    <row r="904" spans="1:9" s="150" customFormat="1" ht="12.75">
      <c r="A904" s="189" t="s">
        <v>126</v>
      </c>
      <c r="B904" s="157">
        <v>2</v>
      </c>
      <c r="C904" s="190">
        <v>12.6</v>
      </c>
      <c r="D904" s="190">
        <v>63</v>
      </c>
      <c r="E904" s="157">
        <v>2</v>
      </c>
      <c r="F904" s="190">
        <v>13.8</v>
      </c>
      <c r="G904" s="190">
        <v>69</v>
      </c>
      <c r="H904" s="180">
        <f t="shared" si="118"/>
        <v>109.52380952380953</v>
      </c>
      <c r="I904" s="180">
        <f t="shared" si="119"/>
        <v>1.2000000000000011</v>
      </c>
    </row>
    <row r="905" spans="1:9" s="150" customFormat="1" ht="12.75">
      <c r="A905" s="189"/>
      <c r="B905" s="157"/>
      <c r="C905" s="190"/>
      <c r="D905" s="190"/>
      <c r="E905" s="157"/>
      <c r="F905" s="190"/>
      <c r="G905" s="190"/>
    </row>
    <row r="906" spans="1:9" s="150" customFormat="1" ht="12.75">
      <c r="A906" s="186" t="s">
        <v>127</v>
      </c>
      <c r="B906" s="156">
        <v>112.3</v>
      </c>
      <c r="C906" s="187">
        <v>80.400000000000006</v>
      </c>
      <c r="D906" s="187">
        <v>7.2</v>
      </c>
      <c r="E906" s="156">
        <v>107.3</v>
      </c>
      <c r="F906" s="187">
        <v>181.7</v>
      </c>
      <c r="G906" s="187">
        <v>17.100000000000001</v>
      </c>
      <c r="H906" s="188">
        <f>F906/C906*100</f>
        <v>225.99502487562185</v>
      </c>
      <c r="I906" s="188">
        <f>F906-C906</f>
        <v>101.29999999999998</v>
      </c>
    </row>
    <row r="907" spans="1:9" s="150" customFormat="1" ht="12.75">
      <c r="A907" s="189" t="s">
        <v>128</v>
      </c>
      <c r="B907" s="157">
        <v>10</v>
      </c>
      <c r="C907" s="190">
        <v>12.6</v>
      </c>
      <c r="D907" s="190">
        <v>12.6</v>
      </c>
      <c r="E907" s="157">
        <v>10</v>
      </c>
      <c r="F907" s="190">
        <v>13.3</v>
      </c>
      <c r="G907" s="190">
        <v>13.3</v>
      </c>
      <c r="H907" s="180">
        <f>F907/C907*100</f>
        <v>105.55555555555556</v>
      </c>
      <c r="I907" s="180">
        <f>F907-C907</f>
        <v>0.70000000000000107</v>
      </c>
    </row>
    <row r="908" spans="1:9" s="150" customFormat="1" ht="12.75">
      <c r="A908" s="189" t="s">
        <v>129</v>
      </c>
      <c r="B908" s="157">
        <v>2</v>
      </c>
      <c r="C908" s="190">
        <v>12</v>
      </c>
      <c r="D908" s="190">
        <v>60</v>
      </c>
      <c r="E908" s="157" t="s">
        <v>94</v>
      </c>
      <c r="F908" s="190" t="s">
        <v>94</v>
      </c>
      <c r="G908" s="190" t="s">
        <v>94</v>
      </c>
      <c r="H908" s="190" t="s">
        <v>94</v>
      </c>
      <c r="I908" s="190" t="s">
        <v>94</v>
      </c>
    </row>
    <row r="909" spans="1:9" s="150" customFormat="1" ht="12.75">
      <c r="A909" s="189" t="s">
        <v>130</v>
      </c>
      <c r="B909" s="157">
        <v>16</v>
      </c>
      <c r="C909" s="190">
        <v>4.8</v>
      </c>
      <c r="D909" s="190">
        <v>3</v>
      </c>
      <c r="E909" s="157">
        <v>16</v>
      </c>
      <c r="F909" s="190">
        <v>6.2</v>
      </c>
      <c r="G909" s="190">
        <v>3.9</v>
      </c>
      <c r="H909" s="180">
        <f t="shared" ref="H909:H912" si="120">F909/C909*100</f>
        <v>129.16666666666669</v>
      </c>
      <c r="I909" s="180">
        <f t="shared" ref="I909:I912" si="121">F909-C909</f>
        <v>1.4000000000000004</v>
      </c>
    </row>
    <row r="910" spans="1:9" s="150" customFormat="1" ht="12.75">
      <c r="A910" s="189" t="s">
        <v>131</v>
      </c>
      <c r="B910" s="157">
        <v>5</v>
      </c>
      <c r="C910" s="190">
        <v>20.5</v>
      </c>
      <c r="D910" s="190">
        <v>41</v>
      </c>
      <c r="E910" s="157">
        <v>5</v>
      </c>
      <c r="F910" s="190">
        <v>19</v>
      </c>
      <c r="G910" s="190">
        <v>38</v>
      </c>
      <c r="H910" s="180">
        <f t="shared" si="120"/>
        <v>92.682926829268297</v>
      </c>
      <c r="I910" s="180">
        <f t="shared" si="121"/>
        <v>-1.5</v>
      </c>
    </row>
    <row r="911" spans="1:9" s="150" customFormat="1" ht="12.75">
      <c r="A911" s="189" t="s">
        <v>132</v>
      </c>
      <c r="B911" s="157">
        <v>6</v>
      </c>
      <c r="C911" s="190">
        <v>6.5</v>
      </c>
      <c r="D911" s="190">
        <v>10.8</v>
      </c>
      <c r="E911" s="157">
        <v>6</v>
      </c>
      <c r="F911" s="190">
        <v>24.5</v>
      </c>
      <c r="G911" s="190">
        <v>40.799999999999997</v>
      </c>
      <c r="H911" s="180">
        <f t="shared" si="120"/>
        <v>376.92307692307691</v>
      </c>
      <c r="I911" s="180">
        <f t="shared" si="121"/>
        <v>18</v>
      </c>
    </row>
    <row r="912" spans="1:9" s="150" customFormat="1" ht="12.75">
      <c r="A912" s="189" t="s">
        <v>133</v>
      </c>
      <c r="B912" s="157">
        <v>3</v>
      </c>
      <c r="C912" s="190">
        <v>12</v>
      </c>
      <c r="D912" s="190">
        <v>40</v>
      </c>
      <c r="E912" s="157">
        <v>1</v>
      </c>
      <c r="F912" s="190">
        <v>13</v>
      </c>
      <c r="G912" s="190">
        <v>130</v>
      </c>
      <c r="H912" s="180">
        <f t="shared" si="120"/>
        <v>108.33333333333333</v>
      </c>
      <c r="I912" s="180">
        <f t="shared" si="121"/>
        <v>1</v>
      </c>
    </row>
    <row r="913" spans="1:9" s="150" customFormat="1" ht="12.75">
      <c r="A913" s="189" t="s">
        <v>135</v>
      </c>
      <c r="B913" s="157">
        <v>33.299999999999997</v>
      </c>
      <c r="C913" s="190" t="s">
        <v>94</v>
      </c>
      <c r="D913" s="190" t="s">
        <v>94</v>
      </c>
      <c r="E913" s="157">
        <v>14.3</v>
      </c>
      <c r="F913" s="190">
        <v>70.7</v>
      </c>
      <c r="G913" s="190">
        <v>49.4</v>
      </c>
      <c r="H913" s="190" t="s">
        <v>94</v>
      </c>
      <c r="I913" s="190" t="s">
        <v>94</v>
      </c>
    </row>
    <row r="914" spans="1:9" s="150" customFormat="1" ht="12.75">
      <c r="A914" s="189" t="s">
        <v>136</v>
      </c>
      <c r="B914" s="157">
        <v>10</v>
      </c>
      <c r="C914" s="190" t="s">
        <v>94</v>
      </c>
      <c r="D914" s="190" t="s">
        <v>94</v>
      </c>
      <c r="E914" s="157">
        <v>28</v>
      </c>
      <c r="F914" s="190" t="s">
        <v>94</v>
      </c>
      <c r="G914" s="190" t="s">
        <v>94</v>
      </c>
      <c r="H914" s="190" t="s">
        <v>94</v>
      </c>
      <c r="I914" s="190" t="s">
        <v>94</v>
      </c>
    </row>
    <row r="915" spans="1:9" s="150" customFormat="1" ht="12.75">
      <c r="A915" s="189" t="s">
        <v>165</v>
      </c>
      <c r="B915" s="157">
        <v>12</v>
      </c>
      <c r="C915" s="190" t="s">
        <v>94</v>
      </c>
      <c r="D915" s="190" t="s">
        <v>94</v>
      </c>
      <c r="E915" s="157">
        <v>12</v>
      </c>
      <c r="F915" s="190" t="s">
        <v>94</v>
      </c>
      <c r="G915" s="190" t="s">
        <v>94</v>
      </c>
      <c r="H915" s="190" t="s">
        <v>94</v>
      </c>
      <c r="I915" s="190" t="s">
        <v>94</v>
      </c>
    </row>
    <row r="916" spans="1:9" s="150" customFormat="1" ht="12.75">
      <c r="A916" s="189" t="s">
        <v>137</v>
      </c>
      <c r="B916" s="157">
        <v>7</v>
      </c>
      <c r="C916" s="190" t="s">
        <v>94</v>
      </c>
      <c r="D916" s="190" t="s">
        <v>94</v>
      </c>
      <c r="E916" s="157">
        <v>7</v>
      </c>
      <c r="F916" s="190">
        <v>35</v>
      </c>
      <c r="G916" s="190">
        <v>50</v>
      </c>
      <c r="H916" s="190" t="s">
        <v>94</v>
      </c>
      <c r="I916" s="190" t="s">
        <v>94</v>
      </c>
    </row>
    <row r="917" spans="1:9" s="150" customFormat="1" ht="12.75">
      <c r="A917" s="189" t="s">
        <v>166</v>
      </c>
      <c r="B917" s="157">
        <v>8</v>
      </c>
      <c r="C917" s="190">
        <v>12</v>
      </c>
      <c r="D917" s="190">
        <v>15</v>
      </c>
      <c r="E917" s="157">
        <v>8</v>
      </c>
      <c r="F917" s="190" t="s">
        <v>94</v>
      </c>
      <c r="G917" s="190" t="s">
        <v>94</v>
      </c>
      <c r="H917" s="190" t="s">
        <v>94</v>
      </c>
      <c r="I917" s="190" t="s">
        <v>94</v>
      </c>
    </row>
    <row r="918" spans="1:9" s="150" customFormat="1" ht="12.75">
      <c r="A918" s="189"/>
      <c r="B918" s="157"/>
      <c r="C918" s="190"/>
      <c r="D918" s="190"/>
      <c r="E918" s="157"/>
      <c r="F918" s="190"/>
      <c r="G918" s="190"/>
    </row>
    <row r="919" spans="1:9" s="150" customFormat="1" ht="12.75">
      <c r="A919" s="186" t="s">
        <v>138</v>
      </c>
      <c r="B919" s="156">
        <v>50</v>
      </c>
      <c r="C919" s="187">
        <v>3.5</v>
      </c>
      <c r="D919" s="187">
        <v>0.7</v>
      </c>
      <c r="E919" s="156">
        <v>50</v>
      </c>
      <c r="F919" s="187">
        <v>4</v>
      </c>
      <c r="G919" s="187">
        <v>0.8</v>
      </c>
      <c r="H919" s="188">
        <f>F919/C919*100</f>
        <v>114.28571428571428</v>
      </c>
      <c r="I919" s="188">
        <f>F919-C919</f>
        <v>0.5</v>
      </c>
    </row>
    <row r="920" spans="1:9" s="150" customFormat="1" ht="12.75">
      <c r="A920" s="189"/>
      <c r="B920" s="157"/>
      <c r="C920" s="190"/>
      <c r="D920" s="190"/>
      <c r="E920" s="157"/>
      <c r="F920" s="190"/>
      <c r="G920" s="190"/>
    </row>
    <row r="921" spans="1:9" s="150" customFormat="1" ht="12.75">
      <c r="A921" s="186" t="s">
        <v>139</v>
      </c>
      <c r="B921" s="156">
        <v>47.05</v>
      </c>
      <c r="C921" s="187">
        <v>73.900000000000006</v>
      </c>
      <c r="D921" s="187">
        <v>15.7</v>
      </c>
      <c r="E921" s="156">
        <v>53.99</v>
      </c>
      <c r="F921" s="187">
        <v>110</v>
      </c>
      <c r="G921" s="187">
        <v>20.399999999999999</v>
      </c>
      <c r="H921" s="188">
        <f>F921/C921*100</f>
        <v>148.84979702300404</v>
      </c>
      <c r="I921" s="188">
        <f>F921-C921</f>
        <v>36.099999999999994</v>
      </c>
    </row>
    <row r="922" spans="1:9" s="150" customFormat="1" ht="12.75">
      <c r="B922" s="185"/>
      <c r="C922" s="185"/>
      <c r="D922" s="185"/>
      <c r="E922" s="185"/>
      <c r="F922" s="185"/>
      <c r="G922" s="185"/>
    </row>
    <row r="923" spans="1:9" s="150" customFormat="1" ht="12.75">
      <c r="B923" s="185"/>
      <c r="C923" s="185"/>
      <c r="D923" s="185"/>
      <c r="E923" s="185"/>
      <c r="F923" s="185"/>
      <c r="G923" s="185"/>
    </row>
    <row r="924" spans="1:9" s="150" customFormat="1" ht="12.75">
      <c r="B924" s="185"/>
      <c r="C924" s="185"/>
      <c r="D924" s="185"/>
      <c r="E924" s="185"/>
      <c r="F924" s="185"/>
      <c r="G924" s="185"/>
    </row>
    <row r="925" spans="1:9" s="150" customFormat="1" ht="15" customHeight="1">
      <c r="A925" s="164" t="s">
        <v>350</v>
      </c>
      <c r="B925" s="164"/>
      <c r="C925" s="164"/>
      <c r="D925" s="164"/>
      <c r="E925" s="164"/>
      <c r="F925" s="164"/>
      <c r="G925" s="164"/>
      <c r="H925" s="164"/>
      <c r="I925" s="166"/>
    </row>
    <row r="926" spans="1:9" s="150" customFormat="1" ht="12.75">
      <c r="A926" s="167" t="s">
        <v>337</v>
      </c>
      <c r="B926" s="167"/>
      <c r="C926" s="167"/>
      <c r="D926" s="167"/>
      <c r="E926" s="167"/>
      <c r="F926" s="167"/>
      <c r="G926" s="167"/>
      <c r="H926" s="167"/>
      <c r="I926" s="167"/>
    </row>
    <row r="927" spans="1:9" s="150" customFormat="1" ht="12.75"/>
    <row r="928" spans="1:9" s="150" customFormat="1" ht="12.75">
      <c r="A928" s="168" t="s">
        <v>60</v>
      </c>
      <c r="B928" s="169" t="s">
        <v>188</v>
      </c>
      <c r="C928" s="170"/>
      <c r="D928" s="170"/>
      <c r="E928" s="170"/>
      <c r="F928" s="170"/>
      <c r="G928" s="170"/>
      <c r="H928" s="170"/>
      <c r="I928" s="171"/>
    </row>
    <row r="929" spans="1:13" s="150" customFormat="1" ht="12.75">
      <c r="A929" s="172"/>
      <c r="B929" s="169">
        <v>2024</v>
      </c>
      <c r="C929" s="170"/>
      <c r="D929" s="171"/>
      <c r="E929" s="173"/>
      <c r="F929" s="174">
        <v>2025</v>
      </c>
      <c r="G929" s="175"/>
      <c r="H929" s="176" t="s">
        <v>340</v>
      </c>
      <c r="I929" s="177"/>
    </row>
    <row r="930" spans="1:13" s="150" customFormat="1" ht="12.75">
      <c r="A930" s="172"/>
      <c r="B930" s="151" t="s">
        <v>338</v>
      </c>
      <c r="C930" s="151" t="s">
        <v>341</v>
      </c>
      <c r="D930" s="151" t="s">
        <v>65</v>
      </c>
      <c r="E930" s="151" t="s">
        <v>338</v>
      </c>
      <c r="F930" s="151" t="s">
        <v>341</v>
      </c>
      <c r="G930" s="151" t="s">
        <v>65</v>
      </c>
      <c r="H930" s="169" t="s">
        <v>315</v>
      </c>
      <c r="I930" s="171"/>
    </row>
    <row r="931" spans="1:13" s="150" customFormat="1" ht="12.75">
      <c r="A931" s="172"/>
      <c r="B931" s="152"/>
      <c r="C931" s="152"/>
      <c r="D931" s="152"/>
      <c r="E931" s="152"/>
      <c r="F931" s="152"/>
      <c r="G931" s="152"/>
      <c r="H931" s="168" t="s">
        <v>69</v>
      </c>
      <c r="I931" s="178" t="s">
        <v>70</v>
      </c>
    </row>
    <row r="932" spans="1:13" s="150" customFormat="1" ht="12.75">
      <c r="A932" s="172"/>
      <c r="B932" s="153"/>
      <c r="C932" s="153"/>
      <c r="D932" s="153"/>
      <c r="E932" s="153"/>
      <c r="F932" s="153"/>
      <c r="G932" s="153"/>
      <c r="H932" s="179"/>
      <c r="I932" s="178"/>
    </row>
    <row r="933" spans="1:13" s="150" customFormat="1" ht="12.75">
      <c r="A933" s="179"/>
      <c r="B933" s="181">
        <v>1</v>
      </c>
      <c r="C933" s="182">
        <v>2</v>
      </c>
      <c r="D933" s="181">
        <v>3</v>
      </c>
      <c r="E933" s="181">
        <v>4</v>
      </c>
      <c r="F933" s="182">
        <v>5</v>
      </c>
      <c r="G933" s="182">
        <v>6</v>
      </c>
      <c r="H933" s="183">
        <v>7</v>
      </c>
      <c r="I933" s="183">
        <v>8</v>
      </c>
    </row>
    <row r="934" spans="1:13" s="150" customFormat="1" ht="12.75">
      <c r="A934" s="196"/>
      <c r="B934" s="192"/>
      <c r="C934" s="192"/>
      <c r="D934" s="192"/>
      <c r="E934" s="192"/>
      <c r="F934" s="192"/>
      <c r="G934" s="192"/>
    </row>
    <row r="935" spans="1:13" s="150" customFormat="1" ht="12.75">
      <c r="A935" s="186" t="s">
        <v>72</v>
      </c>
      <c r="B935" s="156">
        <v>804.3</v>
      </c>
      <c r="C935" s="187">
        <v>3146</v>
      </c>
      <c r="D935" s="187">
        <v>39.1</v>
      </c>
      <c r="E935" s="156">
        <v>792.32</v>
      </c>
      <c r="F935" s="187">
        <v>2869.5</v>
      </c>
      <c r="G935" s="187">
        <v>36.200000000000003</v>
      </c>
      <c r="H935" s="188">
        <f>F935/C935*100</f>
        <v>91.211061665607119</v>
      </c>
      <c r="I935" s="188">
        <f>F935-C935</f>
        <v>-276.5</v>
      </c>
      <c r="L935" s="184"/>
      <c r="M935" s="180"/>
    </row>
    <row r="936" spans="1:13" s="150" customFormat="1" ht="12.75">
      <c r="A936" s="186"/>
      <c r="B936" s="156"/>
      <c r="C936" s="187"/>
      <c r="D936" s="187"/>
      <c r="E936" s="156"/>
      <c r="F936" s="187"/>
      <c r="G936" s="187"/>
      <c r="H936" s="197"/>
      <c r="I936" s="197"/>
    </row>
    <row r="937" spans="1:13" s="150" customFormat="1" ht="12.75">
      <c r="A937" s="186" t="s">
        <v>73</v>
      </c>
      <c r="B937" s="156">
        <v>79.900000000000006</v>
      </c>
      <c r="C937" s="187">
        <v>370.9</v>
      </c>
      <c r="D937" s="187">
        <v>46.4</v>
      </c>
      <c r="E937" s="156">
        <v>79.819999999999993</v>
      </c>
      <c r="F937" s="187">
        <v>520</v>
      </c>
      <c r="G937" s="187">
        <v>65.2</v>
      </c>
      <c r="H937" s="188">
        <f>F937/C937*100</f>
        <v>140.19951469398762</v>
      </c>
      <c r="I937" s="188">
        <f>F937-C937</f>
        <v>149.10000000000002</v>
      </c>
    </row>
    <row r="938" spans="1:13" s="150" customFormat="1" ht="12.75">
      <c r="A938" s="189" t="s">
        <v>74</v>
      </c>
      <c r="B938" s="157">
        <v>6</v>
      </c>
      <c r="C938" s="190">
        <v>23</v>
      </c>
      <c r="D938" s="190">
        <v>38.299999999999997</v>
      </c>
      <c r="E938" s="157">
        <v>6</v>
      </c>
      <c r="F938" s="190">
        <v>23</v>
      </c>
      <c r="G938" s="190">
        <v>38.299999999999997</v>
      </c>
      <c r="H938" s="180">
        <f>F938/C938*100</f>
        <v>100</v>
      </c>
      <c r="I938" s="180">
        <f>F938-C938</f>
        <v>0</v>
      </c>
    </row>
    <row r="939" spans="1:13" s="150" customFormat="1" ht="12.75">
      <c r="A939" s="189" t="s">
        <v>75</v>
      </c>
      <c r="B939" s="157">
        <v>36.4</v>
      </c>
      <c r="C939" s="190">
        <v>135.4</v>
      </c>
      <c r="D939" s="190">
        <v>37.200000000000003</v>
      </c>
      <c r="E939" s="157">
        <v>36.32</v>
      </c>
      <c r="F939" s="190">
        <v>199.1</v>
      </c>
      <c r="G939" s="190">
        <v>54.8</v>
      </c>
      <c r="H939" s="180">
        <f t="shared" ref="H939:H942" si="122">F939/C939*100</f>
        <v>147.04579025110783</v>
      </c>
      <c r="I939" s="180">
        <f t="shared" ref="I939:I942" si="123">F939-C939</f>
        <v>63.699999999999989</v>
      </c>
    </row>
    <row r="940" spans="1:13" s="150" customFormat="1" ht="12.75">
      <c r="A940" s="189" t="s">
        <v>76</v>
      </c>
      <c r="B940" s="157">
        <v>29.5</v>
      </c>
      <c r="C940" s="190">
        <v>172.1</v>
      </c>
      <c r="D940" s="190">
        <v>58.3</v>
      </c>
      <c r="E940" s="157">
        <v>29.5</v>
      </c>
      <c r="F940" s="190">
        <v>257.5</v>
      </c>
      <c r="G940" s="190">
        <v>87.3</v>
      </c>
      <c r="H940" s="180">
        <f t="shared" si="122"/>
        <v>149.62231260894831</v>
      </c>
      <c r="I940" s="180">
        <f t="shared" si="123"/>
        <v>85.4</v>
      </c>
    </row>
    <row r="941" spans="1:13" s="150" customFormat="1" ht="12.75">
      <c r="A941" s="189" t="s">
        <v>77</v>
      </c>
      <c r="B941" s="157">
        <v>8</v>
      </c>
      <c r="C941" s="190">
        <v>48</v>
      </c>
      <c r="D941" s="190">
        <v>60</v>
      </c>
      <c r="E941" s="157">
        <v>8</v>
      </c>
      <c r="F941" s="190">
        <v>36</v>
      </c>
      <c r="G941" s="190">
        <v>45</v>
      </c>
      <c r="H941" s="180">
        <f t="shared" si="122"/>
        <v>75</v>
      </c>
      <c r="I941" s="180">
        <f t="shared" si="123"/>
        <v>-12</v>
      </c>
    </row>
    <row r="942" spans="1:13" s="150" customFormat="1" ht="12.75">
      <c r="A942" s="189" t="s">
        <v>79</v>
      </c>
      <c r="B942" s="157">
        <v>8</v>
      </c>
      <c r="C942" s="190">
        <v>40.4</v>
      </c>
      <c r="D942" s="190">
        <v>50.5</v>
      </c>
      <c r="E942" s="157">
        <v>8</v>
      </c>
      <c r="F942" s="190">
        <v>40.5</v>
      </c>
      <c r="G942" s="190">
        <v>50.6</v>
      </c>
      <c r="H942" s="180">
        <f t="shared" si="122"/>
        <v>100.24752475247524</v>
      </c>
      <c r="I942" s="180">
        <f t="shared" si="123"/>
        <v>0.10000000000000142</v>
      </c>
    </row>
    <row r="943" spans="1:13" s="150" customFormat="1" ht="12.75">
      <c r="A943" s="189"/>
      <c r="B943" s="157"/>
      <c r="C943" s="190"/>
      <c r="D943" s="190"/>
      <c r="E943" s="157"/>
      <c r="F943" s="190"/>
      <c r="G943" s="190"/>
    </row>
    <row r="944" spans="1:13" s="150" customFormat="1" ht="12.75" customHeight="1">
      <c r="A944" s="186" t="s">
        <v>80</v>
      </c>
      <c r="B944" s="156">
        <v>317.64</v>
      </c>
      <c r="C944" s="187">
        <v>1619.5</v>
      </c>
      <c r="D944" s="187">
        <v>51</v>
      </c>
      <c r="E944" s="156">
        <v>315.2</v>
      </c>
      <c r="F944" s="187">
        <v>1227.2</v>
      </c>
      <c r="G944" s="187">
        <v>38.9</v>
      </c>
      <c r="H944" s="188">
        <f>F944/C944*100</f>
        <v>75.776474220438402</v>
      </c>
      <c r="I944" s="188">
        <f>F944-C944</f>
        <v>-392.29999999999995</v>
      </c>
    </row>
    <row r="945" spans="1:9" s="150" customFormat="1" ht="12.75">
      <c r="A945" s="189" t="s">
        <v>81</v>
      </c>
      <c r="B945" s="157">
        <v>33.54</v>
      </c>
      <c r="C945" s="190">
        <v>53</v>
      </c>
      <c r="D945" s="190">
        <v>15.8</v>
      </c>
      <c r="E945" s="157">
        <v>33.44</v>
      </c>
      <c r="F945" s="190">
        <v>55.1</v>
      </c>
      <c r="G945" s="190">
        <v>16.5</v>
      </c>
      <c r="H945" s="180">
        <f>F945/C945*100</f>
        <v>103.96226415094341</v>
      </c>
      <c r="I945" s="180">
        <f>F945-C945</f>
        <v>2.1000000000000014</v>
      </c>
    </row>
    <row r="946" spans="1:9" s="150" customFormat="1" ht="12.75">
      <c r="A946" s="189" t="s">
        <v>82</v>
      </c>
      <c r="B946" s="157">
        <v>3</v>
      </c>
      <c r="C946" s="190">
        <v>3</v>
      </c>
      <c r="D946" s="190">
        <v>10</v>
      </c>
      <c r="E946" s="157">
        <v>3</v>
      </c>
      <c r="F946" s="190">
        <v>2.6</v>
      </c>
      <c r="G946" s="190">
        <v>8.6999999999999993</v>
      </c>
      <c r="H946" s="180">
        <f t="shared" ref="H946:H958" si="124">F946/C946*100</f>
        <v>86.666666666666671</v>
      </c>
      <c r="I946" s="180">
        <f t="shared" ref="I946:I958" si="125">F946-C946</f>
        <v>-0.39999999999999991</v>
      </c>
    </row>
    <row r="947" spans="1:9" s="150" customFormat="1" ht="12.75">
      <c r="A947" s="189" t="s">
        <v>83</v>
      </c>
      <c r="B947" s="157">
        <v>36.96</v>
      </c>
      <c r="C947" s="190">
        <v>77.5</v>
      </c>
      <c r="D947" s="190">
        <v>21</v>
      </c>
      <c r="E947" s="157">
        <v>36.96</v>
      </c>
      <c r="F947" s="190">
        <v>77.3</v>
      </c>
      <c r="G947" s="190">
        <v>20.9</v>
      </c>
      <c r="H947" s="180">
        <f t="shared" si="124"/>
        <v>99.741935483870975</v>
      </c>
      <c r="I947" s="180">
        <f t="shared" si="125"/>
        <v>-0.20000000000000284</v>
      </c>
    </row>
    <row r="948" spans="1:9" s="150" customFormat="1" ht="12.75">
      <c r="A948" s="189" t="s">
        <v>84</v>
      </c>
      <c r="B948" s="157">
        <v>75</v>
      </c>
      <c r="C948" s="190">
        <v>658.6</v>
      </c>
      <c r="D948" s="190">
        <v>87.8</v>
      </c>
      <c r="E948" s="157">
        <v>75</v>
      </c>
      <c r="F948" s="190">
        <v>401.6</v>
      </c>
      <c r="G948" s="190">
        <v>53.5</v>
      </c>
      <c r="H948" s="180">
        <f t="shared" si="124"/>
        <v>60.977831764348622</v>
      </c>
      <c r="I948" s="180">
        <f t="shared" si="125"/>
        <v>-257</v>
      </c>
    </row>
    <row r="949" spans="1:9" s="150" customFormat="1" ht="12.75">
      <c r="A949" s="189" t="s">
        <v>85</v>
      </c>
      <c r="B949" s="157">
        <v>48</v>
      </c>
      <c r="C949" s="190">
        <v>185.5</v>
      </c>
      <c r="D949" s="190">
        <v>38.6</v>
      </c>
      <c r="E949" s="157">
        <v>48</v>
      </c>
      <c r="F949" s="190">
        <v>198.5</v>
      </c>
      <c r="G949" s="190">
        <v>41.4</v>
      </c>
      <c r="H949" s="180">
        <f t="shared" si="124"/>
        <v>107.00808625336926</v>
      </c>
      <c r="I949" s="180">
        <f t="shared" si="125"/>
        <v>13</v>
      </c>
    </row>
    <row r="950" spans="1:9" s="150" customFormat="1" ht="12.75">
      <c r="A950" s="189" t="s">
        <v>86</v>
      </c>
      <c r="B950" s="157">
        <v>3</v>
      </c>
      <c r="C950" s="190">
        <v>8</v>
      </c>
      <c r="D950" s="190">
        <v>26.7</v>
      </c>
      <c r="E950" s="157">
        <v>3</v>
      </c>
      <c r="F950" s="190">
        <v>8</v>
      </c>
      <c r="G950" s="190">
        <v>26.7</v>
      </c>
      <c r="H950" s="180">
        <f t="shared" si="124"/>
        <v>100</v>
      </c>
      <c r="I950" s="180">
        <f t="shared" si="125"/>
        <v>0</v>
      </c>
    </row>
    <row r="951" spans="1:9" s="150" customFormat="1" ht="12.75">
      <c r="A951" s="189" t="s">
        <v>87</v>
      </c>
      <c r="B951" s="157">
        <v>82.8</v>
      </c>
      <c r="C951" s="190">
        <v>560</v>
      </c>
      <c r="D951" s="190">
        <v>67.599999999999994</v>
      </c>
      <c r="E951" s="157">
        <v>83.5</v>
      </c>
      <c r="F951" s="190">
        <v>353</v>
      </c>
      <c r="G951" s="190">
        <v>42.3</v>
      </c>
      <c r="H951" s="180">
        <f t="shared" si="124"/>
        <v>63.035714285714285</v>
      </c>
      <c r="I951" s="180">
        <f t="shared" si="125"/>
        <v>-207</v>
      </c>
    </row>
    <row r="952" spans="1:9" s="150" customFormat="1" ht="12.75">
      <c r="A952" s="189" t="s">
        <v>88</v>
      </c>
      <c r="B952" s="157">
        <v>10</v>
      </c>
      <c r="C952" s="190">
        <v>20</v>
      </c>
      <c r="D952" s="190">
        <v>20</v>
      </c>
      <c r="E952" s="157">
        <v>10</v>
      </c>
      <c r="F952" s="190">
        <v>50</v>
      </c>
      <c r="G952" s="190">
        <v>50</v>
      </c>
      <c r="H952" s="180">
        <f t="shared" si="124"/>
        <v>250</v>
      </c>
      <c r="I952" s="180">
        <f t="shared" si="125"/>
        <v>30</v>
      </c>
    </row>
    <row r="953" spans="1:9" s="150" customFormat="1" ht="12.75">
      <c r="A953" s="189" t="s">
        <v>89</v>
      </c>
      <c r="B953" s="157">
        <v>2</v>
      </c>
      <c r="C953" s="190" t="s">
        <v>94</v>
      </c>
      <c r="D953" s="190" t="s">
        <v>94</v>
      </c>
      <c r="E953" s="157" t="s">
        <v>94</v>
      </c>
      <c r="F953" s="190" t="s">
        <v>94</v>
      </c>
      <c r="G953" s="190" t="s">
        <v>94</v>
      </c>
      <c r="H953" s="190" t="s">
        <v>94</v>
      </c>
      <c r="I953" s="190" t="s">
        <v>94</v>
      </c>
    </row>
    <row r="954" spans="1:9" s="150" customFormat="1" ht="12.75">
      <c r="A954" s="189" t="s">
        <v>90</v>
      </c>
      <c r="B954" s="157">
        <v>26.5</v>
      </c>
      <c r="C954" s="190">
        <v>63</v>
      </c>
      <c r="D954" s="190">
        <v>23.8</v>
      </c>
      <c r="E954" s="157">
        <v>26.5</v>
      </c>
      <c r="F954" s="190">
        <v>63</v>
      </c>
      <c r="G954" s="190">
        <v>23.8</v>
      </c>
      <c r="H954" s="180">
        <f t="shared" si="124"/>
        <v>100</v>
      </c>
      <c r="I954" s="180">
        <f t="shared" si="125"/>
        <v>0</v>
      </c>
    </row>
    <row r="955" spans="1:9" s="150" customFormat="1" ht="12.75">
      <c r="A955" s="189" t="s">
        <v>92</v>
      </c>
      <c r="B955" s="157">
        <v>6.34</v>
      </c>
      <c r="C955" s="190">
        <v>9</v>
      </c>
      <c r="D955" s="190">
        <v>14.2</v>
      </c>
      <c r="E955" s="157">
        <v>6.3</v>
      </c>
      <c r="F955" s="190">
        <v>67.7</v>
      </c>
      <c r="G955" s="190">
        <v>107.5</v>
      </c>
      <c r="H955" s="180">
        <f t="shared" si="124"/>
        <v>752.22222222222217</v>
      </c>
      <c r="I955" s="180">
        <f t="shared" si="125"/>
        <v>58.7</v>
      </c>
    </row>
    <row r="956" spans="1:9" s="150" customFormat="1" ht="12.75">
      <c r="A956" s="189" t="s">
        <v>93</v>
      </c>
      <c r="B956" s="157">
        <v>3.5</v>
      </c>
      <c r="C956" s="190">
        <v>12.5</v>
      </c>
      <c r="D956" s="190">
        <v>35.700000000000003</v>
      </c>
      <c r="E956" s="157">
        <v>3.5</v>
      </c>
      <c r="F956" s="190">
        <v>10.6</v>
      </c>
      <c r="G956" s="190">
        <v>30.3</v>
      </c>
      <c r="H956" s="180">
        <f t="shared" si="124"/>
        <v>84.8</v>
      </c>
      <c r="I956" s="180">
        <f t="shared" si="125"/>
        <v>-1.9000000000000004</v>
      </c>
    </row>
    <row r="957" spans="1:9" s="150" customFormat="1" ht="12.75">
      <c r="A957" s="189" t="s">
        <v>95</v>
      </c>
      <c r="B957" s="157">
        <v>1</v>
      </c>
      <c r="C957" s="190">
        <v>0.1</v>
      </c>
      <c r="D957" s="190">
        <v>1</v>
      </c>
      <c r="E957" s="157" t="s">
        <v>94</v>
      </c>
      <c r="F957" s="190" t="s">
        <v>94</v>
      </c>
      <c r="G957" s="190" t="s">
        <v>94</v>
      </c>
      <c r="H957" s="190" t="s">
        <v>94</v>
      </c>
      <c r="I957" s="190" t="s">
        <v>94</v>
      </c>
    </row>
    <row r="958" spans="1:9" s="150" customFormat="1" ht="12.75">
      <c r="A958" s="189" t="s">
        <v>163</v>
      </c>
      <c r="B958" s="157">
        <v>2</v>
      </c>
      <c r="C958" s="190">
        <v>0.4</v>
      </c>
      <c r="D958" s="190">
        <v>2</v>
      </c>
      <c r="E958" s="157">
        <v>2</v>
      </c>
      <c r="F958" s="190">
        <v>0.4</v>
      </c>
      <c r="G958" s="190">
        <v>2</v>
      </c>
      <c r="H958" s="180">
        <f t="shared" si="124"/>
        <v>100</v>
      </c>
      <c r="I958" s="180">
        <f t="shared" si="125"/>
        <v>0</v>
      </c>
    </row>
    <row r="959" spans="1:9" s="150" customFormat="1" ht="12.75">
      <c r="A959" s="189"/>
      <c r="B959" s="157"/>
      <c r="C959" s="190"/>
      <c r="D959" s="190"/>
      <c r="E959" s="157"/>
      <c r="F959" s="190"/>
      <c r="G959" s="190"/>
    </row>
    <row r="960" spans="1:9" s="150" customFormat="1" ht="12.75">
      <c r="A960" s="186" t="s">
        <v>96</v>
      </c>
      <c r="B960" s="156">
        <v>26</v>
      </c>
      <c r="C960" s="187">
        <v>105.8</v>
      </c>
      <c r="D960" s="187">
        <v>40.700000000000003</v>
      </c>
      <c r="E960" s="156">
        <v>27</v>
      </c>
      <c r="F960" s="187">
        <v>109.7</v>
      </c>
      <c r="G960" s="187">
        <v>40.6</v>
      </c>
      <c r="H960" s="188">
        <f>F960/C960*100</f>
        <v>103.68620037807183</v>
      </c>
      <c r="I960" s="188">
        <f>F960-C960</f>
        <v>3.9000000000000057</v>
      </c>
    </row>
    <row r="961" spans="1:9" s="150" customFormat="1" ht="12.75">
      <c r="A961" s="189" t="s">
        <v>98</v>
      </c>
      <c r="B961" s="157">
        <v>3</v>
      </c>
      <c r="C961" s="190">
        <v>1.5</v>
      </c>
      <c r="D961" s="190">
        <v>5</v>
      </c>
      <c r="E961" s="157">
        <v>3</v>
      </c>
      <c r="F961" s="190">
        <v>1.5</v>
      </c>
      <c r="G961" s="190">
        <v>5</v>
      </c>
      <c r="H961" s="180">
        <f>F961/C961*100</f>
        <v>100</v>
      </c>
      <c r="I961" s="180">
        <f>F961-C961</f>
        <v>0</v>
      </c>
    </row>
    <row r="962" spans="1:9" s="150" customFormat="1" ht="12.75">
      <c r="A962" s="189" t="s">
        <v>99</v>
      </c>
      <c r="B962" s="157">
        <v>14</v>
      </c>
      <c r="C962" s="190">
        <v>83.1</v>
      </c>
      <c r="D962" s="190">
        <v>59.4</v>
      </c>
      <c r="E962" s="157">
        <v>14</v>
      </c>
      <c r="F962" s="190">
        <v>84.5</v>
      </c>
      <c r="G962" s="190">
        <v>60.4</v>
      </c>
      <c r="H962" s="180">
        <f t="shared" ref="H962:H966" si="126">F962/C962*100</f>
        <v>101.68471720818293</v>
      </c>
      <c r="I962" s="180">
        <f t="shared" ref="I962:I966" si="127">F962-C962</f>
        <v>1.4000000000000057</v>
      </c>
    </row>
    <row r="963" spans="1:9" s="150" customFormat="1" ht="12.75">
      <c r="A963" s="189" t="s">
        <v>100</v>
      </c>
      <c r="B963" s="157">
        <v>3</v>
      </c>
      <c r="C963" s="190">
        <v>19</v>
      </c>
      <c r="D963" s="190">
        <v>63.3</v>
      </c>
      <c r="E963" s="157">
        <v>3</v>
      </c>
      <c r="F963" s="190">
        <v>20</v>
      </c>
      <c r="G963" s="190">
        <v>66.7</v>
      </c>
      <c r="H963" s="180">
        <f t="shared" si="126"/>
        <v>105.26315789473684</v>
      </c>
      <c r="I963" s="180">
        <f t="shared" si="127"/>
        <v>1</v>
      </c>
    </row>
    <row r="964" spans="1:9" s="150" customFormat="1" ht="12.75">
      <c r="A964" s="189" t="s">
        <v>101</v>
      </c>
      <c r="B964" s="157">
        <v>1</v>
      </c>
      <c r="C964" s="190">
        <v>2.2000000000000002</v>
      </c>
      <c r="D964" s="190">
        <v>22</v>
      </c>
      <c r="E964" s="157">
        <v>2</v>
      </c>
      <c r="F964" s="190">
        <v>4.7</v>
      </c>
      <c r="G964" s="190">
        <v>23.5</v>
      </c>
      <c r="H964" s="180">
        <f t="shared" si="126"/>
        <v>213.63636363636363</v>
      </c>
      <c r="I964" s="180">
        <f t="shared" si="127"/>
        <v>2.5</v>
      </c>
    </row>
    <row r="965" spans="1:9" s="150" customFormat="1" ht="12.75">
      <c r="A965" s="189" t="s">
        <v>103</v>
      </c>
      <c r="B965" s="157">
        <v>7</v>
      </c>
      <c r="C965" s="190">
        <v>14</v>
      </c>
      <c r="D965" s="190">
        <v>20</v>
      </c>
      <c r="E965" s="157">
        <v>7</v>
      </c>
      <c r="F965" s="190">
        <v>14</v>
      </c>
      <c r="G965" s="190">
        <v>20</v>
      </c>
      <c r="H965" s="180">
        <f t="shared" si="126"/>
        <v>100</v>
      </c>
      <c r="I965" s="180">
        <f t="shared" si="127"/>
        <v>0</v>
      </c>
    </row>
    <row r="966" spans="1:9" s="150" customFormat="1" ht="12.75">
      <c r="A966" s="189" t="s">
        <v>104</v>
      </c>
      <c r="B966" s="157">
        <v>1</v>
      </c>
      <c r="C966" s="190">
        <v>5</v>
      </c>
      <c r="D966" s="190">
        <v>50</v>
      </c>
      <c r="E966" s="157">
        <v>1</v>
      </c>
      <c r="F966" s="190">
        <v>5</v>
      </c>
      <c r="G966" s="190">
        <v>50</v>
      </c>
      <c r="H966" s="180">
        <f t="shared" si="126"/>
        <v>100</v>
      </c>
      <c r="I966" s="180">
        <f t="shared" si="127"/>
        <v>0</v>
      </c>
    </row>
    <row r="967" spans="1:9" s="150" customFormat="1" ht="12.75">
      <c r="A967" s="189"/>
      <c r="B967" s="157"/>
      <c r="C967" s="190"/>
      <c r="D967" s="190"/>
      <c r="E967" s="157"/>
      <c r="F967" s="190"/>
      <c r="G967" s="190"/>
    </row>
    <row r="968" spans="1:9" s="150" customFormat="1" ht="12.75">
      <c r="A968" s="186" t="s">
        <v>112</v>
      </c>
      <c r="B968" s="156">
        <v>170.3</v>
      </c>
      <c r="C968" s="187">
        <v>855.8</v>
      </c>
      <c r="D968" s="187">
        <v>50.2</v>
      </c>
      <c r="E968" s="156">
        <v>157.84</v>
      </c>
      <c r="F968" s="187">
        <v>679</v>
      </c>
      <c r="G968" s="187">
        <v>43</v>
      </c>
      <c r="H968" s="188">
        <f>F968/C968*100</f>
        <v>79.340967515774722</v>
      </c>
      <c r="I968" s="188">
        <f>F968-C968</f>
        <v>-176.79999999999995</v>
      </c>
    </row>
    <row r="969" spans="1:9" s="150" customFormat="1" ht="12.75">
      <c r="A969" s="189" t="s">
        <v>113</v>
      </c>
      <c r="B969" s="157">
        <v>3</v>
      </c>
      <c r="C969" s="190">
        <v>7.2</v>
      </c>
      <c r="D969" s="190">
        <v>24</v>
      </c>
      <c r="E969" s="157">
        <v>3.04</v>
      </c>
      <c r="F969" s="190">
        <v>7.4</v>
      </c>
      <c r="G969" s="190">
        <v>24.3</v>
      </c>
      <c r="H969" s="180">
        <f>F969/C969*100</f>
        <v>102.77777777777779</v>
      </c>
      <c r="I969" s="180">
        <f>F969-C969</f>
        <v>0.20000000000000018</v>
      </c>
    </row>
    <row r="970" spans="1:9" s="150" customFormat="1" ht="12.75">
      <c r="A970" s="189" t="s">
        <v>114</v>
      </c>
      <c r="B970" s="157">
        <v>22.6</v>
      </c>
      <c r="C970" s="190">
        <v>205.1</v>
      </c>
      <c r="D970" s="190">
        <v>90.8</v>
      </c>
      <c r="E970" s="157">
        <v>22.6</v>
      </c>
      <c r="F970" s="190">
        <v>197.7</v>
      </c>
      <c r="G970" s="190">
        <v>87.5</v>
      </c>
      <c r="H970" s="180">
        <f t="shared" ref="H970:H975" si="128">F970/C970*100</f>
        <v>96.392003900536309</v>
      </c>
      <c r="I970" s="180">
        <f t="shared" ref="I970:I975" si="129">F970-C970</f>
        <v>-7.4000000000000057</v>
      </c>
    </row>
    <row r="971" spans="1:9" s="150" customFormat="1" ht="12.75">
      <c r="A971" s="189" t="s">
        <v>115</v>
      </c>
      <c r="B971" s="157">
        <v>11.9</v>
      </c>
      <c r="C971" s="190">
        <v>19.5</v>
      </c>
      <c r="D971" s="190">
        <v>16.399999999999999</v>
      </c>
      <c r="E971" s="157">
        <v>11.9</v>
      </c>
      <c r="F971" s="190">
        <v>25.6</v>
      </c>
      <c r="G971" s="190">
        <v>21.5</v>
      </c>
      <c r="H971" s="180">
        <f t="shared" si="128"/>
        <v>131.28205128205127</v>
      </c>
      <c r="I971" s="180">
        <f t="shared" si="129"/>
        <v>6.1000000000000014</v>
      </c>
    </row>
    <row r="972" spans="1:9" s="150" customFormat="1" ht="12.75">
      <c r="A972" s="189" t="s">
        <v>116</v>
      </c>
      <c r="B972" s="157">
        <v>45.2</v>
      </c>
      <c r="C972" s="190">
        <v>194.7</v>
      </c>
      <c r="D972" s="190">
        <v>43.1</v>
      </c>
      <c r="E972" s="157">
        <v>45.2</v>
      </c>
      <c r="F972" s="190">
        <v>122.5</v>
      </c>
      <c r="G972" s="190">
        <v>27.1</v>
      </c>
      <c r="H972" s="180">
        <f t="shared" si="128"/>
        <v>62.917308680020547</v>
      </c>
      <c r="I972" s="180">
        <f t="shared" si="129"/>
        <v>-72.199999999999989</v>
      </c>
    </row>
    <row r="973" spans="1:9" s="150" customFormat="1" ht="12.75">
      <c r="A973" s="189" t="s">
        <v>118</v>
      </c>
      <c r="B973" s="157">
        <v>48.4</v>
      </c>
      <c r="C973" s="190">
        <v>173.5</v>
      </c>
      <c r="D973" s="190">
        <v>35.799999999999997</v>
      </c>
      <c r="E973" s="157">
        <v>49.4</v>
      </c>
      <c r="F973" s="190">
        <v>236.3</v>
      </c>
      <c r="G973" s="190">
        <v>47.8</v>
      </c>
      <c r="H973" s="180">
        <f t="shared" si="128"/>
        <v>136.19596541786746</v>
      </c>
      <c r="I973" s="180">
        <f t="shared" si="129"/>
        <v>62.800000000000011</v>
      </c>
    </row>
    <row r="974" spans="1:9" s="150" customFormat="1" ht="12.75">
      <c r="A974" s="189" t="s">
        <v>168</v>
      </c>
      <c r="B974" s="157">
        <v>2</v>
      </c>
      <c r="C974" s="190">
        <v>10.6</v>
      </c>
      <c r="D974" s="190">
        <v>53</v>
      </c>
      <c r="E974" s="157">
        <v>2</v>
      </c>
      <c r="F974" s="190">
        <v>11.2</v>
      </c>
      <c r="G974" s="190">
        <v>56</v>
      </c>
      <c r="H974" s="180">
        <f t="shared" si="128"/>
        <v>105.66037735849056</v>
      </c>
      <c r="I974" s="180">
        <f t="shared" si="129"/>
        <v>0.59999999999999964</v>
      </c>
    </row>
    <row r="975" spans="1:9" s="150" customFormat="1" ht="12.75">
      <c r="A975" s="189" t="s">
        <v>119</v>
      </c>
      <c r="B975" s="157">
        <v>39.200000000000003</v>
      </c>
      <c r="C975" s="190">
        <v>255.8</v>
      </c>
      <c r="D975" s="190">
        <v>65.3</v>
      </c>
      <c r="E975" s="157">
        <v>25.7</v>
      </c>
      <c r="F975" s="190">
        <v>89.5</v>
      </c>
      <c r="G975" s="190">
        <v>34.799999999999997</v>
      </c>
      <c r="H975" s="180">
        <f t="shared" si="128"/>
        <v>34.988272087568411</v>
      </c>
      <c r="I975" s="180">
        <f t="shared" si="129"/>
        <v>-166.3</v>
      </c>
    </row>
    <row r="976" spans="1:9" s="150" customFormat="1" ht="12.75">
      <c r="A976" s="189" t="s">
        <v>164</v>
      </c>
      <c r="B976" s="157">
        <v>1</v>
      </c>
      <c r="C976" s="190">
        <v>15</v>
      </c>
      <c r="D976" s="190">
        <v>150</v>
      </c>
      <c r="E976" s="157">
        <v>1</v>
      </c>
      <c r="F976" s="190" t="s">
        <v>94</v>
      </c>
      <c r="G976" s="190" t="s">
        <v>94</v>
      </c>
      <c r="H976" s="190" t="s">
        <v>94</v>
      </c>
      <c r="I976" s="190" t="s">
        <v>94</v>
      </c>
    </row>
    <row r="977" spans="1:9" s="150" customFormat="1" ht="12.75">
      <c r="A977" s="189"/>
      <c r="B977" s="157"/>
      <c r="C977" s="190"/>
      <c r="D977" s="190"/>
      <c r="E977" s="157"/>
      <c r="F977" s="190"/>
      <c r="G977" s="190"/>
    </row>
    <row r="978" spans="1:9" s="150" customFormat="1" ht="12.75">
      <c r="A978" s="186" t="s">
        <v>121</v>
      </c>
      <c r="B978" s="156">
        <v>8</v>
      </c>
      <c r="C978" s="187">
        <v>59.9</v>
      </c>
      <c r="D978" s="187">
        <v>74.900000000000006</v>
      </c>
      <c r="E978" s="156">
        <v>8</v>
      </c>
      <c r="F978" s="187">
        <v>60.9</v>
      </c>
      <c r="G978" s="187">
        <v>76.099999999999994</v>
      </c>
      <c r="H978" s="188">
        <f>F978/C978*100</f>
        <v>101.66944908180299</v>
      </c>
      <c r="I978" s="188">
        <f>F978-C978</f>
        <v>1</v>
      </c>
    </row>
    <row r="979" spans="1:9" s="150" customFormat="1" ht="12.75">
      <c r="A979" s="189" t="s">
        <v>123</v>
      </c>
      <c r="B979" s="157">
        <v>2</v>
      </c>
      <c r="C979" s="190">
        <v>16.8</v>
      </c>
      <c r="D979" s="190">
        <v>84</v>
      </c>
      <c r="E979" s="157">
        <v>2</v>
      </c>
      <c r="F979" s="190">
        <v>17.5</v>
      </c>
      <c r="G979" s="190">
        <v>87.5</v>
      </c>
      <c r="H979" s="180">
        <f>F979/C979*100</f>
        <v>104.16666666666666</v>
      </c>
      <c r="I979" s="180">
        <f>F979-C979</f>
        <v>0.69999999999999929</v>
      </c>
    </row>
    <row r="980" spans="1:9" s="150" customFormat="1" ht="12.75">
      <c r="A980" s="189" t="s">
        <v>124</v>
      </c>
      <c r="B980" s="157">
        <v>3</v>
      </c>
      <c r="C980" s="190">
        <v>23</v>
      </c>
      <c r="D980" s="190">
        <v>76.7</v>
      </c>
      <c r="E980" s="157">
        <v>3</v>
      </c>
      <c r="F980" s="190">
        <v>21.7</v>
      </c>
      <c r="G980" s="190">
        <v>72.3</v>
      </c>
      <c r="H980" s="180">
        <f t="shared" ref="H980:H982" si="130">F980/C980*100</f>
        <v>94.347826086956516</v>
      </c>
      <c r="I980" s="180">
        <f t="shared" ref="I980:I982" si="131">F980-C980</f>
        <v>-1.3000000000000007</v>
      </c>
    </row>
    <row r="981" spans="1:9" s="150" customFormat="1" ht="12.75">
      <c r="A981" s="189" t="s">
        <v>125</v>
      </c>
      <c r="B981" s="157">
        <v>1</v>
      </c>
      <c r="C981" s="190">
        <v>7.5</v>
      </c>
      <c r="D981" s="190">
        <v>75</v>
      </c>
      <c r="E981" s="157">
        <v>1</v>
      </c>
      <c r="F981" s="190">
        <v>7.9</v>
      </c>
      <c r="G981" s="190">
        <v>79</v>
      </c>
      <c r="H981" s="180">
        <f t="shared" si="130"/>
        <v>105.33333333333334</v>
      </c>
      <c r="I981" s="180">
        <f t="shared" si="131"/>
        <v>0.40000000000000036</v>
      </c>
    </row>
    <row r="982" spans="1:9" s="150" customFormat="1" ht="12.75">
      <c r="A982" s="189" t="s">
        <v>126</v>
      </c>
      <c r="B982" s="157">
        <v>2</v>
      </c>
      <c r="C982" s="190">
        <v>12.6</v>
      </c>
      <c r="D982" s="190">
        <v>63</v>
      </c>
      <c r="E982" s="157">
        <v>2</v>
      </c>
      <c r="F982" s="190">
        <v>13.8</v>
      </c>
      <c r="G982" s="190">
        <v>69</v>
      </c>
      <c r="H982" s="180">
        <f t="shared" si="130"/>
        <v>109.52380952380953</v>
      </c>
      <c r="I982" s="180">
        <f t="shared" si="131"/>
        <v>1.2000000000000011</v>
      </c>
    </row>
    <row r="983" spans="1:9" s="150" customFormat="1" ht="12.75">
      <c r="A983" s="189"/>
      <c r="B983" s="157"/>
      <c r="C983" s="190"/>
      <c r="D983" s="190"/>
      <c r="E983" s="157"/>
      <c r="F983" s="190"/>
      <c r="G983" s="190"/>
      <c r="H983" s="180"/>
      <c r="I983" s="180"/>
    </row>
    <row r="984" spans="1:9" s="150" customFormat="1" ht="12.75">
      <c r="A984" s="186" t="s">
        <v>127</v>
      </c>
      <c r="B984" s="156">
        <v>111.3</v>
      </c>
      <c r="C984" s="187">
        <v>80.400000000000006</v>
      </c>
      <c r="D984" s="187">
        <v>7.2</v>
      </c>
      <c r="E984" s="156">
        <v>106.3</v>
      </c>
      <c r="F984" s="187">
        <v>181.7</v>
      </c>
      <c r="G984" s="187">
        <v>17.100000000000001</v>
      </c>
      <c r="H984" s="188">
        <f>F984/C984*100</f>
        <v>225.99502487562185</v>
      </c>
      <c r="I984" s="188">
        <f>F984-C984</f>
        <v>101.29999999999998</v>
      </c>
    </row>
    <row r="985" spans="1:9" s="150" customFormat="1" ht="12.75">
      <c r="A985" s="189" t="s">
        <v>128</v>
      </c>
      <c r="B985" s="157">
        <v>10</v>
      </c>
      <c r="C985" s="190">
        <v>12.6</v>
      </c>
      <c r="D985" s="190">
        <v>12.6</v>
      </c>
      <c r="E985" s="157">
        <v>10</v>
      </c>
      <c r="F985" s="190">
        <v>13.3</v>
      </c>
      <c r="G985" s="190">
        <v>13.3</v>
      </c>
      <c r="H985" s="180">
        <f>F985/C985*100</f>
        <v>105.55555555555556</v>
      </c>
      <c r="I985" s="180">
        <f>F985-C985</f>
        <v>0.70000000000000107</v>
      </c>
    </row>
    <row r="986" spans="1:9" s="150" customFormat="1" ht="12.75">
      <c r="A986" s="189" t="s">
        <v>129</v>
      </c>
      <c r="B986" s="157">
        <v>2</v>
      </c>
      <c r="C986" s="190">
        <v>12</v>
      </c>
      <c r="D986" s="190">
        <v>60</v>
      </c>
      <c r="E986" s="157" t="s">
        <v>94</v>
      </c>
      <c r="F986" s="190" t="s">
        <v>94</v>
      </c>
      <c r="G986" s="190" t="s">
        <v>94</v>
      </c>
      <c r="H986" s="190" t="s">
        <v>94</v>
      </c>
      <c r="I986" s="190" t="s">
        <v>94</v>
      </c>
    </row>
    <row r="987" spans="1:9" s="150" customFormat="1" ht="12.75">
      <c r="A987" s="189" t="s">
        <v>130</v>
      </c>
      <c r="B987" s="157">
        <v>16</v>
      </c>
      <c r="C987" s="190">
        <v>4.8</v>
      </c>
      <c r="D987" s="190">
        <v>3</v>
      </c>
      <c r="E987" s="157">
        <v>16</v>
      </c>
      <c r="F987" s="190">
        <v>6.2</v>
      </c>
      <c r="G987" s="190">
        <v>3.9</v>
      </c>
      <c r="H987" s="180">
        <f t="shared" ref="H987:H990" si="132">F987/C987*100</f>
        <v>129.16666666666669</v>
      </c>
      <c r="I987" s="180">
        <f t="shared" ref="I987:I990" si="133">F987-C987</f>
        <v>1.4000000000000004</v>
      </c>
    </row>
    <row r="988" spans="1:9" s="150" customFormat="1" ht="12.75">
      <c r="A988" s="189" t="s">
        <v>131</v>
      </c>
      <c r="B988" s="157">
        <v>5</v>
      </c>
      <c r="C988" s="190">
        <v>20.5</v>
      </c>
      <c r="D988" s="190">
        <v>41</v>
      </c>
      <c r="E988" s="157">
        <v>5</v>
      </c>
      <c r="F988" s="190">
        <v>19</v>
      </c>
      <c r="G988" s="190">
        <v>38</v>
      </c>
      <c r="H988" s="180">
        <f t="shared" si="132"/>
        <v>92.682926829268297</v>
      </c>
      <c r="I988" s="180">
        <f t="shared" si="133"/>
        <v>-1.5</v>
      </c>
    </row>
    <row r="989" spans="1:9" s="150" customFormat="1" ht="12.75">
      <c r="A989" s="189" t="s">
        <v>132</v>
      </c>
      <c r="B989" s="157">
        <v>6</v>
      </c>
      <c r="C989" s="190">
        <v>6.5</v>
      </c>
      <c r="D989" s="190">
        <v>10.8</v>
      </c>
      <c r="E989" s="157">
        <v>6</v>
      </c>
      <c r="F989" s="190">
        <v>24.5</v>
      </c>
      <c r="G989" s="190">
        <v>40.799999999999997</v>
      </c>
      <c r="H989" s="180">
        <f t="shared" si="132"/>
        <v>376.92307692307691</v>
      </c>
      <c r="I989" s="180">
        <f t="shared" si="133"/>
        <v>18</v>
      </c>
    </row>
    <row r="990" spans="1:9" s="150" customFormat="1" ht="12.75">
      <c r="A990" s="189" t="s">
        <v>133</v>
      </c>
      <c r="B990" s="157">
        <v>3</v>
      </c>
      <c r="C990" s="190">
        <v>12</v>
      </c>
      <c r="D990" s="190">
        <v>40</v>
      </c>
      <c r="E990" s="157">
        <v>1</v>
      </c>
      <c r="F990" s="190">
        <v>13</v>
      </c>
      <c r="G990" s="190">
        <v>130</v>
      </c>
      <c r="H990" s="180">
        <f t="shared" si="132"/>
        <v>108.33333333333333</v>
      </c>
      <c r="I990" s="180">
        <f t="shared" si="133"/>
        <v>1</v>
      </c>
    </row>
    <row r="991" spans="1:9" s="150" customFormat="1" ht="12.75">
      <c r="A991" s="189" t="s">
        <v>135</v>
      </c>
      <c r="B991" s="157">
        <v>33.299999999999997</v>
      </c>
      <c r="C991" s="190" t="s">
        <v>94</v>
      </c>
      <c r="D991" s="190" t="s">
        <v>94</v>
      </c>
      <c r="E991" s="157">
        <v>14.3</v>
      </c>
      <c r="F991" s="190">
        <v>70.7</v>
      </c>
      <c r="G991" s="190">
        <v>49.4</v>
      </c>
      <c r="H991" s="190" t="s">
        <v>94</v>
      </c>
      <c r="I991" s="190" t="s">
        <v>94</v>
      </c>
    </row>
    <row r="992" spans="1:9" s="150" customFormat="1" ht="12.75">
      <c r="A992" s="189" t="s">
        <v>136</v>
      </c>
      <c r="B992" s="157">
        <v>10</v>
      </c>
      <c r="C992" s="190" t="s">
        <v>94</v>
      </c>
      <c r="D992" s="190" t="s">
        <v>94</v>
      </c>
      <c r="E992" s="157">
        <v>28</v>
      </c>
      <c r="F992" s="190" t="s">
        <v>94</v>
      </c>
      <c r="G992" s="190" t="s">
        <v>94</v>
      </c>
      <c r="H992" s="190" t="s">
        <v>94</v>
      </c>
      <c r="I992" s="190" t="s">
        <v>94</v>
      </c>
    </row>
    <row r="993" spans="1:9" s="150" customFormat="1" ht="12.75">
      <c r="A993" s="189" t="s">
        <v>165</v>
      </c>
      <c r="B993" s="157">
        <v>11</v>
      </c>
      <c r="C993" s="190" t="s">
        <v>94</v>
      </c>
      <c r="D993" s="190" t="s">
        <v>94</v>
      </c>
      <c r="E993" s="157">
        <v>11</v>
      </c>
      <c r="F993" s="190" t="s">
        <v>94</v>
      </c>
      <c r="G993" s="190" t="s">
        <v>94</v>
      </c>
      <c r="H993" s="190" t="s">
        <v>94</v>
      </c>
      <c r="I993" s="190" t="s">
        <v>94</v>
      </c>
    </row>
    <row r="994" spans="1:9" s="150" customFormat="1" ht="12.75">
      <c r="A994" s="189" t="s">
        <v>137</v>
      </c>
      <c r="B994" s="157">
        <v>7</v>
      </c>
      <c r="C994" s="190" t="s">
        <v>94</v>
      </c>
      <c r="D994" s="190" t="s">
        <v>94</v>
      </c>
      <c r="E994" s="157">
        <v>7</v>
      </c>
      <c r="F994" s="190">
        <v>35</v>
      </c>
      <c r="G994" s="190">
        <v>50</v>
      </c>
      <c r="H994" s="190" t="s">
        <v>94</v>
      </c>
      <c r="I994" s="190" t="s">
        <v>94</v>
      </c>
    </row>
    <row r="995" spans="1:9" s="150" customFormat="1" ht="12.75">
      <c r="A995" s="189" t="s">
        <v>166</v>
      </c>
      <c r="B995" s="157">
        <v>8</v>
      </c>
      <c r="C995" s="190">
        <v>12</v>
      </c>
      <c r="D995" s="190">
        <v>15</v>
      </c>
      <c r="E995" s="157">
        <v>8</v>
      </c>
      <c r="F995" s="190" t="s">
        <v>94</v>
      </c>
      <c r="G995" s="190" t="s">
        <v>94</v>
      </c>
      <c r="H995" s="190" t="s">
        <v>94</v>
      </c>
      <c r="I995" s="190" t="s">
        <v>94</v>
      </c>
    </row>
    <row r="996" spans="1:9" s="150" customFormat="1" ht="12.75">
      <c r="A996" s="189"/>
      <c r="B996" s="157"/>
      <c r="C996" s="190"/>
      <c r="D996" s="190"/>
      <c r="E996" s="157"/>
      <c r="F996" s="190"/>
      <c r="G996" s="190"/>
    </row>
    <row r="997" spans="1:9" s="150" customFormat="1" ht="12.75">
      <c r="A997" s="186" t="s">
        <v>138</v>
      </c>
      <c r="B997" s="156">
        <v>50</v>
      </c>
      <c r="C997" s="187">
        <v>3.5</v>
      </c>
      <c r="D997" s="187">
        <v>0.7</v>
      </c>
      <c r="E997" s="156">
        <v>50</v>
      </c>
      <c r="F997" s="187">
        <v>4</v>
      </c>
      <c r="G997" s="187">
        <v>0.8</v>
      </c>
      <c r="H997" s="188">
        <f>F997/C997*100</f>
        <v>114.28571428571428</v>
      </c>
      <c r="I997" s="188">
        <f>F997-C997</f>
        <v>0.5</v>
      </c>
    </row>
    <row r="998" spans="1:9" s="150" customFormat="1" ht="12.75">
      <c r="A998" s="189"/>
      <c r="B998" s="157"/>
      <c r="C998" s="190"/>
      <c r="D998" s="190"/>
      <c r="E998" s="157"/>
      <c r="F998" s="190"/>
      <c r="G998" s="190"/>
    </row>
    <row r="999" spans="1:9" s="150" customFormat="1" ht="12.75">
      <c r="A999" s="186" t="s">
        <v>139</v>
      </c>
      <c r="B999" s="156">
        <v>41.16</v>
      </c>
      <c r="C999" s="187">
        <v>50.2</v>
      </c>
      <c r="D999" s="187">
        <v>12.2</v>
      </c>
      <c r="E999" s="156">
        <v>48.16</v>
      </c>
      <c r="F999" s="187">
        <v>87</v>
      </c>
      <c r="G999" s="187">
        <v>18.100000000000001</v>
      </c>
      <c r="H999" s="188">
        <f>F999/C999*100</f>
        <v>173.30677290836653</v>
      </c>
      <c r="I999" s="188">
        <f>F999-C999</f>
        <v>36.799999999999997</v>
      </c>
    </row>
    <row r="1000" spans="1:9" s="150" customFormat="1" ht="12.75">
      <c r="B1000" s="185"/>
      <c r="C1000" s="185"/>
      <c r="D1000" s="185"/>
      <c r="E1000" s="185"/>
      <c r="F1000" s="185"/>
      <c r="G1000" s="185"/>
    </row>
    <row r="1001" spans="1:9" s="150" customFormat="1" ht="12.75">
      <c r="B1001" s="185"/>
      <c r="C1001" s="185"/>
      <c r="D1001" s="185"/>
      <c r="E1001" s="185"/>
      <c r="F1001" s="185"/>
      <c r="G1001" s="185"/>
    </row>
    <row r="1002" spans="1:9" s="150" customFormat="1" ht="12.75">
      <c r="B1002" s="185"/>
      <c r="C1002" s="185"/>
      <c r="D1002" s="185"/>
      <c r="E1002" s="185"/>
      <c r="F1002" s="185"/>
      <c r="G1002" s="185"/>
    </row>
    <row r="1003" spans="1:9" s="150" customFormat="1" ht="12.75">
      <c r="B1003" s="185"/>
      <c r="C1003" s="185"/>
      <c r="D1003" s="185"/>
      <c r="E1003" s="185"/>
      <c r="F1003" s="185"/>
      <c r="G1003" s="185"/>
    </row>
    <row r="1004" spans="1:9" s="150" customFormat="1">
      <c r="A1004" s="164" t="s">
        <v>351</v>
      </c>
      <c r="B1004" s="165"/>
      <c r="C1004" s="165"/>
      <c r="D1004" s="165"/>
      <c r="E1004" s="165"/>
      <c r="F1004" s="165"/>
      <c r="G1004" s="165"/>
      <c r="H1004" s="166"/>
      <c r="I1004" s="166"/>
    </row>
    <row r="1005" spans="1:9" s="150" customFormat="1" ht="12.75">
      <c r="A1005" s="167" t="s">
        <v>337</v>
      </c>
      <c r="B1005" s="167"/>
      <c r="C1005" s="167"/>
      <c r="D1005" s="167"/>
      <c r="E1005" s="167"/>
      <c r="F1005" s="167"/>
      <c r="G1005" s="167"/>
    </row>
    <row r="1006" spans="1:9" s="150" customFormat="1" ht="12.75"/>
    <row r="1007" spans="1:9" s="150" customFormat="1" ht="12.75">
      <c r="A1007" s="168" t="s">
        <v>60</v>
      </c>
      <c r="B1007" s="169" t="s">
        <v>188</v>
      </c>
      <c r="C1007" s="170"/>
      <c r="D1007" s="170"/>
      <c r="E1007" s="170"/>
      <c r="F1007" s="170"/>
      <c r="G1007" s="170"/>
      <c r="H1007" s="170"/>
      <c r="I1007" s="171"/>
    </row>
    <row r="1008" spans="1:9" s="150" customFormat="1" ht="12.75">
      <c r="A1008" s="172"/>
      <c r="B1008" s="169">
        <v>2024</v>
      </c>
      <c r="C1008" s="170"/>
      <c r="D1008" s="171"/>
      <c r="E1008" s="173"/>
      <c r="F1008" s="174">
        <v>2025</v>
      </c>
      <c r="G1008" s="175"/>
      <c r="H1008" s="176" t="s">
        <v>340</v>
      </c>
      <c r="I1008" s="177"/>
    </row>
    <row r="1009" spans="1:13" s="150" customFormat="1" ht="12.75">
      <c r="A1009" s="172"/>
      <c r="B1009" s="151" t="s">
        <v>338</v>
      </c>
      <c r="C1009" s="151" t="s">
        <v>341</v>
      </c>
      <c r="D1009" s="151" t="s">
        <v>65</v>
      </c>
      <c r="E1009" s="151" t="s">
        <v>338</v>
      </c>
      <c r="F1009" s="151" t="s">
        <v>341</v>
      </c>
      <c r="G1009" s="151" t="s">
        <v>65</v>
      </c>
      <c r="H1009" s="169" t="s">
        <v>315</v>
      </c>
      <c r="I1009" s="171"/>
    </row>
    <row r="1010" spans="1:13" s="150" customFormat="1" ht="12.75">
      <c r="A1010" s="172"/>
      <c r="B1010" s="152"/>
      <c r="C1010" s="152"/>
      <c r="D1010" s="152"/>
      <c r="E1010" s="152"/>
      <c r="F1010" s="152"/>
      <c r="G1010" s="152"/>
      <c r="H1010" s="168" t="s">
        <v>69</v>
      </c>
      <c r="I1010" s="178" t="s">
        <v>70</v>
      </c>
    </row>
    <row r="1011" spans="1:13" s="150" customFormat="1" ht="12.75">
      <c r="A1011" s="172"/>
      <c r="B1011" s="153"/>
      <c r="C1011" s="153"/>
      <c r="D1011" s="153"/>
      <c r="E1011" s="153"/>
      <c r="F1011" s="153"/>
      <c r="G1011" s="153"/>
      <c r="H1011" s="179"/>
      <c r="I1011" s="178"/>
    </row>
    <row r="1012" spans="1:13" s="150" customFormat="1" ht="12.75">
      <c r="A1012" s="179"/>
      <c r="B1012" s="181">
        <v>1</v>
      </c>
      <c r="C1012" s="182">
        <v>2</v>
      </c>
      <c r="D1012" s="181">
        <v>3</v>
      </c>
      <c r="E1012" s="181">
        <v>4</v>
      </c>
      <c r="F1012" s="182">
        <v>5</v>
      </c>
      <c r="G1012" s="182">
        <v>6</v>
      </c>
      <c r="H1012" s="183">
        <v>7</v>
      </c>
      <c r="I1012" s="183">
        <v>8</v>
      </c>
    </row>
    <row r="1013" spans="1:13" s="150" customFormat="1" ht="12.75">
      <c r="B1013" s="185"/>
      <c r="C1013" s="185"/>
      <c r="D1013" s="185"/>
      <c r="E1013" s="185"/>
      <c r="F1013" s="185"/>
      <c r="G1013" s="185"/>
    </row>
    <row r="1014" spans="1:13" s="150" customFormat="1" ht="12.75">
      <c r="A1014" s="186" t="s">
        <v>72</v>
      </c>
      <c r="B1014" s="156">
        <v>261.95</v>
      </c>
      <c r="C1014" s="187">
        <v>992.1</v>
      </c>
      <c r="D1014" s="187">
        <v>37.9</v>
      </c>
      <c r="E1014" s="156">
        <v>275.76</v>
      </c>
      <c r="F1014" s="187">
        <v>1270.5</v>
      </c>
      <c r="G1014" s="187">
        <v>46.1</v>
      </c>
      <c r="H1014" s="188">
        <f>F1014/C1014*100</f>
        <v>128.06168732990625</v>
      </c>
      <c r="I1014" s="188">
        <f>F1014-C1014</f>
        <v>278.39999999999998</v>
      </c>
      <c r="L1014" s="184"/>
      <c r="M1014" s="180"/>
    </row>
    <row r="1015" spans="1:13" s="150" customFormat="1" ht="12.75">
      <c r="A1015" s="186"/>
      <c r="B1015" s="156"/>
      <c r="C1015" s="187"/>
      <c r="D1015" s="187"/>
      <c r="E1015" s="156"/>
      <c r="F1015" s="187"/>
      <c r="G1015" s="187"/>
      <c r="H1015" s="197"/>
      <c r="I1015" s="197"/>
    </row>
    <row r="1016" spans="1:13" s="150" customFormat="1" ht="12.75">
      <c r="A1016" s="186" t="s">
        <v>73</v>
      </c>
      <c r="B1016" s="156">
        <v>85.53</v>
      </c>
      <c r="C1016" s="187">
        <v>198.5</v>
      </c>
      <c r="D1016" s="187">
        <v>23.2</v>
      </c>
      <c r="E1016" s="156">
        <v>85.53</v>
      </c>
      <c r="F1016" s="187">
        <v>422.6</v>
      </c>
      <c r="G1016" s="187">
        <v>49.4</v>
      </c>
      <c r="H1016" s="188">
        <f>F1016/C1016*100</f>
        <v>212.89672544080608</v>
      </c>
      <c r="I1016" s="188">
        <f>F1016-C1016</f>
        <v>224.10000000000002</v>
      </c>
    </row>
    <row r="1017" spans="1:13" s="150" customFormat="1" ht="12.75">
      <c r="A1017" s="189" t="s">
        <v>74</v>
      </c>
      <c r="B1017" s="157">
        <v>8</v>
      </c>
      <c r="C1017" s="190">
        <v>23.3</v>
      </c>
      <c r="D1017" s="190">
        <v>29.1</v>
      </c>
      <c r="E1017" s="157">
        <v>8</v>
      </c>
      <c r="F1017" s="190">
        <v>10.1</v>
      </c>
      <c r="G1017" s="190">
        <v>12.6</v>
      </c>
      <c r="H1017" s="180">
        <f>F1017/C1017*100</f>
        <v>43.347639484978536</v>
      </c>
      <c r="I1017" s="180">
        <f>F1017-C1017</f>
        <v>-13.200000000000001</v>
      </c>
    </row>
    <row r="1018" spans="1:13" s="150" customFormat="1" ht="12.75">
      <c r="A1018" s="189" t="s">
        <v>76</v>
      </c>
      <c r="B1018" s="157">
        <v>77.53</v>
      </c>
      <c r="C1018" s="190">
        <v>175.2</v>
      </c>
      <c r="D1018" s="190">
        <v>22.6</v>
      </c>
      <c r="E1018" s="157">
        <v>77.53</v>
      </c>
      <c r="F1018" s="190">
        <v>412.5</v>
      </c>
      <c r="G1018" s="190">
        <v>53.2</v>
      </c>
      <c r="H1018" s="180">
        <f>F1018/C1018*100</f>
        <v>235.44520547945206</v>
      </c>
      <c r="I1018" s="180">
        <f>F1018-C1018</f>
        <v>237.3</v>
      </c>
    </row>
    <row r="1019" spans="1:13" s="150" customFormat="1" ht="12.75">
      <c r="A1019" s="189"/>
      <c r="B1019" s="157"/>
      <c r="C1019" s="190"/>
      <c r="D1019" s="190"/>
      <c r="E1019" s="157"/>
      <c r="F1019" s="190"/>
      <c r="G1019" s="190"/>
    </row>
    <row r="1020" spans="1:13" s="150" customFormat="1" ht="16.5" customHeight="1">
      <c r="A1020" s="186" t="s">
        <v>80</v>
      </c>
      <c r="B1020" s="156">
        <v>107.33</v>
      </c>
      <c r="C1020" s="187">
        <v>280.89999999999998</v>
      </c>
      <c r="D1020" s="187">
        <v>26.2</v>
      </c>
      <c r="E1020" s="156">
        <v>107.63</v>
      </c>
      <c r="F1020" s="187">
        <v>435.7</v>
      </c>
      <c r="G1020" s="187">
        <v>40.5</v>
      </c>
      <c r="H1020" s="188">
        <f>F1020/C1020*100</f>
        <v>155.10857956568174</v>
      </c>
      <c r="I1020" s="188">
        <f>F1020-C1020</f>
        <v>154.80000000000001</v>
      </c>
    </row>
    <row r="1021" spans="1:13" s="150" customFormat="1" ht="12.75">
      <c r="A1021" s="189" t="s">
        <v>81</v>
      </c>
      <c r="B1021" s="157">
        <v>9.18</v>
      </c>
      <c r="C1021" s="190">
        <v>3.6</v>
      </c>
      <c r="D1021" s="190">
        <v>3.9</v>
      </c>
      <c r="E1021" s="157">
        <v>8.8800000000000008</v>
      </c>
      <c r="F1021" s="190">
        <v>11.7</v>
      </c>
      <c r="G1021" s="190">
        <v>13.2</v>
      </c>
      <c r="H1021" s="180">
        <f>F1021/C1021*100</f>
        <v>324.99999999999994</v>
      </c>
      <c r="I1021" s="180">
        <f>F1021-C1021</f>
        <v>8.1</v>
      </c>
    </row>
    <row r="1022" spans="1:13" s="150" customFormat="1" ht="12.75">
      <c r="A1022" s="189" t="s">
        <v>83</v>
      </c>
      <c r="B1022" s="157">
        <v>15.45</v>
      </c>
      <c r="C1022" s="190">
        <v>50.6</v>
      </c>
      <c r="D1022" s="190">
        <v>32.799999999999997</v>
      </c>
      <c r="E1022" s="157">
        <v>16.05</v>
      </c>
      <c r="F1022" s="190">
        <v>43.1</v>
      </c>
      <c r="G1022" s="190">
        <v>26.9</v>
      </c>
      <c r="H1022" s="180">
        <f>F1022/C1022*100</f>
        <v>85.177865612648219</v>
      </c>
      <c r="I1022" s="180">
        <f>F1022-C1022</f>
        <v>-7.5</v>
      </c>
    </row>
    <row r="1023" spans="1:13" s="150" customFormat="1" ht="12.75">
      <c r="A1023" s="189" t="s">
        <v>84</v>
      </c>
      <c r="B1023" s="157">
        <v>2</v>
      </c>
      <c r="C1023" s="190">
        <v>7</v>
      </c>
      <c r="D1023" s="190">
        <v>35</v>
      </c>
      <c r="E1023" s="157">
        <v>2</v>
      </c>
      <c r="F1023" s="190" t="s">
        <v>94</v>
      </c>
      <c r="G1023" s="190" t="s">
        <v>94</v>
      </c>
      <c r="H1023" s="190" t="s">
        <v>94</v>
      </c>
      <c r="I1023" s="190" t="s">
        <v>94</v>
      </c>
    </row>
    <row r="1024" spans="1:13" s="150" customFormat="1" ht="12.75">
      <c r="A1024" s="189" t="s">
        <v>85</v>
      </c>
      <c r="B1024" s="157">
        <v>17</v>
      </c>
      <c r="C1024" s="190">
        <v>109.3</v>
      </c>
      <c r="D1024" s="190">
        <v>64.3</v>
      </c>
      <c r="E1024" s="157">
        <v>17</v>
      </c>
      <c r="F1024" s="190">
        <v>109.3</v>
      </c>
      <c r="G1024" s="190">
        <v>64.3</v>
      </c>
      <c r="H1024" s="180">
        <f t="shared" ref="H1024:H1027" si="134">F1024/C1024*100</f>
        <v>100</v>
      </c>
      <c r="I1024" s="180">
        <f t="shared" ref="I1024:I1027" si="135">F1024-C1024</f>
        <v>0</v>
      </c>
    </row>
    <row r="1025" spans="1:9" s="150" customFormat="1" ht="12.75">
      <c r="A1025" s="189" t="s">
        <v>87</v>
      </c>
      <c r="B1025" s="157">
        <v>45.5</v>
      </c>
      <c r="C1025" s="190">
        <v>94</v>
      </c>
      <c r="D1025" s="190">
        <v>20.7</v>
      </c>
      <c r="E1025" s="157">
        <v>45.5</v>
      </c>
      <c r="F1025" s="190">
        <v>225</v>
      </c>
      <c r="G1025" s="190">
        <v>49.5</v>
      </c>
      <c r="H1025" s="180">
        <f t="shared" si="134"/>
        <v>239.36170212765958</v>
      </c>
      <c r="I1025" s="180">
        <f t="shared" si="135"/>
        <v>131</v>
      </c>
    </row>
    <row r="1026" spans="1:9" s="150" customFormat="1" ht="12.75">
      <c r="A1026" s="189" t="s">
        <v>92</v>
      </c>
      <c r="B1026" s="157">
        <v>12.2</v>
      </c>
      <c r="C1026" s="190">
        <v>15.5</v>
      </c>
      <c r="D1026" s="190">
        <v>12.7</v>
      </c>
      <c r="E1026" s="157">
        <v>12.2</v>
      </c>
      <c r="F1026" s="190">
        <v>45.6</v>
      </c>
      <c r="G1026" s="190">
        <v>37.4</v>
      </c>
      <c r="H1026" s="180">
        <f t="shared" si="134"/>
        <v>294.19354838709677</v>
      </c>
      <c r="I1026" s="180">
        <f t="shared" si="135"/>
        <v>30.1</v>
      </c>
    </row>
    <row r="1027" spans="1:9" s="150" customFormat="1" ht="12.75">
      <c r="A1027" s="189" t="s">
        <v>163</v>
      </c>
      <c r="B1027" s="157">
        <v>6</v>
      </c>
      <c r="C1027" s="190">
        <v>0.9</v>
      </c>
      <c r="D1027" s="190">
        <v>1.5</v>
      </c>
      <c r="E1027" s="157">
        <v>6</v>
      </c>
      <c r="F1027" s="190">
        <v>1</v>
      </c>
      <c r="G1027" s="190">
        <v>1.7</v>
      </c>
      <c r="H1027" s="180">
        <f t="shared" si="134"/>
        <v>111.11111111111111</v>
      </c>
      <c r="I1027" s="180">
        <f t="shared" si="135"/>
        <v>9.9999999999999978E-2</v>
      </c>
    </row>
    <row r="1028" spans="1:9" s="150" customFormat="1" ht="12.75">
      <c r="A1028" s="189"/>
      <c r="B1028" s="157"/>
      <c r="C1028" s="190"/>
      <c r="D1028" s="190"/>
      <c r="E1028" s="157"/>
      <c r="F1028" s="190"/>
      <c r="G1028" s="190"/>
    </row>
    <row r="1029" spans="1:9" s="150" customFormat="1" ht="12.75">
      <c r="A1029" s="186" t="s">
        <v>112</v>
      </c>
      <c r="B1029" s="156">
        <v>63.2</v>
      </c>
      <c r="C1029" s="187">
        <v>489</v>
      </c>
      <c r="D1029" s="187">
        <v>77.400000000000006</v>
      </c>
      <c r="E1029" s="156">
        <v>76.77</v>
      </c>
      <c r="F1029" s="187">
        <v>389.2</v>
      </c>
      <c r="G1029" s="187">
        <v>50.7</v>
      </c>
      <c r="H1029" s="188">
        <f>F1029/C1029*100</f>
        <v>79.591002044989779</v>
      </c>
      <c r="I1029" s="188">
        <f>F1029-C1029</f>
        <v>-99.800000000000011</v>
      </c>
    </row>
    <row r="1030" spans="1:9" s="150" customFormat="1" ht="12.75">
      <c r="A1030" s="189" t="s">
        <v>113</v>
      </c>
      <c r="B1030" s="157">
        <v>0.1</v>
      </c>
      <c r="C1030" s="190">
        <v>0.2</v>
      </c>
      <c r="D1030" s="190">
        <v>20</v>
      </c>
      <c r="E1030" s="157">
        <v>7.0000000000000007E-2</v>
      </c>
      <c r="F1030" s="190">
        <v>0.1</v>
      </c>
      <c r="G1030" s="190">
        <v>14.3</v>
      </c>
      <c r="H1030" s="180">
        <f>F1030/C1030*100</f>
        <v>50</v>
      </c>
      <c r="I1030" s="180">
        <f>F1030-C1030</f>
        <v>-0.1</v>
      </c>
    </row>
    <row r="1031" spans="1:9" s="150" customFormat="1" ht="12.75">
      <c r="A1031" s="189" t="s">
        <v>114</v>
      </c>
      <c r="B1031" s="157">
        <v>43</v>
      </c>
      <c r="C1031" s="190">
        <v>426.6</v>
      </c>
      <c r="D1031" s="190">
        <v>99.2</v>
      </c>
      <c r="E1031" s="157">
        <v>45.2</v>
      </c>
      <c r="F1031" s="190">
        <v>332.9</v>
      </c>
      <c r="G1031" s="190">
        <v>73.7</v>
      </c>
      <c r="H1031" s="180">
        <f>F1031/C1031*100</f>
        <v>78.035630567276129</v>
      </c>
      <c r="I1031" s="180">
        <f>F1031-C1031</f>
        <v>-93.700000000000045</v>
      </c>
    </row>
    <row r="1032" spans="1:9" s="150" customFormat="1" ht="12.75">
      <c r="A1032" s="189" t="s">
        <v>115</v>
      </c>
      <c r="B1032" s="157">
        <v>5.9</v>
      </c>
      <c r="C1032" s="190">
        <v>8.9</v>
      </c>
      <c r="D1032" s="190">
        <v>15.1</v>
      </c>
      <c r="E1032" s="157">
        <v>5.9</v>
      </c>
      <c r="F1032" s="190">
        <v>10.7</v>
      </c>
      <c r="G1032" s="190">
        <v>18.100000000000001</v>
      </c>
      <c r="H1032" s="180">
        <f t="shared" ref="H1032:H1034" si="136">F1032/C1032*100</f>
        <v>120.22471910112358</v>
      </c>
      <c r="I1032" s="180">
        <f t="shared" ref="I1032:I1034" si="137">F1032-C1032</f>
        <v>1.7999999999999989</v>
      </c>
    </row>
    <row r="1033" spans="1:9" s="150" customFormat="1" ht="12.75">
      <c r="A1033" s="189" t="s">
        <v>116</v>
      </c>
      <c r="B1033" s="157">
        <v>12</v>
      </c>
      <c r="C1033" s="190">
        <v>49.4</v>
      </c>
      <c r="D1033" s="190">
        <v>41.2</v>
      </c>
      <c r="E1033" s="157">
        <v>23</v>
      </c>
      <c r="F1033" s="190">
        <v>42.5</v>
      </c>
      <c r="G1033" s="190">
        <v>18.5</v>
      </c>
      <c r="H1033" s="180">
        <f t="shared" si="136"/>
        <v>86.032388663967623</v>
      </c>
      <c r="I1033" s="180">
        <f t="shared" si="137"/>
        <v>-6.8999999999999986</v>
      </c>
    </row>
    <row r="1034" spans="1:9" s="150" customFormat="1" ht="12.75">
      <c r="A1034" s="189" t="s">
        <v>118</v>
      </c>
      <c r="B1034" s="190">
        <v>0.2</v>
      </c>
      <c r="C1034" s="190">
        <v>3.9</v>
      </c>
      <c r="D1034" s="190">
        <v>195</v>
      </c>
      <c r="E1034" s="157">
        <v>0.6</v>
      </c>
      <c r="F1034" s="190">
        <v>3</v>
      </c>
      <c r="G1034" s="190">
        <v>50</v>
      </c>
      <c r="H1034" s="180">
        <f t="shared" si="136"/>
        <v>76.923076923076934</v>
      </c>
      <c r="I1034" s="180">
        <f t="shared" si="137"/>
        <v>-0.89999999999999991</v>
      </c>
    </row>
    <row r="1035" spans="1:9" s="150" customFormat="1" ht="12.75">
      <c r="A1035" s="189" t="s">
        <v>119</v>
      </c>
      <c r="B1035" s="157">
        <v>2</v>
      </c>
      <c r="C1035" s="190" t="s">
        <v>94</v>
      </c>
      <c r="D1035" s="190" t="s">
        <v>94</v>
      </c>
      <c r="E1035" s="157">
        <v>2</v>
      </c>
      <c r="F1035" s="190" t="s">
        <v>94</v>
      </c>
      <c r="G1035" s="190" t="s">
        <v>94</v>
      </c>
      <c r="H1035" s="190" t="s">
        <v>94</v>
      </c>
      <c r="I1035" s="190" t="s">
        <v>94</v>
      </c>
    </row>
    <row r="1036" spans="1:9" s="150" customFormat="1" ht="12.75">
      <c r="A1036" s="189"/>
      <c r="B1036" s="157"/>
      <c r="C1036" s="190"/>
      <c r="D1036" s="190"/>
      <c r="E1036" s="157"/>
      <c r="F1036" s="190"/>
      <c r="G1036" s="190"/>
    </row>
    <row r="1037" spans="1:9" s="150" customFormat="1" ht="12.75">
      <c r="A1037" s="186" t="s">
        <v>139</v>
      </c>
      <c r="B1037" s="156">
        <v>5.89</v>
      </c>
      <c r="C1037" s="187">
        <v>23.7</v>
      </c>
      <c r="D1037" s="187">
        <v>40.200000000000003</v>
      </c>
      <c r="E1037" s="156">
        <v>5.83</v>
      </c>
      <c r="F1037" s="187">
        <v>23</v>
      </c>
      <c r="G1037" s="187">
        <v>39.5</v>
      </c>
      <c r="H1037" s="188">
        <f>F1037/C1037*100</f>
        <v>97.046413502109701</v>
      </c>
      <c r="I1037" s="188">
        <f>F1037-C1037</f>
        <v>-0.69999999999999929</v>
      </c>
    </row>
    <row r="1038" spans="1:9" s="150" customFormat="1" ht="12.75">
      <c r="B1038" s="185"/>
      <c r="C1038" s="185"/>
      <c r="D1038" s="185"/>
      <c r="E1038" s="185"/>
      <c r="F1038" s="185"/>
      <c r="G1038" s="185"/>
    </row>
    <row r="1039" spans="1:9" s="150" customFormat="1" ht="12.75">
      <c r="B1039" s="185"/>
      <c r="C1039" s="185"/>
      <c r="D1039" s="185"/>
      <c r="E1039" s="185"/>
      <c r="F1039" s="185"/>
      <c r="G1039" s="185"/>
    </row>
    <row r="1040" spans="1:9" s="150" customFormat="1" ht="12.75">
      <c r="B1040" s="185"/>
      <c r="C1040" s="185"/>
      <c r="D1040" s="185"/>
      <c r="E1040" s="185"/>
      <c r="F1040" s="185"/>
      <c r="G1040" s="185"/>
    </row>
    <row r="1041" spans="1:13" s="150" customFormat="1" ht="12.75">
      <c r="B1041" s="185"/>
      <c r="C1041" s="185"/>
      <c r="D1041" s="185"/>
      <c r="E1041" s="185"/>
      <c r="F1041" s="185"/>
      <c r="G1041" s="185"/>
    </row>
    <row r="1042" spans="1:13" s="150" customFormat="1" ht="12.75">
      <c r="B1042" s="185"/>
      <c r="C1042" s="185"/>
      <c r="D1042" s="185"/>
      <c r="E1042" s="185"/>
      <c r="F1042" s="185"/>
      <c r="G1042" s="185"/>
    </row>
    <row r="1043" spans="1:13" s="150" customFormat="1">
      <c r="A1043" s="164" t="s">
        <v>352</v>
      </c>
      <c r="B1043" s="165"/>
      <c r="C1043" s="165"/>
      <c r="D1043" s="165"/>
      <c r="E1043" s="165"/>
      <c r="F1043" s="165"/>
      <c r="G1043" s="165"/>
      <c r="H1043" s="166"/>
      <c r="I1043" s="166"/>
    </row>
    <row r="1044" spans="1:13" s="150" customFormat="1" ht="12.75">
      <c r="A1044" s="167" t="s">
        <v>337</v>
      </c>
      <c r="B1044" s="167"/>
      <c r="C1044" s="167"/>
      <c r="D1044" s="167"/>
      <c r="E1044" s="167"/>
      <c r="F1044" s="167"/>
      <c r="G1044" s="167"/>
    </row>
    <row r="1045" spans="1:13" s="150" customFormat="1" ht="12.75"/>
    <row r="1046" spans="1:13" s="150" customFormat="1" ht="12.75">
      <c r="A1046" s="168" t="s">
        <v>60</v>
      </c>
      <c r="B1046" s="169" t="s">
        <v>188</v>
      </c>
      <c r="C1046" s="170"/>
      <c r="D1046" s="170"/>
      <c r="E1046" s="170"/>
      <c r="F1046" s="170"/>
      <c r="G1046" s="170"/>
      <c r="H1046" s="170"/>
      <c r="I1046" s="171"/>
    </row>
    <row r="1047" spans="1:13" s="150" customFormat="1" ht="12.75">
      <c r="A1047" s="172"/>
      <c r="B1047" s="169">
        <v>2024</v>
      </c>
      <c r="C1047" s="170"/>
      <c r="D1047" s="171"/>
      <c r="E1047" s="173"/>
      <c r="F1047" s="174">
        <v>2025</v>
      </c>
      <c r="G1047" s="175"/>
      <c r="H1047" s="176" t="s">
        <v>340</v>
      </c>
      <c r="I1047" s="177"/>
    </row>
    <row r="1048" spans="1:13" s="150" customFormat="1" ht="12.75">
      <c r="A1048" s="172"/>
      <c r="B1048" s="151" t="s">
        <v>338</v>
      </c>
      <c r="C1048" s="151" t="s">
        <v>341</v>
      </c>
      <c r="D1048" s="151" t="s">
        <v>65</v>
      </c>
      <c r="E1048" s="151" t="s">
        <v>338</v>
      </c>
      <c r="F1048" s="151" t="s">
        <v>341</v>
      </c>
      <c r="G1048" s="151" t="s">
        <v>65</v>
      </c>
      <c r="H1048" s="169" t="s">
        <v>315</v>
      </c>
      <c r="I1048" s="171"/>
    </row>
    <row r="1049" spans="1:13" s="150" customFormat="1" ht="12.75">
      <c r="A1049" s="172"/>
      <c r="B1049" s="152"/>
      <c r="C1049" s="152"/>
      <c r="D1049" s="152"/>
      <c r="E1049" s="152"/>
      <c r="F1049" s="152"/>
      <c r="G1049" s="152"/>
      <c r="H1049" s="168" t="s">
        <v>69</v>
      </c>
      <c r="I1049" s="178" t="s">
        <v>70</v>
      </c>
    </row>
    <row r="1050" spans="1:13" s="150" customFormat="1" ht="12.75">
      <c r="A1050" s="172"/>
      <c r="B1050" s="153"/>
      <c r="C1050" s="153"/>
      <c r="D1050" s="153"/>
      <c r="E1050" s="153"/>
      <c r="F1050" s="153"/>
      <c r="G1050" s="153"/>
      <c r="H1050" s="179"/>
      <c r="I1050" s="178"/>
    </row>
    <row r="1051" spans="1:13" s="150" customFormat="1" ht="12.75">
      <c r="A1051" s="179"/>
      <c r="B1051" s="181">
        <v>1</v>
      </c>
      <c r="C1051" s="182">
        <v>2</v>
      </c>
      <c r="D1051" s="181">
        <v>3</v>
      </c>
      <c r="E1051" s="181">
        <v>4</v>
      </c>
      <c r="F1051" s="182">
        <v>5</v>
      </c>
      <c r="G1051" s="182">
        <v>6</v>
      </c>
      <c r="H1051" s="183">
        <v>7</v>
      </c>
      <c r="I1051" s="183">
        <v>8</v>
      </c>
    </row>
    <row r="1052" spans="1:13" s="150" customFormat="1" ht="12.75">
      <c r="A1052" s="196"/>
      <c r="B1052" s="192"/>
      <c r="C1052" s="192"/>
      <c r="D1052" s="192"/>
      <c r="E1052" s="192"/>
      <c r="F1052" s="192"/>
      <c r="G1052" s="192"/>
    </row>
    <row r="1053" spans="1:13" s="150" customFormat="1" ht="12.75">
      <c r="A1053" s="186" t="s">
        <v>72</v>
      </c>
      <c r="B1053" s="156">
        <v>8.18</v>
      </c>
      <c r="C1053" s="187">
        <v>40.5</v>
      </c>
      <c r="D1053" s="187">
        <v>49.5</v>
      </c>
      <c r="E1053" s="156">
        <v>8.18</v>
      </c>
      <c r="F1053" s="187">
        <v>31.4</v>
      </c>
      <c r="G1053" s="187">
        <v>38.4</v>
      </c>
      <c r="H1053" s="188">
        <f>F1053/C1053*100</f>
        <v>77.53086419753086</v>
      </c>
      <c r="I1053" s="188">
        <f>F1053-C1053</f>
        <v>-9.1000000000000014</v>
      </c>
      <c r="L1053" s="184"/>
      <c r="M1053" s="180"/>
    </row>
    <row r="1054" spans="1:13" s="150" customFormat="1" ht="12.75">
      <c r="A1054" s="186"/>
      <c r="B1054" s="156"/>
      <c r="C1054" s="187"/>
      <c r="D1054" s="187"/>
      <c r="E1054" s="156"/>
      <c r="F1054" s="187"/>
      <c r="G1054" s="187"/>
      <c r="H1054" s="197"/>
      <c r="I1054" s="197"/>
    </row>
    <row r="1055" spans="1:13" s="150" customFormat="1" ht="12.75">
      <c r="A1055" s="186" t="s">
        <v>73</v>
      </c>
      <c r="B1055" s="156">
        <v>4</v>
      </c>
      <c r="C1055" s="187">
        <v>25.5</v>
      </c>
      <c r="D1055" s="187">
        <v>63.8</v>
      </c>
      <c r="E1055" s="156">
        <v>4</v>
      </c>
      <c r="F1055" s="187">
        <v>10</v>
      </c>
      <c r="G1055" s="187">
        <v>25</v>
      </c>
      <c r="H1055" s="188">
        <f>F1055/C1055*100</f>
        <v>39.215686274509807</v>
      </c>
      <c r="I1055" s="188">
        <f>F1055-C1055</f>
        <v>-15.5</v>
      </c>
    </row>
    <row r="1056" spans="1:13" s="150" customFormat="1" ht="12.75">
      <c r="A1056" s="189" t="s">
        <v>76</v>
      </c>
      <c r="B1056" s="157">
        <v>4</v>
      </c>
      <c r="C1056" s="190">
        <v>25.5</v>
      </c>
      <c r="D1056" s="190">
        <v>63.8</v>
      </c>
      <c r="E1056" s="157">
        <v>4</v>
      </c>
      <c r="F1056" s="190">
        <v>10</v>
      </c>
      <c r="G1056" s="190">
        <v>25</v>
      </c>
      <c r="H1056" s="180">
        <f>F1056/C1056*100</f>
        <v>39.215686274509807</v>
      </c>
      <c r="I1056" s="180">
        <f>F1056-C1056</f>
        <v>-15.5</v>
      </c>
    </row>
    <row r="1057" spans="1:9" s="150" customFormat="1" ht="12.75">
      <c r="A1057" s="189"/>
      <c r="B1057" s="157"/>
      <c r="C1057" s="190"/>
      <c r="D1057" s="190"/>
      <c r="E1057" s="157"/>
      <c r="F1057" s="190"/>
      <c r="G1057" s="190"/>
    </row>
    <row r="1058" spans="1:9" s="150" customFormat="1" ht="12.75">
      <c r="A1058" s="186" t="s">
        <v>80</v>
      </c>
      <c r="B1058" s="156">
        <v>3.18</v>
      </c>
      <c r="C1058" s="187">
        <v>10</v>
      </c>
      <c r="D1058" s="187">
        <v>31.4</v>
      </c>
      <c r="E1058" s="156">
        <v>3.18</v>
      </c>
      <c r="F1058" s="187">
        <v>17.399999999999999</v>
      </c>
      <c r="G1058" s="187">
        <v>54.7</v>
      </c>
      <c r="H1058" s="188">
        <f>F1058/C1058*100</f>
        <v>173.99999999999997</v>
      </c>
      <c r="I1058" s="188">
        <f>F1058-C1058</f>
        <v>7.3999999999999986</v>
      </c>
    </row>
    <row r="1059" spans="1:9" s="150" customFormat="1" ht="12.75">
      <c r="A1059" s="189" t="s">
        <v>81</v>
      </c>
      <c r="B1059" s="190">
        <v>0.18</v>
      </c>
      <c r="C1059" s="190" t="s">
        <v>94</v>
      </c>
      <c r="D1059" s="190" t="s">
        <v>94</v>
      </c>
      <c r="E1059" s="190">
        <v>0.18</v>
      </c>
      <c r="F1059" s="190">
        <v>0.4</v>
      </c>
      <c r="G1059" s="190">
        <v>22.2</v>
      </c>
      <c r="H1059" s="190" t="s">
        <v>94</v>
      </c>
      <c r="I1059" s="190" t="s">
        <v>94</v>
      </c>
    </row>
    <row r="1060" spans="1:9" s="150" customFormat="1" ht="12.75">
      <c r="A1060" s="189" t="s">
        <v>87</v>
      </c>
      <c r="B1060" s="157">
        <v>1</v>
      </c>
      <c r="C1060" s="190">
        <v>4</v>
      </c>
      <c r="D1060" s="190">
        <v>40</v>
      </c>
      <c r="E1060" s="157">
        <v>1</v>
      </c>
      <c r="F1060" s="190">
        <v>2</v>
      </c>
      <c r="G1060" s="190">
        <v>20</v>
      </c>
      <c r="H1060" s="180">
        <f t="shared" ref="H1060:H1061" si="138">F1060/C1060*100</f>
        <v>50</v>
      </c>
      <c r="I1060" s="180">
        <f t="shared" ref="I1060:I1061" si="139">F1060-C1060</f>
        <v>-2</v>
      </c>
    </row>
    <row r="1061" spans="1:9" s="150" customFormat="1" ht="12.75">
      <c r="A1061" s="189" t="s">
        <v>92</v>
      </c>
      <c r="B1061" s="157">
        <v>2</v>
      </c>
      <c r="C1061" s="190">
        <v>6</v>
      </c>
      <c r="D1061" s="190">
        <v>30</v>
      </c>
      <c r="E1061" s="157">
        <v>2</v>
      </c>
      <c r="F1061" s="190">
        <v>15</v>
      </c>
      <c r="G1061" s="190">
        <v>75</v>
      </c>
      <c r="H1061" s="180">
        <f t="shared" si="138"/>
        <v>250</v>
      </c>
      <c r="I1061" s="180">
        <f t="shared" si="139"/>
        <v>9</v>
      </c>
    </row>
    <row r="1062" spans="1:9" s="150" customFormat="1" ht="12.75">
      <c r="A1062" s="189"/>
      <c r="B1062" s="157"/>
      <c r="C1062" s="190"/>
      <c r="D1062" s="190"/>
      <c r="E1062" s="157"/>
      <c r="F1062" s="190"/>
      <c r="G1062" s="190"/>
    </row>
    <row r="1063" spans="1:9" s="150" customFormat="1" ht="12.75">
      <c r="A1063" s="186" t="s">
        <v>112</v>
      </c>
      <c r="B1063" s="156">
        <v>1</v>
      </c>
      <c r="C1063" s="187">
        <v>5</v>
      </c>
      <c r="D1063" s="187">
        <v>50</v>
      </c>
      <c r="E1063" s="156">
        <v>1</v>
      </c>
      <c r="F1063" s="187">
        <v>4</v>
      </c>
      <c r="G1063" s="187">
        <v>40</v>
      </c>
      <c r="H1063" s="188">
        <f>F1063/C1063*100</f>
        <v>80</v>
      </c>
      <c r="I1063" s="188">
        <f>F1063-C1063</f>
        <v>-1</v>
      </c>
    </row>
    <row r="1064" spans="1:9" s="150" customFormat="1" ht="12.75">
      <c r="A1064" s="189" t="s">
        <v>116</v>
      </c>
      <c r="B1064" s="157">
        <v>1</v>
      </c>
      <c r="C1064" s="190">
        <v>5</v>
      </c>
      <c r="D1064" s="190">
        <v>50</v>
      </c>
      <c r="E1064" s="157">
        <v>1</v>
      </c>
      <c r="F1064" s="190">
        <v>4</v>
      </c>
      <c r="G1064" s="190">
        <v>40</v>
      </c>
      <c r="H1064" s="180">
        <f>F1064/C1064*100</f>
        <v>80</v>
      </c>
      <c r="I1064" s="180">
        <f>F1064-C1064</f>
        <v>-1</v>
      </c>
    </row>
    <row r="1065" spans="1:9" s="150" customFormat="1" ht="12.75">
      <c r="B1065" s="185"/>
      <c r="C1065" s="185"/>
      <c r="D1065" s="185"/>
      <c r="E1065" s="185"/>
      <c r="F1065" s="185"/>
      <c r="G1065" s="185"/>
    </row>
    <row r="1066" spans="1:9" s="150" customFormat="1" ht="12.75">
      <c r="B1066" s="185"/>
      <c r="C1066" s="185"/>
      <c r="D1066" s="185"/>
      <c r="E1066" s="185"/>
      <c r="F1066" s="185"/>
      <c r="G1066" s="185"/>
    </row>
    <row r="1067" spans="1:9" s="150" customFormat="1" ht="12.75">
      <c r="B1067" s="185"/>
      <c r="C1067" s="185"/>
      <c r="D1067" s="185"/>
      <c r="E1067" s="185"/>
      <c r="F1067" s="185"/>
      <c r="G1067" s="185"/>
    </row>
    <row r="1068" spans="1:9" s="150" customFormat="1">
      <c r="A1068" s="164" t="s">
        <v>353</v>
      </c>
      <c r="B1068" s="165"/>
      <c r="C1068" s="165"/>
      <c r="D1068" s="165"/>
      <c r="E1068" s="165"/>
      <c r="F1068" s="165"/>
      <c r="G1068" s="165"/>
    </row>
    <row r="1069" spans="1:9" s="150" customFormat="1" ht="12.75">
      <c r="A1069" s="167" t="s">
        <v>337</v>
      </c>
      <c r="B1069" s="167"/>
      <c r="C1069" s="167"/>
      <c r="D1069" s="167"/>
      <c r="E1069" s="167"/>
      <c r="F1069" s="167"/>
      <c r="G1069" s="167"/>
    </row>
    <row r="1070" spans="1:9" s="150" customFormat="1" ht="12.75"/>
    <row r="1071" spans="1:9" s="150" customFormat="1" ht="12.75">
      <c r="A1071" s="168" t="s">
        <v>60</v>
      </c>
      <c r="B1071" s="169" t="s">
        <v>188</v>
      </c>
      <c r="C1071" s="170"/>
      <c r="D1071" s="170"/>
      <c r="E1071" s="170"/>
      <c r="F1071" s="170"/>
      <c r="G1071" s="170"/>
      <c r="H1071" s="170"/>
      <c r="I1071" s="171"/>
    </row>
    <row r="1072" spans="1:9" s="150" customFormat="1" ht="12.75">
      <c r="A1072" s="172"/>
      <c r="B1072" s="169">
        <v>2024</v>
      </c>
      <c r="C1072" s="170"/>
      <c r="D1072" s="171"/>
      <c r="E1072" s="173"/>
      <c r="F1072" s="174">
        <v>2025</v>
      </c>
      <c r="G1072" s="175"/>
      <c r="H1072" s="176" t="s">
        <v>340</v>
      </c>
      <c r="I1072" s="177"/>
    </row>
    <row r="1073" spans="1:9" s="150" customFormat="1" ht="12.75">
      <c r="A1073" s="172"/>
      <c r="B1073" s="151" t="s">
        <v>338</v>
      </c>
      <c r="C1073" s="151" t="s">
        <v>341</v>
      </c>
      <c r="D1073" s="151" t="s">
        <v>65</v>
      </c>
      <c r="E1073" s="151" t="s">
        <v>338</v>
      </c>
      <c r="F1073" s="151" t="s">
        <v>341</v>
      </c>
      <c r="G1073" s="151" t="s">
        <v>65</v>
      </c>
      <c r="H1073" s="169" t="s">
        <v>315</v>
      </c>
      <c r="I1073" s="171"/>
    </row>
    <row r="1074" spans="1:9" s="150" customFormat="1" ht="12.75">
      <c r="A1074" s="172"/>
      <c r="B1074" s="152"/>
      <c r="C1074" s="152"/>
      <c r="D1074" s="152"/>
      <c r="E1074" s="152"/>
      <c r="F1074" s="152"/>
      <c r="G1074" s="152"/>
      <c r="H1074" s="168" t="s">
        <v>69</v>
      </c>
      <c r="I1074" s="178" t="s">
        <v>70</v>
      </c>
    </row>
    <row r="1075" spans="1:9" s="150" customFormat="1" ht="12.75">
      <c r="A1075" s="172"/>
      <c r="B1075" s="153"/>
      <c r="C1075" s="153"/>
      <c r="D1075" s="153"/>
      <c r="E1075" s="153"/>
      <c r="F1075" s="153"/>
      <c r="G1075" s="153"/>
      <c r="H1075" s="179"/>
      <c r="I1075" s="178"/>
    </row>
    <row r="1076" spans="1:9" s="150" customFormat="1" ht="12.75">
      <c r="A1076" s="179"/>
      <c r="B1076" s="181">
        <v>1</v>
      </c>
      <c r="C1076" s="182">
        <v>2</v>
      </c>
      <c r="D1076" s="181">
        <v>3</v>
      </c>
      <c r="E1076" s="181">
        <v>4</v>
      </c>
      <c r="F1076" s="182">
        <v>5</v>
      </c>
      <c r="G1076" s="182">
        <v>6</v>
      </c>
      <c r="H1076" s="183">
        <v>7</v>
      </c>
      <c r="I1076" s="183">
        <v>8</v>
      </c>
    </row>
    <row r="1077" spans="1:9" s="150" customFormat="1" ht="12.75">
      <c r="A1077" s="196"/>
      <c r="B1077" s="192"/>
      <c r="C1077" s="192"/>
      <c r="D1077" s="192"/>
      <c r="E1077" s="192"/>
      <c r="F1077" s="192"/>
      <c r="G1077" s="192"/>
    </row>
    <row r="1078" spans="1:9" s="150" customFormat="1" ht="12.75">
      <c r="A1078" s="186" t="s">
        <v>72</v>
      </c>
      <c r="B1078" s="159">
        <v>3</v>
      </c>
      <c r="C1078" s="159" t="s">
        <v>94</v>
      </c>
      <c r="D1078" s="159" t="s">
        <v>94</v>
      </c>
      <c r="E1078" s="156">
        <v>4.4000000000000004</v>
      </c>
      <c r="F1078" s="187">
        <v>1</v>
      </c>
      <c r="G1078" s="187">
        <v>2.2999999999999998</v>
      </c>
      <c r="H1078" s="159" t="s">
        <v>94</v>
      </c>
      <c r="I1078" s="159" t="s">
        <v>94</v>
      </c>
    </row>
    <row r="1079" spans="1:9" s="150" customFormat="1" ht="12.75">
      <c r="A1079" s="186"/>
      <c r="B1079" s="159"/>
      <c r="C1079" s="159"/>
      <c r="D1079" s="159"/>
      <c r="E1079" s="156"/>
      <c r="F1079" s="187"/>
      <c r="G1079" s="187"/>
      <c r="H1079" s="158"/>
      <c r="I1079" s="158"/>
    </row>
    <row r="1080" spans="1:9" s="150" customFormat="1" ht="12.75">
      <c r="A1080" s="186" t="s">
        <v>73</v>
      </c>
      <c r="B1080" s="159" t="s">
        <v>94</v>
      </c>
      <c r="C1080" s="159" t="s">
        <v>94</v>
      </c>
      <c r="D1080" s="159" t="s">
        <v>94</v>
      </c>
      <c r="E1080" s="156">
        <v>1.4</v>
      </c>
      <c r="F1080" s="187">
        <v>1</v>
      </c>
      <c r="G1080" s="187">
        <v>7.1</v>
      </c>
      <c r="H1080" s="159" t="s">
        <v>94</v>
      </c>
      <c r="I1080" s="159" t="s">
        <v>94</v>
      </c>
    </row>
    <row r="1081" spans="1:9" s="150" customFormat="1" ht="12.75">
      <c r="A1081" s="189" t="s">
        <v>75</v>
      </c>
      <c r="B1081" s="158" t="s">
        <v>94</v>
      </c>
      <c r="C1081" s="158" t="s">
        <v>94</v>
      </c>
      <c r="D1081" s="158" t="s">
        <v>94</v>
      </c>
      <c r="E1081" s="157">
        <v>1.4</v>
      </c>
      <c r="F1081" s="190">
        <v>1</v>
      </c>
      <c r="G1081" s="190">
        <v>7.1</v>
      </c>
      <c r="H1081" s="158" t="s">
        <v>94</v>
      </c>
      <c r="I1081" s="158" t="s">
        <v>94</v>
      </c>
    </row>
    <row r="1082" spans="1:9" s="150" customFormat="1" ht="12.75">
      <c r="A1082" s="189"/>
      <c r="B1082" s="158"/>
      <c r="C1082" s="158"/>
      <c r="D1082" s="158"/>
      <c r="E1082" s="157"/>
      <c r="F1082" s="158"/>
      <c r="G1082" s="158"/>
    </row>
    <row r="1083" spans="1:9" s="150" customFormat="1" ht="12.75">
      <c r="A1083" s="186" t="s">
        <v>112</v>
      </c>
      <c r="B1083" s="159">
        <v>2</v>
      </c>
      <c r="C1083" s="159" t="s">
        <v>94</v>
      </c>
      <c r="D1083" s="159" t="s">
        <v>94</v>
      </c>
      <c r="E1083" s="156">
        <v>2</v>
      </c>
      <c r="F1083" s="159" t="s">
        <v>94</v>
      </c>
      <c r="G1083" s="159" t="s">
        <v>94</v>
      </c>
      <c r="H1083" s="159" t="s">
        <v>94</v>
      </c>
      <c r="I1083" s="159" t="s">
        <v>94</v>
      </c>
    </row>
    <row r="1084" spans="1:9" s="150" customFormat="1" ht="12.75">
      <c r="A1084" s="189" t="s">
        <v>119</v>
      </c>
      <c r="B1084" s="158">
        <v>2</v>
      </c>
      <c r="C1084" s="158" t="s">
        <v>94</v>
      </c>
      <c r="D1084" s="158" t="s">
        <v>94</v>
      </c>
      <c r="E1084" s="157">
        <v>2</v>
      </c>
      <c r="F1084" s="158" t="s">
        <v>94</v>
      </c>
      <c r="G1084" s="158" t="s">
        <v>94</v>
      </c>
      <c r="H1084" s="158" t="s">
        <v>94</v>
      </c>
      <c r="I1084" s="158" t="s">
        <v>94</v>
      </c>
    </row>
    <row r="1085" spans="1:9" s="150" customFormat="1" ht="12.75">
      <c r="A1085" s="189"/>
      <c r="B1085" s="158"/>
      <c r="C1085" s="158"/>
      <c r="D1085" s="158"/>
      <c r="E1085" s="157"/>
      <c r="F1085" s="158"/>
      <c r="G1085" s="158"/>
    </row>
    <row r="1086" spans="1:9" s="150" customFormat="1" ht="12.75">
      <c r="A1086" s="186" t="s">
        <v>127</v>
      </c>
      <c r="B1086" s="159">
        <v>1</v>
      </c>
      <c r="C1086" s="159" t="s">
        <v>94</v>
      </c>
      <c r="D1086" s="159" t="s">
        <v>94</v>
      </c>
      <c r="E1086" s="156">
        <v>1</v>
      </c>
      <c r="F1086" s="159" t="s">
        <v>94</v>
      </c>
      <c r="G1086" s="159" t="s">
        <v>94</v>
      </c>
      <c r="H1086" s="159" t="s">
        <v>94</v>
      </c>
      <c r="I1086" s="159" t="s">
        <v>94</v>
      </c>
    </row>
    <row r="1087" spans="1:9" s="150" customFormat="1" ht="12.75">
      <c r="A1087" s="189" t="s">
        <v>165</v>
      </c>
      <c r="B1087" s="158">
        <v>1</v>
      </c>
      <c r="C1087" s="158" t="s">
        <v>94</v>
      </c>
      <c r="D1087" s="158" t="s">
        <v>94</v>
      </c>
      <c r="E1087" s="157">
        <v>1</v>
      </c>
      <c r="F1087" s="158" t="s">
        <v>94</v>
      </c>
      <c r="G1087" s="158" t="s">
        <v>94</v>
      </c>
      <c r="H1087" s="158" t="s">
        <v>94</v>
      </c>
      <c r="I1087" s="158" t="s">
        <v>94</v>
      </c>
    </row>
    <row r="1088" spans="1:9" s="150" customFormat="1" ht="12.75">
      <c r="B1088" s="185"/>
      <c r="C1088" s="185"/>
      <c r="D1088" s="185"/>
      <c r="E1088" s="185"/>
      <c r="F1088" s="185"/>
      <c r="G1088" s="185"/>
    </row>
    <row r="1089" spans="1:17" s="150" customFormat="1" ht="12.75">
      <c r="B1089" s="185"/>
      <c r="C1089" s="185"/>
      <c r="D1089" s="185"/>
      <c r="E1089" s="185"/>
      <c r="F1089" s="185"/>
      <c r="G1089" s="185"/>
    </row>
    <row r="1090" spans="1:17" s="150" customFormat="1" ht="12.75">
      <c r="B1090" s="185"/>
      <c r="C1090" s="185"/>
      <c r="D1090" s="185"/>
      <c r="E1090" s="185"/>
      <c r="F1090" s="185"/>
      <c r="G1090" s="185"/>
    </row>
    <row r="1091" spans="1:17" s="150" customFormat="1">
      <c r="A1091" s="164" t="s">
        <v>354</v>
      </c>
      <c r="B1091" s="165"/>
      <c r="C1091" s="165"/>
      <c r="D1091" s="165"/>
      <c r="E1091" s="165"/>
      <c r="F1091" s="165"/>
      <c r="G1091" s="165"/>
    </row>
    <row r="1092" spans="1:17" s="150" customFormat="1" ht="12.75">
      <c r="A1092" s="167" t="s">
        <v>337</v>
      </c>
      <c r="B1092" s="167"/>
      <c r="C1092" s="167"/>
      <c r="D1092" s="167"/>
      <c r="E1092" s="167"/>
      <c r="F1092" s="167"/>
      <c r="G1092" s="167"/>
    </row>
    <row r="1093" spans="1:17" s="150" customFormat="1" ht="12.75"/>
    <row r="1094" spans="1:17" s="150" customFormat="1" ht="12.75">
      <c r="A1094" s="168" t="s">
        <v>60</v>
      </c>
      <c r="B1094" s="169" t="s">
        <v>188</v>
      </c>
      <c r="C1094" s="170"/>
      <c r="D1094" s="170"/>
      <c r="E1094" s="170"/>
      <c r="F1094" s="170"/>
      <c r="G1094" s="170"/>
      <c r="H1094" s="170"/>
      <c r="I1094" s="171"/>
    </row>
    <row r="1095" spans="1:17" s="150" customFormat="1" ht="12.75">
      <c r="A1095" s="172"/>
      <c r="B1095" s="169">
        <v>2024</v>
      </c>
      <c r="C1095" s="170"/>
      <c r="D1095" s="171"/>
      <c r="E1095" s="173"/>
      <c r="F1095" s="174">
        <v>2025</v>
      </c>
      <c r="G1095" s="175"/>
      <c r="H1095" s="176" t="s">
        <v>340</v>
      </c>
      <c r="I1095" s="177"/>
    </row>
    <row r="1096" spans="1:17" s="150" customFormat="1" ht="12.75">
      <c r="A1096" s="172"/>
      <c r="B1096" s="151" t="s">
        <v>338</v>
      </c>
      <c r="C1096" s="151" t="s">
        <v>341</v>
      </c>
      <c r="D1096" s="151" t="s">
        <v>65</v>
      </c>
      <c r="E1096" s="151" t="s">
        <v>338</v>
      </c>
      <c r="F1096" s="151" t="s">
        <v>341</v>
      </c>
      <c r="G1096" s="151" t="s">
        <v>65</v>
      </c>
      <c r="H1096" s="169" t="s">
        <v>315</v>
      </c>
      <c r="I1096" s="171"/>
    </row>
    <row r="1097" spans="1:17" s="150" customFormat="1" ht="12.75">
      <c r="A1097" s="172"/>
      <c r="B1097" s="152"/>
      <c r="C1097" s="152"/>
      <c r="D1097" s="152"/>
      <c r="E1097" s="152"/>
      <c r="F1097" s="152"/>
      <c r="G1097" s="152"/>
      <c r="H1097" s="168" t="s">
        <v>69</v>
      </c>
      <c r="I1097" s="178" t="s">
        <v>70</v>
      </c>
    </row>
    <row r="1098" spans="1:17" s="150" customFormat="1" ht="12.75">
      <c r="A1098" s="172"/>
      <c r="B1098" s="153"/>
      <c r="C1098" s="153"/>
      <c r="D1098" s="153"/>
      <c r="E1098" s="153"/>
      <c r="F1098" s="153"/>
      <c r="G1098" s="153"/>
      <c r="H1098" s="179"/>
      <c r="I1098" s="178"/>
    </row>
    <row r="1099" spans="1:17" s="150" customFormat="1" ht="12.75">
      <c r="A1099" s="179"/>
      <c r="B1099" s="181">
        <v>1</v>
      </c>
      <c r="C1099" s="182">
        <v>2</v>
      </c>
      <c r="D1099" s="181">
        <v>3</v>
      </c>
      <c r="E1099" s="181">
        <v>4</v>
      </c>
      <c r="F1099" s="182">
        <v>5</v>
      </c>
      <c r="G1099" s="182">
        <v>6</v>
      </c>
      <c r="H1099" s="183">
        <v>7</v>
      </c>
      <c r="I1099" s="183">
        <v>8</v>
      </c>
    </row>
    <row r="1100" spans="1:17" s="150" customFormat="1" ht="12.75">
      <c r="A1100" s="196"/>
      <c r="B1100" s="192"/>
      <c r="C1100" s="192"/>
      <c r="D1100" s="192"/>
      <c r="E1100" s="192"/>
      <c r="F1100" s="192"/>
      <c r="G1100" s="192"/>
    </row>
    <row r="1101" spans="1:17" s="150" customFormat="1" ht="12.75">
      <c r="A1101" s="186" t="s">
        <v>72</v>
      </c>
      <c r="B1101" s="156">
        <v>1058.29</v>
      </c>
      <c r="C1101" s="187">
        <v>4839.1000000000004</v>
      </c>
      <c r="D1101" s="187">
        <v>45.7</v>
      </c>
      <c r="E1101" s="156">
        <v>1055.818</v>
      </c>
      <c r="F1101" s="187">
        <v>7148.7</v>
      </c>
      <c r="G1101" s="187">
        <v>67.7</v>
      </c>
      <c r="H1101" s="188">
        <f>F1101/C1101*100</f>
        <v>147.72788328408174</v>
      </c>
      <c r="I1101" s="188">
        <f>F1101-C1101</f>
        <v>2309.5999999999995</v>
      </c>
      <c r="M1101" s="184"/>
      <c r="N1101" s="180"/>
      <c r="P1101" s="184"/>
      <c r="Q1101" s="180"/>
    </row>
    <row r="1102" spans="1:17" s="150" customFormat="1" ht="12.75">
      <c r="A1102" s="186"/>
      <c r="B1102" s="156"/>
      <c r="C1102" s="187"/>
      <c r="D1102" s="187"/>
      <c r="E1102" s="156"/>
      <c r="F1102" s="187"/>
      <c r="G1102" s="187"/>
      <c r="H1102" s="197"/>
      <c r="I1102" s="197"/>
    </row>
    <row r="1103" spans="1:17" s="150" customFormat="1" ht="12.75">
      <c r="A1103" s="186" t="s">
        <v>73</v>
      </c>
      <c r="B1103" s="156">
        <v>602.13</v>
      </c>
      <c r="C1103" s="187">
        <v>2077.1</v>
      </c>
      <c r="D1103" s="187">
        <v>34.5</v>
      </c>
      <c r="E1103" s="156">
        <v>583.95799999999997</v>
      </c>
      <c r="F1103" s="187">
        <v>3514.3</v>
      </c>
      <c r="G1103" s="187">
        <v>60.2</v>
      </c>
      <c r="H1103" s="188">
        <f>F1103/C1103*100</f>
        <v>169.19262433200137</v>
      </c>
      <c r="I1103" s="188">
        <f>F1103-C1103</f>
        <v>1437.2000000000003</v>
      </c>
    </row>
    <row r="1104" spans="1:17" s="150" customFormat="1" ht="12.75">
      <c r="A1104" s="189" t="s">
        <v>74</v>
      </c>
      <c r="B1104" s="157">
        <v>7</v>
      </c>
      <c r="C1104" s="190">
        <v>28.1</v>
      </c>
      <c r="D1104" s="190">
        <v>40.1</v>
      </c>
      <c r="E1104" s="157">
        <v>7</v>
      </c>
      <c r="F1104" s="190">
        <v>27.3</v>
      </c>
      <c r="G1104" s="190">
        <v>39</v>
      </c>
      <c r="H1104" s="180">
        <f>F1104/C1104*100</f>
        <v>97.15302491103202</v>
      </c>
      <c r="I1104" s="180">
        <f>F1104-C1104</f>
        <v>-0.80000000000000071</v>
      </c>
    </row>
    <row r="1105" spans="1:9" s="150" customFormat="1" ht="12.75">
      <c r="A1105" s="189" t="s">
        <v>75</v>
      </c>
      <c r="B1105" s="157">
        <v>463.62</v>
      </c>
      <c r="C1105" s="190">
        <v>1692.8</v>
      </c>
      <c r="D1105" s="190">
        <v>36.5</v>
      </c>
      <c r="E1105" s="157">
        <v>445.44799999999998</v>
      </c>
      <c r="F1105" s="190">
        <v>2905.4</v>
      </c>
      <c r="G1105" s="190">
        <v>65.2</v>
      </c>
      <c r="H1105" s="180">
        <f t="shared" ref="H1105:H1107" si="140">F1105/C1105*100</f>
        <v>171.63279773156901</v>
      </c>
      <c r="I1105" s="180">
        <f t="shared" ref="I1105:I1107" si="141">F1105-C1105</f>
        <v>1212.6000000000001</v>
      </c>
    </row>
    <row r="1106" spans="1:9" s="150" customFormat="1" ht="12.75">
      <c r="A1106" s="189" t="s">
        <v>76</v>
      </c>
      <c r="B1106" s="157">
        <v>120.51</v>
      </c>
      <c r="C1106" s="190">
        <v>324.5</v>
      </c>
      <c r="D1106" s="190">
        <v>26.9</v>
      </c>
      <c r="E1106" s="157">
        <v>120.51</v>
      </c>
      <c r="F1106" s="190">
        <v>549.70000000000005</v>
      </c>
      <c r="G1106" s="190">
        <v>45.6</v>
      </c>
      <c r="H1106" s="180">
        <f t="shared" si="140"/>
        <v>169.39907550077044</v>
      </c>
      <c r="I1106" s="180">
        <f t="shared" si="141"/>
        <v>225.20000000000005</v>
      </c>
    </row>
    <row r="1107" spans="1:9" s="150" customFormat="1" ht="12.75">
      <c r="A1107" s="189" t="s">
        <v>79</v>
      </c>
      <c r="B1107" s="157">
        <v>11</v>
      </c>
      <c r="C1107" s="190">
        <v>31.7</v>
      </c>
      <c r="D1107" s="190">
        <v>28.8</v>
      </c>
      <c r="E1107" s="157">
        <v>11</v>
      </c>
      <c r="F1107" s="190">
        <v>31.9</v>
      </c>
      <c r="G1107" s="190">
        <v>29</v>
      </c>
      <c r="H1107" s="180">
        <f t="shared" si="140"/>
        <v>100.63091482649841</v>
      </c>
      <c r="I1107" s="180">
        <f t="shared" si="141"/>
        <v>0.19999999999999929</v>
      </c>
    </row>
    <row r="1108" spans="1:9" s="150" customFormat="1" ht="12.75">
      <c r="A1108" s="189"/>
      <c r="B1108" s="157"/>
      <c r="C1108" s="190"/>
      <c r="D1108" s="190"/>
      <c r="E1108" s="157"/>
      <c r="F1108" s="190"/>
      <c r="G1108" s="190"/>
    </row>
    <row r="1109" spans="1:9" s="150" customFormat="1" ht="15.75" customHeight="1">
      <c r="A1109" s="186" t="s">
        <v>80</v>
      </c>
      <c r="B1109" s="156">
        <v>152.94</v>
      </c>
      <c r="C1109" s="187">
        <v>1157.8</v>
      </c>
      <c r="D1109" s="187">
        <v>75.7</v>
      </c>
      <c r="E1109" s="156">
        <v>152.99</v>
      </c>
      <c r="F1109" s="187">
        <v>859.5</v>
      </c>
      <c r="G1109" s="187">
        <v>56.2</v>
      </c>
      <c r="H1109" s="188">
        <f>F1109/C1109*100</f>
        <v>74.235619277940927</v>
      </c>
      <c r="I1109" s="188">
        <f>F1109-C1109</f>
        <v>-298.29999999999995</v>
      </c>
    </row>
    <row r="1110" spans="1:9" s="150" customFormat="1" ht="12.75">
      <c r="A1110" s="189" t="s">
        <v>81</v>
      </c>
      <c r="B1110" s="157">
        <v>11.94</v>
      </c>
      <c r="C1110" s="190">
        <v>0.5</v>
      </c>
      <c r="D1110" s="190">
        <v>0.4</v>
      </c>
      <c r="E1110" s="157">
        <v>11.94</v>
      </c>
      <c r="F1110" s="190">
        <v>11.1</v>
      </c>
      <c r="G1110" s="190">
        <v>9.3000000000000007</v>
      </c>
      <c r="H1110" s="180">
        <f>F1110/C1110*100</f>
        <v>2220</v>
      </c>
      <c r="I1110" s="180">
        <f>F1110-C1110</f>
        <v>10.6</v>
      </c>
    </row>
    <row r="1111" spans="1:9" s="150" customFormat="1" ht="12.75">
      <c r="A1111" s="189" t="s">
        <v>83</v>
      </c>
      <c r="B1111" s="157">
        <v>5.75</v>
      </c>
      <c r="C1111" s="190">
        <v>45.1</v>
      </c>
      <c r="D1111" s="190">
        <v>78.5</v>
      </c>
      <c r="E1111" s="157">
        <v>5.75</v>
      </c>
      <c r="F1111" s="190">
        <v>41.8</v>
      </c>
      <c r="G1111" s="190">
        <v>72.7</v>
      </c>
      <c r="H1111" s="180">
        <f t="shared" ref="H1111:H1120" si="142">F1111/C1111*100</f>
        <v>92.682926829268283</v>
      </c>
      <c r="I1111" s="180">
        <f t="shared" ref="I1111:I1120" si="143">F1111-C1111</f>
        <v>-3.3000000000000043</v>
      </c>
    </row>
    <row r="1112" spans="1:9" s="150" customFormat="1" ht="12.75">
      <c r="A1112" s="189" t="s">
        <v>84</v>
      </c>
      <c r="B1112" s="157">
        <v>31</v>
      </c>
      <c r="C1112" s="190">
        <v>242.9</v>
      </c>
      <c r="D1112" s="190">
        <v>78.3</v>
      </c>
      <c r="E1112" s="157">
        <v>31</v>
      </c>
      <c r="F1112" s="190">
        <v>242.9</v>
      </c>
      <c r="G1112" s="190">
        <v>78.400000000000006</v>
      </c>
      <c r="H1112" s="180">
        <f t="shared" si="142"/>
        <v>100</v>
      </c>
      <c r="I1112" s="180">
        <f t="shared" si="143"/>
        <v>0</v>
      </c>
    </row>
    <row r="1113" spans="1:9" s="150" customFormat="1" ht="12.75">
      <c r="A1113" s="189" t="s">
        <v>85</v>
      </c>
      <c r="B1113" s="157">
        <v>39</v>
      </c>
      <c r="C1113" s="190">
        <v>313.89999999999998</v>
      </c>
      <c r="D1113" s="190">
        <v>80.5</v>
      </c>
      <c r="E1113" s="157">
        <v>39</v>
      </c>
      <c r="F1113" s="190">
        <v>313.89999999999998</v>
      </c>
      <c r="G1113" s="190">
        <v>80.5</v>
      </c>
      <c r="H1113" s="180">
        <f t="shared" si="142"/>
        <v>100</v>
      </c>
      <c r="I1113" s="180">
        <f t="shared" si="143"/>
        <v>0</v>
      </c>
    </row>
    <row r="1114" spans="1:9" s="150" customFormat="1" ht="12.75">
      <c r="A1114" s="189" t="s">
        <v>86</v>
      </c>
      <c r="B1114" s="157">
        <v>3</v>
      </c>
      <c r="C1114" s="190">
        <v>25.5</v>
      </c>
      <c r="D1114" s="190">
        <v>85</v>
      </c>
      <c r="E1114" s="157">
        <v>3</v>
      </c>
      <c r="F1114" s="190">
        <v>25.5</v>
      </c>
      <c r="G1114" s="190">
        <v>85</v>
      </c>
      <c r="H1114" s="180">
        <f t="shared" si="142"/>
        <v>100</v>
      </c>
      <c r="I1114" s="180">
        <f t="shared" si="143"/>
        <v>0</v>
      </c>
    </row>
    <row r="1115" spans="1:9" s="150" customFormat="1" ht="12.75">
      <c r="A1115" s="189" t="s">
        <v>87</v>
      </c>
      <c r="B1115" s="157">
        <v>49</v>
      </c>
      <c r="C1115" s="190">
        <v>534</v>
      </c>
      <c r="D1115" s="190">
        <v>109</v>
      </c>
      <c r="E1115" s="157">
        <v>49</v>
      </c>
      <c r="F1115" s="190">
        <v>209.4</v>
      </c>
      <c r="G1115" s="190">
        <v>42.7</v>
      </c>
      <c r="H1115" s="180">
        <f t="shared" si="142"/>
        <v>39.213483146067418</v>
      </c>
      <c r="I1115" s="180">
        <f t="shared" si="143"/>
        <v>-324.60000000000002</v>
      </c>
    </row>
    <row r="1116" spans="1:9" s="150" customFormat="1" ht="12.75">
      <c r="A1116" s="189" t="s">
        <v>88</v>
      </c>
      <c r="B1116" s="157">
        <v>3</v>
      </c>
      <c r="C1116" s="190">
        <v>15</v>
      </c>
      <c r="D1116" s="190">
        <v>50</v>
      </c>
      <c r="E1116" s="157">
        <v>3</v>
      </c>
      <c r="F1116" s="190">
        <v>10</v>
      </c>
      <c r="G1116" s="190">
        <v>33.299999999999997</v>
      </c>
      <c r="H1116" s="180">
        <f t="shared" si="142"/>
        <v>66.666666666666657</v>
      </c>
      <c r="I1116" s="180">
        <f t="shared" si="143"/>
        <v>-5</v>
      </c>
    </row>
    <row r="1117" spans="1:9" s="150" customFormat="1" ht="12.75">
      <c r="A1117" s="189" t="s">
        <v>90</v>
      </c>
      <c r="B1117" s="157">
        <v>1</v>
      </c>
      <c r="C1117" s="190">
        <v>2</v>
      </c>
      <c r="D1117" s="190">
        <v>20</v>
      </c>
      <c r="E1117" s="157">
        <v>1</v>
      </c>
      <c r="F1117" s="190">
        <v>2</v>
      </c>
      <c r="G1117" s="190">
        <v>20</v>
      </c>
      <c r="H1117" s="180">
        <f t="shared" si="142"/>
        <v>100</v>
      </c>
      <c r="I1117" s="180">
        <f t="shared" si="143"/>
        <v>0</v>
      </c>
    </row>
    <row r="1118" spans="1:9" s="150" customFormat="1" ht="12.75">
      <c r="A1118" s="189" t="s">
        <v>92</v>
      </c>
      <c r="B1118" s="157">
        <v>3</v>
      </c>
      <c r="C1118" s="190">
        <v>18</v>
      </c>
      <c r="D1118" s="190">
        <v>60</v>
      </c>
      <c r="E1118" s="157">
        <v>3</v>
      </c>
      <c r="F1118" s="190">
        <v>37</v>
      </c>
      <c r="G1118" s="190">
        <v>123.3</v>
      </c>
      <c r="H1118" s="180">
        <f t="shared" si="142"/>
        <v>205.55555555555554</v>
      </c>
      <c r="I1118" s="180">
        <f t="shared" si="143"/>
        <v>19</v>
      </c>
    </row>
    <row r="1119" spans="1:9" s="150" customFormat="1" ht="12.75">
      <c r="A1119" s="189" t="s">
        <v>93</v>
      </c>
      <c r="B1119" s="190">
        <v>0.25</v>
      </c>
      <c r="C1119" s="190" t="s">
        <v>94</v>
      </c>
      <c r="D1119" s="190">
        <v>1.2</v>
      </c>
      <c r="E1119" s="190">
        <v>0.3</v>
      </c>
      <c r="F1119" s="190" t="s">
        <v>94</v>
      </c>
      <c r="G1119" s="190">
        <v>1</v>
      </c>
      <c r="H1119" s="190" t="s">
        <v>94</v>
      </c>
      <c r="I1119" s="190" t="s">
        <v>94</v>
      </c>
    </row>
    <row r="1120" spans="1:9" s="150" customFormat="1" ht="12.75">
      <c r="A1120" s="189" t="s">
        <v>163</v>
      </c>
      <c r="B1120" s="157">
        <v>12</v>
      </c>
      <c r="C1120" s="190">
        <v>1.3</v>
      </c>
      <c r="D1120" s="190">
        <v>1.1000000000000001</v>
      </c>
      <c r="E1120" s="157">
        <v>12</v>
      </c>
      <c r="F1120" s="190">
        <v>1.4</v>
      </c>
      <c r="G1120" s="190">
        <v>1.2</v>
      </c>
      <c r="H1120" s="180">
        <f t="shared" si="142"/>
        <v>107.69230769230769</v>
      </c>
      <c r="I1120" s="180">
        <f t="shared" si="143"/>
        <v>9.9999999999999867E-2</v>
      </c>
    </row>
    <row r="1121" spans="1:9" s="150" customFormat="1" ht="12.75">
      <c r="A1121" s="189"/>
      <c r="B1121" s="157"/>
      <c r="C1121" s="190"/>
      <c r="D1121" s="190"/>
      <c r="E1121" s="157"/>
      <c r="F1121" s="190"/>
      <c r="G1121" s="190"/>
    </row>
    <row r="1122" spans="1:9" s="150" customFormat="1" ht="12.75">
      <c r="A1122" s="186" t="s">
        <v>112</v>
      </c>
      <c r="B1122" s="156">
        <v>291.10000000000002</v>
      </c>
      <c r="C1122" s="187">
        <v>1556.8</v>
      </c>
      <c r="D1122" s="187">
        <v>53.5</v>
      </c>
      <c r="E1122" s="156">
        <v>305.2</v>
      </c>
      <c r="F1122" s="187">
        <v>2714</v>
      </c>
      <c r="G1122" s="187">
        <v>88.9</v>
      </c>
      <c r="H1122" s="188">
        <f>F1122/C1122*100</f>
        <v>174.33196300102776</v>
      </c>
      <c r="I1122" s="188">
        <f>F1122-C1122</f>
        <v>1157.2</v>
      </c>
    </row>
    <row r="1123" spans="1:9" s="150" customFormat="1" ht="12.75">
      <c r="A1123" s="189" t="s">
        <v>114</v>
      </c>
      <c r="B1123" s="157">
        <v>248.5</v>
      </c>
      <c r="C1123" s="190">
        <v>1269.8</v>
      </c>
      <c r="D1123" s="190">
        <v>51.1</v>
      </c>
      <c r="E1123" s="157">
        <v>268.60000000000002</v>
      </c>
      <c r="F1123" s="190">
        <v>2495.9</v>
      </c>
      <c r="G1123" s="190">
        <v>92.9</v>
      </c>
      <c r="H1123" s="180">
        <f>F1123/C1123*100</f>
        <v>196.55851315167746</v>
      </c>
      <c r="I1123" s="180">
        <f>F1123-C1123</f>
        <v>1226.1000000000001</v>
      </c>
    </row>
    <row r="1124" spans="1:9" s="150" customFormat="1" ht="12.75">
      <c r="A1124" s="189" t="s">
        <v>116</v>
      </c>
      <c r="B1124" s="157">
        <v>42</v>
      </c>
      <c r="C1124" s="190">
        <v>281.10000000000002</v>
      </c>
      <c r="D1124" s="190">
        <v>66.900000000000006</v>
      </c>
      <c r="E1124" s="157">
        <v>36</v>
      </c>
      <c r="F1124" s="190">
        <v>215.7</v>
      </c>
      <c r="G1124" s="190">
        <v>59.9</v>
      </c>
      <c r="H1124" s="180">
        <f t="shared" ref="H1124:H1126" si="144">F1124/C1124*100</f>
        <v>76.734258271077891</v>
      </c>
      <c r="I1124" s="180">
        <f t="shared" ref="I1124:I1126" si="145">F1124-C1124</f>
        <v>-65.400000000000034</v>
      </c>
    </row>
    <row r="1125" spans="1:9" s="150" customFormat="1" ht="12.75">
      <c r="A1125" s="189" t="s">
        <v>117</v>
      </c>
      <c r="B1125" s="157">
        <v>1</v>
      </c>
      <c r="C1125" s="190">
        <v>18</v>
      </c>
      <c r="D1125" s="190">
        <v>180</v>
      </c>
      <c r="E1125" s="157">
        <v>1</v>
      </c>
      <c r="F1125" s="190">
        <v>14</v>
      </c>
      <c r="G1125" s="190">
        <v>140</v>
      </c>
      <c r="H1125" s="180">
        <f t="shared" si="144"/>
        <v>77.777777777777786</v>
      </c>
      <c r="I1125" s="180">
        <f t="shared" si="145"/>
        <v>-4</v>
      </c>
    </row>
    <row r="1126" spans="1:9" s="150" customFormat="1" ht="12.75">
      <c r="A1126" s="189" t="s">
        <v>119</v>
      </c>
      <c r="B1126" s="157">
        <v>0.6</v>
      </c>
      <c r="C1126" s="190">
        <v>5.9</v>
      </c>
      <c r="D1126" s="190">
        <v>98.3</v>
      </c>
      <c r="E1126" s="157">
        <v>0.6</v>
      </c>
      <c r="F1126" s="190">
        <v>2.4</v>
      </c>
      <c r="G1126" s="190">
        <v>40</v>
      </c>
      <c r="H1126" s="180">
        <f t="shared" si="144"/>
        <v>40.677966101694913</v>
      </c>
      <c r="I1126" s="180">
        <f t="shared" si="145"/>
        <v>-3.5000000000000004</v>
      </c>
    </row>
    <row r="1127" spans="1:9" s="150" customFormat="1" ht="12.75">
      <c r="A1127" s="189"/>
      <c r="B1127" s="157"/>
      <c r="C1127" s="190"/>
      <c r="D1127" s="190"/>
      <c r="E1127" s="157"/>
      <c r="F1127" s="190"/>
      <c r="G1127" s="190"/>
    </row>
    <row r="1128" spans="1:9" s="150" customFormat="1" ht="12.75">
      <c r="A1128" s="186" t="s">
        <v>139</v>
      </c>
      <c r="B1128" s="156">
        <v>12.12</v>
      </c>
      <c r="C1128" s="187">
        <v>47.5</v>
      </c>
      <c r="D1128" s="187">
        <v>39.200000000000003</v>
      </c>
      <c r="E1128" s="156">
        <v>13.67</v>
      </c>
      <c r="F1128" s="187">
        <v>60.9</v>
      </c>
      <c r="G1128" s="187">
        <v>44.5</v>
      </c>
      <c r="H1128" s="188">
        <f>F1128/C1128*100</f>
        <v>128.21052631578945</v>
      </c>
      <c r="I1128" s="188">
        <f>F1128-C1128</f>
        <v>13.399999999999999</v>
      </c>
    </row>
    <row r="1129" spans="1:9" s="150" customFormat="1" ht="12.75">
      <c r="B1129" s="185"/>
      <c r="C1129" s="185"/>
      <c r="D1129" s="185"/>
      <c r="E1129" s="185"/>
      <c r="F1129" s="236"/>
      <c r="G1129" s="236"/>
    </row>
    <row r="1130" spans="1:9" s="150" customFormat="1" ht="12.75">
      <c r="B1130" s="185"/>
      <c r="C1130" s="185"/>
      <c r="D1130" s="185"/>
      <c r="E1130" s="185"/>
      <c r="F1130" s="236"/>
      <c r="G1130" s="236"/>
    </row>
    <row r="1131" spans="1:9" s="150" customFormat="1" ht="12.75">
      <c r="B1131" s="185"/>
      <c r="C1131" s="185"/>
      <c r="D1131" s="185"/>
      <c r="E1131" s="185"/>
      <c r="F1131" s="185"/>
      <c r="G1131" s="185"/>
    </row>
    <row r="1132" spans="1:9" s="150" customFormat="1" ht="12.75">
      <c r="B1132" s="185"/>
      <c r="C1132" s="185"/>
      <c r="D1132" s="185"/>
      <c r="E1132" s="185"/>
      <c r="F1132" s="185"/>
      <c r="G1132" s="185"/>
    </row>
    <row r="1133" spans="1:9" s="150" customFormat="1">
      <c r="A1133" s="164" t="s">
        <v>355</v>
      </c>
      <c r="B1133" s="165"/>
      <c r="C1133" s="165"/>
      <c r="D1133" s="165"/>
      <c r="E1133" s="165"/>
      <c r="F1133" s="165"/>
      <c r="G1133" s="165"/>
    </row>
    <row r="1134" spans="1:9" s="150" customFormat="1" ht="12.75">
      <c r="A1134" s="167" t="s">
        <v>337</v>
      </c>
      <c r="B1134" s="167"/>
      <c r="C1134" s="167"/>
      <c r="D1134" s="167"/>
      <c r="E1134" s="167"/>
      <c r="F1134" s="167"/>
      <c r="G1134" s="167"/>
    </row>
    <row r="1135" spans="1:9" s="150" customFormat="1" ht="12.75"/>
    <row r="1136" spans="1:9" s="150" customFormat="1" ht="12.75">
      <c r="A1136" s="168" t="s">
        <v>60</v>
      </c>
      <c r="B1136" s="169" t="s">
        <v>188</v>
      </c>
      <c r="C1136" s="170"/>
      <c r="D1136" s="170"/>
      <c r="E1136" s="170"/>
      <c r="F1136" s="170"/>
      <c r="G1136" s="170"/>
      <c r="H1136" s="170"/>
      <c r="I1136" s="171"/>
    </row>
    <row r="1137" spans="1:9" s="150" customFormat="1" ht="12.75">
      <c r="A1137" s="172"/>
      <c r="B1137" s="169">
        <v>2024</v>
      </c>
      <c r="C1137" s="170"/>
      <c r="D1137" s="171"/>
      <c r="E1137" s="173"/>
      <c r="F1137" s="174">
        <v>2025</v>
      </c>
      <c r="G1137" s="175"/>
      <c r="H1137" s="176" t="s">
        <v>340</v>
      </c>
      <c r="I1137" s="177"/>
    </row>
    <row r="1138" spans="1:9" s="150" customFormat="1" ht="12.75">
      <c r="A1138" s="172"/>
      <c r="B1138" s="151" t="s">
        <v>338</v>
      </c>
      <c r="C1138" s="151" t="s">
        <v>341</v>
      </c>
      <c r="D1138" s="151" t="s">
        <v>65</v>
      </c>
      <c r="E1138" s="151" t="s">
        <v>338</v>
      </c>
      <c r="F1138" s="151" t="s">
        <v>341</v>
      </c>
      <c r="G1138" s="151" t="s">
        <v>65</v>
      </c>
      <c r="H1138" s="169" t="s">
        <v>315</v>
      </c>
      <c r="I1138" s="171"/>
    </row>
    <row r="1139" spans="1:9" s="150" customFormat="1" ht="12.75">
      <c r="A1139" s="172"/>
      <c r="B1139" s="152"/>
      <c r="C1139" s="152"/>
      <c r="D1139" s="152"/>
      <c r="E1139" s="152"/>
      <c r="F1139" s="152"/>
      <c r="G1139" s="152"/>
      <c r="H1139" s="168" t="s">
        <v>69</v>
      </c>
      <c r="I1139" s="178" t="s">
        <v>70</v>
      </c>
    </row>
    <row r="1140" spans="1:9" s="150" customFormat="1" ht="12.75">
      <c r="A1140" s="172"/>
      <c r="B1140" s="153"/>
      <c r="C1140" s="153"/>
      <c r="D1140" s="153"/>
      <c r="E1140" s="153"/>
      <c r="F1140" s="153"/>
      <c r="G1140" s="153"/>
      <c r="H1140" s="179"/>
      <c r="I1140" s="178"/>
    </row>
    <row r="1141" spans="1:9" s="150" customFormat="1" ht="12.75">
      <c r="A1141" s="179"/>
      <c r="B1141" s="181">
        <v>1</v>
      </c>
      <c r="C1141" s="182">
        <v>2</v>
      </c>
      <c r="D1141" s="181">
        <v>3</v>
      </c>
      <c r="E1141" s="181">
        <v>4</v>
      </c>
      <c r="F1141" s="182">
        <v>5</v>
      </c>
      <c r="G1141" s="182">
        <v>6</v>
      </c>
      <c r="H1141" s="183">
        <v>7</v>
      </c>
      <c r="I1141" s="183">
        <v>8</v>
      </c>
    </row>
    <row r="1142" spans="1:9" s="150" customFormat="1" ht="12.75">
      <c r="B1142" s="185"/>
      <c r="C1142" s="185"/>
      <c r="D1142" s="185"/>
      <c r="E1142" s="185"/>
      <c r="F1142" s="185"/>
      <c r="G1142" s="185"/>
    </row>
    <row r="1143" spans="1:9" s="150" customFormat="1" ht="12.75">
      <c r="A1143" s="186" t="s">
        <v>72</v>
      </c>
      <c r="B1143" s="156">
        <v>98</v>
      </c>
      <c r="C1143" s="187">
        <v>542.4</v>
      </c>
      <c r="D1143" s="187">
        <v>66.599999999999994</v>
      </c>
      <c r="E1143" s="156">
        <v>96.087999999999994</v>
      </c>
      <c r="F1143" s="187">
        <v>655.5</v>
      </c>
      <c r="G1143" s="187">
        <v>68.2</v>
      </c>
      <c r="H1143" s="188">
        <f>F1143/C1143*100</f>
        <v>120.85176991150443</v>
      </c>
      <c r="I1143" s="188">
        <f>F1143-C1143</f>
        <v>113.10000000000002</v>
      </c>
    </row>
    <row r="1144" spans="1:9" s="150" customFormat="1" ht="12.75">
      <c r="A1144" s="186"/>
      <c r="B1144" s="156"/>
      <c r="C1144" s="187"/>
      <c r="D1144" s="187"/>
      <c r="E1144" s="156"/>
      <c r="F1144" s="187"/>
      <c r="G1144" s="187"/>
      <c r="H1144" s="197"/>
      <c r="I1144" s="197"/>
    </row>
    <row r="1145" spans="1:9" s="150" customFormat="1" ht="12.75">
      <c r="A1145" s="186" t="s">
        <v>73</v>
      </c>
      <c r="B1145" s="156">
        <v>28.77</v>
      </c>
      <c r="C1145" s="187">
        <v>59.3</v>
      </c>
      <c r="D1145" s="187">
        <v>20.6</v>
      </c>
      <c r="E1145" s="156">
        <v>32.738</v>
      </c>
      <c r="F1145" s="187">
        <v>294.10000000000002</v>
      </c>
      <c r="G1145" s="187">
        <v>89.8</v>
      </c>
      <c r="H1145" s="188">
        <f>F1145/C1145*100</f>
        <v>495.95278246205743</v>
      </c>
      <c r="I1145" s="188">
        <f>F1145-C1145</f>
        <v>234.8</v>
      </c>
    </row>
    <row r="1146" spans="1:9" s="150" customFormat="1" ht="12.75">
      <c r="A1146" s="189" t="s">
        <v>75</v>
      </c>
      <c r="B1146" s="157">
        <v>18.399999999999999</v>
      </c>
      <c r="C1146" s="190">
        <v>31.6</v>
      </c>
      <c r="D1146" s="190">
        <v>17.2</v>
      </c>
      <c r="E1146" s="157">
        <v>22.367999999999999</v>
      </c>
      <c r="F1146" s="190">
        <v>243.8</v>
      </c>
      <c r="G1146" s="190">
        <v>109</v>
      </c>
      <c r="H1146" s="180">
        <f>F1146/C1146*100</f>
        <v>771.51898734177223</v>
      </c>
      <c r="I1146" s="180">
        <f>F1146-C1146</f>
        <v>212.20000000000002</v>
      </c>
    </row>
    <row r="1147" spans="1:9" s="150" customFormat="1" ht="12.75">
      <c r="A1147" s="189" t="s">
        <v>76</v>
      </c>
      <c r="B1147" s="157">
        <v>8.3699999999999992</v>
      </c>
      <c r="C1147" s="190">
        <v>23.5</v>
      </c>
      <c r="D1147" s="190">
        <v>28.1</v>
      </c>
      <c r="E1147" s="157">
        <v>8.3699999999999992</v>
      </c>
      <c r="F1147" s="190">
        <v>46</v>
      </c>
      <c r="G1147" s="190">
        <v>55</v>
      </c>
      <c r="H1147" s="180">
        <f t="shared" ref="H1147:H1148" si="146">F1147/C1147*100</f>
        <v>195.74468085106383</v>
      </c>
      <c r="I1147" s="180">
        <f t="shared" ref="I1147:I1148" si="147">F1147-C1147</f>
        <v>22.5</v>
      </c>
    </row>
    <row r="1148" spans="1:9" s="150" customFormat="1" ht="12.75">
      <c r="A1148" s="189" t="s">
        <v>79</v>
      </c>
      <c r="B1148" s="157">
        <v>2</v>
      </c>
      <c r="C1148" s="190">
        <v>4.2</v>
      </c>
      <c r="D1148" s="190">
        <v>21</v>
      </c>
      <c r="E1148" s="157">
        <v>2</v>
      </c>
      <c r="F1148" s="190">
        <v>4.3</v>
      </c>
      <c r="G1148" s="190">
        <v>21.3</v>
      </c>
      <c r="H1148" s="180">
        <f t="shared" si="146"/>
        <v>102.38095238095238</v>
      </c>
      <c r="I1148" s="180">
        <f t="shared" si="147"/>
        <v>9.9999999999999645E-2</v>
      </c>
    </row>
    <row r="1149" spans="1:9" s="150" customFormat="1" ht="12.75">
      <c r="A1149" s="189"/>
      <c r="B1149" s="157"/>
      <c r="C1149" s="190"/>
      <c r="D1149" s="190"/>
      <c r="E1149" s="157"/>
      <c r="F1149" s="190"/>
      <c r="G1149" s="190"/>
    </row>
    <row r="1150" spans="1:9" s="150" customFormat="1" ht="15.75" customHeight="1">
      <c r="A1150" s="186" t="s">
        <v>80</v>
      </c>
      <c r="B1150" s="156">
        <v>25</v>
      </c>
      <c r="C1150" s="187">
        <v>285.7</v>
      </c>
      <c r="D1150" s="187">
        <v>114.3</v>
      </c>
      <c r="E1150" s="156">
        <v>8.5500000000000007</v>
      </c>
      <c r="F1150" s="187">
        <v>38.700000000000003</v>
      </c>
      <c r="G1150" s="187">
        <v>45.3</v>
      </c>
      <c r="H1150" s="188">
        <f>F1150/C1150*100</f>
        <v>13.545677283864194</v>
      </c>
      <c r="I1150" s="188">
        <f>F1150-C1150</f>
        <v>-247</v>
      </c>
    </row>
    <row r="1151" spans="1:9" s="150" customFormat="1" ht="12.75">
      <c r="A1151" s="189" t="s">
        <v>81</v>
      </c>
      <c r="B1151" s="157" t="s">
        <v>305</v>
      </c>
      <c r="C1151" s="190" t="s">
        <v>94</v>
      </c>
      <c r="D1151" s="190" t="s">
        <v>94</v>
      </c>
      <c r="E1151" s="157">
        <v>1.55</v>
      </c>
      <c r="F1151" s="190">
        <v>1</v>
      </c>
      <c r="G1151" s="190">
        <v>6.5</v>
      </c>
      <c r="H1151" s="190" t="s">
        <v>94</v>
      </c>
      <c r="I1151" s="190" t="s">
        <v>94</v>
      </c>
    </row>
    <row r="1152" spans="1:9" s="150" customFormat="1" ht="12.75">
      <c r="A1152" s="189" t="s">
        <v>84</v>
      </c>
      <c r="B1152" s="157">
        <v>1</v>
      </c>
      <c r="C1152" s="190">
        <v>3.5</v>
      </c>
      <c r="D1152" s="190">
        <v>35</v>
      </c>
      <c r="E1152" s="157">
        <v>1</v>
      </c>
      <c r="F1152" s="190">
        <v>3.5</v>
      </c>
      <c r="G1152" s="190">
        <v>35</v>
      </c>
      <c r="H1152" s="180">
        <f t="shared" ref="H1152:H1155" si="148">F1152/C1152*100</f>
        <v>100</v>
      </c>
      <c r="I1152" s="180">
        <f t="shared" ref="I1152:I1155" si="149">F1152-C1152</f>
        <v>0</v>
      </c>
    </row>
    <row r="1153" spans="1:9" s="150" customFormat="1" ht="12.75">
      <c r="A1153" s="189" t="s">
        <v>87</v>
      </c>
      <c r="B1153" s="157">
        <v>20</v>
      </c>
      <c r="C1153" s="190">
        <v>270</v>
      </c>
      <c r="D1153" s="190">
        <v>135</v>
      </c>
      <c r="E1153" s="157">
        <v>2</v>
      </c>
      <c r="F1153" s="190">
        <v>7</v>
      </c>
      <c r="G1153" s="190">
        <v>35</v>
      </c>
      <c r="H1153" s="180">
        <f t="shared" si="148"/>
        <v>2.5925925925925926</v>
      </c>
      <c r="I1153" s="180">
        <f t="shared" si="149"/>
        <v>-263</v>
      </c>
    </row>
    <row r="1154" spans="1:9" s="150" customFormat="1" ht="12.75">
      <c r="A1154" s="189" t="s">
        <v>92</v>
      </c>
      <c r="B1154" s="157">
        <v>2</v>
      </c>
      <c r="C1154" s="190">
        <v>12</v>
      </c>
      <c r="D1154" s="190">
        <v>60</v>
      </c>
      <c r="E1154" s="157">
        <v>2</v>
      </c>
      <c r="F1154" s="190">
        <v>27</v>
      </c>
      <c r="G1154" s="190">
        <v>135</v>
      </c>
      <c r="H1154" s="180">
        <f t="shared" si="148"/>
        <v>225</v>
      </c>
      <c r="I1154" s="180">
        <f t="shared" si="149"/>
        <v>15</v>
      </c>
    </row>
    <row r="1155" spans="1:9" s="150" customFormat="1" ht="12.75">
      <c r="A1155" s="189" t="s">
        <v>163</v>
      </c>
      <c r="B1155" s="157">
        <v>2</v>
      </c>
      <c r="C1155" s="190">
        <v>0.2</v>
      </c>
      <c r="D1155" s="190">
        <v>1</v>
      </c>
      <c r="E1155" s="157">
        <v>2</v>
      </c>
      <c r="F1155" s="190">
        <v>0.2</v>
      </c>
      <c r="G1155" s="190">
        <v>1</v>
      </c>
      <c r="H1155" s="180">
        <f t="shared" si="148"/>
        <v>100</v>
      </c>
      <c r="I1155" s="180">
        <f t="shared" si="149"/>
        <v>0</v>
      </c>
    </row>
    <row r="1156" spans="1:9" s="150" customFormat="1" ht="12.75">
      <c r="A1156" s="189"/>
      <c r="B1156" s="157"/>
      <c r="C1156" s="190"/>
      <c r="D1156" s="190"/>
      <c r="E1156" s="157"/>
      <c r="F1156" s="190"/>
      <c r="G1156" s="190"/>
    </row>
    <row r="1157" spans="1:9" s="150" customFormat="1" ht="12.75">
      <c r="A1157" s="186" t="s">
        <v>112</v>
      </c>
      <c r="B1157" s="156">
        <v>41</v>
      </c>
      <c r="C1157" s="187">
        <v>179.6</v>
      </c>
      <c r="D1157" s="187">
        <v>43.8</v>
      </c>
      <c r="E1157" s="156">
        <v>50.2</v>
      </c>
      <c r="F1157" s="187">
        <v>290.89999999999998</v>
      </c>
      <c r="G1157" s="187">
        <v>57.9</v>
      </c>
      <c r="H1157" s="188">
        <f>F1157/C1157*100</f>
        <v>161.97104677060133</v>
      </c>
      <c r="I1157" s="188">
        <f>F1157-C1157</f>
        <v>111.29999999999998</v>
      </c>
    </row>
    <row r="1158" spans="1:9" s="150" customFormat="1" ht="12.75">
      <c r="A1158" s="189" t="s">
        <v>114</v>
      </c>
      <c r="B1158" s="157">
        <v>30</v>
      </c>
      <c r="C1158" s="190">
        <v>117.6</v>
      </c>
      <c r="D1158" s="190">
        <v>39.200000000000003</v>
      </c>
      <c r="E1158" s="157">
        <v>33.700000000000003</v>
      </c>
      <c r="F1158" s="190">
        <v>199.6</v>
      </c>
      <c r="G1158" s="190">
        <v>59.2</v>
      </c>
      <c r="H1158" s="180">
        <f>F1158/C1158*100</f>
        <v>169.72789115646259</v>
      </c>
      <c r="I1158" s="180">
        <f>F1158-C1158</f>
        <v>82</v>
      </c>
    </row>
    <row r="1159" spans="1:9" s="150" customFormat="1" ht="12.75">
      <c r="A1159" s="189" t="s">
        <v>116</v>
      </c>
      <c r="B1159" s="157">
        <v>11</v>
      </c>
      <c r="C1159" s="190">
        <v>62</v>
      </c>
      <c r="D1159" s="190">
        <v>56.4</v>
      </c>
      <c r="E1159" s="157">
        <v>16.5</v>
      </c>
      <c r="F1159" s="190">
        <v>91.3</v>
      </c>
      <c r="G1159" s="190">
        <v>55.3</v>
      </c>
      <c r="H1159" s="180">
        <f t="shared" ref="H1159:H1160" si="150">F1159/C1159*100</f>
        <v>147.25806451612902</v>
      </c>
      <c r="I1159" s="180">
        <f t="shared" ref="I1159:I1160" si="151">F1159-C1159</f>
        <v>29.299999999999997</v>
      </c>
    </row>
    <row r="1160" spans="1:9" s="150" customFormat="1" ht="12.75">
      <c r="A1160" s="189" t="s">
        <v>117</v>
      </c>
      <c r="B1160" s="157">
        <v>1</v>
      </c>
      <c r="C1160" s="190">
        <v>18</v>
      </c>
      <c r="D1160" s="190">
        <v>180</v>
      </c>
      <c r="E1160" s="157">
        <v>1</v>
      </c>
      <c r="F1160" s="190">
        <v>14</v>
      </c>
      <c r="G1160" s="190">
        <v>140</v>
      </c>
      <c r="H1160" s="180">
        <f t="shared" si="150"/>
        <v>77.777777777777786</v>
      </c>
      <c r="I1160" s="180">
        <f t="shared" si="151"/>
        <v>-4</v>
      </c>
    </row>
    <row r="1161" spans="1:9" s="150" customFormat="1" ht="12.75">
      <c r="A1161" s="189"/>
      <c r="B1161" s="157"/>
      <c r="C1161" s="190"/>
      <c r="D1161" s="190"/>
      <c r="E1161" s="157"/>
      <c r="F1161" s="190"/>
      <c r="G1161" s="190"/>
    </row>
    <row r="1162" spans="1:9" s="150" customFormat="1" ht="12.75">
      <c r="A1162" s="186" t="s">
        <v>139</v>
      </c>
      <c r="B1162" s="156">
        <v>3.1</v>
      </c>
      <c r="C1162" s="187">
        <v>17.8</v>
      </c>
      <c r="D1162" s="187">
        <v>57.4</v>
      </c>
      <c r="E1162" s="156">
        <v>4.5999999999999996</v>
      </c>
      <c r="F1162" s="187">
        <v>31.9</v>
      </c>
      <c r="G1162" s="187">
        <v>69.2</v>
      </c>
      <c r="H1162" s="188">
        <f>F1162/C1162*100</f>
        <v>179.2134831460674</v>
      </c>
      <c r="I1162" s="188">
        <f>F1162-C1162</f>
        <v>14.099999999999998</v>
      </c>
    </row>
    <row r="1163" spans="1:9" s="150" customFormat="1" ht="12.75">
      <c r="A1163" s="186"/>
      <c r="B1163" s="156"/>
      <c r="C1163" s="187"/>
      <c r="D1163" s="187"/>
      <c r="E1163" s="156"/>
      <c r="F1163" s="187"/>
      <c r="G1163" s="187"/>
      <c r="H1163" s="188"/>
      <c r="I1163" s="188"/>
    </row>
    <row r="1164" spans="1:9" s="150" customFormat="1" ht="12.75">
      <c r="A1164" s="186"/>
      <c r="B1164" s="156"/>
      <c r="C1164" s="187"/>
      <c r="D1164" s="187"/>
      <c r="E1164" s="156"/>
      <c r="F1164" s="187"/>
      <c r="G1164" s="187"/>
      <c r="H1164" s="188"/>
      <c r="I1164" s="188"/>
    </row>
    <row r="1165" spans="1:9" s="150" customFormat="1" ht="12.75">
      <c r="A1165" s="186"/>
      <c r="B1165" s="156"/>
      <c r="C1165" s="187"/>
      <c r="D1165" s="187"/>
      <c r="E1165" s="156"/>
      <c r="F1165" s="187"/>
      <c r="G1165" s="187"/>
      <c r="H1165" s="188"/>
      <c r="I1165" s="188"/>
    </row>
    <row r="1166" spans="1:9" s="150" customFormat="1" ht="15" customHeight="1">
      <c r="A1166" s="164" t="s">
        <v>356</v>
      </c>
      <c r="B1166" s="164"/>
      <c r="C1166" s="164"/>
      <c r="D1166" s="164"/>
      <c r="E1166" s="164"/>
      <c r="F1166" s="164"/>
      <c r="G1166" s="164"/>
      <c r="H1166" s="164"/>
    </row>
    <row r="1167" spans="1:9" s="150" customFormat="1" ht="12.75">
      <c r="A1167" s="167" t="s">
        <v>337</v>
      </c>
      <c r="B1167" s="167"/>
      <c r="C1167" s="167"/>
      <c r="D1167" s="167"/>
      <c r="E1167" s="167"/>
      <c r="F1167" s="167"/>
      <c r="G1167" s="167"/>
      <c r="H1167" s="167"/>
      <c r="I1167" s="167"/>
    </row>
    <row r="1168" spans="1:9" s="150" customFormat="1" ht="12.75"/>
    <row r="1169" spans="1:9" s="150" customFormat="1" ht="12.75">
      <c r="A1169" s="168" t="s">
        <v>60</v>
      </c>
      <c r="B1169" s="169" t="s">
        <v>188</v>
      </c>
      <c r="C1169" s="170"/>
      <c r="D1169" s="170"/>
      <c r="E1169" s="170"/>
      <c r="F1169" s="170"/>
      <c r="G1169" s="170"/>
      <c r="H1169" s="170"/>
      <c r="I1169" s="171"/>
    </row>
    <row r="1170" spans="1:9" s="150" customFormat="1" ht="12.75">
      <c r="A1170" s="172"/>
      <c r="B1170" s="169">
        <v>2024</v>
      </c>
      <c r="C1170" s="170"/>
      <c r="D1170" s="171"/>
      <c r="E1170" s="173"/>
      <c r="F1170" s="174">
        <v>2025</v>
      </c>
      <c r="G1170" s="175"/>
      <c r="H1170" s="176" t="s">
        <v>340</v>
      </c>
      <c r="I1170" s="177"/>
    </row>
    <row r="1171" spans="1:9" s="150" customFormat="1" ht="12.75">
      <c r="A1171" s="172"/>
      <c r="B1171" s="151" t="s">
        <v>338</v>
      </c>
      <c r="C1171" s="151" t="s">
        <v>341</v>
      </c>
      <c r="D1171" s="151" t="s">
        <v>65</v>
      </c>
      <c r="E1171" s="151" t="s">
        <v>338</v>
      </c>
      <c r="F1171" s="151" t="s">
        <v>341</v>
      </c>
      <c r="G1171" s="151" t="s">
        <v>65</v>
      </c>
      <c r="H1171" s="169" t="s">
        <v>315</v>
      </c>
      <c r="I1171" s="171"/>
    </row>
    <row r="1172" spans="1:9" s="150" customFormat="1" ht="12.75">
      <c r="A1172" s="172"/>
      <c r="B1172" s="152"/>
      <c r="C1172" s="152"/>
      <c r="D1172" s="152"/>
      <c r="E1172" s="152"/>
      <c r="F1172" s="152"/>
      <c r="G1172" s="152"/>
      <c r="H1172" s="168" t="s">
        <v>69</v>
      </c>
      <c r="I1172" s="178" t="s">
        <v>70</v>
      </c>
    </row>
    <row r="1173" spans="1:9" s="150" customFormat="1" ht="12.75">
      <c r="A1173" s="172"/>
      <c r="B1173" s="153"/>
      <c r="C1173" s="153"/>
      <c r="D1173" s="153"/>
      <c r="E1173" s="153"/>
      <c r="F1173" s="153"/>
      <c r="G1173" s="153"/>
      <c r="H1173" s="179"/>
      <c r="I1173" s="178"/>
    </row>
    <row r="1174" spans="1:9" s="150" customFormat="1" ht="12.75">
      <c r="A1174" s="179"/>
      <c r="B1174" s="181">
        <v>1</v>
      </c>
      <c r="C1174" s="182">
        <v>2</v>
      </c>
      <c r="D1174" s="181">
        <v>3</v>
      </c>
      <c r="E1174" s="181">
        <v>4</v>
      </c>
      <c r="F1174" s="182">
        <v>5</v>
      </c>
      <c r="G1174" s="182">
        <v>6</v>
      </c>
      <c r="H1174" s="182">
        <v>7</v>
      </c>
      <c r="I1174" s="182">
        <v>8</v>
      </c>
    </row>
    <row r="1175" spans="1:9" s="150" customFormat="1" ht="12.75">
      <c r="A1175" s="196"/>
      <c r="B1175" s="192"/>
      <c r="C1175" s="192"/>
      <c r="D1175" s="192"/>
      <c r="E1175" s="192"/>
      <c r="F1175" s="192"/>
      <c r="G1175" s="192"/>
    </row>
    <row r="1176" spans="1:9" s="150" customFormat="1" ht="12.75">
      <c r="A1176" s="186" t="s">
        <v>72</v>
      </c>
      <c r="B1176" s="156">
        <v>690.89</v>
      </c>
      <c r="C1176" s="187">
        <v>3346.9</v>
      </c>
      <c r="D1176" s="187">
        <v>48.4</v>
      </c>
      <c r="E1176" s="156">
        <v>647.32000000000005</v>
      </c>
      <c r="F1176" s="187">
        <v>4652.1000000000004</v>
      </c>
      <c r="G1176" s="187">
        <v>71.900000000000006</v>
      </c>
      <c r="H1176" s="188">
        <f>F1176/C1176*100</f>
        <v>138.99728106606113</v>
      </c>
      <c r="I1176" s="188">
        <f>F1176-C1176</f>
        <v>1305.2000000000003</v>
      </c>
    </row>
    <row r="1177" spans="1:9" s="150" customFormat="1" ht="12.75">
      <c r="A1177" s="186"/>
      <c r="B1177" s="156"/>
      <c r="C1177" s="187"/>
      <c r="D1177" s="187"/>
      <c r="E1177" s="156"/>
      <c r="F1177" s="187"/>
      <c r="G1177" s="187"/>
      <c r="H1177" s="197"/>
      <c r="I1177" s="197"/>
    </row>
    <row r="1178" spans="1:9" s="150" customFormat="1" ht="12.75">
      <c r="A1178" s="186" t="s">
        <v>73</v>
      </c>
      <c r="B1178" s="156">
        <v>412.95</v>
      </c>
      <c r="C1178" s="187">
        <v>1685.5</v>
      </c>
      <c r="D1178" s="187">
        <v>40.799999999999997</v>
      </c>
      <c r="E1178" s="156">
        <v>364.98</v>
      </c>
      <c r="F1178" s="187">
        <v>2303.5</v>
      </c>
      <c r="G1178" s="187">
        <v>63.1</v>
      </c>
      <c r="H1178" s="188">
        <f>F1178/C1178*100</f>
        <v>136.66567784040345</v>
      </c>
      <c r="I1178" s="188">
        <f>F1178-C1178</f>
        <v>618</v>
      </c>
    </row>
    <row r="1179" spans="1:9" s="150" customFormat="1" ht="12.75">
      <c r="A1179" s="189" t="s">
        <v>74</v>
      </c>
      <c r="B1179" s="157">
        <v>2</v>
      </c>
      <c r="C1179" s="190">
        <v>11.6</v>
      </c>
      <c r="D1179" s="190">
        <v>58</v>
      </c>
      <c r="E1179" s="157">
        <v>2</v>
      </c>
      <c r="F1179" s="190">
        <v>11</v>
      </c>
      <c r="G1179" s="190">
        <v>55</v>
      </c>
      <c r="H1179" s="180">
        <f>F1179/C1179*100</f>
        <v>94.827586206896555</v>
      </c>
      <c r="I1179" s="180">
        <f>F1179-C1179</f>
        <v>-0.59999999999999964</v>
      </c>
    </row>
    <row r="1180" spans="1:9" s="150" customFormat="1" ht="12.75">
      <c r="A1180" s="189" t="s">
        <v>75</v>
      </c>
      <c r="B1180" s="157">
        <v>343.81</v>
      </c>
      <c r="C1180" s="190">
        <v>1475.6</v>
      </c>
      <c r="D1180" s="190">
        <v>42.9</v>
      </c>
      <c r="E1180" s="157">
        <v>295.83999999999997</v>
      </c>
      <c r="F1180" s="190">
        <v>1964</v>
      </c>
      <c r="G1180" s="190">
        <v>66.400000000000006</v>
      </c>
      <c r="H1180" s="180">
        <f t="shared" ref="H1180:H1182" si="152">F1180/C1180*100</f>
        <v>133.09840065058282</v>
      </c>
      <c r="I1180" s="180">
        <f t="shared" ref="I1180:I1182" si="153">F1180-C1180</f>
        <v>488.40000000000009</v>
      </c>
    </row>
    <row r="1181" spans="1:9" s="150" customFormat="1" ht="12.75">
      <c r="A1181" s="189" t="s">
        <v>76</v>
      </c>
      <c r="B1181" s="157">
        <v>60.14</v>
      </c>
      <c r="C1181" s="190">
        <v>174</v>
      </c>
      <c r="D1181" s="190">
        <v>28.9</v>
      </c>
      <c r="E1181" s="157">
        <v>60.14</v>
      </c>
      <c r="F1181" s="190">
        <v>304.10000000000002</v>
      </c>
      <c r="G1181" s="190">
        <v>50.6</v>
      </c>
      <c r="H1181" s="180">
        <f t="shared" si="152"/>
        <v>174.77011494252875</v>
      </c>
      <c r="I1181" s="180">
        <f t="shared" si="153"/>
        <v>130.10000000000002</v>
      </c>
    </row>
    <row r="1182" spans="1:9" s="150" customFormat="1" ht="12.75">
      <c r="A1182" s="189" t="s">
        <v>79</v>
      </c>
      <c r="B1182" s="157">
        <v>7</v>
      </c>
      <c r="C1182" s="190">
        <v>24.3</v>
      </c>
      <c r="D1182" s="190">
        <v>34.700000000000003</v>
      </c>
      <c r="E1182" s="157">
        <v>7</v>
      </c>
      <c r="F1182" s="190">
        <v>24.4</v>
      </c>
      <c r="G1182" s="190">
        <v>34.799999999999997</v>
      </c>
      <c r="H1182" s="180">
        <f t="shared" si="152"/>
        <v>100.41152263374484</v>
      </c>
      <c r="I1182" s="180">
        <f t="shared" si="153"/>
        <v>9.9999999999997868E-2</v>
      </c>
    </row>
    <row r="1183" spans="1:9" s="150" customFormat="1" ht="12.75">
      <c r="A1183" s="189"/>
      <c r="B1183" s="157"/>
      <c r="C1183" s="190"/>
      <c r="D1183" s="190"/>
      <c r="E1183" s="157"/>
      <c r="F1183" s="190"/>
      <c r="G1183" s="190"/>
    </row>
    <row r="1184" spans="1:9" s="150" customFormat="1" ht="21" customHeight="1">
      <c r="A1184" s="186" t="s">
        <v>80</v>
      </c>
      <c r="B1184" s="156">
        <v>75.64</v>
      </c>
      <c r="C1184" s="187">
        <v>562.29999999999995</v>
      </c>
      <c r="D1184" s="187">
        <v>74.3</v>
      </c>
      <c r="E1184" s="156">
        <v>75.64</v>
      </c>
      <c r="F1184" s="187">
        <v>569.9</v>
      </c>
      <c r="G1184" s="187">
        <v>75.3</v>
      </c>
      <c r="H1184" s="188">
        <f>F1184/C1184*100</f>
        <v>101.35159167704073</v>
      </c>
      <c r="I1184" s="188">
        <f>F1184-C1184</f>
        <v>7.6000000000000227</v>
      </c>
    </row>
    <row r="1185" spans="1:9" s="150" customFormat="1" ht="12.75">
      <c r="A1185" s="189" t="s">
        <v>81</v>
      </c>
      <c r="B1185" s="157">
        <v>2.54</v>
      </c>
      <c r="C1185" s="190" t="s">
        <v>94</v>
      </c>
      <c r="D1185" s="190" t="s">
        <v>94</v>
      </c>
      <c r="E1185" s="157">
        <v>2.54</v>
      </c>
      <c r="F1185" s="190">
        <v>2.5</v>
      </c>
      <c r="G1185" s="190">
        <v>9.8000000000000007</v>
      </c>
      <c r="H1185" s="190" t="s">
        <v>94</v>
      </c>
      <c r="I1185" s="190" t="s">
        <v>94</v>
      </c>
    </row>
    <row r="1186" spans="1:9" s="150" customFormat="1" ht="12.75">
      <c r="A1186" s="189" t="s">
        <v>83</v>
      </c>
      <c r="B1186" s="157">
        <v>2</v>
      </c>
      <c r="C1186" s="190">
        <v>15.4</v>
      </c>
      <c r="D1186" s="190">
        <v>77</v>
      </c>
      <c r="E1186" s="157">
        <v>2</v>
      </c>
      <c r="F1186" s="190">
        <v>15.4</v>
      </c>
      <c r="G1186" s="190">
        <v>77</v>
      </c>
      <c r="H1186" s="180">
        <f t="shared" ref="H1186:H1193" si="154">F1186/C1186*100</f>
        <v>100</v>
      </c>
      <c r="I1186" s="180">
        <f t="shared" ref="I1186:I1193" si="155">F1186-C1186</f>
        <v>0</v>
      </c>
    </row>
    <row r="1187" spans="1:9" s="150" customFormat="1" ht="12.75">
      <c r="A1187" s="189" t="s">
        <v>84</v>
      </c>
      <c r="B1187" s="157">
        <v>28</v>
      </c>
      <c r="C1187" s="190">
        <v>232.9</v>
      </c>
      <c r="D1187" s="190">
        <v>83.2</v>
      </c>
      <c r="E1187" s="157">
        <v>28</v>
      </c>
      <c r="F1187" s="190">
        <v>232.9</v>
      </c>
      <c r="G1187" s="190">
        <v>83.2</v>
      </c>
      <c r="H1187" s="180">
        <f t="shared" si="154"/>
        <v>100</v>
      </c>
      <c r="I1187" s="180">
        <f t="shared" si="155"/>
        <v>0</v>
      </c>
    </row>
    <row r="1188" spans="1:9" s="150" customFormat="1" ht="12.75">
      <c r="A1188" s="189" t="s">
        <v>85</v>
      </c>
      <c r="B1188" s="157">
        <v>36</v>
      </c>
      <c r="C1188" s="190">
        <v>303.5</v>
      </c>
      <c r="D1188" s="190">
        <v>84.3</v>
      </c>
      <c r="E1188" s="157">
        <v>36</v>
      </c>
      <c r="F1188" s="190">
        <v>303.5</v>
      </c>
      <c r="G1188" s="190">
        <v>84.3</v>
      </c>
      <c r="H1188" s="180">
        <f t="shared" si="154"/>
        <v>100</v>
      </c>
      <c r="I1188" s="180">
        <f t="shared" si="155"/>
        <v>0</v>
      </c>
    </row>
    <row r="1189" spans="1:9" s="150" customFormat="1" ht="12.75">
      <c r="A1189" s="189" t="s">
        <v>86</v>
      </c>
      <c r="B1189" s="157">
        <v>3</v>
      </c>
      <c r="C1189" s="190">
        <v>25.5</v>
      </c>
      <c r="D1189" s="190">
        <v>85</v>
      </c>
      <c r="E1189" s="157">
        <v>3</v>
      </c>
      <c r="F1189" s="190">
        <v>25.5</v>
      </c>
      <c r="G1189" s="190">
        <v>85</v>
      </c>
      <c r="H1189" s="180">
        <f t="shared" si="154"/>
        <v>100</v>
      </c>
      <c r="I1189" s="180">
        <f t="shared" si="155"/>
        <v>0</v>
      </c>
    </row>
    <row r="1190" spans="1:9" s="150" customFormat="1" ht="12.75">
      <c r="A1190" s="189" t="s">
        <v>87</v>
      </c>
      <c r="B1190" s="157">
        <v>1</v>
      </c>
      <c r="C1190" s="190">
        <v>4</v>
      </c>
      <c r="D1190" s="190">
        <v>40</v>
      </c>
      <c r="E1190" s="157">
        <v>1</v>
      </c>
      <c r="F1190" s="190">
        <v>5</v>
      </c>
      <c r="G1190" s="190">
        <v>50</v>
      </c>
      <c r="H1190" s="180">
        <f t="shared" si="154"/>
        <v>125</v>
      </c>
      <c r="I1190" s="180">
        <f t="shared" si="155"/>
        <v>1</v>
      </c>
    </row>
    <row r="1191" spans="1:9" s="150" customFormat="1" ht="12.75">
      <c r="A1191" s="189" t="s">
        <v>92</v>
      </c>
      <c r="B1191" s="157">
        <v>1</v>
      </c>
      <c r="C1191" s="190">
        <v>6</v>
      </c>
      <c r="D1191" s="190">
        <v>60</v>
      </c>
      <c r="E1191" s="157">
        <v>1</v>
      </c>
      <c r="F1191" s="190">
        <v>10</v>
      </c>
      <c r="G1191" s="190">
        <v>100</v>
      </c>
      <c r="H1191" s="180">
        <f t="shared" si="154"/>
        <v>166.66666666666669</v>
      </c>
      <c r="I1191" s="180">
        <f t="shared" si="155"/>
        <v>4</v>
      </c>
    </row>
    <row r="1192" spans="1:9" s="150" customFormat="1" ht="12.75">
      <c r="A1192" s="189" t="s">
        <v>93</v>
      </c>
      <c r="B1192" s="190">
        <v>0.1</v>
      </c>
      <c r="C1192" s="190" t="s">
        <v>94</v>
      </c>
      <c r="D1192" s="190">
        <v>1</v>
      </c>
      <c r="E1192" s="190">
        <v>0.1</v>
      </c>
      <c r="F1192" s="236" t="s">
        <v>94</v>
      </c>
      <c r="G1192" s="190">
        <v>1</v>
      </c>
      <c r="H1192" s="236" t="s">
        <v>94</v>
      </c>
      <c r="I1192" s="236" t="s">
        <v>94</v>
      </c>
    </row>
    <row r="1193" spans="1:9" s="150" customFormat="1" ht="12.75">
      <c r="A1193" s="189" t="s">
        <v>163</v>
      </c>
      <c r="B1193" s="157">
        <v>5</v>
      </c>
      <c r="C1193" s="190">
        <v>0.5</v>
      </c>
      <c r="D1193" s="190">
        <v>1</v>
      </c>
      <c r="E1193" s="157">
        <v>5</v>
      </c>
      <c r="F1193" s="190">
        <v>0.6</v>
      </c>
      <c r="G1193" s="190">
        <v>1.2</v>
      </c>
      <c r="H1193" s="236">
        <f t="shared" si="154"/>
        <v>120</v>
      </c>
      <c r="I1193" s="236">
        <f t="shared" si="155"/>
        <v>9.9999999999999978E-2</v>
      </c>
    </row>
    <row r="1194" spans="1:9" s="150" customFormat="1" ht="12.75">
      <c r="A1194" s="189"/>
      <c r="B1194" s="157"/>
      <c r="C1194" s="190"/>
      <c r="D1194" s="190"/>
      <c r="E1194" s="157"/>
      <c r="F1194" s="190"/>
      <c r="G1194" s="190"/>
    </row>
    <row r="1195" spans="1:9" s="150" customFormat="1" ht="12.75">
      <c r="A1195" s="186" t="s">
        <v>112</v>
      </c>
      <c r="B1195" s="156">
        <v>200.3</v>
      </c>
      <c r="C1195" s="187">
        <v>1094.2</v>
      </c>
      <c r="D1195" s="187">
        <v>54.6</v>
      </c>
      <c r="E1195" s="156">
        <v>202.7</v>
      </c>
      <c r="F1195" s="187">
        <v>1767.7</v>
      </c>
      <c r="G1195" s="187">
        <v>87.2</v>
      </c>
      <c r="H1195" s="188">
        <f>F1195/C1195*100</f>
        <v>161.5518186803144</v>
      </c>
      <c r="I1195" s="188">
        <f>F1195-C1195</f>
        <v>673.5</v>
      </c>
    </row>
    <row r="1196" spans="1:9" s="150" customFormat="1" ht="12.75">
      <c r="A1196" s="189" t="s">
        <v>114</v>
      </c>
      <c r="B1196" s="157">
        <v>177.8</v>
      </c>
      <c r="C1196" s="190">
        <v>934.6</v>
      </c>
      <c r="D1196" s="190">
        <v>52.6</v>
      </c>
      <c r="E1196" s="157">
        <v>189.2</v>
      </c>
      <c r="F1196" s="190">
        <v>1666.8</v>
      </c>
      <c r="G1196" s="190">
        <v>88.1</v>
      </c>
      <c r="H1196" s="180">
        <f>F1196/C1196*100</f>
        <v>178.34367643911833</v>
      </c>
      <c r="I1196" s="180">
        <f>F1196-C1196</f>
        <v>732.19999999999993</v>
      </c>
    </row>
    <row r="1197" spans="1:9" s="150" customFormat="1" ht="12.75">
      <c r="A1197" s="189" t="s">
        <v>116</v>
      </c>
      <c r="B1197" s="157">
        <v>22.5</v>
      </c>
      <c r="C1197" s="190">
        <v>159.6</v>
      </c>
      <c r="D1197" s="190">
        <v>70.900000000000006</v>
      </c>
      <c r="E1197" s="157">
        <v>13.5</v>
      </c>
      <c r="F1197" s="190">
        <v>100.9</v>
      </c>
      <c r="G1197" s="190">
        <v>74.7</v>
      </c>
      <c r="H1197" s="180">
        <f>F1197/C1197*100</f>
        <v>63.220551378446125</v>
      </c>
      <c r="I1197" s="180">
        <f>F1197-C1197</f>
        <v>-58.699999999999989</v>
      </c>
    </row>
    <row r="1198" spans="1:9" s="150" customFormat="1" ht="12.75">
      <c r="A1198" s="189"/>
      <c r="B1198" s="157"/>
      <c r="C1198" s="190"/>
      <c r="D1198" s="190"/>
      <c r="E1198" s="157"/>
      <c r="F1198" s="190"/>
      <c r="G1198" s="190"/>
    </row>
    <row r="1199" spans="1:9" s="150" customFormat="1" ht="12.75">
      <c r="A1199" s="186" t="s">
        <v>139</v>
      </c>
      <c r="B1199" s="156">
        <v>2</v>
      </c>
      <c r="C1199" s="187">
        <v>5</v>
      </c>
      <c r="D1199" s="187">
        <v>25</v>
      </c>
      <c r="E1199" s="156">
        <v>4</v>
      </c>
      <c r="F1199" s="187">
        <v>11</v>
      </c>
      <c r="G1199" s="187">
        <v>27.5</v>
      </c>
      <c r="H1199" s="188">
        <f>F1199/C1199*100</f>
        <v>220.00000000000003</v>
      </c>
      <c r="I1199" s="188">
        <f>F1199-C1199</f>
        <v>6</v>
      </c>
    </row>
    <row r="1200" spans="1:9" s="150" customFormat="1" ht="12.75">
      <c r="B1200" s="185"/>
      <c r="C1200" s="236"/>
      <c r="D1200" s="236"/>
      <c r="E1200" s="185"/>
      <c r="F1200" s="185"/>
      <c r="G1200" s="185"/>
    </row>
    <row r="1201" spans="1:9" s="150" customFormat="1" ht="12.75">
      <c r="B1201" s="185"/>
      <c r="C1201" s="185"/>
      <c r="D1201" s="185"/>
      <c r="E1201" s="185"/>
      <c r="F1201" s="185"/>
      <c r="G1201" s="185"/>
    </row>
    <row r="1202" spans="1:9" s="150" customFormat="1">
      <c r="A1202" s="164" t="s">
        <v>357</v>
      </c>
      <c r="B1202" s="165"/>
      <c r="C1202" s="165"/>
      <c r="D1202" s="165"/>
      <c r="E1202" s="165"/>
      <c r="F1202" s="165"/>
      <c r="G1202" s="165"/>
      <c r="H1202" s="166"/>
      <c r="I1202" s="166"/>
    </row>
    <row r="1203" spans="1:9" s="150" customFormat="1" ht="12.75">
      <c r="A1203" s="167" t="s">
        <v>337</v>
      </c>
      <c r="B1203" s="167"/>
      <c r="C1203" s="167"/>
      <c r="D1203" s="167"/>
      <c r="E1203" s="167"/>
      <c r="F1203" s="167"/>
      <c r="G1203" s="167"/>
    </row>
    <row r="1204" spans="1:9" s="150" customFormat="1" ht="12.75"/>
    <row r="1205" spans="1:9" s="150" customFormat="1" ht="12.75">
      <c r="A1205" s="168" t="s">
        <v>60</v>
      </c>
      <c r="B1205" s="169" t="s">
        <v>188</v>
      </c>
      <c r="C1205" s="170"/>
      <c r="D1205" s="170"/>
      <c r="E1205" s="170"/>
      <c r="F1205" s="170"/>
      <c r="G1205" s="170"/>
      <c r="H1205" s="170"/>
      <c r="I1205" s="171"/>
    </row>
    <row r="1206" spans="1:9" s="150" customFormat="1" ht="12.75">
      <c r="A1206" s="172"/>
      <c r="B1206" s="169">
        <v>2024</v>
      </c>
      <c r="C1206" s="170"/>
      <c r="D1206" s="171"/>
      <c r="E1206" s="173"/>
      <c r="F1206" s="174">
        <v>2025</v>
      </c>
      <c r="G1206" s="175"/>
      <c r="H1206" s="176" t="s">
        <v>340</v>
      </c>
      <c r="I1206" s="177"/>
    </row>
    <row r="1207" spans="1:9" s="150" customFormat="1" ht="12.75">
      <c r="A1207" s="172"/>
      <c r="B1207" s="151" t="s">
        <v>338</v>
      </c>
      <c r="C1207" s="151" t="s">
        <v>341</v>
      </c>
      <c r="D1207" s="151" t="s">
        <v>65</v>
      </c>
      <c r="E1207" s="151" t="s">
        <v>338</v>
      </c>
      <c r="F1207" s="151" t="s">
        <v>341</v>
      </c>
      <c r="G1207" s="151" t="s">
        <v>65</v>
      </c>
      <c r="H1207" s="169" t="s">
        <v>315</v>
      </c>
      <c r="I1207" s="171"/>
    </row>
    <row r="1208" spans="1:9" s="150" customFormat="1" ht="12.75">
      <c r="A1208" s="172"/>
      <c r="B1208" s="152"/>
      <c r="C1208" s="152"/>
      <c r="D1208" s="152"/>
      <c r="E1208" s="152"/>
      <c r="F1208" s="152"/>
      <c r="G1208" s="152"/>
      <c r="H1208" s="168" t="s">
        <v>69</v>
      </c>
      <c r="I1208" s="178" t="s">
        <v>70</v>
      </c>
    </row>
    <row r="1209" spans="1:9" s="150" customFormat="1" ht="12.75">
      <c r="A1209" s="172"/>
      <c r="B1209" s="153"/>
      <c r="C1209" s="153"/>
      <c r="D1209" s="153"/>
      <c r="E1209" s="153"/>
      <c r="F1209" s="153"/>
      <c r="G1209" s="153"/>
      <c r="H1209" s="179"/>
      <c r="I1209" s="178"/>
    </row>
    <row r="1210" spans="1:9" s="150" customFormat="1" ht="12.75">
      <c r="A1210" s="179"/>
      <c r="B1210" s="181">
        <v>1</v>
      </c>
      <c r="C1210" s="182">
        <v>2</v>
      </c>
      <c r="D1210" s="181">
        <v>3</v>
      </c>
      <c r="E1210" s="181">
        <v>4</v>
      </c>
      <c r="F1210" s="182">
        <v>5</v>
      </c>
      <c r="G1210" s="182">
        <v>6</v>
      </c>
      <c r="H1210" s="182">
        <v>7</v>
      </c>
      <c r="I1210" s="182">
        <v>8</v>
      </c>
    </row>
    <row r="1211" spans="1:9" s="150" customFormat="1" ht="12.75">
      <c r="B1211" s="185"/>
      <c r="C1211" s="185"/>
      <c r="D1211" s="185"/>
      <c r="E1211" s="185"/>
      <c r="F1211" s="185"/>
      <c r="G1211" s="185"/>
    </row>
    <row r="1212" spans="1:9" s="150" customFormat="1" ht="12.75">
      <c r="A1212" s="186" t="s">
        <v>72</v>
      </c>
      <c r="B1212" s="156">
        <v>285.98</v>
      </c>
      <c r="C1212" s="187">
        <v>949.7</v>
      </c>
      <c r="D1212" s="187">
        <v>33.200000000000003</v>
      </c>
      <c r="E1212" s="156">
        <v>312.41000000000003</v>
      </c>
      <c r="F1212" s="187">
        <v>1841</v>
      </c>
      <c r="G1212" s="187">
        <v>58.9</v>
      </c>
      <c r="H1212" s="188">
        <f>F1212/C1212*100</f>
        <v>193.85068969148151</v>
      </c>
      <c r="I1212" s="188">
        <f>F1212-C1212</f>
        <v>891.3</v>
      </c>
    </row>
    <row r="1213" spans="1:9" s="150" customFormat="1" ht="12.75">
      <c r="A1213" s="186"/>
      <c r="B1213" s="156"/>
      <c r="C1213" s="187"/>
      <c r="D1213" s="187"/>
      <c r="E1213" s="156"/>
      <c r="F1213" s="187"/>
      <c r="G1213" s="187"/>
      <c r="H1213" s="197"/>
      <c r="I1213" s="197"/>
    </row>
    <row r="1214" spans="1:9" s="150" customFormat="1" ht="12.75">
      <c r="A1214" s="186" t="s">
        <v>73</v>
      </c>
      <c r="B1214" s="156">
        <v>160.41</v>
      </c>
      <c r="C1214" s="187">
        <v>332.3</v>
      </c>
      <c r="D1214" s="187">
        <v>20.7</v>
      </c>
      <c r="E1214" s="156">
        <v>186.24</v>
      </c>
      <c r="F1214" s="187">
        <v>916.7</v>
      </c>
      <c r="G1214" s="187">
        <v>49.2</v>
      </c>
      <c r="H1214" s="188">
        <f>F1214/C1214*100</f>
        <v>275.86518206439962</v>
      </c>
      <c r="I1214" s="188">
        <f>F1214-C1214</f>
        <v>584.40000000000009</v>
      </c>
    </row>
    <row r="1215" spans="1:9" s="150" customFormat="1" ht="12.75">
      <c r="A1215" s="189" t="s">
        <v>74</v>
      </c>
      <c r="B1215" s="157">
        <v>5</v>
      </c>
      <c r="C1215" s="190">
        <v>16.5</v>
      </c>
      <c r="D1215" s="190">
        <v>33</v>
      </c>
      <c r="E1215" s="157">
        <v>5</v>
      </c>
      <c r="F1215" s="190">
        <v>16.3</v>
      </c>
      <c r="G1215" s="190">
        <v>32.6</v>
      </c>
      <c r="H1215" s="180">
        <f>F1215/C1215*100</f>
        <v>98.787878787878796</v>
      </c>
      <c r="I1215" s="180">
        <f>F1215-C1215</f>
        <v>-0.19999999999999929</v>
      </c>
    </row>
    <row r="1216" spans="1:9" s="150" customFormat="1" ht="12.75">
      <c r="A1216" s="189" t="s">
        <v>75</v>
      </c>
      <c r="B1216" s="157">
        <v>101.41</v>
      </c>
      <c r="C1216" s="190">
        <v>185.6</v>
      </c>
      <c r="D1216" s="190">
        <v>18.3</v>
      </c>
      <c r="E1216" s="157">
        <v>127.24</v>
      </c>
      <c r="F1216" s="190">
        <v>697.6</v>
      </c>
      <c r="G1216" s="190">
        <v>54.8</v>
      </c>
      <c r="H1216" s="180">
        <f>F1216/C1216*100</f>
        <v>375.86206896551727</v>
      </c>
      <c r="I1216" s="180">
        <f>F1216-C1216</f>
        <v>512</v>
      </c>
    </row>
    <row r="1217" spans="1:9" s="150" customFormat="1" ht="12.75">
      <c r="A1217" s="189" t="s">
        <v>76</v>
      </c>
      <c r="B1217" s="157">
        <v>52</v>
      </c>
      <c r="C1217" s="190">
        <v>127</v>
      </c>
      <c r="D1217" s="190">
        <v>24.4</v>
      </c>
      <c r="E1217" s="157">
        <v>52</v>
      </c>
      <c r="F1217" s="190">
        <v>199.6</v>
      </c>
      <c r="G1217" s="190">
        <v>38.4</v>
      </c>
      <c r="H1217" s="180">
        <f t="shared" ref="H1217:H1218" si="156">F1217/C1217*100</f>
        <v>157.16535433070865</v>
      </c>
      <c r="I1217" s="180">
        <f t="shared" ref="I1217:I1218" si="157">F1217-C1217</f>
        <v>72.599999999999994</v>
      </c>
    </row>
    <row r="1218" spans="1:9" s="150" customFormat="1" ht="12.75">
      <c r="A1218" s="189" t="s">
        <v>79</v>
      </c>
      <c r="B1218" s="157">
        <v>2</v>
      </c>
      <c r="C1218" s="190">
        <v>3.2</v>
      </c>
      <c r="D1218" s="190">
        <v>16</v>
      </c>
      <c r="E1218" s="157">
        <v>2</v>
      </c>
      <c r="F1218" s="190">
        <v>3.2</v>
      </c>
      <c r="G1218" s="190">
        <v>16.2</v>
      </c>
      <c r="H1218" s="180">
        <f t="shared" si="156"/>
        <v>100</v>
      </c>
      <c r="I1218" s="180">
        <f t="shared" si="157"/>
        <v>0</v>
      </c>
    </row>
    <row r="1219" spans="1:9" s="150" customFormat="1" ht="12.75">
      <c r="A1219" s="189"/>
      <c r="B1219" s="157"/>
      <c r="C1219" s="190"/>
      <c r="D1219" s="190"/>
      <c r="E1219" s="157"/>
      <c r="F1219" s="190"/>
      <c r="G1219" s="190"/>
    </row>
    <row r="1220" spans="1:9" s="150" customFormat="1" ht="14.25" customHeight="1">
      <c r="A1220" s="186" t="s">
        <v>80</v>
      </c>
      <c r="B1220" s="156">
        <v>68.75</v>
      </c>
      <c r="C1220" s="187">
        <v>309.8</v>
      </c>
      <c r="D1220" s="187">
        <v>45.1</v>
      </c>
      <c r="E1220" s="156">
        <v>68.8</v>
      </c>
      <c r="F1220" s="187">
        <v>250.9</v>
      </c>
      <c r="G1220" s="187">
        <v>36.5</v>
      </c>
      <c r="H1220" s="188">
        <f>F1220/C1220*100</f>
        <v>80.987734021949649</v>
      </c>
      <c r="I1220" s="188">
        <f>F1220-C1220</f>
        <v>-58.900000000000006</v>
      </c>
    </row>
    <row r="1221" spans="1:9" s="150" customFormat="1" ht="12.75">
      <c r="A1221" s="189" t="s">
        <v>81</v>
      </c>
      <c r="B1221" s="157">
        <v>7.85</v>
      </c>
      <c r="C1221" s="190">
        <v>0.5</v>
      </c>
      <c r="D1221" s="190">
        <v>0.6</v>
      </c>
      <c r="E1221" s="157">
        <v>7.85</v>
      </c>
      <c r="F1221" s="190">
        <v>7.6</v>
      </c>
      <c r="G1221" s="190">
        <v>9.6999999999999993</v>
      </c>
      <c r="H1221" s="180">
        <f>F1221/C1221*100</f>
        <v>1520</v>
      </c>
      <c r="I1221" s="180">
        <f>F1221-C1221</f>
        <v>7.1</v>
      </c>
    </row>
    <row r="1222" spans="1:9" s="150" customFormat="1" ht="12.75">
      <c r="A1222" s="189" t="s">
        <v>83</v>
      </c>
      <c r="B1222" s="157">
        <v>3.75</v>
      </c>
      <c r="C1222" s="190">
        <v>29.8</v>
      </c>
      <c r="D1222" s="190">
        <v>79.3</v>
      </c>
      <c r="E1222" s="157">
        <v>3.75</v>
      </c>
      <c r="F1222" s="190">
        <v>26.4</v>
      </c>
      <c r="G1222" s="190">
        <v>70.400000000000006</v>
      </c>
      <c r="H1222" s="180">
        <f>F1222/C1222*100</f>
        <v>88.590604026845625</v>
      </c>
      <c r="I1222" s="180">
        <f>F1222-C1222</f>
        <v>-3.4000000000000021</v>
      </c>
    </row>
    <row r="1223" spans="1:9" s="150" customFormat="1" ht="12.75">
      <c r="A1223" s="189" t="s">
        <v>84</v>
      </c>
      <c r="B1223" s="157">
        <v>2</v>
      </c>
      <c r="C1223" s="190">
        <v>6.5</v>
      </c>
      <c r="D1223" s="190">
        <v>32.5</v>
      </c>
      <c r="E1223" s="157">
        <v>2</v>
      </c>
      <c r="F1223" s="190">
        <v>6.5</v>
      </c>
      <c r="G1223" s="190">
        <v>32.5</v>
      </c>
      <c r="H1223" s="180">
        <f t="shared" ref="H1223:H1229" si="158">F1223/C1223*100</f>
        <v>100</v>
      </c>
      <c r="I1223" s="180">
        <f t="shared" ref="I1223:I1229" si="159">F1223-C1223</f>
        <v>0</v>
      </c>
    </row>
    <row r="1224" spans="1:9" s="150" customFormat="1" ht="12.75">
      <c r="A1224" s="189" t="s">
        <v>85</v>
      </c>
      <c r="B1224" s="157">
        <v>3</v>
      </c>
      <c r="C1224" s="190">
        <v>10.4</v>
      </c>
      <c r="D1224" s="190">
        <v>34.700000000000003</v>
      </c>
      <c r="E1224" s="157">
        <v>3</v>
      </c>
      <c r="F1224" s="190">
        <v>10.4</v>
      </c>
      <c r="G1224" s="190">
        <v>34.700000000000003</v>
      </c>
      <c r="H1224" s="180">
        <f t="shared" si="158"/>
        <v>100</v>
      </c>
      <c r="I1224" s="180">
        <f t="shared" si="159"/>
        <v>0</v>
      </c>
    </row>
    <row r="1225" spans="1:9" s="150" customFormat="1" ht="12.75">
      <c r="A1225" s="189" t="s">
        <v>87</v>
      </c>
      <c r="B1225" s="157">
        <v>46</v>
      </c>
      <c r="C1225" s="190">
        <v>260</v>
      </c>
      <c r="D1225" s="190">
        <v>56.5</v>
      </c>
      <c r="E1225" s="157">
        <v>46</v>
      </c>
      <c r="F1225" s="190">
        <v>197.4</v>
      </c>
      <c r="G1225" s="190">
        <v>42.9</v>
      </c>
      <c r="H1225" s="180">
        <f t="shared" si="158"/>
        <v>75.92307692307692</v>
      </c>
      <c r="I1225" s="180">
        <f t="shared" si="159"/>
        <v>-62.599999999999994</v>
      </c>
    </row>
    <row r="1226" spans="1:9" s="150" customFormat="1" ht="12.75">
      <c r="A1226" s="189" t="s">
        <v>88</v>
      </c>
      <c r="B1226" s="157">
        <v>3</v>
      </c>
      <c r="C1226" s="190">
        <v>15</v>
      </c>
      <c r="D1226" s="190">
        <v>50</v>
      </c>
      <c r="E1226" s="157">
        <v>3</v>
      </c>
      <c r="F1226" s="190">
        <v>10</v>
      </c>
      <c r="G1226" s="190">
        <v>33.299999999999997</v>
      </c>
      <c r="H1226" s="180">
        <f t="shared" si="158"/>
        <v>66.666666666666657</v>
      </c>
      <c r="I1226" s="180">
        <f t="shared" si="159"/>
        <v>-5</v>
      </c>
    </row>
    <row r="1227" spans="1:9" s="150" customFormat="1" ht="12.75">
      <c r="A1227" s="189" t="s">
        <v>90</v>
      </c>
      <c r="B1227" s="157">
        <v>1</v>
      </c>
      <c r="C1227" s="190">
        <v>2</v>
      </c>
      <c r="D1227" s="190">
        <v>20</v>
      </c>
      <c r="E1227" s="157">
        <v>1</v>
      </c>
      <c r="F1227" s="190">
        <v>2</v>
      </c>
      <c r="G1227" s="190">
        <v>20</v>
      </c>
      <c r="H1227" s="180">
        <f t="shared" si="158"/>
        <v>100</v>
      </c>
      <c r="I1227" s="180">
        <f t="shared" si="159"/>
        <v>0</v>
      </c>
    </row>
    <row r="1228" spans="1:9" s="150" customFormat="1" ht="12.75">
      <c r="A1228" s="189" t="s">
        <v>93</v>
      </c>
      <c r="B1228" s="190">
        <v>0.15</v>
      </c>
      <c r="C1228" s="190" t="s">
        <v>94</v>
      </c>
      <c r="D1228" s="190">
        <v>1.3</v>
      </c>
      <c r="E1228" s="190">
        <v>0.2</v>
      </c>
      <c r="F1228" s="190" t="s">
        <v>94</v>
      </c>
      <c r="G1228" s="190">
        <v>1</v>
      </c>
      <c r="H1228" s="190" t="s">
        <v>94</v>
      </c>
      <c r="I1228" s="190" t="s">
        <v>94</v>
      </c>
    </row>
    <row r="1229" spans="1:9" s="150" customFormat="1" ht="12.75">
      <c r="A1229" s="189" t="s">
        <v>163</v>
      </c>
      <c r="B1229" s="157">
        <v>5</v>
      </c>
      <c r="C1229" s="190">
        <v>0.6</v>
      </c>
      <c r="D1229" s="190">
        <v>1.2</v>
      </c>
      <c r="E1229" s="157">
        <v>5</v>
      </c>
      <c r="F1229" s="190">
        <v>0.6</v>
      </c>
      <c r="G1229" s="190">
        <v>1.2</v>
      </c>
      <c r="H1229" s="180">
        <f t="shared" si="158"/>
        <v>100</v>
      </c>
      <c r="I1229" s="180">
        <f t="shared" si="159"/>
        <v>0</v>
      </c>
    </row>
    <row r="1230" spans="1:9" s="150" customFormat="1" ht="12.75">
      <c r="A1230" s="189"/>
      <c r="B1230" s="157"/>
      <c r="C1230" s="190"/>
      <c r="D1230" s="190"/>
      <c r="E1230" s="157"/>
      <c r="F1230" s="190"/>
      <c r="G1230" s="190"/>
    </row>
    <row r="1231" spans="1:9" s="150" customFormat="1" ht="12.75">
      <c r="A1231" s="186" t="s">
        <v>112</v>
      </c>
      <c r="B1231" s="156">
        <v>49.8</v>
      </c>
      <c r="C1231" s="187">
        <v>283</v>
      </c>
      <c r="D1231" s="187">
        <v>56.8</v>
      </c>
      <c r="E1231" s="156">
        <v>52.3</v>
      </c>
      <c r="F1231" s="187">
        <v>655.4</v>
      </c>
      <c r="G1231" s="187">
        <v>125.3</v>
      </c>
      <c r="H1231" s="188">
        <f>F1231/C1231*100</f>
        <v>231.59010600706713</v>
      </c>
      <c r="I1231" s="188">
        <f>F1231-C1231</f>
        <v>372.4</v>
      </c>
    </row>
    <row r="1232" spans="1:9" s="150" customFormat="1" ht="12.75">
      <c r="A1232" s="189" t="s">
        <v>114</v>
      </c>
      <c r="B1232" s="157">
        <v>40.700000000000003</v>
      </c>
      <c r="C1232" s="190">
        <v>217.6</v>
      </c>
      <c r="D1232" s="190">
        <v>53.5</v>
      </c>
      <c r="E1232" s="157">
        <v>45.7</v>
      </c>
      <c r="F1232" s="190">
        <v>629.5</v>
      </c>
      <c r="G1232" s="190">
        <v>137.69999999999999</v>
      </c>
      <c r="H1232" s="180">
        <f>F1232/C1232*100</f>
        <v>289.2922794117647</v>
      </c>
      <c r="I1232" s="180">
        <f>F1232-C1232</f>
        <v>411.9</v>
      </c>
    </row>
    <row r="1233" spans="1:9" s="150" customFormat="1" ht="12.75">
      <c r="A1233" s="189" t="s">
        <v>116</v>
      </c>
      <c r="B1233" s="157">
        <v>8.5</v>
      </c>
      <c r="C1233" s="190">
        <v>59.5</v>
      </c>
      <c r="D1233" s="190">
        <v>70</v>
      </c>
      <c r="E1233" s="157">
        <v>6</v>
      </c>
      <c r="F1233" s="190">
        <v>23.5</v>
      </c>
      <c r="G1233" s="190">
        <v>39.200000000000003</v>
      </c>
      <c r="H1233" s="180">
        <f>F1233/C1233*100</f>
        <v>39.495798319327733</v>
      </c>
      <c r="I1233" s="180">
        <f>F1233-C1233</f>
        <v>-36</v>
      </c>
    </row>
    <row r="1234" spans="1:9" s="150" customFormat="1" ht="12.75">
      <c r="A1234" s="189" t="s">
        <v>119</v>
      </c>
      <c r="B1234" s="157">
        <v>0.6</v>
      </c>
      <c r="C1234" s="190">
        <v>5.9</v>
      </c>
      <c r="D1234" s="190">
        <v>98.3</v>
      </c>
      <c r="E1234" s="157">
        <v>0.6</v>
      </c>
      <c r="F1234" s="190">
        <v>2.4</v>
      </c>
      <c r="G1234" s="190">
        <v>40</v>
      </c>
      <c r="H1234" s="180">
        <f t="shared" ref="H1234" si="160">F1234/C1234*100</f>
        <v>40.677966101694913</v>
      </c>
      <c r="I1234" s="180">
        <f t="shared" ref="I1234" si="161">F1234-C1234</f>
        <v>-3.5000000000000004</v>
      </c>
    </row>
    <row r="1235" spans="1:9" s="150" customFormat="1" ht="12.75">
      <c r="A1235" s="189"/>
      <c r="B1235" s="157"/>
      <c r="C1235" s="190"/>
      <c r="D1235" s="190"/>
      <c r="E1235" s="157"/>
      <c r="F1235" s="190"/>
      <c r="G1235" s="190"/>
    </row>
    <row r="1236" spans="1:9" s="150" customFormat="1" ht="12.75">
      <c r="A1236" s="186" t="s">
        <v>139</v>
      </c>
      <c r="B1236" s="156">
        <v>7.02</v>
      </c>
      <c r="C1236" s="187">
        <v>24.7</v>
      </c>
      <c r="D1236" s="187">
        <v>35.200000000000003</v>
      </c>
      <c r="E1236" s="156">
        <v>5.07</v>
      </c>
      <c r="F1236" s="187">
        <v>18</v>
      </c>
      <c r="G1236" s="187">
        <v>35.5</v>
      </c>
      <c r="H1236" s="188">
        <f>F1236/C1236*100</f>
        <v>72.874493927125499</v>
      </c>
      <c r="I1236" s="188">
        <f>F1236-C1236</f>
        <v>-6.6999999999999993</v>
      </c>
    </row>
    <row r="1237" spans="1:9" s="150" customFormat="1" ht="12.75">
      <c r="A1237" s="186"/>
      <c r="B1237" s="156"/>
      <c r="C1237" s="187"/>
      <c r="D1237" s="187"/>
      <c r="E1237" s="156"/>
      <c r="F1237" s="187"/>
      <c r="G1237" s="187"/>
      <c r="H1237" s="188"/>
      <c r="I1237" s="188"/>
    </row>
    <row r="1238" spans="1:9" s="150" customFormat="1" ht="12.75">
      <c r="A1238" s="186"/>
      <c r="B1238" s="156"/>
      <c r="C1238" s="187"/>
      <c r="D1238" s="187"/>
      <c r="E1238" s="156"/>
      <c r="F1238" s="187"/>
      <c r="G1238" s="187"/>
      <c r="H1238" s="188"/>
      <c r="I1238" s="188"/>
    </row>
    <row r="1239" spans="1:9" s="150" customFormat="1" ht="12.75">
      <c r="A1239" s="186"/>
      <c r="B1239" s="156"/>
      <c r="C1239" s="187"/>
      <c r="D1239" s="187"/>
      <c r="E1239" s="156"/>
      <c r="F1239" s="187"/>
      <c r="G1239" s="187"/>
      <c r="H1239" s="188"/>
      <c r="I1239" s="188"/>
    </row>
    <row r="1240" spans="1:9" s="150" customFormat="1">
      <c r="A1240" s="164" t="s">
        <v>358</v>
      </c>
      <c r="B1240" s="164"/>
      <c r="C1240" s="164"/>
      <c r="D1240" s="164"/>
      <c r="E1240" s="164"/>
      <c r="F1240" s="164"/>
      <c r="G1240" s="164"/>
      <c r="H1240" s="164"/>
      <c r="I1240" s="166"/>
    </row>
    <row r="1241" spans="1:9" s="150" customFormat="1" ht="12.75">
      <c r="A1241" s="167" t="s">
        <v>337</v>
      </c>
      <c r="B1241" s="167"/>
      <c r="C1241" s="167"/>
      <c r="D1241" s="167"/>
      <c r="E1241" s="167"/>
      <c r="F1241" s="167"/>
      <c r="G1241" s="167"/>
      <c r="H1241" s="167"/>
      <c r="I1241" s="167"/>
    </row>
    <row r="1242" spans="1:9" s="150" customFormat="1" ht="12.75"/>
    <row r="1243" spans="1:9" s="150" customFormat="1" ht="12.75">
      <c r="A1243" s="168" t="s">
        <v>60</v>
      </c>
      <c r="B1243" s="169" t="s">
        <v>188</v>
      </c>
      <c r="C1243" s="170"/>
      <c r="D1243" s="170"/>
      <c r="E1243" s="170"/>
      <c r="F1243" s="170"/>
      <c r="G1243" s="170"/>
      <c r="H1243" s="170"/>
      <c r="I1243" s="171"/>
    </row>
    <row r="1244" spans="1:9" s="150" customFormat="1" ht="12.75">
      <c r="A1244" s="172"/>
      <c r="B1244" s="169">
        <v>2024</v>
      </c>
      <c r="C1244" s="170"/>
      <c r="D1244" s="171"/>
      <c r="E1244" s="173"/>
      <c r="F1244" s="174">
        <v>2025</v>
      </c>
      <c r="G1244" s="175"/>
      <c r="H1244" s="176" t="s">
        <v>340</v>
      </c>
      <c r="I1244" s="177"/>
    </row>
    <row r="1245" spans="1:9" s="150" customFormat="1" ht="12.75">
      <c r="A1245" s="172"/>
      <c r="B1245" s="151" t="s">
        <v>338</v>
      </c>
      <c r="C1245" s="151" t="s">
        <v>341</v>
      </c>
      <c r="D1245" s="151" t="s">
        <v>65</v>
      </c>
      <c r="E1245" s="151" t="s">
        <v>338</v>
      </c>
      <c r="F1245" s="151" t="s">
        <v>341</v>
      </c>
      <c r="G1245" s="151" t="s">
        <v>65</v>
      </c>
      <c r="H1245" s="169" t="s">
        <v>315</v>
      </c>
      <c r="I1245" s="171"/>
    </row>
    <row r="1246" spans="1:9" s="150" customFormat="1" ht="12.75">
      <c r="A1246" s="172"/>
      <c r="B1246" s="152"/>
      <c r="C1246" s="152"/>
      <c r="D1246" s="152"/>
      <c r="E1246" s="152"/>
      <c r="F1246" s="152"/>
      <c r="G1246" s="152"/>
      <c r="H1246" s="168" t="s">
        <v>69</v>
      </c>
      <c r="I1246" s="178" t="s">
        <v>70</v>
      </c>
    </row>
    <row r="1247" spans="1:9" s="150" customFormat="1" ht="12.75">
      <c r="A1247" s="172"/>
      <c r="B1247" s="153"/>
      <c r="C1247" s="153"/>
      <c r="D1247" s="153"/>
      <c r="E1247" s="153"/>
      <c r="F1247" s="153"/>
      <c r="G1247" s="153"/>
      <c r="H1247" s="179"/>
      <c r="I1247" s="178"/>
    </row>
    <row r="1248" spans="1:9" s="150" customFormat="1" ht="12.75">
      <c r="A1248" s="179"/>
      <c r="B1248" s="181">
        <v>1</v>
      </c>
      <c r="C1248" s="182">
        <v>2</v>
      </c>
      <c r="D1248" s="181">
        <v>3</v>
      </c>
      <c r="E1248" s="181">
        <v>4</v>
      </c>
      <c r="F1248" s="182">
        <v>5</v>
      </c>
      <c r="G1248" s="182">
        <v>6</v>
      </c>
      <c r="H1248" s="182">
        <v>7</v>
      </c>
      <c r="I1248" s="182">
        <v>8</v>
      </c>
    </row>
    <row r="1249" spans="1:15" s="150" customFormat="1" ht="12.75">
      <c r="A1249" s="196"/>
      <c r="B1249" s="192"/>
      <c r="C1249" s="192"/>
      <c r="D1249" s="192"/>
      <c r="E1249" s="192"/>
      <c r="F1249" s="192"/>
      <c r="G1249" s="192"/>
    </row>
    <row r="1250" spans="1:15" s="150" customFormat="1" ht="12.75">
      <c r="A1250" s="186" t="s">
        <v>72</v>
      </c>
      <c r="B1250" s="156">
        <v>4094.11</v>
      </c>
      <c r="C1250" s="187">
        <v>27528.7</v>
      </c>
      <c r="D1250" s="187">
        <v>67.099999999999994</v>
      </c>
      <c r="E1250" s="156">
        <v>4604.5600000000004</v>
      </c>
      <c r="F1250" s="187">
        <v>32718.1</v>
      </c>
      <c r="G1250" s="187">
        <v>71</v>
      </c>
      <c r="H1250" s="188">
        <f>F1250/C1250*100</f>
        <v>118.85087199904099</v>
      </c>
      <c r="I1250" s="188">
        <f>F1250-C1250</f>
        <v>5189.3999999999978</v>
      </c>
      <c r="K1250" s="184"/>
      <c r="L1250" s="180"/>
      <c r="N1250" s="184"/>
      <c r="O1250" s="180"/>
    </row>
    <row r="1251" spans="1:15" s="150" customFormat="1" ht="12.75">
      <c r="A1251" s="186"/>
      <c r="B1251" s="156"/>
      <c r="C1251" s="187"/>
      <c r="D1251" s="187"/>
      <c r="E1251" s="156"/>
      <c r="F1251" s="187"/>
      <c r="G1251" s="187"/>
      <c r="H1251" s="197"/>
      <c r="I1251" s="197"/>
    </row>
    <row r="1252" spans="1:15" s="150" customFormat="1" ht="12.75">
      <c r="A1252" s="186" t="s">
        <v>73</v>
      </c>
      <c r="B1252" s="156">
        <v>83.2</v>
      </c>
      <c r="C1252" s="187">
        <v>525.4</v>
      </c>
      <c r="D1252" s="187">
        <v>63.1</v>
      </c>
      <c r="E1252" s="156">
        <v>91.1</v>
      </c>
      <c r="F1252" s="187">
        <v>1170.7</v>
      </c>
      <c r="G1252" s="187">
        <v>128.5</v>
      </c>
      <c r="H1252" s="188">
        <f>F1252/C1252*100</f>
        <v>222.82070803197564</v>
      </c>
      <c r="I1252" s="188">
        <f>F1252-C1252</f>
        <v>645.30000000000007</v>
      </c>
    </row>
    <row r="1253" spans="1:15" s="150" customFormat="1" ht="12.75">
      <c r="A1253" s="189" t="s">
        <v>74</v>
      </c>
      <c r="B1253" s="157">
        <v>12</v>
      </c>
      <c r="C1253" s="190">
        <v>105</v>
      </c>
      <c r="D1253" s="190">
        <v>87.5</v>
      </c>
      <c r="E1253" s="157">
        <v>20</v>
      </c>
      <c r="F1253" s="190">
        <v>180</v>
      </c>
      <c r="G1253" s="190">
        <v>90</v>
      </c>
      <c r="H1253" s="180">
        <f>F1253/C1253*100</f>
        <v>171.42857142857142</v>
      </c>
      <c r="I1253" s="180">
        <f>F1253-C1253</f>
        <v>75</v>
      </c>
    </row>
    <row r="1254" spans="1:15" s="150" customFormat="1" ht="12.75">
      <c r="A1254" s="189" t="s">
        <v>75</v>
      </c>
      <c r="B1254" s="157">
        <v>64.2</v>
      </c>
      <c r="C1254" s="190">
        <v>393.5</v>
      </c>
      <c r="D1254" s="190">
        <v>61.3</v>
      </c>
      <c r="E1254" s="157">
        <v>64.2</v>
      </c>
      <c r="F1254" s="190">
        <v>957.2</v>
      </c>
      <c r="G1254" s="190">
        <v>149.1</v>
      </c>
      <c r="H1254" s="180">
        <f t="shared" ref="H1254:H1257" si="162">F1254/C1254*100</f>
        <v>243.2528589580686</v>
      </c>
      <c r="I1254" s="180">
        <f t="shared" ref="I1254:I1257" si="163">F1254-C1254</f>
        <v>563.70000000000005</v>
      </c>
    </row>
    <row r="1255" spans="1:15" s="150" customFormat="1" ht="12.75">
      <c r="A1255" s="189" t="s">
        <v>76</v>
      </c>
      <c r="B1255" s="157">
        <v>3.2</v>
      </c>
      <c r="C1255" s="190">
        <v>7</v>
      </c>
      <c r="D1255" s="190">
        <v>21.9</v>
      </c>
      <c r="E1255" s="157">
        <v>3.2</v>
      </c>
      <c r="F1255" s="190">
        <v>13.7</v>
      </c>
      <c r="G1255" s="190">
        <v>42.8</v>
      </c>
      <c r="H1255" s="180">
        <f t="shared" si="162"/>
        <v>195.71428571428569</v>
      </c>
      <c r="I1255" s="180">
        <f t="shared" si="163"/>
        <v>6.6999999999999993</v>
      </c>
    </row>
    <row r="1256" spans="1:15" s="150" customFormat="1" ht="12.75">
      <c r="A1256" s="189" t="s">
        <v>77</v>
      </c>
      <c r="B1256" s="157">
        <v>1</v>
      </c>
      <c r="C1256" s="190">
        <v>3</v>
      </c>
      <c r="D1256" s="190">
        <v>30</v>
      </c>
      <c r="E1256" s="157">
        <v>1</v>
      </c>
      <c r="F1256" s="190">
        <v>9.5</v>
      </c>
      <c r="G1256" s="190">
        <v>95</v>
      </c>
      <c r="H1256" s="180">
        <f t="shared" si="162"/>
        <v>316.66666666666663</v>
      </c>
      <c r="I1256" s="180">
        <f t="shared" si="163"/>
        <v>6.5</v>
      </c>
    </row>
    <row r="1257" spans="1:15" s="150" customFormat="1" ht="12.75">
      <c r="A1257" s="189" t="s">
        <v>79</v>
      </c>
      <c r="B1257" s="157">
        <v>3.7</v>
      </c>
      <c r="C1257" s="190">
        <v>19.5</v>
      </c>
      <c r="D1257" s="190">
        <v>52.7</v>
      </c>
      <c r="E1257" s="157">
        <v>3.7</v>
      </c>
      <c r="F1257" s="190">
        <v>19.8</v>
      </c>
      <c r="G1257" s="190">
        <v>53.5</v>
      </c>
      <c r="H1257" s="180">
        <f t="shared" si="162"/>
        <v>101.53846153846153</v>
      </c>
      <c r="I1257" s="180">
        <f t="shared" si="163"/>
        <v>0.30000000000000071</v>
      </c>
    </row>
    <row r="1258" spans="1:15" s="150" customFormat="1" ht="12.75">
      <c r="A1258" s="189" t="s">
        <v>162</v>
      </c>
      <c r="B1258" s="157">
        <v>0.1</v>
      </c>
      <c r="C1258" s="190">
        <v>0.4</v>
      </c>
      <c r="D1258" s="190">
        <v>40</v>
      </c>
      <c r="E1258" s="157"/>
      <c r="F1258" s="190" t="s">
        <v>94</v>
      </c>
      <c r="G1258" s="190" t="s">
        <v>94</v>
      </c>
      <c r="H1258" s="190" t="s">
        <v>94</v>
      </c>
      <c r="I1258" s="190" t="s">
        <v>94</v>
      </c>
    </row>
    <row r="1259" spans="1:15" s="150" customFormat="1" ht="12.75">
      <c r="A1259" s="189"/>
      <c r="B1259" s="157"/>
      <c r="C1259" s="190"/>
      <c r="D1259" s="190"/>
      <c r="E1259" s="157"/>
      <c r="F1259" s="190"/>
      <c r="G1259" s="190"/>
    </row>
    <row r="1260" spans="1:15" s="150" customFormat="1" ht="17.25" customHeight="1">
      <c r="A1260" s="186" t="s">
        <v>80</v>
      </c>
      <c r="B1260" s="156">
        <v>123.8</v>
      </c>
      <c r="C1260" s="187">
        <v>636.70000000000005</v>
      </c>
      <c r="D1260" s="187">
        <v>51.4</v>
      </c>
      <c r="E1260" s="156">
        <v>127.64</v>
      </c>
      <c r="F1260" s="187">
        <v>1031.7</v>
      </c>
      <c r="G1260" s="187">
        <v>80.5</v>
      </c>
      <c r="H1260" s="188">
        <f>F1260/C1260*100</f>
        <v>162.03863672059055</v>
      </c>
      <c r="I1260" s="188">
        <f>F1260-C1260</f>
        <v>395</v>
      </c>
    </row>
    <row r="1261" spans="1:15" s="150" customFormat="1" ht="12.75">
      <c r="A1261" s="189" t="s">
        <v>81</v>
      </c>
      <c r="B1261" s="157">
        <v>1.36</v>
      </c>
      <c r="C1261" s="190" t="s">
        <v>94</v>
      </c>
      <c r="D1261" s="190" t="s">
        <v>94</v>
      </c>
      <c r="E1261" s="157">
        <v>5.76</v>
      </c>
      <c r="F1261" s="190">
        <v>86.9</v>
      </c>
      <c r="G1261" s="190">
        <v>139.30000000000001</v>
      </c>
      <c r="H1261" s="190" t="s">
        <v>94</v>
      </c>
      <c r="I1261" s="190" t="s">
        <v>94</v>
      </c>
    </row>
    <row r="1262" spans="1:15" s="150" customFormat="1" ht="12.75">
      <c r="A1262" s="189" t="s">
        <v>83</v>
      </c>
      <c r="B1262" s="157">
        <v>1.96</v>
      </c>
      <c r="C1262" s="190">
        <v>6.4</v>
      </c>
      <c r="D1262" s="190">
        <v>32.5</v>
      </c>
      <c r="E1262" s="157">
        <v>1.96</v>
      </c>
      <c r="F1262" s="190">
        <v>4.5999999999999996</v>
      </c>
      <c r="G1262" s="190">
        <v>23.5</v>
      </c>
      <c r="H1262" s="180">
        <f>F1262/C1262*100</f>
        <v>71.874999999999986</v>
      </c>
      <c r="I1262" s="180">
        <f>F1262-C1262</f>
        <v>-1.8000000000000007</v>
      </c>
    </row>
    <row r="1263" spans="1:15" s="150" customFormat="1" ht="12.75">
      <c r="A1263" s="189" t="s">
        <v>84</v>
      </c>
      <c r="B1263" s="157">
        <v>7.5</v>
      </c>
      <c r="C1263" s="190">
        <v>25.9</v>
      </c>
      <c r="D1263" s="190">
        <v>34.6</v>
      </c>
      <c r="E1263" s="157">
        <v>7.7</v>
      </c>
      <c r="F1263" s="190">
        <v>65</v>
      </c>
      <c r="G1263" s="190">
        <v>84.4</v>
      </c>
      <c r="H1263" s="180">
        <f t="shared" ref="H1263:H1272" si="164">F1263/C1263*100</f>
        <v>250.96525096525099</v>
      </c>
      <c r="I1263" s="180">
        <f t="shared" ref="I1263:I1272" si="165">F1263-C1263</f>
        <v>39.1</v>
      </c>
    </row>
    <row r="1264" spans="1:15" s="150" customFormat="1" ht="12.75">
      <c r="A1264" s="189" t="s">
        <v>85</v>
      </c>
      <c r="B1264" s="157">
        <v>37</v>
      </c>
      <c r="C1264" s="190">
        <v>392.5</v>
      </c>
      <c r="D1264" s="190">
        <v>106.1</v>
      </c>
      <c r="E1264" s="157">
        <v>37</v>
      </c>
      <c r="F1264" s="190">
        <v>392.5</v>
      </c>
      <c r="G1264" s="190">
        <v>106.1</v>
      </c>
      <c r="H1264" s="180">
        <f t="shared" si="164"/>
        <v>100</v>
      </c>
      <c r="I1264" s="180">
        <f t="shared" si="165"/>
        <v>0</v>
      </c>
    </row>
    <row r="1265" spans="1:9" s="150" customFormat="1" ht="12.75">
      <c r="A1265" s="189" t="s">
        <v>87</v>
      </c>
      <c r="B1265" s="157">
        <v>29.1</v>
      </c>
      <c r="C1265" s="190">
        <v>94</v>
      </c>
      <c r="D1265" s="190">
        <v>32.299999999999997</v>
      </c>
      <c r="E1265" s="157">
        <v>29.02</v>
      </c>
      <c r="F1265" s="190">
        <v>333.5</v>
      </c>
      <c r="G1265" s="190">
        <v>114.9</v>
      </c>
      <c r="H1265" s="180">
        <f t="shared" si="164"/>
        <v>354.78723404255322</v>
      </c>
      <c r="I1265" s="180">
        <f t="shared" si="165"/>
        <v>239.5</v>
      </c>
    </row>
    <row r="1266" spans="1:9" s="150" customFormat="1" ht="12.75">
      <c r="A1266" s="189" t="s">
        <v>89</v>
      </c>
      <c r="B1266" s="157">
        <v>1.76</v>
      </c>
      <c r="C1266" s="190">
        <v>4.5999999999999996</v>
      </c>
      <c r="D1266" s="190">
        <v>26.1</v>
      </c>
      <c r="E1266" s="157">
        <v>2</v>
      </c>
      <c r="F1266" s="190">
        <v>6.5</v>
      </c>
      <c r="G1266" s="190">
        <v>32.4</v>
      </c>
      <c r="H1266" s="180">
        <f t="shared" si="164"/>
        <v>141.30434782608697</v>
      </c>
      <c r="I1266" s="180">
        <f t="shared" si="165"/>
        <v>1.9000000000000004</v>
      </c>
    </row>
    <row r="1267" spans="1:9" s="150" customFormat="1" ht="12.75">
      <c r="A1267" s="189" t="s">
        <v>90</v>
      </c>
      <c r="B1267" s="157">
        <v>11.8</v>
      </c>
      <c r="C1267" s="190">
        <v>76.8</v>
      </c>
      <c r="D1267" s="190">
        <v>65.099999999999994</v>
      </c>
      <c r="E1267" s="157">
        <v>11.8</v>
      </c>
      <c r="F1267" s="190">
        <v>76.8</v>
      </c>
      <c r="G1267" s="190">
        <v>65.099999999999994</v>
      </c>
      <c r="H1267" s="180">
        <f t="shared" si="164"/>
        <v>100</v>
      </c>
      <c r="I1267" s="180">
        <f t="shared" si="165"/>
        <v>0</v>
      </c>
    </row>
    <row r="1268" spans="1:9" s="150" customFormat="1" ht="12.75">
      <c r="A1268" s="189" t="s">
        <v>91</v>
      </c>
      <c r="B1268" s="157">
        <v>7</v>
      </c>
      <c r="C1268" s="190">
        <v>13.6</v>
      </c>
      <c r="D1268" s="190">
        <v>19.399999999999999</v>
      </c>
      <c r="E1268" s="157">
        <v>6</v>
      </c>
      <c r="F1268" s="190">
        <v>11.2</v>
      </c>
      <c r="G1268" s="190">
        <v>18.7</v>
      </c>
      <c r="H1268" s="180">
        <f t="shared" si="164"/>
        <v>82.35294117647058</v>
      </c>
      <c r="I1268" s="180">
        <f t="shared" si="165"/>
        <v>-2.4000000000000004</v>
      </c>
    </row>
    <row r="1269" spans="1:9" s="150" customFormat="1" ht="12.75">
      <c r="A1269" s="189" t="s">
        <v>92</v>
      </c>
      <c r="B1269" s="157">
        <v>4.42</v>
      </c>
      <c r="C1269" s="190">
        <v>19.899999999999999</v>
      </c>
      <c r="D1269" s="190">
        <v>45</v>
      </c>
      <c r="E1269" s="157">
        <v>4.4000000000000004</v>
      </c>
      <c r="F1269" s="190">
        <v>51.9</v>
      </c>
      <c r="G1269" s="190">
        <v>118</v>
      </c>
      <c r="H1269" s="180">
        <f t="shared" si="164"/>
        <v>260.80402010050256</v>
      </c>
      <c r="I1269" s="180">
        <f t="shared" si="165"/>
        <v>32</v>
      </c>
    </row>
    <row r="1270" spans="1:9" s="150" customFormat="1" ht="12.75">
      <c r="A1270" s="189" t="s">
        <v>93</v>
      </c>
      <c r="B1270" s="157">
        <v>1.9</v>
      </c>
      <c r="C1270" s="190">
        <v>1.6</v>
      </c>
      <c r="D1270" s="190">
        <v>8.4</v>
      </c>
      <c r="E1270" s="157">
        <v>2</v>
      </c>
      <c r="F1270" s="190">
        <v>1.5</v>
      </c>
      <c r="G1270" s="190">
        <v>7.5</v>
      </c>
      <c r="H1270" s="180">
        <f t="shared" si="164"/>
        <v>93.75</v>
      </c>
      <c r="I1270" s="180">
        <f t="shared" si="165"/>
        <v>-0.10000000000000009</v>
      </c>
    </row>
    <row r="1271" spans="1:9" s="150" customFormat="1" ht="12.75">
      <c r="A1271" s="189" t="s">
        <v>95</v>
      </c>
      <c r="B1271" s="157">
        <v>1</v>
      </c>
      <c r="C1271" s="190">
        <v>0.3</v>
      </c>
      <c r="D1271" s="190">
        <v>3</v>
      </c>
      <c r="E1271" s="157">
        <v>1</v>
      </c>
      <c r="F1271" s="190">
        <v>0.2</v>
      </c>
      <c r="G1271" s="190">
        <v>2</v>
      </c>
      <c r="H1271" s="180">
        <f t="shared" si="164"/>
        <v>66.666666666666671</v>
      </c>
      <c r="I1271" s="180">
        <f t="shared" si="165"/>
        <v>-9.9999999999999978E-2</v>
      </c>
    </row>
    <row r="1272" spans="1:9" s="150" customFormat="1" ht="12.75">
      <c r="A1272" s="189" t="s">
        <v>163</v>
      </c>
      <c r="B1272" s="157">
        <v>19</v>
      </c>
      <c r="C1272" s="190">
        <v>1.1000000000000001</v>
      </c>
      <c r="D1272" s="190">
        <v>0.6</v>
      </c>
      <c r="E1272" s="157">
        <v>19</v>
      </c>
      <c r="F1272" s="190">
        <v>1.1000000000000001</v>
      </c>
      <c r="G1272" s="190">
        <v>0.6</v>
      </c>
      <c r="H1272" s="180">
        <f t="shared" si="164"/>
        <v>100</v>
      </c>
      <c r="I1272" s="180">
        <f t="shared" si="165"/>
        <v>0</v>
      </c>
    </row>
    <row r="1273" spans="1:9" s="150" customFormat="1" ht="12.75">
      <c r="A1273" s="189"/>
      <c r="B1273" s="157"/>
      <c r="C1273" s="190"/>
      <c r="D1273" s="190"/>
      <c r="E1273" s="157"/>
      <c r="F1273" s="190"/>
      <c r="G1273" s="190"/>
    </row>
    <row r="1274" spans="1:9" s="150" customFormat="1" ht="12.75">
      <c r="A1274" s="186" t="s">
        <v>96</v>
      </c>
      <c r="B1274" s="156">
        <v>807.77</v>
      </c>
      <c r="C1274" s="187">
        <v>6437.8</v>
      </c>
      <c r="D1274" s="187">
        <v>79.7</v>
      </c>
      <c r="E1274" s="156">
        <v>987.2</v>
      </c>
      <c r="F1274" s="187">
        <v>7038.4</v>
      </c>
      <c r="G1274" s="187">
        <v>71.3</v>
      </c>
      <c r="H1274" s="188">
        <f>F1274/C1274*100</f>
        <v>109.32927397558171</v>
      </c>
      <c r="I1274" s="188">
        <f>F1274-C1274</f>
        <v>600.59999999999945</v>
      </c>
    </row>
    <row r="1275" spans="1:9" s="150" customFormat="1" ht="12.75">
      <c r="A1275" s="189" t="s">
        <v>97</v>
      </c>
      <c r="B1275" s="157">
        <v>31</v>
      </c>
      <c r="C1275" s="190">
        <v>628.4</v>
      </c>
      <c r="D1275" s="190">
        <v>202.7</v>
      </c>
      <c r="E1275" s="157">
        <v>45.5</v>
      </c>
      <c r="F1275" s="190">
        <v>877.4</v>
      </c>
      <c r="G1275" s="190">
        <v>192.8</v>
      </c>
      <c r="H1275" s="180">
        <f>F1275/C1275*100</f>
        <v>139.62444302991724</v>
      </c>
      <c r="I1275" s="180">
        <f>F1275-C1275</f>
        <v>249</v>
      </c>
    </row>
    <row r="1276" spans="1:9" s="150" customFormat="1" ht="12.75">
      <c r="A1276" s="189" t="s">
        <v>98</v>
      </c>
      <c r="B1276" s="157">
        <v>266.95999999999998</v>
      </c>
      <c r="C1276" s="190">
        <v>1497.1</v>
      </c>
      <c r="D1276" s="190">
        <v>56.1</v>
      </c>
      <c r="E1276" s="157">
        <v>325.02999999999997</v>
      </c>
      <c r="F1276" s="190">
        <v>1747.7</v>
      </c>
      <c r="G1276" s="190">
        <v>53.8</v>
      </c>
      <c r="H1276" s="180">
        <f t="shared" ref="H1276:H1282" si="166">F1276/C1276*100</f>
        <v>116.73902878899207</v>
      </c>
      <c r="I1276" s="180">
        <f t="shared" ref="I1276:I1282" si="167">F1276-C1276</f>
        <v>250.60000000000014</v>
      </c>
    </row>
    <row r="1277" spans="1:9" s="150" customFormat="1" ht="12.75">
      <c r="A1277" s="189" t="s">
        <v>99</v>
      </c>
      <c r="B1277" s="157">
        <v>234.72</v>
      </c>
      <c r="C1277" s="190">
        <v>2365.1</v>
      </c>
      <c r="D1277" s="190">
        <v>100.8</v>
      </c>
      <c r="E1277" s="157">
        <v>235.33</v>
      </c>
      <c r="F1277" s="190">
        <v>1757.7</v>
      </c>
      <c r="G1277" s="190">
        <v>74.7</v>
      </c>
      <c r="H1277" s="180">
        <f t="shared" si="166"/>
        <v>74.318210646484289</v>
      </c>
      <c r="I1277" s="180">
        <f t="shared" si="167"/>
        <v>-607.39999999999986</v>
      </c>
    </row>
    <row r="1278" spans="1:9" s="150" customFormat="1" ht="12.75">
      <c r="A1278" s="189" t="s">
        <v>100</v>
      </c>
      <c r="B1278" s="157">
        <v>116.01</v>
      </c>
      <c r="C1278" s="190">
        <v>784.5</v>
      </c>
      <c r="D1278" s="190">
        <v>67.599999999999994</v>
      </c>
      <c r="E1278" s="157">
        <v>116.01</v>
      </c>
      <c r="F1278" s="190">
        <v>818</v>
      </c>
      <c r="G1278" s="190">
        <v>70.5</v>
      </c>
      <c r="H1278" s="180">
        <f t="shared" si="166"/>
        <v>104.270235818993</v>
      </c>
      <c r="I1278" s="180">
        <f t="shared" si="167"/>
        <v>33.5</v>
      </c>
    </row>
    <row r="1279" spans="1:9" s="150" customFormat="1" ht="12.75">
      <c r="A1279" s="189" t="s">
        <v>101</v>
      </c>
      <c r="B1279" s="157">
        <v>79.09</v>
      </c>
      <c r="C1279" s="190">
        <v>352</v>
      </c>
      <c r="D1279" s="190">
        <v>44.5</v>
      </c>
      <c r="E1279" s="157">
        <v>79.290000000000006</v>
      </c>
      <c r="F1279" s="190">
        <v>504.2</v>
      </c>
      <c r="G1279" s="190">
        <v>63.6</v>
      </c>
      <c r="H1279" s="180">
        <f t="shared" si="166"/>
        <v>143.23863636363637</v>
      </c>
      <c r="I1279" s="180">
        <f t="shared" si="167"/>
        <v>152.19999999999999</v>
      </c>
    </row>
    <row r="1280" spans="1:9" s="150" customFormat="1" ht="12.75">
      <c r="A1280" s="189" t="s">
        <v>102</v>
      </c>
      <c r="B1280" s="157">
        <v>76</v>
      </c>
      <c r="C1280" s="190">
        <v>1160.3</v>
      </c>
      <c r="D1280" s="190">
        <v>152.69999999999999</v>
      </c>
      <c r="E1280" s="157">
        <v>191.45</v>
      </c>
      <c r="F1280" s="190">
        <v>1638.2</v>
      </c>
      <c r="G1280" s="190">
        <v>85.6</v>
      </c>
      <c r="H1280" s="180">
        <f t="shared" si="166"/>
        <v>141.18762389037317</v>
      </c>
      <c r="I1280" s="180">
        <f t="shared" si="167"/>
        <v>477.90000000000009</v>
      </c>
    </row>
    <row r="1281" spans="1:9" s="150" customFormat="1" ht="12.75">
      <c r="A1281" s="189" t="s">
        <v>103</v>
      </c>
      <c r="B1281" s="157">
        <v>110</v>
      </c>
      <c r="C1281" s="190">
        <v>421</v>
      </c>
      <c r="D1281" s="190">
        <v>38.299999999999997</v>
      </c>
      <c r="E1281" s="157">
        <v>100.6</v>
      </c>
      <c r="F1281" s="190">
        <v>469.7</v>
      </c>
      <c r="G1281" s="190">
        <v>46.7</v>
      </c>
      <c r="H1281" s="180">
        <f t="shared" si="166"/>
        <v>111.56769596199526</v>
      </c>
      <c r="I1281" s="180">
        <f t="shared" si="167"/>
        <v>48.699999999999989</v>
      </c>
    </row>
    <row r="1282" spans="1:9" s="150" customFormat="1" ht="12.75">
      <c r="A1282" s="189" t="s">
        <v>104</v>
      </c>
      <c r="B1282" s="157">
        <v>10</v>
      </c>
      <c r="C1282" s="190">
        <v>13.9</v>
      </c>
      <c r="D1282" s="190">
        <v>13.9</v>
      </c>
      <c r="E1282" s="157">
        <v>10</v>
      </c>
      <c r="F1282" s="190">
        <v>43.5</v>
      </c>
      <c r="G1282" s="190">
        <v>43.5</v>
      </c>
      <c r="H1282" s="180">
        <f t="shared" si="166"/>
        <v>312.9496402877698</v>
      </c>
      <c r="I1282" s="180">
        <f t="shared" si="167"/>
        <v>29.6</v>
      </c>
    </row>
    <row r="1283" spans="1:9" s="150" customFormat="1" ht="12.75">
      <c r="A1283" s="189"/>
      <c r="B1283" s="157"/>
      <c r="C1283" s="190"/>
      <c r="D1283" s="190"/>
      <c r="E1283" s="157"/>
      <c r="F1283" s="190"/>
      <c r="G1283" s="190"/>
    </row>
    <row r="1284" spans="1:9" s="150" customFormat="1" ht="12.75">
      <c r="A1284" s="186" t="s">
        <v>105</v>
      </c>
      <c r="B1284" s="156">
        <v>35.299999999999997</v>
      </c>
      <c r="C1284" s="187">
        <v>76.3</v>
      </c>
      <c r="D1284" s="187">
        <v>21.6</v>
      </c>
      <c r="E1284" s="156">
        <v>46</v>
      </c>
      <c r="F1284" s="187">
        <v>107.9</v>
      </c>
      <c r="G1284" s="187">
        <v>23.5</v>
      </c>
      <c r="H1284" s="188">
        <f>F1284/C1284*100</f>
        <v>141.41546526867629</v>
      </c>
      <c r="I1284" s="188">
        <f>F1284-C1284</f>
        <v>31.600000000000009</v>
      </c>
    </row>
    <row r="1285" spans="1:9" s="150" customFormat="1" ht="12.75">
      <c r="A1285" s="189" t="s">
        <v>106</v>
      </c>
      <c r="B1285" s="157">
        <v>12.1</v>
      </c>
      <c r="C1285" s="190">
        <v>11.5</v>
      </c>
      <c r="D1285" s="190">
        <v>9.5</v>
      </c>
      <c r="E1285" s="157">
        <v>15.8</v>
      </c>
      <c r="F1285" s="190">
        <v>11.8</v>
      </c>
      <c r="G1285" s="190">
        <v>7.5</v>
      </c>
      <c r="H1285" s="180">
        <f>F1285/C1285*100</f>
        <v>102.60869565217392</v>
      </c>
      <c r="I1285" s="180">
        <f>F1285-C1285</f>
        <v>0.30000000000000071</v>
      </c>
    </row>
    <row r="1286" spans="1:9" s="150" customFormat="1" ht="12.75">
      <c r="A1286" s="189" t="s">
        <v>108</v>
      </c>
      <c r="B1286" s="157">
        <v>10.199999999999999</v>
      </c>
      <c r="C1286" s="190">
        <v>17.8</v>
      </c>
      <c r="D1286" s="190">
        <v>17.5</v>
      </c>
      <c r="E1286" s="157">
        <v>10.199999999999999</v>
      </c>
      <c r="F1286" s="190">
        <v>20.3</v>
      </c>
      <c r="G1286" s="190">
        <v>19.899999999999999</v>
      </c>
      <c r="H1286" s="180">
        <f t="shared" ref="H1286:H1289" si="168">F1286/C1286*100</f>
        <v>114.04494382022472</v>
      </c>
      <c r="I1286" s="180">
        <f t="shared" ref="I1286:I1289" si="169">F1286-C1286</f>
        <v>2.5</v>
      </c>
    </row>
    <row r="1287" spans="1:9" s="150" customFormat="1" ht="12.75">
      <c r="A1287" s="189" t="s">
        <v>109</v>
      </c>
      <c r="B1287" s="157">
        <v>6</v>
      </c>
      <c r="C1287" s="190">
        <v>27</v>
      </c>
      <c r="D1287" s="190">
        <v>45</v>
      </c>
      <c r="E1287" s="157">
        <v>6</v>
      </c>
      <c r="F1287" s="190">
        <v>29.2</v>
      </c>
      <c r="G1287" s="190">
        <v>48.7</v>
      </c>
      <c r="H1287" s="180">
        <f t="shared" si="168"/>
        <v>108.14814814814815</v>
      </c>
      <c r="I1287" s="180">
        <f t="shared" si="169"/>
        <v>2.1999999999999993</v>
      </c>
    </row>
    <row r="1288" spans="1:9" s="150" customFormat="1" ht="12.75">
      <c r="A1288" s="189" t="s">
        <v>110</v>
      </c>
      <c r="B1288" s="157">
        <v>4</v>
      </c>
      <c r="C1288" s="190">
        <v>11</v>
      </c>
      <c r="D1288" s="190">
        <v>27.5</v>
      </c>
      <c r="E1288" s="157">
        <v>11</v>
      </c>
      <c r="F1288" s="190">
        <v>38.1</v>
      </c>
      <c r="G1288" s="190">
        <v>34.6</v>
      </c>
      <c r="H1288" s="180">
        <f t="shared" si="168"/>
        <v>346.36363636363637</v>
      </c>
      <c r="I1288" s="180">
        <f t="shared" si="169"/>
        <v>27.1</v>
      </c>
    </row>
    <row r="1289" spans="1:9" s="150" customFormat="1" ht="12.75">
      <c r="A1289" s="189" t="s">
        <v>111</v>
      </c>
      <c r="B1289" s="157">
        <v>3</v>
      </c>
      <c r="C1289" s="190">
        <v>9</v>
      </c>
      <c r="D1289" s="190">
        <v>30</v>
      </c>
      <c r="E1289" s="157">
        <v>3</v>
      </c>
      <c r="F1289" s="190">
        <v>8.5</v>
      </c>
      <c r="G1289" s="190">
        <v>28.3</v>
      </c>
      <c r="H1289" s="180">
        <f t="shared" si="168"/>
        <v>94.444444444444443</v>
      </c>
      <c r="I1289" s="180">
        <f t="shared" si="169"/>
        <v>-0.5</v>
      </c>
    </row>
    <row r="1290" spans="1:9" s="150" customFormat="1" ht="12.75">
      <c r="A1290" s="189"/>
      <c r="B1290" s="157"/>
      <c r="C1290" s="190"/>
      <c r="D1290" s="190"/>
      <c r="E1290" s="157"/>
      <c r="F1290" s="190"/>
      <c r="G1290" s="190"/>
    </row>
    <row r="1291" spans="1:9" s="150" customFormat="1" ht="12.75">
      <c r="A1291" s="186" t="s">
        <v>112</v>
      </c>
      <c r="B1291" s="156">
        <v>67.599999999999994</v>
      </c>
      <c r="C1291" s="187">
        <v>909</v>
      </c>
      <c r="D1291" s="187">
        <v>134.5</v>
      </c>
      <c r="E1291" s="156">
        <v>114.6</v>
      </c>
      <c r="F1291" s="187">
        <v>934.6</v>
      </c>
      <c r="G1291" s="187">
        <v>81.599999999999994</v>
      </c>
      <c r="H1291" s="188">
        <f>F1291/C1291*100</f>
        <v>102.81628162816281</v>
      </c>
      <c r="I1291" s="188">
        <f>F1291-C1291</f>
        <v>25.600000000000023</v>
      </c>
    </row>
    <row r="1292" spans="1:9" s="150" customFormat="1" ht="12.75">
      <c r="A1292" s="189" t="s">
        <v>113</v>
      </c>
      <c r="B1292" s="157">
        <v>1</v>
      </c>
      <c r="C1292" s="190">
        <v>2.4</v>
      </c>
      <c r="D1292" s="190">
        <v>24</v>
      </c>
      <c r="E1292" s="157">
        <v>2.5299999999999998</v>
      </c>
      <c r="F1292" s="190">
        <v>6.8</v>
      </c>
      <c r="G1292" s="190">
        <v>26.9</v>
      </c>
      <c r="H1292" s="180">
        <f>F1292/C1292*100</f>
        <v>283.33333333333337</v>
      </c>
      <c r="I1292" s="180">
        <f>F1292-C1292</f>
        <v>4.4000000000000004</v>
      </c>
    </row>
    <row r="1293" spans="1:9" s="150" customFormat="1" ht="12.75">
      <c r="A1293" s="189" t="s">
        <v>114</v>
      </c>
      <c r="B1293" s="157">
        <v>22.2</v>
      </c>
      <c r="C1293" s="190">
        <v>379.9</v>
      </c>
      <c r="D1293" s="190">
        <v>171.1</v>
      </c>
      <c r="E1293" s="157">
        <v>23.9</v>
      </c>
      <c r="F1293" s="190">
        <v>300</v>
      </c>
      <c r="G1293" s="190">
        <v>125.5</v>
      </c>
      <c r="H1293" s="180">
        <f t="shared" ref="H1293:H1298" si="170">F1293/C1293*100</f>
        <v>78.968149513029744</v>
      </c>
      <c r="I1293" s="180">
        <f t="shared" ref="I1293:I1298" si="171">F1293-C1293</f>
        <v>-79.899999999999977</v>
      </c>
    </row>
    <row r="1294" spans="1:9" s="150" customFormat="1" ht="12.75">
      <c r="A1294" s="189" t="s">
        <v>115</v>
      </c>
      <c r="B1294" s="157">
        <v>4</v>
      </c>
      <c r="C1294" s="190">
        <v>6</v>
      </c>
      <c r="D1294" s="190">
        <v>15</v>
      </c>
      <c r="E1294" s="157">
        <v>12.26</v>
      </c>
      <c r="F1294" s="190">
        <v>13.2</v>
      </c>
      <c r="G1294" s="190">
        <v>10.8</v>
      </c>
      <c r="H1294" s="180">
        <f t="shared" si="170"/>
        <v>219.99999999999997</v>
      </c>
      <c r="I1294" s="180">
        <f t="shared" si="171"/>
        <v>7.1999999999999993</v>
      </c>
    </row>
    <row r="1295" spans="1:9" s="150" customFormat="1" ht="12.75">
      <c r="A1295" s="189" t="s">
        <v>116</v>
      </c>
      <c r="B1295" s="157">
        <v>8.6</v>
      </c>
      <c r="C1295" s="190">
        <v>25.9</v>
      </c>
      <c r="D1295" s="190">
        <v>30.2</v>
      </c>
      <c r="E1295" s="157">
        <v>38.9</v>
      </c>
      <c r="F1295" s="190">
        <v>185.5</v>
      </c>
      <c r="G1295" s="190">
        <v>47.7</v>
      </c>
      <c r="H1295" s="180">
        <f t="shared" si="170"/>
        <v>716.21621621621625</v>
      </c>
      <c r="I1295" s="180">
        <f t="shared" si="171"/>
        <v>159.6</v>
      </c>
    </row>
    <row r="1296" spans="1:9" s="150" customFormat="1" ht="12.75">
      <c r="A1296" s="189" t="s">
        <v>117</v>
      </c>
      <c r="B1296" s="157" t="s">
        <v>94</v>
      </c>
      <c r="C1296" s="190" t="s">
        <v>94</v>
      </c>
      <c r="D1296" s="190" t="s">
        <v>94</v>
      </c>
      <c r="E1296" s="157">
        <v>2.2000000000000002</v>
      </c>
      <c r="F1296" s="190">
        <v>8.6</v>
      </c>
      <c r="G1296" s="190">
        <v>39.1</v>
      </c>
      <c r="H1296" s="190" t="s">
        <v>94</v>
      </c>
      <c r="I1296" s="190" t="s">
        <v>94</v>
      </c>
    </row>
    <row r="1297" spans="1:9" s="150" customFormat="1" ht="12.75">
      <c r="A1297" s="189" t="s">
        <v>118</v>
      </c>
      <c r="B1297" s="157">
        <v>4.3</v>
      </c>
      <c r="C1297" s="190">
        <v>49.5</v>
      </c>
      <c r="D1297" s="190">
        <v>115.1</v>
      </c>
      <c r="E1297" s="157">
        <v>9.61</v>
      </c>
      <c r="F1297" s="190">
        <v>41.8</v>
      </c>
      <c r="G1297" s="190">
        <v>43.5</v>
      </c>
      <c r="H1297" s="180">
        <f t="shared" si="170"/>
        <v>84.444444444444443</v>
      </c>
      <c r="I1297" s="180">
        <f t="shared" si="171"/>
        <v>-7.7000000000000028</v>
      </c>
    </row>
    <row r="1298" spans="1:9" s="150" customFormat="1" ht="12.75">
      <c r="A1298" s="189" t="s">
        <v>119</v>
      </c>
      <c r="B1298" s="157">
        <v>27.5</v>
      </c>
      <c r="C1298" s="190">
        <v>445.2</v>
      </c>
      <c r="D1298" s="190">
        <v>161.9</v>
      </c>
      <c r="E1298" s="157">
        <v>27.4</v>
      </c>
      <c r="F1298" s="190">
        <v>387.3</v>
      </c>
      <c r="G1298" s="190">
        <v>141.4</v>
      </c>
      <c r="H1298" s="180">
        <f t="shared" si="170"/>
        <v>86.994609164420496</v>
      </c>
      <c r="I1298" s="180">
        <f t="shared" si="171"/>
        <v>-57.899999999999977</v>
      </c>
    </row>
    <row r="1299" spans="1:9" s="150" customFormat="1" ht="12.75">
      <c r="A1299" s="189"/>
      <c r="B1299" s="157"/>
      <c r="C1299" s="190"/>
      <c r="D1299" s="190"/>
      <c r="E1299" s="157"/>
      <c r="F1299" s="190"/>
      <c r="G1299" s="190"/>
      <c r="H1299" s="180"/>
      <c r="I1299" s="180"/>
    </row>
    <row r="1300" spans="1:9" s="150" customFormat="1" ht="12.75">
      <c r="A1300" s="186" t="s">
        <v>121</v>
      </c>
      <c r="B1300" s="156">
        <v>451.66</v>
      </c>
      <c r="C1300" s="187">
        <v>2393.8000000000002</v>
      </c>
      <c r="D1300" s="187">
        <v>53</v>
      </c>
      <c r="E1300" s="156">
        <v>474.59</v>
      </c>
      <c r="F1300" s="187">
        <v>2892.9</v>
      </c>
      <c r="G1300" s="187">
        <v>61</v>
      </c>
      <c r="H1300" s="188">
        <f>F1300/C1300*100</f>
        <v>120.84969504553429</v>
      </c>
      <c r="I1300" s="188">
        <f>F1300-C1300</f>
        <v>499.09999999999991</v>
      </c>
    </row>
    <row r="1301" spans="1:9" s="150" customFormat="1" ht="12.75">
      <c r="A1301" s="189" t="s">
        <v>122</v>
      </c>
      <c r="B1301" s="157">
        <v>97.5</v>
      </c>
      <c r="C1301" s="190">
        <v>389.5</v>
      </c>
      <c r="D1301" s="190">
        <v>39.9</v>
      </c>
      <c r="E1301" s="157">
        <v>98.5</v>
      </c>
      <c r="F1301" s="190">
        <v>512.1</v>
      </c>
      <c r="G1301" s="190">
        <v>52</v>
      </c>
      <c r="H1301" s="180">
        <f>F1301/C1301*100</f>
        <v>131.4762516046213</v>
      </c>
      <c r="I1301" s="180">
        <f>F1301-C1301</f>
        <v>122.60000000000002</v>
      </c>
    </row>
    <row r="1302" spans="1:9" s="150" customFormat="1" ht="12.75">
      <c r="A1302" s="189" t="s">
        <v>123</v>
      </c>
      <c r="B1302" s="157">
        <v>35.909999999999997</v>
      </c>
      <c r="C1302" s="190">
        <v>199.9</v>
      </c>
      <c r="D1302" s="190">
        <v>55.7</v>
      </c>
      <c r="E1302" s="157">
        <v>39.21</v>
      </c>
      <c r="F1302" s="190">
        <v>265.10000000000002</v>
      </c>
      <c r="G1302" s="190">
        <v>67.599999999999994</v>
      </c>
      <c r="H1302" s="180">
        <f t="shared" ref="H1302:H1305" si="172">F1302/C1302*100</f>
        <v>132.61630815407705</v>
      </c>
      <c r="I1302" s="180">
        <f t="shared" ref="I1302:I1305" si="173">F1302-C1302</f>
        <v>65.200000000000017</v>
      </c>
    </row>
    <row r="1303" spans="1:9" s="150" customFormat="1" ht="12.75">
      <c r="A1303" s="189" t="s">
        <v>124</v>
      </c>
      <c r="B1303" s="157">
        <v>29.25</v>
      </c>
      <c r="C1303" s="190">
        <v>200.1</v>
      </c>
      <c r="D1303" s="190">
        <v>68.400000000000006</v>
      </c>
      <c r="E1303" s="157">
        <v>32.35</v>
      </c>
      <c r="F1303" s="190">
        <v>214.1</v>
      </c>
      <c r="G1303" s="190">
        <v>66.2</v>
      </c>
      <c r="H1303" s="180">
        <f t="shared" si="172"/>
        <v>106.99650174912543</v>
      </c>
      <c r="I1303" s="180">
        <f t="shared" si="173"/>
        <v>14</v>
      </c>
    </row>
    <row r="1304" spans="1:9" s="150" customFormat="1" ht="12.75">
      <c r="A1304" s="189" t="s">
        <v>125</v>
      </c>
      <c r="B1304" s="157">
        <v>263</v>
      </c>
      <c r="C1304" s="190">
        <v>1466.5</v>
      </c>
      <c r="D1304" s="190">
        <v>55.8</v>
      </c>
      <c r="E1304" s="157">
        <v>276.52999999999997</v>
      </c>
      <c r="F1304" s="190">
        <v>1735.8</v>
      </c>
      <c r="G1304" s="190">
        <v>62.8</v>
      </c>
      <c r="H1304" s="180">
        <f t="shared" si="172"/>
        <v>118.36345039209</v>
      </c>
      <c r="I1304" s="180">
        <f t="shared" si="173"/>
        <v>269.29999999999995</v>
      </c>
    </row>
    <row r="1305" spans="1:9" s="150" customFormat="1" ht="12.75">
      <c r="A1305" s="189" t="s">
        <v>126</v>
      </c>
      <c r="B1305" s="157">
        <v>26</v>
      </c>
      <c r="C1305" s="190">
        <v>137.80000000000001</v>
      </c>
      <c r="D1305" s="190">
        <v>53</v>
      </c>
      <c r="E1305" s="157">
        <v>28</v>
      </c>
      <c r="F1305" s="190">
        <v>165.7</v>
      </c>
      <c r="G1305" s="190">
        <v>59.2</v>
      </c>
      <c r="H1305" s="180">
        <f t="shared" si="172"/>
        <v>120.24673439767777</v>
      </c>
      <c r="I1305" s="180">
        <f t="shared" si="173"/>
        <v>27.899999999999977</v>
      </c>
    </row>
    <row r="1306" spans="1:9" s="150" customFormat="1" ht="12.75">
      <c r="A1306" s="189"/>
      <c r="B1306" s="157"/>
      <c r="C1306" s="190"/>
      <c r="D1306" s="190"/>
      <c r="E1306" s="157"/>
      <c r="F1306" s="190"/>
      <c r="G1306" s="190"/>
    </row>
    <row r="1307" spans="1:9" s="150" customFormat="1" ht="12.75">
      <c r="A1307" s="186" t="s">
        <v>127</v>
      </c>
      <c r="B1307" s="156">
        <v>2156.9499999999998</v>
      </c>
      <c r="C1307" s="187">
        <v>11919.3</v>
      </c>
      <c r="D1307" s="187">
        <v>55.1</v>
      </c>
      <c r="E1307" s="156">
        <v>2513.25</v>
      </c>
      <c r="F1307" s="187">
        <v>16865.3</v>
      </c>
      <c r="G1307" s="187">
        <v>67</v>
      </c>
      <c r="H1307" s="188">
        <f>F1307/C1307*100</f>
        <v>141.49572542011694</v>
      </c>
      <c r="I1307" s="188">
        <f>F1307-C1307</f>
        <v>4946</v>
      </c>
    </row>
    <row r="1308" spans="1:9" s="150" customFormat="1" ht="12.75">
      <c r="A1308" s="189" t="s">
        <v>128</v>
      </c>
      <c r="B1308" s="157">
        <v>788.05</v>
      </c>
      <c r="C1308" s="190">
        <v>4437.7</v>
      </c>
      <c r="D1308" s="190">
        <v>56.3</v>
      </c>
      <c r="E1308" s="157">
        <v>788.05</v>
      </c>
      <c r="F1308" s="190">
        <v>4230.5</v>
      </c>
      <c r="G1308" s="190">
        <v>53.7</v>
      </c>
      <c r="H1308" s="180">
        <f>F1308/C1308*100</f>
        <v>95.33091466300111</v>
      </c>
      <c r="I1308" s="180">
        <f>F1308-C1308</f>
        <v>-207.19999999999982</v>
      </c>
    </row>
    <row r="1309" spans="1:9" s="150" customFormat="1" ht="12.75">
      <c r="A1309" s="189" t="s">
        <v>129</v>
      </c>
      <c r="B1309" s="157">
        <v>5</v>
      </c>
      <c r="C1309" s="190">
        <v>10</v>
      </c>
      <c r="D1309" s="190">
        <v>20</v>
      </c>
      <c r="E1309" s="157">
        <v>183.2</v>
      </c>
      <c r="F1309" s="190">
        <v>2070.8000000000002</v>
      </c>
      <c r="G1309" s="190">
        <v>113</v>
      </c>
      <c r="H1309" s="180">
        <f t="shared" ref="H1309:H1318" si="174">F1309/C1309*100</f>
        <v>20708</v>
      </c>
      <c r="I1309" s="180">
        <f t="shared" ref="I1309:I1318" si="175">F1309-C1309</f>
        <v>2060.8000000000002</v>
      </c>
    </row>
    <row r="1310" spans="1:9" s="150" customFormat="1" ht="12.75">
      <c r="A1310" s="189" t="s">
        <v>130</v>
      </c>
      <c r="B1310" s="157">
        <v>42.5</v>
      </c>
      <c r="C1310" s="190">
        <v>169.6</v>
      </c>
      <c r="D1310" s="190">
        <v>39.9</v>
      </c>
      <c r="E1310" s="157">
        <v>43.5</v>
      </c>
      <c r="F1310" s="190">
        <v>183.3</v>
      </c>
      <c r="G1310" s="190">
        <v>42.1</v>
      </c>
      <c r="H1310" s="180">
        <f t="shared" si="174"/>
        <v>108.07783018867924</v>
      </c>
      <c r="I1310" s="180">
        <f t="shared" si="175"/>
        <v>13.700000000000017</v>
      </c>
    </row>
    <row r="1311" spans="1:9" s="150" customFormat="1" ht="12.75">
      <c r="A1311" s="189" t="s">
        <v>131</v>
      </c>
      <c r="B1311" s="157">
        <v>142.37</v>
      </c>
      <c r="C1311" s="190">
        <v>725.2</v>
      </c>
      <c r="D1311" s="190">
        <v>50.9</v>
      </c>
      <c r="E1311" s="157">
        <v>142</v>
      </c>
      <c r="F1311" s="190">
        <v>702</v>
      </c>
      <c r="G1311" s="190">
        <v>49.7</v>
      </c>
      <c r="H1311" s="180">
        <f t="shared" si="174"/>
        <v>96.800882515168212</v>
      </c>
      <c r="I1311" s="180">
        <f t="shared" si="175"/>
        <v>-23.200000000000045</v>
      </c>
    </row>
    <row r="1312" spans="1:9" s="150" customFormat="1" ht="12.75">
      <c r="A1312" s="189" t="s">
        <v>132</v>
      </c>
      <c r="B1312" s="157">
        <v>35.6</v>
      </c>
      <c r="C1312" s="190">
        <v>132.30000000000001</v>
      </c>
      <c r="D1312" s="190">
        <v>37.1</v>
      </c>
      <c r="E1312" s="157">
        <v>51.5</v>
      </c>
      <c r="F1312" s="190">
        <v>244.4</v>
      </c>
      <c r="G1312" s="190">
        <v>47.5</v>
      </c>
      <c r="H1312" s="180">
        <f t="shared" si="174"/>
        <v>184.73167044595615</v>
      </c>
      <c r="I1312" s="180">
        <f t="shared" si="175"/>
        <v>112.1</v>
      </c>
    </row>
    <row r="1313" spans="1:9" s="150" customFormat="1" ht="12.75">
      <c r="A1313" s="189" t="s">
        <v>133</v>
      </c>
      <c r="B1313" s="157">
        <v>432.83</v>
      </c>
      <c r="C1313" s="190">
        <v>3437.9</v>
      </c>
      <c r="D1313" s="190">
        <v>79.400000000000006</v>
      </c>
      <c r="E1313" s="157">
        <v>411</v>
      </c>
      <c r="F1313" s="190">
        <v>6207.5</v>
      </c>
      <c r="G1313" s="190">
        <v>151</v>
      </c>
      <c r="H1313" s="180">
        <f t="shared" si="174"/>
        <v>180.56080746967623</v>
      </c>
      <c r="I1313" s="180">
        <f t="shared" si="175"/>
        <v>2769.6</v>
      </c>
    </row>
    <row r="1314" spans="1:9" s="150" customFormat="1" ht="12.75">
      <c r="A1314" s="189" t="s">
        <v>135</v>
      </c>
      <c r="B1314" s="157">
        <v>309.10000000000002</v>
      </c>
      <c r="C1314" s="190">
        <v>1931.8</v>
      </c>
      <c r="D1314" s="190">
        <v>61.1</v>
      </c>
      <c r="E1314" s="157">
        <v>491</v>
      </c>
      <c r="F1314" s="190">
        <v>2161.9</v>
      </c>
      <c r="G1314" s="190">
        <v>44</v>
      </c>
      <c r="H1314" s="180">
        <f t="shared" si="174"/>
        <v>111.91117092866759</v>
      </c>
      <c r="I1314" s="180">
        <f t="shared" si="175"/>
        <v>230.10000000000014</v>
      </c>
    </row>
    <row r="1315" spans="1:9" s="150" customFormat="1" ht="12.75">
      <c r="A1315" s="189" t="s">
        <v>136</v>
      </c>
      <c r="B1315" s="157">
        <v>281.5</v>
      </c>
      <c r="C1315" s="190">
        <v>873.2</v>
      </c>
      <c r="D1315" s="190">
        <v>31</v>
      </c>
      <c r="E1315" s="157">
        <v>282</v>
      </c>
      <c r="F1315" s="190">
        <v>892.5</v>
      </c>
      <c r="G1315" s="190">
        <v>31.7</v>
      </c>
      <c r="H1315" s="180">
        <f t="shared" si="174"/>
        <v>102.21026110856619</v>
      </c>
      <c r="I1315" s="180">
        <f t="shared" si="175"/>
        <v>19.299999999999955</v>
      </c>
    </row>
    <row r="1316" spans="1:9" s="150" customFormat="1" ht="12.75">
      <c r="A1316" s="189" t="s">
        <v>165</v>
      </c>
      <c r="B1316" s="157">
        <v>94</v>
      </c>
      <c r="C1316" s="190">
        <v>60</v>
      </c>
      <c r="D1316" s="190">
        <v>6.4</v>
      </c>
      <c r="E1316" s="157">
        <v>94</v>
      </c>
      <c r="F1316" s="190">
        <v>60</v>
      </c>
      <c r="G1316" s="190">
        <v>6.4</v>
      </c>
      <c r="H1316" s="180">
        <f t="shared" si="174"/>
        <v>100</v>
      </c>
      <c r="I1316" s="180">
        <f t="shared" si="175"/>
        <v>0</v>
      </c>
    </row>
    <row r="1317" spans="1:9" s="150" customFormat="1" ht="12.75">
      <c r="A1317" s="189" t="s">
        <v>137</v>
      </c>
      <c r="B1317" s="157">
        <v>14</v>
      </c>
      <c r="C1317" s="190">
        <v>101.6</v>
      </c>
      <c r="D1317" s="190">
        <v>72.599999999999994</v>
      </c>
      <c r="E1317" s="157">
        <v>20</v>
      </c>
      <c r="F1317" s="190">
        <v>104.1</v>
      </c>
      <c r="G1317" s="190">
        <v>52</v>
      </c>
      <c r="H1317" s="180">
        <f t="shared" si="174"/>
        <v>102.46062992125984</v>
      </c>
      <c r="I1317" s="180">
        <f t="shared" si="175"/>
        <v>2.5</v>
      </c>
    </row>
    <row r="1318" spans="1:9" s="150" customFormat="1" ht="12.75">
      <c r="A1318" s="189" t="s">
        <v>166</v>
      </c>
      <c r="B1318" s="157">
        <v>12</v>
      </c>
      <c r="C1318" s="190">
        <v>40</v>
      </c>
      <c r="D1318" s="190">
        <v>33.299999999999997</v>
      </c>
      <c r="E1318" s="157">
        <v>7</v>
      </c>
      <c r="F1318" s="190">
        <v>8.3000000000000007</v>
      </c>
      <c r="G1318" s="190">
        <v>6.9</v>
      </c>
      <c r="H1318" s="180">
        <f t="shared" si="174"/>
        <v>20.75</v>
      </c>
      <c r="I1318" s="180">
        <f t="shared" si="175"/>
        <v>-31.7</v>
      </c>
    </row>
    <row r="1319" spans="1:9" s="150" customFormat="1" ht="12.75">
      <c r="A1319" s="189"/>
      <c r="B1319" s="157"/>
      <c r="C1319" s="190"/>
      <c r="D1319" s="190"/>
      <c r="E1319" s="157"/>
      <c r="F1319" s="190"/>
      <c r="G1319" s="190"/>
    </row>
    <row r="1320" spans="1:9" s="150" customFormat="1" ht="12.75">
      <c r="A1320" s="186" t="s">
        <v>138</v>
      </c>
      <c r="B1320" s="156">
        <v>339.5</v>
      </c>
      <c r="C1320" s="187">
        <v>4482.2</v>
      </c>
      <c r="D1320" s="187">
        <v>132</v>
      </c>
      <c r="E1320" s="156">
        <v>219</v>
      </c>
      <c r="F1320" s="187">
        <v>2410.1999999999998</v>
      </c>
      <c r="G1320" s="187">
        <v>110.1</v>
      </c>
      <c r="H1320" s="188">
        <f>F1320/C1320*100</f>
        <v>53.772700905805181</v>
      </c>
      <c r="I1320" s="188">
        <f>F1320-C1320</f>
        <v>-2072</v>
      </c>
    </row>
    <row r="1321" spans="1:9" s="150" customFormat="1" ht="12.75">
      <c r="A1321" s="189"/>
      <c r="B1321" s="157"/>
      <c r="C1321" s="190"/>
      <c r="D1321" s="190"/>
      <c r="E1321" s="157"/>
      <c r="F1321" s="190"/>
      <c r="G1321" s="190"/>
    </row>
    <row r="1322" spans="1:9" s="150" customFormat="1" ht="12.75">
      <c r="A1322" s="186" t="s">
        <v>139</v>
      </c>
      <c r="B1322" s="156">
        <v>28.33</v>
      </c>
      <c r="C1322" s="187">
        <v>148.30000000000001</v>
      </c>
      <c r="D1322" s="187">
        <v>52.3</v>
      </c>
      <c r="E1322" s="156">
        <v>31.18</v>
      </c>
      <c r="F1322" s="187">
        <v>266.5</v>
      </c>
      <c r="G1322" s="187">
        <v>85.5</v>
      </c>
      <c r="H1322" s="188">
        <f>F1322/C1322*100</f>
        <v>179.70330411328388</v>
      </c>
      <c r="I1322" s="188">
        <f>F1322-C1322</f>
        <v>118.19999999999999</v>
      </c>
    </row>
    <row r="1323" spans="1:9" s="150" customFormat="1" ht="12.75">
      <c r="B1323" s="185"/>
      <c r="C1323" s="185"/>
      <c r="D1323" s="185"/>
      <c r="E1323" s="185"/>
      <c r="F1323" s="185"/>
      <c r="G1323" s="185"/>
    </row>
    <row r="1324" spans="1:9" s="150" customFormat="1" ht="12.75">
      <c r="B1324" s="185"/>
      <c r="C1324" s="185"/>
      <c r="D1324" s="185"/>
      <c r="E1324" s="185"/>
      <c r="F1324" s="185"/>
      <c r="G1324" s="185"/>
    </row>
    <row r="1325" spans="1:9" s="150" customFormat="1" ht="12.75">
      <c r="B1325" s="185"/>
      <c r="C1325" s="185"/>
      <c r="D1325" s="185"/>
      <c r="E1325" s="185"/>
      <c r="F1325" s="185"/>
      <c r="G1325" s="185"/>
    </row>
    <row r="1326" spans="1:9" s="150" customFormat="1" ht="12.75">
      <c r="B1326" s="185"/>
      <c r="C1326" s="185"/>
      <c r="D1326" s="185"/>
      <c r="E1326" s="185"/>
      <c r="F1326" s="185"/>
      <c r="G1326" s="185"/>
    </row>
    <row r="1327" spans="1:9" s="150" customFormat="1" ht="12.75">
      <c r="B1327" s="185"/>
      <c r="C1327" s="185"/>
      <c r="D1327" s="185"/>
      <c r="E1327" s="185"/>
      <c r="F1327" s="185"/>
      <c r="G1327" s="185"/>
    </row>
    <row r="1328" spans="1:9" s="150" customFormat="1" ht="12.75">
      <c r="B1328" s="185"/>
      <c r="C1328" s="185"/>
      <c r="D1328" s="185"/>
      <c r="E1328" s="185"/>
      <c r="F1328" s="185"/>
      <c r="G1328" s="185"/>
    </row>
    <row r="1329" spans="1:12" s="150" customFormat="1" ht="12.75">
      <c r="B1329" s="185"/>
      <c r="C1329" s="185"/>
      <c r="D1329" s="185"/>
      <c r="E1329" s="185"/>
      <c r="F1329" s="185"/>
      <c r="G1329" s="185"/>
    </row>
    <row r="1330" spans="1:12" s="150" customFormat="1">
      <c r="A1330" s="245" t="s">
        <v>359</v>
      </c>
      <c r="B1330" s="246"/>
      <c r="C1330" s="246"/>
      <c r="D1330" s="246"/>
      <c r="E1330" s="246"/>
      <c r="F1330" s="246"/>
      <c r="G1330" s="246"/>
    </row>
    <row r="1331" spans="1:12" s="150" customFormat="1" ht="12.75">
      <c r="A1331" s="192" t="s">
        <v>337</v>
      </c>
      <c r="B1331" s="192"/>
      <c r="C1331" s="192"/>
      <c r="D1331" s="192"/>
      <c r="E1331" s="192"/>
      <c r="F1331" s="192"/>
      <c r="G1331" s="192"/>
    </row>
    <row r="1332" spans="1:12" s="150" customFormat="1" ht="12.75"/>
    <row r="1333" spans="1:12" s="150" customFormat="1" ht="12.75">
      <c r="A1333" s="168" t="s">
        <v>60</v>
      </c>
      <c r="B1333" s="247" t="s">
        <v>188</v>
      </c>
      <c r="C1333" s="181"/>
      <c r="D1333" s="181"/>
      <c r="E1333" s="181"/>
      <c r="F1333" s="181"/>
      <c r="G1333" s="181"/>
      <c r="H1333" s="181"/>
      <c r="I1333" s="248"/>
    </row>
    <row r="1334" spans="1:12" s="150" customFormat="1" ht="12.75">
      <c r="A1334" s="172"/>
      <c r="B1334" s="169">
        <v>2024</v>
      </c>
      <c r="C1334" s="170"/>
      <c r="D1334" s="171"/>
      <c r="E1334" s="173"/>
      <c r="F1334" s="174">
        <v>2025</v>
      </c>
      <c r="G1334" s="175"/>
      <c r="H1334" s="176" t="s">
        <v>340</v>
      </c>
      <c r="I1334" s="177"/>
    </row>
    <row r="1335" spans="1:12" s="150" customFormat="1" ht="12.75">
      <c r="A1335" s="172"/>
      <c r="B1335" s="151" t="s">
        <v>338</v>
      </c>
      <c r="C1335" s="151" t="s">
        <v>341</v>
      </c>
      <c r="D1335" s="151" t="s">
        <v>65</v>
      </c>
      <c r="E1335" s="151" t="s">
        <v>338</v>
      </c>
      <c r="F1335" s="151" t="s">
        <v>341</v>
      </c>
      <c r="G1335" s="151" t="s">
        <v>65</v>
      </c>
      <c r="H1335" s="169" t="s">
        <v>315</v>
      </c>
      <c r="I1335" s="171"/>
    </row>
    <row r="1336" spans="1:12" s="150" customFormat="1" ht="12.75">
      <c r="A1336" s="172"/>
      <c r="B1336" s="152"/>
      <c r="C1336" s="152"/>
      <c r="D1336" s="152"/>
      <c r="E1336" s="152"/>
      <c r="F1336" s="152"/>
      <c r="G1336" s="152"/>
      <c r="H1336" s="168" t="s">
        <v>69</v>
      </c>
      <c r="I1336" s="178" t="s">
        <v>70</v>
      </c>
    </row>
    <row r="1337" spans="1:12" s="150" customFormat="1" ht="12.75">
      <c r="A1337" s="172"/>
      <c r="B1337" s="153"/>
      <c r="C1337" s="153"/>
      <c r="D1337" s="153"/>
      <c r="E1337" s="153"/>
      <c r="F1337" s="153"/>
      <c r="G1337" s="153"/>
      <c r="H1337" s="179"/>
      <c r="I1337" s="178"/>
    </row>
    <row r="1338" spans="1:12" s="150" customFormat="1" ht="12.75">
      <c r="A1338" s="179"/>
      <c r="B1338" s="181">
        <v>1</v>
      </c>
      <c r="C1338" s="182">
        <v>2</v>
      </c>
      <c r="D1338" s="181">
        <v>3</v>
      </c>
      <c r="E1338" s="181">
        <v>4</v>
      </c>
      <c r="F1338" s="182">
        <v>5</v>
      </c>
      <c r="G1338" s="182">
        <v>6</v>
      </c>
      <c r="H1338" s="182">
        <v>7</v>
      </c>
      <c r="I1338" s="182">
        <v>8</v>
      </c>
    </row>
    <row r="1339" spans="1:12" s="150" customFormat="1" ht="12.75">
      <c r="A1339" s="196"/>
      <c r="B1339" s="192"/>
      <c r="C1339" s="192"/>
      <c r="D1339" s="192"/>
      <c r="E1339" s="192"/>
      <c r="F1339" s="192"/>
      <c r="G1339" s="192"/>
    </row>
    <row r="1340" spans="1:12" s="150" customFormat="1" ht="12.75">
      <c r="A1340" s="186" t="s">
        <v>72</v>
      </c>
      <c r="B1340" s="156">
        <v>1829</v>
      </c>
      <c r="C1340" s="187">
        <v>13467.8</v>
      </c>
      <c r="D1340" s="187">
        <v>74</v>
      </c>
      <c r="E1340" s="156">
        <v>2041.4</v>
      </c>
      <c r="F1340" s="187">
        <v>15801.8</v>
      </c>
      <c r="G1340" s="187">
        <v>77.400000000000006</v>
      </c>
      <c r="H1340" s="188">
        <f>F1340/C1340*100</f>
        <v>117.33022468406125</v>
      </c>
      <c r="I1340" s="188">
        <f>F1340-C1340</f>
        <v>2334</v>
      </c>
      <c r="K1340" s="184"/>
      <c r="L1340" s="180"/>
    </row>
    <row r="1341" spans="1:12" s="150" customFormat="1" ht="12.75">
      <c r="A1341" s="186"/>
      <c r="B1341" s="156"/>
      <c r="C1341" s="187"/>
      <c r="D1341" s="187"/>
      <c r="E1341" s="156"/>
      <c r="F1341" s="187"/>
      <c r="G1341" s="187"/>
      <c r="H1341" s="197"/>
      <c r="I1341" s="197"/>
    </row>
    <row r="1342" spans="1:12" s="150" customFormat="1" ht="12.75">
      <c r="A1342" s="186" t="s">
        <v>73</v>
      </c>
      <c r="B1342" s="156">
        <v>22.2</v>
      </c>
      <c r="C1342" s="187">
        <v>193.6</v>
      </c>
      <c r="D1342" s="187">
        <v>87.2</v>
      </c>
      <c r="E1342" s="156">
        <v>30.1</v>
      </c>
      <c r="F1342" s="187">
        <v>403.2</v>
      </c>
      <c r="G1342" s="187">
        <v>134</v>
      </c>
      <c r="H1342" s="188">
        <f>F1342/C1342*100</f>
        <v>208.26446280991738</v>
      </c>
      <c r="I1342" s="188">
        <f>F1342-C1342</f>
        <v>209.6</v>
      </c>
    </row>
    <row r="1343" spans="1:12" s="150" customFormat="1" ht="12.75">
      <c r="A1343" s="189" t="s">
        <v>74</v>
      </c>
      <c r="B1343" s="157">
        <v>12</v>
      </c>
      <c r="C1343" s="190">
        <v>105</v>
      </c>
      <c r="D1343" s="190">
        <v>87.5</v>
      </c>
      <c r="E1343" s="157">
        <v>20</v>
      </c>
      <c r="F1343" s="190">
        <v>180</v>
      </c>
      <c r="G1343" s="190">
        <v>90</v>
      </c>
      <c r="H1343" s="180">
        <f>F1343/C1343*100</f>
        <v>171.42857142857142</v>
      </c>
      <c r="I1343" s="180">
        <f>F1343-C1343</f>
        <v>75</v>
      </c>
    </row>
    <row r="1344" spans="1:12" s="150" customFormat="1" ht="12.75">
      <c r="A1344" s="189" t="s">
        <v>75</v>
      </c>
      <c r="B1344" s="157">
        <v>5.4</v>
      </c>
      <c r="C1344" s="190">
        <v>67.7</v>
      </c>
      <c r="D1344" s="190">
        <v>125.4</v>
      </c>
      <c r="E1344" s="157">
        <v>5.4</v>
      </c>
      <c r="F1344" s="190">
        <v>200</v>
      </c>
      <c r="G1344" s="190">
        <v>370.4</v>
      </c>
      <c r="H1344" s="180">
        <f t="shared" ref="H1344:H1347" si="176">F1344/C1344*100</f>
        <v>295.42097488921712</v>
      </c>
      <c r="I1344" s="180">
        <f t="shared" ref="I1344:I1347" si="177">F1344-C1344</f>
        <v>132.30000000000001</v>
      </c>
    </row>
    <row r="1345" spans="1:9" s="150" customFormat="1" ht="12.75">
      <c r="A1345" s="189" t="s">
        <v>76</v>
      </c>
      <c r="B1345" s="157">
        <v>2</v>
      </c>
      <c r="C1345" s="190">
        <v>7</v>
      </c>
      <c r="D1345" s="190">
        <v>35</v>
      </c>
      <c r="E1345" s="157">
        <v>2</v>
      </c>
      <c r="F1345" s="190">
        <v>9.5</v>
      </c>
      <c r="G1345" s="190">
        <v>47.5</v>
      </c>
      <c r="H1345" s="180">
        <f t="shared" si="176"/>
        <v>135.71428571428572</v>
      </c>
      <c r="I1345" s="180">
        <f t="shared" si="177"/>
        <v>2.5</v>
      </c>
    </row>
    <row r="1346" spans="1:9" s="150" customFormat="1" ht="12.75">
      <c r="A1346" s="189" t="s">
        <v>77</v>
      </c>
      <c r="B1346" s="157">
        <v>1</v>
      </c>
      <c r="C1346" s="190">
        <v>3</v>
      </c>
      <c r="D1346" s="190">
        <v>30</v>
      </c>
      <c r="E1346" s="157">
        <v>1</v>
      </c>
      <c r="F1346" s="190">
        <v>9.5</v>
      </c>
      <c r="G1346" s="190">
        <v>95</v>
      </c>
      <c r="H1346" s="180">
        <f t="shared" si="176"/>
        <v>316.66666666666663</v>
      </c>
      <c r="I1346" s="180">
        <f t="shared" si="177"/>
        <v>6.5</v>
      </c>
    </row>
    <row r="1347" spans="1:9" s="150" customFormat="1" ht="12.75">
      <c r="A1347" s="189" t="s">
        <v>79</v>
      </c>
      <c r="B1347" s="157">
        <v>2.7</v>
      </c>
      <c r="C1347" s="190">
        <v>13.5</v>
      </c>
      <c r="D1347" s="190">
        <v>50</v>
      </c>
      <c r="E1347" s="157">
        <v>2.7</v>
      </c>
      <c r="F1347" s="190">
        <v>13.7</v>
      </c>
      <c r="G1347" s="190">
        <v>50.7</v>
      </c>
      <c r="H1347" s="180">
        <f t="shared" si="176"/>
        <v>101.48148148148148</v>
      </c>
      <c r="I1347" s="180">
        <f t="shared" si="177"/>
        <v>0.19999999999999929</v>
      </c>
    </row>
    <row r="1348" spans="1:9" s="150" customFormat="1" ht="12.75">
      <c r="A1348" s="189" t="s">
        <v>162</v>
      </c>
      <c r="B1348" s="190">
        <v>0.1</v>
      </c>
      <c r="C1348" s="190">
        <v>0.4</v>
      </c>
      <c r="D1348" s="190">
        <v>40</v>
      </c>
      <c r="E1348" s="157" t="s">
        <v>305</v>
      </c>
      <c r="F1348" s="190" t="s">
        <v>94</v>
      </c>
      <c r="G1348" s="190" t="s">
        <v>94</v>
      </c>
      <c r="H1348" s="157" t="s">
        <v>94</v>
      </c>
      <c r="I1348" s="190" t="s">
        <v>94</v>
      </c>
    </row>
    <row r="1349" spans="1:9" s="150" customFormat="1" ht="12.75">
      <c r="A1349" s="189"/>
      <c r="B1349" s="157"/>
      <c r="C1349" s="190"/>
      <c r="D1349" s="190"/>
      <c r="E1349" s="157"/>
      <c r="F1349" s="190"/>
      <c r="G1349" s="190"/>
    </row>
    <row r="1350" spans="1:9" s="150" customFormat="1" ht="17.25" customHeight="1">
      <c r="A1350" s="186" t="s">
        <v>80</v>
      </c>
      <c r="B1350" s="156">
        <v>99.37</v>
      </c>
      <c r="C1350" s="187">
        <v>542.70000000000005</v>
      </c>
      <c r="D1350" s="187">
        <v>54.6</v>
      </c>
      <c r="E1350" s="156">
        <v>102.19</v>
      </c>
      <c r="F1350" s="187">
        <v>864.4</v>
      </c>
      <c r="G1350" s="187">
        <v>84.6</v>
      </c>
      <c r="H1350" s="188">
        <f>F1350/C1350*100</f>
        <v>159.27768564584483</v>
      </c>
      <c r="I1350" s="188">
        <f>F1350-C1350</f>
        <v>321.69999999999993</v>
      </c>
    </row>
    <row r="1351" spans="1:9" s="150" customFormat="1" ht="12.75">
      <c r="A1351" s="189" t="s">
        <v>81</v>
      </c>
      <c r="B1351" s="190">
        <v>0.32</v>
      </c>
      <c r="C1351" s="190" t="s">
        <v>94</v>
      </c>
      <c r="D1351" s="190" t="s">
        <v>94</v>
      </c>
      <c r="E1351" s="157">
        <v>4.72</v>
      </c>
      <c r="F1351" s="190">
        <v>55.7</v>
      </c>
      <c r="G1351" s="190">
        <v>118</v>
      </c>
      <c r="H1351" s="157" t="s">
        <v>94</v>
      </c>
      <c r="I1351" s="190" t="s">
        <v>94</v>
      </c>
    </row>
    <row r="1352" spans="1:9" s="150" customFormat="1" ht="12.75">
      <c r="A1352" s="189" t="s">
        <v>83</v>
      </c>
      <c r="B1352" s="157">
        <v>1</v>
      </c>
      <c r="C1352" s="157">
        <v>1</v>
      </c>
      <c r="D1352" s="190" t="s">
        <v>94</v>
      </c>
      <c r="E1352" s="157">
        <v>1</v>
      </c>
      <c r="F1352" s="190">
        <v>2.9</v>
      </c>
      <c r="G1352" s="190">
        <v>29</v>
      </c>
      <c r="H1352" s="180">
        <f t="shared" ref="H1352:H1361" si="178">F1352/C1352*100</f>
        <v>290</v>
      </c>
      <c r="I1352" s="180">
        <f t="shared" ref="I1352:I1361" si="179">F1352-C1352</f>
        <v>1.9</v>
      </c>
    </row>
    <row r="1353" spans="1:9" s="150" customFormat="1" ht="12.75">
      <c r="A1353" s="189" t="s">
        <v>84</v>
      </c>
      <c r="B1353" s="157">
        <v>6.4</v>
      </c>
      <c r="C1353" s="157">
        <v>6.4</v>
      </c>
      <c r="D1353" s="190">
        <v>25.9</v>
      </c>
      <c r="E1353" s="157">
        <v>6</v>
      </c>
      <c r="F1353" s="190">
        <v>38</v>
      </c>
      <c r="G1353" s="190">
        <v>63.3</v>
      </c>
      <c r="H1353" s="180">
        <f t="shared" si="178"/>
        <v>593.75</v>
      </c>
      <c r="I1353" s="180">
        <f t="shared" si="179"/>
        <v>31.6</v>
      </c>
    </row>
    <row r="1354" spans="1:9" s="150" customFormat="1" ht="12.75">
      <c r="A1354" s="189" t="s">
        <v>85</v>
      </c>
      <c r="B1354" s="157">
        <v>37</v>
      </c>
      <c r="C1354" s="157">
        <v>37</v>
      </c>
      <c r="D1354" s="190">
        <v>392.5</v>
      </c>
      <c r="E1354" s="157">
        <v>37</v>
      </c>
      <c r="F1354" s="190">
        <v>392.5</v>
      </c>
      <c r="G1354" s="190">
        <v>106.1</v>
      </c>
      <c r="H1354" s="180">
        <f t="shared" si="178"/>
        <v>1060.8108108108108</v>
      </c>
      <c r="I1354" s="180">
        <f t="shared" si="179"/>
        <v>355.5</v>
      </c>
    </row>
    <row r="1355" spans="1:9" s="150" customFormat="1" ht="12.75">
      <c r="A1355" s="189" t="s">
        <v>87</v>
      </c>
      <c r="B1355" s="157">
        <v>23.2</v>
      </c>
      <c r="C1355" s="157">
        <v>23.2</v>
      </c>
      <c r="D1355" s="190">
        <v>22</v>
      </c>
      <c r="E1355" s="157">
        <v>23.22</v>
      </c>
      <c r="F1355" s="190">
        <v>255.5</v>
      </c>
      <c r="G1355" s="190">
        <v>110</v>
      </c>
      <c r="H1355" s="180">
        <f t="shared" si="178"/>
        <v>1101.293103448276</v>
      </c>
      <c r="I1355" s="180">
        <f t="shared" si="179"/>
        <v>232.3</v>
      </c>
    </row>
    <row r="1356" spans="1:9" s="150" customFormat="1" ht="12.75">
      <c r="A1356" s="189" t="s">
        <v>89</v>
      </c>
      <c r="B1356" s="190">
        <v>0.23</v>
      </c>
      <c r="C1356" s="190">
        <v>0.23</v>
      </c>
      <c r="D1356" s="190">
        <v>0.6</v>
      </c>
      <c r="E1356" s="157">
        <v>0.45</v>
      </c>
      <c r="F1356" s="190">
        <v>1</v>
      </c>
      <c r="G1356" s="190">
        <v>22.2</v>
      </c>
      <c r="H1356" s="180">
        <f t="shared" si="178"/>
        <v>434.78260869565213</v>
      </c>
      <c r="I1356" s="180">
        <f t="shared" si="179"/>
        <v>0.77</v>
      </c>
    </row>
    <row r="1357" spans="1:9" s="150" customFormat="1" ht="12.75">
      <c r="A1357" s="189" t="s">
        <v>90</v>
      </c>
      <c r="B1357" s="157">
        <v>10.8</v>
      </c>
      <c r="C1357" s="157">
        <v>10.8</v>
      </c>
      <c r="D1357" s="190">
        <v>72.099999999999994</v>
      </c>
      <c r="E1357" s="157">
        <v>10.8</v>
      </c>
      <c r="F1357" s="190">
        <v>72.099999999999994</v>
      </c>
      <c r="G1357" s="190">
        <v>66.8</v>
      </c>
      <c r="H1357" s="180">
        <f t="shared" si="178"/>
        <v>667.5925925925925</v>
      </c>
      <c r="I1357" s="180">
        <f t="shared" si="179"/>
        <v>61.3</v>
      </c>
    </row>
    <row r="1358" spans="1:9" s="150" customFormat="1" ht="12.75">
      <c r="A1358" s="189" t="s">
        <v>91</v>
      </c>
      <c r="B1358" s="157">
        <v>5</v>
      </c>
      <c r="C1358" s="157">
        <v>5</v>
      </c>
      <c r="D1358" s="190">
        <v>8.6</v>
      </c>
      <c r="E1358" s="157">
        <v>4</v>
      </c>
      <c r="F1358" s="190">
        <v>6.2</v>
      </c>
      <c r="G1358" s="190">
        <v>15.5</v>
      </c>
      <c r="H1358" s="180">
        <f t="shared" si="178"/>
        <v>124</v>
      </c>
      <c r="I1358" s="180">
        <f t="shared" si="179"/>
        <v>1.2000000000000002</v>
      </c>
    </row>
    <row r="1359" spans="1:9" s="150" customFormat="1" ht="12.75">
      <c r="A1359" s="189" t="s">
        <v>92</v>
      </c>
      <c r="B1359" s="157">
        <v>4.42</v>
      </c>
      <c r="C1359" s="157">
        <v>4.42</v>
      </c>
      <c r="D1359" s="190">
        <v>19.899999999999999</v>
      </c>
      <c r="E1359" s="157">
        <v>4</v>
      </c>
      <c r="F1359" s="190">
        <v>39.4</v>
      </c>
      <c r="G1359" s="190">
        <v>98.5</v>
      </c>
      <c r="H1359" s="180">
        <f t="shared" si="178"/>
        <v>891.40271493212674</v>
      </c>
      <c r="I1359" s="180">
        <f t="shared" si="179"/>
        <v>34.979999999999997</v>
      </c>
    </row>
    <row r="1360" spans="1:9" s="150" customFormat="1" ht="12.75">
      <c r="A1360" s="189" t="s">
        <v>93</v>
      </c>
      <c r="B1360" s="157">
        <v>1</v>
      </c>
      <c r="C1360" s="157">
        <v>1</v>
      </c>
      <c r="D1360" s="190">
        <v>0.3</v>
      </c>
      <c r="E1360" s="157">
        <v>1</v>
      </c>
      <c r="F1360" s="190">
        <v>0.3</v>
      </c>
      <c r="G1360" s="190">
        <v>3</v>
      </c>
      <c r="H1360" s="180">
        <f t="shared" si="178"/>
        <v>30</v>
      </c>
      <c r="I1360" s="180">
        <f t="shared" si="179"/>
        <v>-0.7</v>
      </c>
    </row>
    <row r="1361" spans="1:9" s="150" customFormat="1" ht="12.75">
      <c r="A1361" s="189" t="s">
        <v>163</v>
      </c>
      <c r="B1361" s="157">
        <v>10</v>
      </c>
      <c r="C1361" s="157">
        <v>10</v>
      </c>
      <c r="D1361" s="190">
        <v>0.8</v>
      </c>
      <c r="E1361" s="157">
        <v>10</v>
      </c>
      <c r="F1361" s="190">
        <v>0.8</v>
      </c>
      <c r="G1361" s="190">
        <v>0.8</v>
      </c>
      <c r="H1361" s="180">
        <f t="shared" si="178"/>
        <v>8</v>
      </c>
      <c r="I1361" s="180">
        <f t="shared" si="179"/>
        <v>-9.1999999999999993</v>
      </c>
    </row>
    <row r="1362" spans="1:9" s="150" customFormat="1" ht="12.75">
      <c r="A1362" s="189"/>
      <c r="B1362" s="157"/>
      <c r="C1362" s="190"/>
      <c r="D1362" s="190"/>
      <c r="E1362" s="157"/>
      <c r="F1362" s="190"/>
      <c r="G1362" s="190"/>
    </row>
    <row r="1363" spans="1:9" s="150" customFormat="1" ht="12.75">
      <c r="A1363" s="186" t="s">
        <v>96</v>
      </c>
      <c r="B1363" s="156">
        <v>89</v>
      </c>
      <c r="C1363" s="187">
        <v>1241.2</v>
      </c>
      <c r="D1363" s="187">
        <v>139.5</v>
      </c>
      <c r="E1363" s="156">
        <v>176.9</v>
      </c>
      <c r="F1363" s="187">
        <v>1509.1</v>
      </c>
      <c r="G1363" s="187">
        <v>85.3</v>
      </c>
      <c r="H1363" s="188">
        <f>F1363/C1363*100</f>
        <v>121.58395101514662</v>
      </c>
      <c r="I1363" s="188">
        <f>F1363-C1363</f>
        <v>267.89999999999986</v>
      </c>
    </row>
    <row r="1364" spans="1:9" s="150" customFormat="1" ht="12.75">
      <c r="A1364" s="189" t="s">
        <v>97</v>
      </c>
      <c r="B1364" s="157">
        <v>11</v>
      </c>
      <c r="C1364" s="190">
        <v>280.60000000000002</v>
      </c>
      <c r="D1364" s="190">
        <v>255.1</v>
      </c>
      <c r="E1364" s="157">
        <v>24.5</v>
      </c>
      <c r="F1364" s="190">
        <v>524.4</v>
      </c>
      <c r="G1364" s="190">
        <v>214</v>
      </c>
      <c r="H1364" s="180">
        <f>F1364/C1364*100</f>
        <v>186.88524590163934</v>
      </c>
      <c r="I1364" s="180">
        <f>F1364-C1364</f>
        <v>243.79999999999995</v>
      </c>
    </row>
    <row r="1365" spans="1:9" s="150" customFormat="1" ht="12.75">
      <c r="A1365" s="189" t="s">
        <v>98</v>
      </c>
      <c r="B1365" s="157">
        <v>29.65</v>
      </c>
      <c r="C1365" s="190">
        <v>126.3</v>
      </c>
      <c r="D1365" s="190">
        <v>42.6</v>
      </c>
      <c r="E1365" s="157">
        <v>55.87</v>
      </c>
      <c r="F1365" s="190">
        <v>174.5</v>
      </c>
      <c r="G1365" s="190">
        <v>31.2</v>
      </c>
      <c r="H1365" s="180">
        <f t="shared" ref="H1365:H1370" si="180">F1365/C1365*100</f>
        <v>138.16310372129848</v>
      </c>
      <c r="I1365" s="180">
        <f t="shared" ref="I1365:I1370" si="181">F1365-C1365</f>
        <v>48.2</v>
      </c>
    </row>
    <row r="1366" spans="1:9" s="150" customFormat="1" ht="12.75">
      <c r="A1366" s="189" t="s">
        <v>99</v>
      </c>
      <c r="B1366" s="157">
        <v>15.1</v>
      </c>
      <c r="C1366" s="190">
        <v>409.1</v>
      </c>
      <c r="D1366" s="190">
        <v>270.89999999999998</v>
      </c>
      <c r="E1366" s="157">
        <v>16.5</v>
      </c>
      <c r="F1366" s="190">
        <v>139.69999999999999</v>
      </c>
      <c r="G1366" s="190">
        <v>84.7</v>
      </c>
      <c r="H1366" s="180">
        <f t="shared" si="180"/>
        <v>34.148130041554623</v>
      </c>
      <c r="I1366" s="180">
        <f t="shared" si="181"/>
        <v>-269.40000000000003</v>
      </c>
    </row>
    <row r="1367" spans="1:9" s="150" customFormat="1" ht="12.75">
      <c r="A1367" s="189" t="s">
        <v>100</v>
      </c>
      <c r="B1367" s="157">
        <v>5</v>
      </c>
      <c r="C1367" s="190">
        <v>31</v>
      </c>
      <c r="D1367" s="190">
        <v>62</v>
      </c>
      <c r="E1367" s="157">
        <v>6</v>
      </c>
      <c r="F1367" s="190">
        <v>59</v>
      </c>
      <c r="G1367" s="190">
        <v>98.3</v>
      </c>
      <c r="H1367" s="180">
        <f t="shared" si="180"/>
        <v>190.32258064516131</v>
      </c>
      <c r="I1367" s="180">
        <f t="shared" si="181"/>
        <v>28</v>
      </c>
    </row>
    <row r="1368" spans="1:9" s="150" customFormat="1" ht="12.75">
      <c r="A1368" s="189" t="s">
        <v>101</v>
      </c>
      <c r="B1368" s="157">
        <v>1.68</v>
      </c>
      <c r="C1368" s="190">
        <v>8.1</v>
      </c>
      <c r="D1368" s="190">
        <v>48.2</v>
      </c>
      <c r="E1368" s="157">
        <v>1.68</v>
      </c>
      <c r="F1368" s="190">
        <v>16.5</v>
      </c>
      <c r="G1368" s="190">
        <v>98.2</v>
      </c>
      <c r="H1368" s="180">
        <f t="shared" si="180"/>
        <v>203.70370370370372</v>
      </c>
      <c r="I1368" s="180">
        <f t="shared" si="181"/>
        <v>8.4</v>
      </c>
    </row>
    <row r="1369" spans="1:9" s="150" customFormat="1" ht="12.75">
      <c r="A1369" s="189" t="s">
        <v>102</v>
      </c>
      <c r="B1369" s="157">
        <v>27</v>
      </c>
      <c r="C1369" s="190">
        <v>399.1</v>
      </c>
      <c r="D1369" s="190">
        <v>147.80000000000001</v>
      </c>
      <c r="E1369" s="157">
        <v>72.25</v>
      </c>
      <c r="F1369" s="190">
        <v>623</v>
      </c>
      <c r="G1369" s="190">
        <v>86.2</v>
      </c>
      <c r="H1369" s="180">
        <f t="shared" si="180"/>
        <v>156.10122776246553</v>
      </c>
      <c r="I1369" s="180">
        <f t="shared" si="181"/>
        <v>223.89999999999998</v>
      </c>
    </row>
    <row r="1370" spans="1:9" s="150" customFormat="1" ht="12.75">
      <c r="A1370" s="189" t="s">
        <v>103</v>
      </c>
      <c r="B1370" s="157">
        <v>5</v>
      </c>
      <c r="C1370" s="190">
        <v>18</v>
      </c>
      <c r="D1370" s="190">
        <v>36</v>
      </c>
      <c r="E1370" s="157">
        <v>6.1</v>
      </c>
      <c r="F1370" s="190">
        <v>31</v>
      </c>
      <c r="G1370" s="190">
        <v>50.8</v>
      </c>
      <c r="H1370" s="180">
        <f t="shared" si="180"/>
        <v>172.22222222222223</v>
      </c>
      <c r="I1370" s="180">
        <f t="shared" si="181"/>
        <v>13</v>
      </c>
    </row>
    <row r="1371" spans="1:9" s="150" customFormat="1" ht="12.75">
      <c r="A1371" s="189"/>
      <c r="B1371" s="157"/>
      <c r="C1371" s="190"/>
      <c r="D1371" s="190"/>
      <c r="E1371" s="157"/>
      <c r="F1371" s="190"/>
      <c r="G1371" s="190"/>
    </row>
    <row r="1372" spans="1:9" s="150" customFormat="1" ht="12.75">
      <c r="A1372" s="186" t="s">
        <v>112</v>
      </c>
      <c r="B1372" s="156">
        <v>47.6</v>
      </c>
      <c r="C1372" s="187">
        <v>625.6</v>
      </c>
      <c r="D1372" s="187">
        <v>131.4</v>
      </c>
      <c r="E1372" s="156">
        <v>86.53</v>
      </c>
      <c r="F1372" s="187">
        <v>686.3</v>
      </c>
      <c r="G1372" s="187">
        <v>79.3</v>
      </c>
      <c r="H1372" s="188">
        <f>F1372/C1372*100</f>
        <v>109.70268542199489</v>
      </c>
      <c r="I1372" s="188">
        <f>F1372-C1372</f>
        <v>60.699999999999932</v>
      </c>
    </row>
    <row r="1373" spans="1:9" s="150" customFormat="1" ht="12.75">
      <c r="A1373" s="189" t="s">
        <v>113</v>
      </c>
      <c r="B1373" s="157">
        <v>1</v>
      </c>
      <c r="C1373" s="190">
        <v>2.4</v>
      </c>
      <c r="D1373" s="190">
        <v>24</v>
      </c>
      <c r="E1373" s="157">
        <v>2.5299999999999998</v>
      </c>
      <c r="F1373" s="190">
        <v>6.8</v>
      </c>
      <c r="G1373" s="190">
        <v>26.9</v>
      </c>
      <c r="H1373" s="180">
        <f>F1373/C1373*100</f>
        <v>283.33333333333337</v>
      </c>
      <c r="I1373" s="180">
        <f>F1373-C1373</f>
        <v>4.4000000000000004</v>
      </c>
    </row>
    <row r="1374" spans="1:9" s="150" customFormat="1" ht="12.75">
      <c r="A1374" s="189" t="s">
        <v>114</v>
      </c>
      <c r="B1374" s="157">
        <v>22.2</v>
      </c>
      <c r="C1374" s="190">
        <v>379.9</v>
      </c>
      <c r="D1374" s="190">
        <v>171.1</v>
      </c>
      <c r="E1374" s="157">
        <v>23.9</v>
      </c>
      <c r="F1374" s="190">
        <v>300</v>
      </c>
      <c r="G1374" s="190">
        <v>125.5</v>
      </c>
      <c r="H1374" s="180">
        <f t="shared" ref="H1374:H1379" si="182">F1374/C1374*100</f>
        <v>78.968149513029744</v>
      </c>
      <c r="I1374" s="180">
        <f t="shared" ref="I1374:I1379" si="183">F1374-C1374</f>
        <v>-79.899999999999977</v>
      </c>
    </row>
    <row r="1375" spans="1:9" s="150" customFormat="1" ht="12.75">
      <c r="A1375" s="189" t="s">
        <v>115</v>
      </c>
      <c r="B1375" s="157">
        <v>2</v>
      </c>
      <c r="C1375" s="190">
        <v>3.1</v>
      </c>
      <c r="D1375" s="190">
        <v>15.5</v>
      </c>
      <c r="E1375" s="157">
        <v>6.52</v>
      </c>
      <c r="F1375" s="190">
        <v>7.4</v>
      </c>
      <c r="G1375" s="190">
        <v>11.3</v>
      </c>
      <c r="H1375" s="180">
        <f t="shared" si="182"/>
        <v>238.70967741935485</v>
      </c>
      <c r="I1375" s="180">
        <f t="shared" si="183"/>
        <v>4.3000000000000007</v>
      </c>
    </row>
    <row r="1376" spans="1:9" s="150" customFormat="1" ht="12.75">
      <c r="A1376" s="189" t="s">
        <v>116</v>
      </c>
      <c r="B1376" s="157">
        <v>8.1999999999999993</v>
      </c>
      <c r="C1376" s="190">
        <v>23.6</v>
      </c>
      <c r="D1376" s="190">
        <v>28.7</v>
      </c>
      <c r="E1376" s="157">
        <v>34.35</v>
      </c>
      <c r="F1376" s="190">
        <v>159.1</v>
      </c>
      <c r="G1376" s="190">
        <v>46.3</v>
      </c>
      <c r="H1376" s="180">
        <f t="shared" si="182"/>
        <v>674.15254237288127</v>
      </c>
      <c r="I1376" s="180">
        <f t="shared" si="183"/>
        <v>135.5</v>
      </c>
    </row>
    <row r="1377" spans="1:9" s="150" customFormat="1" ht="12.75">
      <c r="A1377" s="189" t="s">
        <v>117</v>
      </c>
      <c r="B1377" s="157" t="s">
        <v>94</v>
      </c>
      <c r="C1377" s="190" t="s">
        <v>94</v>
      </c>
      <c r="D1377" s="190" t="s">
        <v>94</v>
      </c>
      <c r="E1377" s="157">
        <v>2.2000000000000002</v>
      </c>
      <c r="F1377" s="190">
        <v>8.6</v>
      </c>
      <c r="G1377" s="190">
        <v>39.1</v>
      </c>
      <c r="H1377" s="190" t="s">
        <v>94</v>
      </c>
      <c r="I1377" s="190" t="s">
        <v>94</v>
      </c>
    </row>
    <row r="1378" spans="1:9" s="150" customFormat="1" ht="12.75">
      <c r="A1378" s="189" t="s">
        <v>118</v>
      </c>
      <c r="B1378" s="157">
        <v>1.4</v>
      </c>
      <c r="C1378" s="190">
        <v>12.8</v>
      </c>
      <c r="D1378" s="190">
        <v>91.4</v>
      </c>
      <c r="E1378" s="157">
        <v>6.53</v>
      </c>
      <c r="F1378" s="190">
        <v>28.1</v>
      </c>
      <c r="G1378" s="190">
        <v>43</v>
      </c>
      <c r="H1378" s="180">
        <f t="shared" si="182"/>
        <v>219.53125</v>
      </c>
      <c r="I1378" s="180">
        <f t="shared" si="183"/>
        <v>15.3</v>
      </c>
    </row>
    <row r="1379" spans="1:9" s="150" customFormat="1" ht="12.75">
      <c r="A1379" s="189" t="s">
        <v>119</v>
      </c>
      <c r="B1379" s="157">
        <v>12.8</v>
      </c>
      <c r="C1379" s="190">
        <v>203.9</v>
      </c>
      <c r="D1379" s="190">
        <v>159.30000000000001</v>
      </c>
      <c r="E1379" s="157">
        <v>12.7</v>
      </c>
      <c r="F1379" s="190">
        <v>184.9</v>
      </c>
      <c r="G1379" s="190">
        <v>145.6</v>
      </c>
      <c r="H1379" s="180">
        <f t="shared" si="182"/>
        <v>90.681706718979896</v>
      </c>
      <c r="I1379" s="180">
        <f t="shared" si="183"/>
        <v>-19</v>
      </c>
    </row>
    <row r="1380" spans="1:9" s="150" customFormat="1" ht="12.75">
      <c r="A1380" s="189"/>
      <c r="B1380" s="157"/>
      <c r="C1380" s="190"/>
      <c r="D1380" s="190"/>
      <c r="E1380" s="157"/>
      <c r="F1380" s="190"/>
      <c r="G1380" s="190"/>
    </row>
    <row r="1381" spans="1:9" s="150" customFormat="1" ht="12.75">
      <c r="A1381" s="186" t="s">
        <v>121</v>
      </c>
      <c r="B1381" s="156">
        <v>171.33</v>
      </c>
      <c r="C1381" s="187">
        <v>1008.3</v>
      </c>
      <c r="D1381" s="187">
        <v>58.9</v>
      </c>
      <c r="E1381" s="156">
        <v>179.36</v>
      </c>
      <c r="F1381" s="187">
        <v>1115.5999999999999</v>
      </c>
      <c r="G1381" s="187">
        <v>62.2</v>
      </c>
      <c r="H1381" s="188">
        <f>F1381/C1381*100</f>
        <v>110.64167410492909</v>
      </c>
      <c r="I1381" s="188">
        <f>F1381-C1381</f>
        <v>107.29999999999995</v>
      </c>
    </row>
    <row r="1382" spans="1:9" s="150" customFormat="1" ht="12.75">
      <c r="A1382" s="189" t="s">
        <v>122</v>
      </c>
      <c r="B1382" s="157">
        <v>33</v>
      </c>
      <c r="C1382" s="190">
        <v>145.30000000000001</v>
      </c>
      <c r="D1382" s="190">
        <v>44</v>
      </c>
      <c r="E1382" s="157">
        <v>33</v>
      </c>
      <c r="F1382" s="190">
        <v>189.6</v>
      </c>
      <c r="G1382" s="190">
        <v>57.4</v>
      </c>
      <c r="H1382" s="180">
        <f>F1382/C1382*100</f>
        <v>130.48864418444597</v>
      </c>
      <c r="I1382" s="180">
        <f>F1382-C1382</f>
        <v>44.299999999999983</v>
      </c>
    </row>
    <row r="1383" spans="1:9" s="150" customFormat="1" ht="12.75">
      <c r="A1383" s="189" t="s">
        <v>123</v>
      </c>
      <c r="B1383" s="157">
        <v>15.23</v>
      </c>
      <c r="C1383" s="190">
        <v>88.7</v>
      </c>
      <c r="D1383" s="190">
        <v>58.2</v>
      </c>
      <c r="E1383" s="157">
        <v>16.13</v>
      </c>
      <c r="F1383" s="190">
        <v>114.6</v>
      </c>
      <c r="G1383" s="190">
        <v>71.099999999999994</v>
      </c>
      <c r="H1383" s="180">
        <f t="shared" ref="H1383:H1386" si="184">F1383/C1383*100</f>
        <v>129.19954904171362</v>
      </c>
      <c r="I1383" s="180">
        <f t="shared" ref="I1383:I1386" si="185">F1383-C1383</f>
        <v>25.899999999999991</v>
      </c>
    </row>
    <row r="1384" spans="1:9" s="150" customFormat="1" ht="12.75">
      <c r="A1384" s="189" t="s">
        <v>124</v>
      </c>
      <c r="B1384" s="157">
        <v>16</v>
      </c>
      <c r="C1384" s="190">
        <v>109.3</v>
      </c>
      <c r="D1384" s="190">
        <v>68.3</v>
      </c>
      <c r="E1384" s="157">
        <v>17.3</v>
      </c>
      <c r="F1384" s="190">
        <v>114.6</v>
      </c>
      <c r="G1384" s="190">
        <v>66.3</v>
      </c>
      <c r="H1384" s="180">
        <f t="shared" si="184"/>
        <v>104.84903934126257</v>
      </c>
      <c r="I1384" s="180">
        <f t="shared" si="185"/>
        <v>5.2999999999999972</v>
      </c>
    </row>
    <row r="1385" spans="1:9" s="150" customFormat="1" ht="12.75">
      <c r="A1385" s="189" t="s">
        <v>125</v>
      </c>
      <c r="B1385" s="157">
        <v>97.1</v>
      </c>
      <c r="C1385" s="190">
        <v>613</v>
      </c>
      <c r="D1385" s="190">
        <v>63.1</v>
      </c>
      <c r="E1385" s="157">
        <v>102.93</v>
      </c>
      <c r="F1385" s="190">
        <v>641.29999999999995</v>
      </c>
      <c r="G1385" s="190">
        <v>62.3</v>
      </c>
      <c r="H1385" s="180">
        <f t="shared" si="184"/>
        <v>104.61663947797715</v>
      </c>
      <c r="I1385" s="180">
        <f t="shared" si="185"/>
        <v>28.299999999999955</v>
      </c>
    </row>
    <row r="1386" spans="1:9" s="150" customFormat="1" ht="12.75">
      <c r="A1386" s="189" t="s">
        <v>126</v>
      </c>
      <c r="B1386" s="157">
        <v>10</v>
      </c>
      <c r="C1386" s="190">
        <v>52</v>
      </c>
      <c r="D1386" s="190">
        <v>52</v>
      </c>
      <c r="E1386" s="157">
        <v>10</v>
      </c>
      <c r="F1386" s="190">
        <v>55.5</v>
      </c>
      <c r="G1386" s="190">
        <v>55.5</v>
      </c>
      <c r="H1386" s="180">
        <f t="shared" si="184"/>
        <v>106.73076923076923</v>
      </c>
      <c r="I1386" s="180">
        <f t="shared" si="185"/>
        <v>3.5</v>
      </c>
    </row>
    <row r="1387" spans="1:9" s="150" customFormat="1" ht="12.75">
      <c r="A1387" s="189"/>
      <c r="B1387" s="157"/>
      <c r="C1387" s="190"/>
      <c r="D1387" s="190"/>
      <c r="E1387" s="157"/>
      <c r="F1387" s="190"/>
      <c r="G1387" s="190"/>
      <c r="H1387" s="180"/>
      <c r="I1387" s="180"/>
    </row>
    <row r="1388" spans="1:9" s="150" customFormat="1" ht="12.75">
      <c r="A1388" s="186" t="s">
        <v>127</v>
      </c>
      <c r="B1388" s="156">
        <v>1206.1099999999999</v>
      </c>
      <c r="C1388" s="187">
        <v>6701.9</v>
      </c>
      <c r="D1388" s="187">
        <v>55.5</v>
      </c>
      <c r="E1388" s="156">
        <v>1378.65</v>
      </c>
      <c r="F1388" s="187">
        <v>10098.200000000001</v>
      </c>
      <c r="G1388" s="187">
        <v>73.2</v>
      </c>
      <c r="H1388" s="188">
        <f>F1388/C1388*100</f>
        <v>150.67667377907759</v>
      </c>
      <c r="I1388" s="188">
        <f>F1388-C1388</f>
        <v>3396.3000000000011</v>
      </c>
    </row>
    <row r="1389" spans="1:9" s="150" customFormat="1" ht="12.75">
      <c r="A1389" s="189" t="s">
        <v>128</v>
      </c>
      <c r="B1389" s="157">
        <v>377.85</v>
      </c>
      <c r="C1389" s="190">
        <v>2067.9</v>
      </c>
      <c r="D1389" s="190">
        <v>54.7</v>
      </c>
      <c r="E1389" s="157">
        <v>377.85</v>
      </c>
      <c r="F1389" s="190">
        <v>2056.3000000000002</v>
      </c>
      <c r="G1389" s="190">
        <v>54.4</v>
      </c>
      <c r="H1389" s="180">
        <f>F1389/C1389*100</f>
        <v>99.439044441220574</v>
      </c>
      <c r="I1389" s="180">
        <f>F1389-C1389</f>
        <v>-11.599999999999909</v>
      </c>
    </row>
    <row r="1390" spans="1:9" s="150" customFormat="1" ht="12.75">
      <c r="A1390" s="189" t="s">
        <v>129</v>
      </c>
      <c r="B1390" s="157" t="s">
        <v>94</v>
      </c>
      <c r="C1390" s="190" t="s">
        <v>94</v>
      </c>
      <c r="D1390" s="190" t="s">
        <v>94</v>
      </c>
      <c r="E1390" s="157">
        <v>101.6</v>
      </c>
      <c r="F1390" s="190">
        <v>1195.9000000000001</v>
      </c>
      <c r="G1390" s="190">
        <v>117.7</v>
      </c>
      <c r="H1390" s="190" t="s">
        <v>94</v>
      </c>
      <c r="I1390" s="190" t="s">
        <v>94</v>
      </c>
    </row>
    <row r="1391" spans="1:9" s="150" customFormat="1" ht="12.75">
      <c r="A1391" s="189" t="s">
        <v>130</v>
      </c>
      <c r="B1391" s="157">
        <v>10.5</v>
      </c>
      <c r="C1391" s="190">
        <v>52.6</v>
      </c>
      <c r="D1391" s="190">
        <v>50.1</v>
      </c>
      <c r="E1391" s="157">
        <v>10.9</v>
      </c>
      <c r="F1391" s="190">
        <v>51.3</v>
      </c>
      <c r="G1391" s="190">
        <v>47.1</v>
      </c>
      <c r="H1391" s="180">
        <f t="shared" ref="H1391:H1398" si="186">F1391/C1391*100</f>
        <v>97.528517110266151</v>
      </c>
      <c r="I1391" s="180">
        <f t="shared" ref="I1391:I1398" si="187">F1391-C1391</f>
        <v>-1.3000000000000043</v>
      </c>
    </row>
    <row r="1392" spans="1:9" s="150" customFormat="1" ht="12.75">
      <c r="A1392" s="189" t="s">
        <v>131</v>
      </c>
      <c r="B1392" s="157">
        <v>71.22</v>
      </c>
      <c r="C1392" s="190">
        <v>334.2</v>
      </c>
      <c r="D1392" s="190">
        <v>46.9</v>
      </c>
      <c r="E1392" s="157">
        <v>70.5</v>
      </c>
      <c r="F1392" s="190">
        <v>346.2</v>
      </c>
      <c r="G1392" s="190">
        <v>49</v>
      </c>
      <c r="H1392" s="180">
        <f t="shared" si="186"/>
        <v>103.59066427289048</v>
      </c>
      <c r="I1392" s="180">
        <f t="shared" si="187"/>
        <v>12</v>
      </c>
    </row>
    <row r="1393" spans="1:9" s="150" customFormat="1" ht="12.75">
      <c r="A1393" s="189" t="s">
        <v>132</v>
      </c>
      <c r="B1393" s="157">
        <v>16.899999999999999</v>
      </c>
      <c r="C1393" s="190">
        <v>63.2</v>
      </c>
      <c r="D1393" s="190">
        <v>37.4</v>
      </c>
      <c r="E1393" s="157">
        <v>28.3</v>
      </c>
      <c r="F1393" s="190">
        <v>152.19999999999999</v>
      </c>
      <c r="G1393" s="190">
        <v>53.8</v>
      </c>
      <c r="H1393" s="180">
        <f t="shared" si="186"/>
        <v>240.82278481012654</v>
      </c>
      <c r="I1393" s="180">
        <f t="shared" si="187"/>
        <v>88.999999999999986</v>
      </c>
    </row>
    <row r="1394" spans="1:9" s="150" customFormat="1" ht="12.75">
      <c r="A1394" s="189" t="s">
        <v>133</v>
      </c>
      <c r="B1394" s="157">
        <v>236.66</v>
      </c>
      <c r="C1394" s="190">
        <v>1928.4</v>
      </c>
      <c r="D1394" s="190">
        <v>81.5</v>
      </c>
      <c r="E1394" s="157">
        <v>236</v>
      </c>
      <c r="F1394" s="190">
        <v>4181</v>
      </c>
      <c r="G1394" s="190">
        <v>177.2</v>
      </c>
      <c r="H1394" s="180">
        <f t="shared" si="186"/>
        <v>216.81186475834889</v>
      </c>
      <c r="I1394" s="180">
        <f t="shared" si="187"/>
        <v>2252.6</v>
      </c>
    </row>
    <row r="1395" spans="1:9" s="150" customFormat="1" ht="12.75">
      <c r="A1395" s="189" t="s">
        <v>135</v>
      </c>
      <c r="B1395" s="157">
        <v>230.6</v>
      </c>
      <c r="C1395" s="190">
        <v>1439.4</v>
      </c>
      <c r="D1395" s="190">
        <v>62.3</v>
      </c>
      <c r="E1395" s="157">
        <v>288.5</v>
      </c>
      <c r="F1395" s="190">
        <v>1291.2</v>
      </c>
      <c r="G1395" s="190">
        <v>44.8</v>
      </c>
      <c r="H1395" s="180">
        <f t="shared" si="186"/>
        <v>89.704043351396408</v>
      </c>
      <c r="I1395" s="180">
        <f t="shared" si="187"/>
        <v>-148.20000000000005</v>
      </c>
    </row>
    <row r="1396" spans="1:9" s="150" customFormat="1" ht="12.75">
      <c r="A1396" s="189" t="s">
        <v>136</v>
      </c>
      <c r="B1396" s="157">
        <v>218.38</v>
      </c>
      <c r="C1396" s="190">
        <v>706.2</v>
      </c>
      <c r="D1396" s="190">
        <v>32.299999999999997</v>
      </c>
      <c r="E1396" s="157">
        <v>219</v>
      </c>
      <c r="F1396" s="190">
        <v>732.5</v>
      </c>
      <c r="G1396" s="190">
        <v>33.4</v>
      </c>
      <c r="H1396" s="180">
        <f t="shared" si="186"/>
        <v>103.7241574624752</v>
      </c>
      <c r="I1396" s="180">
        <f t="shared" si="187"/>
        <v>26.299999999999955</v>
      </c>
    </row>
    <row r="1397" spans="1:9" s="150" customFormat="1" ht="12.75">
      <c r="A1397" s="189" t="s">
        <v>165</v>
      </c>
      <c r="B1397" s="157">
        <v>30</v>
      </c>
      <c r="C1397" s="190">
        <v>26</v>
      </c>
      <c r="D1397" s="190">
        <v>8.6999999999999993</v>
      </c>
      <c r="E1397" s="157">
        <v>30</v>
      </c>
      <c r="F1397" s="190">
        <v>26</v>
      </c>
      <c r="G1397" s="190">
        <v>8.6999999999999993</v>
      </c>
      <c r="H1397" s="180">
        <f t="shared" si="186"/>
        <v>100</v>
      </c>
      <c r="I1397" s="180">
        <f t="shared" si="187"/>
        <v>0</v>
      </c>
    </row>
    <row r="1398" spans="1:9" s="150" customFormat="1" ht="12.75">
      <c r="A1398" s="189" t="s">
        <v>137</v>
      </c>
      <c r="B1398" s="157">
        <v>9</v>
      </c>
      <c r="C1398" s="190">
        <v>68</v>
      </c>
      <c r="D1398" s="190">
        <v>75.599999999999994</v>
      </c>
      <c r="E1398" s="157">
        <v>11</v>
      </c>
      <c r="F1398" s="190">
        <v>65.599999999999994</v>
      </c>
      <c r="G1398" s="190">
        <v>59.6</v>
      </c>
      <c r="H1398" s="180">
        <f t="shared" si="186"/>
        <v>96.470588235294102</v>
      </c>
      <c r="I1398" s="180">
        <f t="shared" si="187"/>
        <v>-2.4000000000000057</v>
      </c>
    </row>
    <row r="1399" spans="1:9" s="150" customFormat="1" ht="12.75">
      <c r="A1399" s="189" t="s">
        <v>166</v>
      </c>
      <c r="B1399" s="157">
        <v>5</v>
      </c>
      <c r="C1399" s="190">
        <v>16</v>
      </c>
      <c r="D1399" s="190">
        <v>32</v>
      </c>
      <c r="E1399" s="157">
        <v>5</v>
      </c>
      <c r="F1399" s="190" t="s">
        <v>94</v>
      </c>
      <c r="G1399" s="190" t="s">
        <v>94</v>
      </c>
      <c r="H1399" s="190" t="s">
        <v>94</v>
      </c>
      <c r="I1399" s="190" t="s">
        <v>94</v>
      </c>
    </row>
    <row r="1400" spans="1:9" s="150" customFormat="1" ht="12.75">
      <c r="A1400" s="189"/>
      <c r="B1400" s="157"/>
      <c r="C1400" s="190"/>
      <c r="D1400" s="190"/>
      <c r="E1400" s="157"/>
      <c r="F1400" s="190"/>
      <c r="G1400" s="190"/>
    </row>
    <row r="1401" spans="1:9" s="150" customFormat="1" ht="12.75">
      <c r="A1401" s="186" t="s">
        <v>138</v>
      </c>
      <c r="B1401" s="156">
        <v>179.4</v>
      </c>
      <c r="C1401" s="187">
        <v>3045.9</v>
      </c>
      <c r="D1401" s="187">
        <v>169.8</v>
      </c>
      <c r="E1401" s="156">
        <v>73</v>
      </c>
      <c r="F1401" s="187">
        <v>950</v>
      </c>
      <c r="G1401" s="187">
        <v>130.1</v>
      </c>
      <c r="H1401" s="188">
        <f>F1401/C1401*100</f>
        <v>31.189467809186116</v>
      </c>
      <c r="I1401" s="188">
        <f>F1401-C1401</f>
        <v>-2095.9</v>
      </c>
    </row>
    <row r="1402" spans="1:9" s="150" customFormat="1" ht="12.75">
      <c r="A1402" s="189"/>
      <c r="B1402" s="156"/>
      <c r="C1402" s="187"/>
      <c r="D1402" s="187"/>
      <c r="E1402" s="157"/>
      <c r="F1402" s="190"/>
      <c r="G1402" s="190"/>
    </row>
    <row r="1403" spans="1:9" s="150" customFormat="1" ht="12.75">
      <c r="A1403" s="186" t="s">
        <v>139</v>
      </c>
      <c r="B1403" s="156">
        <v>13.67</v>
      </c>
      <c r="C1403" s="187">
        <v>108.5</v>
      </c>
      <c r="D1403" s="187">
        <v>79.3</v>
      </c>
      <c r="E1403" s="156">
        <v>14.67</v>
      </c>
      <c r="F1403" s="187">
        <v>175.1</v>
      </c>
      <c r="G1403" s="187">
        <v>119.3</v>
      </c>
      <c r="H1403" s="188">
        <f>F1403/C1403*100</f>
        <v>161.38248847926266</v>
      </c>
      <c r="I1403" s="188">
        <f>F1403-C1403</f>
        <v>66.599999999999994</v>
      </c>
    </row>
    <row r="1404" spans="1:9" s="150" customFormat="1" ht="12.75">
      <c r="B1404" s="185"/>
      <c r="C1404" s="185"/>
      <c r="D1404" s="185"/>
      <c r="E1404" s="185"/>
      <c r="F1404" s="185"/>
      <c r="G1404" s="185"/>
    </row>
    <row r="1405" spans="1:9" s="150" customFormat="1" ht="12.75">
      <c r="B1405" s="185"/>
      <c r="C1405" s="185"/>
      <c r="D1405" s="185"/>
      <c r="E1405" s="185"/>
      <c r="F1405" s="185"/>
      <c r="G1405" s="185"/>
    </row>
    <row r="1406" spans="1:9" s="150" customFormat="1" ht="12.75">
      <c r="B1406" s="185"/>
      <c r="C1406" s="185"/>
      <c r="D1406" s="185"/>
      <c r="E1406" s="185"/>
      <c r="F1406" s="185"/>
      <c r="G1406" s="185"/>
    </row>
    <row r="1407" spans="1:9" s="150" customFormat="1" ht="12.75">
      <c r="B1407" s="185"/>
      <c r="C1407" s="185"/>
      <c r="D1407" s="185"/>
      <c r="E1407" s="185"/>
      <c r="F1407" s="185"/>
      <c r="G1407" s="185"/>
    </row>
    <row r="1408" spans="1:9" s="150" customFormat="1" ht="15" customHeight="1">
      <c r="A1408" s="245" t="s">
        <v>360</v>
      </c>
      <c r="B1408" s="245"/>
      <c r="C1408" s="245"/>
      <c r="D1408" s="245"/>
      <c r="E1408" s="245"/>
      <c r="F1408" s="245"/>
      <c r="G1408" s="245"/>
      <c r="H1408" s="245"/>
    </row>
    <row r="1409" spans="1:9" s="150" customFormat="1" ht="12.75">
      <c r="A1409" s="192" t="s">
        <v>337</v>
      </c>
      <c r="B1409" s="192"/>
      <c r="C1409" s="192"/>
      <c r="D1409" s="192"/>
      <c r="E1409" s="192"/>
      <c r="F1409" s="192"/>
      <c r="G1409" s="192"/>
      <c r="H1409" s="192"/>
      <c r="I1409" s="192"/>
    </row>
    <row r="1410" spans="1:9" s="150" customFormat="1" ht="12.75"/>
    <row r="1411" spans="1:9" s="150" customFormat="1" ht="12.75">
      <c r="A1411" s="168" t="s">
        <v>60</v>
      </c>
      <c r="B1411" s="247" t="s">
        <v>188</v>
      </c>
      <c r="C1411" s="181"/>
      <c r="D1411" s="181"/>
      <c r="E1411" s="181"/>
      <c r="F1411" s="181"/>
      <c r="G1411" s="181"/>
      <c r="H1411" s="181"/>
      <c r="I1411" s="248"/>
    </row>
    <row r="1412" spans="1:9" s="150" customFormat="1" ht="12.75">
      <c r="A1412" s="172"/>
      <c r="B1412" s="169">
        <v>2024</v>
      </c>
      <c r="C1412" s="170"/>
      <c r="D1412" s="171"/>
      <c r="E1412" s="173"/>
      <c r="F1412" s="174">
        <v>2025</v>
      </c>
      <c r="G1412" s="175"/>
      <c r="H1412" s="176" t="s">
        <v>340</v>
      </c>
      <c r="I1412" s="177"/>
    </row>
    <row r="1413" spans="1:9" s="150" customFormat="1" ht="12.75">
      <c r="A1413" s="172"/>
      <c r="B1413" s="151" t="s">
        <v>338</v>
      </c>
      <c r="C1413" s="151" t="s">
        <v>341</v>
      </c>
      <c r="D1413" s="151" t="s">
        <v>65</v>
      </c>
      <c r="E1413" s="151" t="s">
        <v>338</v>
      </c>
      <c r="F1413" s="151" t="s">
        <v>341</v>
      </c>
      <c r="G1413" s="151" t="s">
        <v>65</v>
      </c>
      <c r="H1413" s="169" t="s">
        <v>315</v>
      </c>
      <c r="I1413" s="171"/>
    </row>
    <row r="1414" spans="1:9" s="150" customFormat="1" ht="12.75">
      <c r="A1414" s="172"/>
      <c r="B1414" s="152"/>
      <c r="C1414" s="152"/>
      <c r="D1414" s="152"/>
      <c r="E1414" s="152"/>
      <c r="F1414" s="152"/>
      <c r="G1414" s="152"/>
      <c r="H1414" s="168" t="s">
        <v>69</v>
      </c>
      <c r="I1414" s="178" t="s">
        <v>70</v>
      </c>
    </row>
    <row r="1415" spans="1:9" s="150" customFormat="1" ht="12.75">
      <c r="A1415" s="172"/>
      <c r="B1415" s="153"/>
      <c r="C1415" s="153"/>
      <c r="D1415" s="153"/>
      <c r="E1415" s="153"/>
      <c r="F1415" s="153"/>
      <c r="G1415" s="153"/>
      <c r="H1415" s="179"/>
      <c r="I1415" s="178"/>
    </row>
    <row r="1416" spans="1:9" s="150" customFormat="1" ht="12.75">
      <c r="A1416" s="179"/>
      <c r="B1416" s="181">
        <v>1</v>
      </c>
      <c r="C1416" s="182">
        <v>2</v>
      </c>
      <c r="D1416" s="181">
        <v>3</v>
      </c>
      <c r="E1416" s="181">
        <v>4</v>
      </c>
      <c r="F1416" s="182">
        <v>5</v>
      </c>
      <c r="G1416" s="182">
        <v>6</v>
      </c>
      <c r="H1416" s="182">
        <v>7</v>
      </c>
      <c r="I1416" s="182">
        <v>8</v>
      </c>
    </row>
    <row r="1417" spans="1:9" s="150" customFormat="1" ht="12.75">
      <c r="A1417" s="196"/>
      <c r="B1417" s="192"/>
      <c r="C1417" s="192"/>
      <c r="D1417" s="192"/>
      <c r="E1417" s="192"/>
      <c r="F1417" s="192"/>
      <c r="G1417" s="192"/>
    </row>
    <row r="1418" spans="1:9" s="150" customFormat="1" ht="12.75">
      <c r="A1418" s="186" t="s">
        <v>72</v>
      </c>
      <c r="B1418" s="156">
        <v>1542.58</v>
      </c>
      <c r="C1418" s="187">
        <v>10039.1</v>
      </c>
      <c r="D1418" s="187">
        <v>64.8</v>
      </c>
      <c r="E1418" s="156">
        <v>1782.57</v>
      </c>
      <c r="F1418" s="187">
        <v>12101.7</v>
      </c>
      <c r="G1418" s="187">
        <v>67.900000000000006</v>
      </c>
      <c r="H1418" s="188">
        <f>F1418/C1418*100</f>
        <v>120.54566644420316</v>
      </c>
      <c r="I1418" s="188">
        <f>F1418-C1418</f>
        <v>2062.6000000000004</v>
      </c>
    </row>
    <row r="1419" spans="1:9" s="150" customFormat="1" ht="12.75">
      <c r="A1419" s="186"/>
      <c r="B1419" s="156"/>
      <c r="C1419" s="187"/>
      <c r="D1419" s="187"/>
      <c r="E1419" s="159"/>
      <c r="F1419" s="187"/>
      <c r="G1419" s="187"/>
      <c r="H1419" s="197"/>
      <c r="I1419" s="197"/>
    </row>
    <row r="1420" spans="1:9" s="150" customFormat="1" ht="12.75">
      <c r="A1420" s="186" t="s">
        <v>73</v>
      </c>
      <c r="B1420" s="156">
        <v>61</v>
      </c>
      <c r="C1420" s="159">
        <v>331.8</v>
      </c>
      <c r="D1420" s="159">
        <v>54.4</v>
      </c>
      <c r="E1420" s="159">
        <v>61</v>
      </c>
      <c r="F1420" s="187">
        <v>767.5</v>
      </c>
      <c r="G1420" s="187">
        <v>125.8</v>
      </c>
      <c r="H1420" s="188">
        <f>F1420/C1420*100</f>
        <v>231.31404460518382</v>
      </c>
      <c r="I1420" s="188">
        <f>F1420-C1420</f>
        <v>435.7</v>
      </c>
    </row>
    <row r="1421" spans="1:9" s="150" customFormat="1" ht="12.75">
      <c r="A1421" s="189" t="s">
        <v>75</v>
      </c>
      <c r="B1421" s="157">
        <v>58.8</v>
      </c>
      <c r="C1421" s="158">
        <v>325.8</v>
      </c>
      <c r="D1421" s="158">
        <v>55.4</v>
      </c>
      <c r="E1421" s="157">
        <v>58.8</v>
      </c>
      <c r="F1421" s="190">
        <v>757.2</v>
      </c>
      <c r="G1421" s="190">
        <v>128.80000000000001</v>
      </c>
      <c r="H1421" s="180">
        <f>F1421/C1421*100</f>
        <v>232.41252302025782</v>
      </c>
      <c r="I1421" s="180">
        <f>F1421-C1421</f>
        <v>431.40000000000003</v>
      </c>
    </row>
    <row r="1422" spans="1:9" s="150" customFormat="1" ht="12.75">
      <c r="A1422" s="189" t="s">
        <v>76</v>
      </c>
      <c r="B1422" s="157">
        <v>1.2</v>
      </c>
      <c r="C1422" s="158" t="s">
        <v>94</v>
      </c>
      <c r="D1422" s="158" t="s">
        <v>94</v>
      </c>
      <c r="E1422" s="157">
        <v>1.2</v>
      </c>
      <c r="F1422" s="190">
        <v>4.2</v>
      </c>
      <c r="G1422" s="190">
        <v>35</v>
      </c>
      <c r="H1422" s="158" t="s">
        <v>94</v>
      </c>
      <c r="I1422" s="158" t="s">
        <v>94</v>
      </c>
    </row>
    <row r="1423" spans="1:9" s="150" customFormat="1" ht="12.75">
      <c r="A1423" s="189" t="s">
        <v>79</v>
      </c>
      <c r="B1423" s="158">
        <v>1</v>
      </c>
      <c r="C1423" s="158">
        <v>6</v>
      </c>
      <c r="D1423" s="158">
        <v>60</v>
      </c>
      <c r="E1423" s="157">
        <v>1</v>
      </c>
      <c r="F1423" s="190">
        <v>6.1</v>
      </c>
      <c r="G1423" s="190">
        <v>61</v>
      </c>
      <c r="H1423" s="180">
        <f t="shared" ref="H1423" si="188">F1423/C1423*100</f>
        <v>101.66666666666666</v>
      </c>
      <c r="I1423" s="180">
        <f t="shared" ref="I1423" si="189">F1423-C1423</f>
        <v>9.9999999999999645E-2</v>
      </c>
    </row>
    <row r="1424" spans="1:9" s="150" customFormat="1" ht="12.75">
      <c r="A1424" s="189"/>
      <c r="B1424" s="157"/>
      <c r="C1424" s="190"/>
      <c r="D1424" s="190"/>
      <c r="E1424" s="157"/>
      <c r="F1424" s="190"/>
      <c r="G1424" s="190"/>
    </row>
    <row r="1425" spans="1:9" s="150" customFormat="1" ht="18.75" customHeight="1">
      <c r="A1425" s="186" t="s">
        <v>80</v>
      </c>
      <c r="B1425" s="156">
        <v>14.53</v>
      </c>
      <c r="C1425" s="187">
        <v>91.1</v>
      </c>
      <c r="D1425" s="187">
        <v>62.7</v>
      </c>
      <c r="E1425" s="156">
        <v>15.73</v>
      </c>
      <c r="F1425" s="187">
        <v>162.80000000000001</v>
      </c>
      <c r="G1425" s="187">
        <v>103.5</v>
      </c>
      <c r="H1425" s="188">
        <f>F1425/C1425*100</f>
        <v>178.70472008781562</v>
      </c>
      <c r="I1425" s="188">
        <f>F1425-C1425</f>
        <v>71.700000000000017</v>
      </c>
    </row>
    <row r="1426" spans="1:9" s="150" customFormat="1" ht="12.75">
      <c r="A1426" s="189" t="s">
        <v>81</v>
      </c>
      <c r="B1426" s="157">
        <v>0.96</v>
      </c>
      <c r="C1426" s="190" t="s">
        <v>94</v>
      </c>
      <c r="D1426" s="190" t="s">
        <v>94</v>
      </c>
      <c r="E1426" s="157">
        <v>0.96</v>
      </c>
      <c r="F1426" s="190">
        <v>30.2</v>
      </c>
      <c r="G1426" s="190">
        <v>314.60000000000002</v>
      </c>
      <c r="H1426" s="158" t="s">
        <v>94</v>
      </c>
      <c r="I1426" s="158" t="s">
        <v>94</v>
      </c>
    </row>
    <row r="1427" spans="1:9" s="150" customFormat="1" ht="12.75">
      <c r="A1427" s="189" t="s">
        <v>82</v>
      </c>
      <c r="B1427" s="157">
        <v>0.56000000000000005</v>
      </c>
      <c r="C1427" s="190" t="s">
        <v>94</v>
      </c>
      <c r="D1427" s="190" t="s">
        <v>94</v>
      </c>
      <c r="E1427" s="157">
        <v>0.56000000000000005</v>
      </c>
      <c r="F1427" s="190">
        <v>24.2</v>
      </c>
      <c r="G1427" s="190">
        <v>432.1</v>
      </c>
      <c r="H1427" s="158" t="s">
        <v>94</v>
      </c>
      <c r="I1427" s="158" t="s">
        <v>94</v>
      </c>
    </row>
    <row r="1428" spans="1:9" s="150" customFormat="1" ht="12.75">
      <c r="A1428" s="189" t="s">
        <v>83</v>
      </c>
      <c r="B1428" s="157">
        <v>0.86</v>
      </c>
      <c r="C1428" s="190">
        <v>5.8</v>
      </c>
      <c r="D1428" s="190">
        <v>67</v>
      </c>
      <c r="E1428" s="157">
        <v>0.86</v>
      </c>
      <c r="F1428" s="190">
        <v>1.2</v>
      </c>
      <c r="G1428" s="190">
        <v>14</v>
      </c>
      <c r="H1428" s="180">
        <f>F1428/C1428*100</f>
        <v>20.689655172413794</v>
      </c>
      <c r="I1428" s="180">
        <f>F1428-C1428</f>
        <v>-4.5999999999999996</v>
      </c>
    </row>
    <row r="1429" spans="1:9" s="150" customFormat="1" ht="12.75">
      <c r="A1429" s="189" t="s">
        <v>84</v>
      </c>
      <c r="B1429" s="157">
        <v>1.1000000000000001</v>
      </c>
      <c r="C1429" s="190" t="s">
        <v>94</v>
      </c>
      <c r="D1429" s="190" t="s">
        <v>94</v>
      </c>
      <c r="E1429" s="157">
        <v>1.7</v>
      </c>
      <c r="F1429" s="190">
        <v>27</v>
      </c>
      <c r="G1429" s="190">
        <v>158.80000000000001</v>
      </c>
      <c r="H1429" s="158" t="s">
        <v>94</v>
      </c>
      <c r="I1429" s="158" t="s">
        <v>94</v>
      </c>
    </row>
    <row r="1430" spans="1:9" s="150" customFormat="1" ht="12.75">
      <c r="A1430" s="189" t="s">
        <v>87</v>
      </c>
      <c r="B1430" s="157">
        <v>5.9</v>
      </c>
      <c r="C1430" s="190">
        <v>72</v>
      </c>
      <c r="D1430" s="190">
        <v>122</v>
      </c>
      <c r="E1430" s="157">
        <v>5.8</v>
      </c>
      <c r="F1430" s="190">
        <v>78</v>
      </c>
      <c r="G1430" s="190">
        <v>134.5</v>
      </c>
      <c r="H1430" s="180">
        <f t="shared" ref="H1430:H1436" si="190">F1430/C1430*100</f>
        <v>108.33333333333333</v>
      </c>
      <c r="I1430" s="180">
        <f t="shared" ref="I1430:I1436" si="191">F1430-C1430</f>
        <v>6</v>
      </c>
    </row>
    <row r="1431" spans="1:9" s="150" customFormat="1" ht="12.75">
      <c r="A1431" s="189" t="s">
        <v>89</v>
      </c>
      <c r="B1431" s="157">
        <v>0.81</v>
      </c>
      <c r="C1431" s="190">
        <v>2</v>
      </c>
      <c r="D1431" s="190">
        <v>24.7</v>
      </c>
      <c r="E1431" s="157">
        <v>1.01</v>
      </c>
      <c r="F1431" s="190">
        <v>2.8</v>
      </c>
      <c r="G1431" s="190">
        <v>27.7</v>
      </c>
      <c r="H1431" s="180">
        <f t="shared" si="190"/>
        <v>140</v>
      </c>
      <c r="I1431" s="180">
        <f t="shared" si="191"/>
        <v>0.79999999999999982</v>
      </c>
    </row>
    <row r="1432" spans="1:9" s="150" customFormat="1" ht="12.75">
      <c r="A1432" s="189" t="s">
        <v>90</v>
      </c>
      <c r="B1432" s="158">
        <v>1</v>
      </c>
      <c r="C1432" s="190">
        <v>4.7</v>
      </c>
      <c r="D1432" s="190">
        <v>47</v>
      </c>
      <c r="E1432" s="158">
        <v>1</v>
      </c>
      <c r="F1432" s="190">
        <v>4.7</v>
      </c>
      <c r="G1432" s="190">
        <v>47</v>
      </c>
      <c r="H1432" s="180">
        <f t="shared" si="190"/>
        <v>100</v>
      </c>
      <c r="I1432" s="180">
        <f t="shared" si="191"/>
        <v>0</v>
      </c>
    </row>
    <row r="1433" spans="1:9" s="150" customFormat="1" ht="12.75">
      <c r="A1433" s="189" t="s">
        <v>91</v>
      </c>
      <c r="B1433" s="158">
        <v>2</v>
      </c>
      <c r="C1433" s="190">
        <v>5</v>
      </c>
      <c r="D1433" s="190">
        <v>25</v>
      </c>
      <c r="E1433" s="158">
        <v>2</v>
      </c>
      <c r="F1433" s="190">
        <v>5</v>
      </c>
      <c r="G1433" s="190">
        <v>25</v>
      </c>
      <c r="H1433" s="180">
        <f t="shared" si="190"/>
        <v>100</v>
      </c>
      <c r="I1433" s="180">
        <f t="shared" si="191"/>
        <v>0</v>
      </c>
    </row>
    <row r="1434" spans="1:9" s="150" customFormat="1" ht="12.75">
      <c r="A1434" s="189" t="s">
        <v>92</v>
      </c>
      <c r="B1434" s="158" t="s">
        <v>94</v>
      </c>
      <c r="C1434" s="190" t="s">
        <v>94</v>
      </c>
      <c r="D1434" s="190" t="s">
        <v>94</v>
      </c>
      <c r="E1434" s="158">
        <v>0.4</v>
      </c>
      <c r="F1434" s="190">
        <v>12.5</v>
      </c>
      <c r="G1434" s="190">
        <v>312.5</v>
      </c>
      <c r="H1434" s="158" t="s">
        <v>94</v>
      </c>
      <c r="I1434" s="158" t="s">
        <v>94</v>
      </c>
    </row>
    <row r="1435" spans="1:9" s="150" customFormat="1" ht="12.75">
      <c r="A1435" s="189" t="s">
        <v>93</v>
      </c>
      <c r="B1435" s="157">
        <v>0.9</v>
      </c>
      <c r="C1435" s="190">
        <v>1.3</v>
      </c>
      <c r="D1435" s="190">
        <v>14.4</v>
      </c>
      <c r="E1435" s="158">
        <v>1</v>
      </c>
      <c r="F1435" s="190">
        <v>1.2</v>
      </c>
      <c r="G1435" s="190">
        <v>12</v>
      </c>
      <c r="H1435" s="180">
        <f t="shared" si="190"/>
        <v>92.307692307692307</v>
      </c>
      <c r="I1435" s="180">
        <f t="shared" si="191"/>
        <v>-0.10000000000000009</v>
      </c>
    </row>
    <row r="1436" spans="1:9" s="150" customFormat="1" ht="12.75">
      <c r="A1436" s="189" t="s">
        <v>95</v>
      </c>
      <c r="B1436" s="158">
        <v>1</v>
      </c>
      <c r="C1436" s="190">
        <v>0.3</v>
      </c>
      <c r="D1436" s="190">
        <v>3</v>
      </c>
      <c r="E1436" s="158">
        <v>1</v>
      </c>
      <c r="F1436" s="190">
        <v>0.2</v>
      </c>
      <c r="G1436" s="190">
        <v>2</v>
      </c>
      <c r="H1436" s="180">
        <f t="shared" si="190"/>
        <v>66.666666666666671</v>
      </c>
      <c r="I1436" s="180">
        <f t="shared" si="191"/>
        <v>-9.9999999999999978E-2</v>
      </c>
    </row>
    <row r="1437" spans="1:9" s="150" customFormat="1" ht="12.75">
      <c r="A1437" s="189"/>
      <c r="B1437" s="157"/>
      <c r="C1437" s="190"/>
      <c r="D1437" s="190"/>
      <c r="E1437" s="158"/>
      <c r="F1437" s="190"/>
      <c r="G1437" s="190"/>
    </row>
    <row r="1438" spans="1:9" s="150" customFormat="1" ht="12.75">
      <c r="A1438" s="186" t="s">
        <v>96</v>
      </c>
      <c r="B1438" s="156">
        <v>147.16999999999999</v>
      </c>
      <c r="C1438" s="187">
        <v>1595.9</v>
      </c>
      <c r="D1438" s="187">
        <v>108.4</v>
      </c>
      <c r="E1438" s="156">
        <v>215.98</v>
      </c>
      <c r="F1438" s="187">
        <v>1472.8</v>
      </c>
      <c r="G1438" s="187">
        <v>68.2</v>
      </c>
      <c r="H1438" s="188">
        <f>F1438/C1438*100</f>
        <v>92.286484115546074</v>
      </c>
      <c r="I1438" s="188">
        <f>F1438-C1438</f>
        <v>-123.10000000000014</v>
      </c>
    </row>
    <row r="1439" spans="1:9" s="150" customFormat="1" ht="12.75">
      <c r="A1439" s="189" t="s">
        <v>97</v>
      </c>
      <c r="B1439" s="157">
        <v>18</v>
      </c>
      <c r="C1439" s="190">
        <v>213.8</v>
      </c>
      <c r="D1439" s="190">
        <v>118.8</v>
      </c>
      <c r="E1439" s="157">
        <v>15</v>
      </c>
      <c r="F1439" s="190">
        <v>209.8</v>
      </c>
      <c r="G1439" s="190">
        <v>139.9</v>
      </c>
      <c r="H1439" s="180">
        <f>F1439/C1439*100</f>
        <v>98.129092609915816</v>
      </c>
      <c r="I1439" s="180">
        <f>F1439-C1439</f>
        <v>-4</v>
      </c>
    </row>
    <row r="1440" spans="1:9" s="150" customFormat="1" ht="12.75">
      <c r="A1440" s="189" t="s">
        <v>98</v>
      </c>
      <c r="B1440" s="157">
        <v>41</v>
      </c>
      <c r="C1440" s="190">
        <v>297</v>
      </c>
      <c r="D1440" s="190">
        <v>72.400000000000006</v>
      </c>
      <c r="E1440" s="157">
        <v>86.37</v>
      </c>
      <c r="F1440" s="190">
        <v>335.5</v>
      </c>
      <c r="G1440" s="190">
        <v>38.799999999999997</v>
      </c>
      <c r="H1440" s="180">
        <f t="shared" ref="H1440:H1446" si="192">F1440/C1440*100</f>
        <v>112.96296296296295</v>
      </c>
      <c r="I1440" s="180">
        <f t="shared" ref="I1440:I1446" si="193">F1440-C1440</f>
        <v>38.5</v>
      </c>
    </row>
    <row r="1441" spans="1:9" s="150" customFormat="1" ht="12.75">
      <c r="A1441" s="189" t="s">
        <v>99</v>
      </c>
      <c r="B1441" s="157">
        <v>40</v>
      </c>
      <c r="C1441" s="190">
        <v>653</v>
      </c>
      <c r="D1441" s="190">
        <v>163.30000000000001</v>
      </c>
      <c r="E1441" s="157">
        <v>39.21</v>
      </c>
      <c r="F1441" s="190">
        <v>319.7</v>
      </c>
      <c r="G1441" s="190">
        <v>81.5</v>
      </c>
      <c r="H1441" s="180">
        <f t="shared" si="192"/>
        <v>48.95865237366003</v>
      </c>
      <c r="I1441" s="180">
        <f t="shared" si="193"/>
        <v>-333.3</v>
      </c>
    </row>
    <row r="1442" spans="1:9" s="150" customFormat="1" ht="12.75">
      <c r="A1442" s="189" t="s">
        <v>100</v>
      </c>
      <c r="B1442" s="157">
        <v>4</v>
      </c>
      <c r="C1442" s="190">
        <v>37.5</v>
      </c>
      <c r="D1442" s="190">
        <v>93.8</v>
      </c>
      <c r="E1442" s="157">
        <v>3</v>
      </c>
      <c r="F1442" s="190">
        <v>24</v>
      </c>
      <c r="G1442" s="190">
        <v>80</v>
      </c>
      <c r="H1442" s="180">
        <f t="shared" si="192"/>
        <v>64</v>
      </c>
      <c r="I1442" s="180">
        <f t="shared" si="193"/>
        <v>-13.5</v>
      </c>
    </row>
    <row r="1443" spans="1:9" s="150" customFormat="1" ht="12.75">
      <c r="A1443" s="189" t="s">
        <v>101</v>
      </c>
      <c r="B1443" s="157">
        <v>5.25</v>
      </c>
      <c r="C1443" s="190">
        <v>25.8</v>
      </c>
      <c r="D1443" s="190">
        <v>49.1</v>
      </c>
      <c r="E1443" s="157">
        <v>5.45</v>
      </c>
      <c r="F1443" s="190">
        <v>36.6</v>
      </c>
      <c r="G1443" s="190">
        <v>67.2</v>
      </c>
      <c r="H1443" s="180">
        <f t="shared" si="192"/>
        <v>141.86046511627907</v>
      </c>
      <c r="I1443" s="180">
        <f t="shared" si="193"/>
        <v>10.8</v>
      </c>
    </row>
    <row r="1444" spans="1:9" s="150" customFormat="1" ht="12.75">
      <c r="A1444" s="189" t="s">
        <v>102</v>
      </c>
      <c r="B1444" s="157">
        <v>22</v>
      </c>
      <c r="C1444" s="190">
        <v>345.3</v>
      </c>
      <c r="D1444" s="190">
        <v>156.9</v>
      </c>
      <c r="E1444" s="157">
        <v>59.45</v>
      </c>
      <c r="F1444" s="190">
        <v>497.7</v>
      </c>
      <c r="G1444" s="190">
        <v>83.7</v>
      </c>
      <c r="H1444" s="180">
        <f t="shared" si="192"/>
        <v>144.13553431798437</v>
      </c>
      <c r="I1444" s="180">
        <f t="shared" si="193"/>
        <v>152.39999999999998</v>
      </c>
    </row>
    <row r="1445" spans="1:9" s="150" customFormat="1" ht="12.75">
      <c r="A1445" s="189" t="s">
        <v>103</v>
      </c>
      <c r="B1445" s="157">
        <v>20</v>
      </c>
      <c r="C1445" s="190">
        <v>57</v>
      </c>
      <c r="D1445" s="190">
        <v>28.5</v>
      </c>
      <c r="E1445" s="157">
        <v>9.5</v>
      </c>
      <c r="F1445" s="190">
        <v>67</v>
      </c>
      <c r="G1445" s="190">
        <v>70.5</v>
      </c>
      <c r="H1445" s="180">
        <f t="shared" si="192"/>
        <v>117.54385964912282</v>
      </c>
      <c r="I1445" s="180">
        <f t="shared" si="193"/>
        <v>10</v>
      </c>
    </row>
    <row r="1446" spans="1:9" s="150" customFormat="1" ht="12.75">
      <c r="A1446" s="189" t="s">
        <v>104</v>
      </c>
      <c r="B1446" s="157">
        <v>1</v>
      </c>
      <c r="C1446" s="190">
        <v>4</v>
      </c>
      <c r="D1446" s="190">
        <v>40</v>
      </c>
      <c r="E1446" s="158">
        <v>1</v>
      </c>
      <c r="F1446" s="190">
        <v>6.5</v>
      </c>
      <c r="G1446" s="190">
        <v>65</v>
      </c>
      <c r="H1446" s="180">
        <f t="shared" si="192"/>
        <v>162.5</v>
      </c>
      <c r="I1446" s="180">
        <f t="shared" si="193"/>
        <v>2.5</v>
      </c>
    </row>
    <row r="1447" spans="1:9" s="150" customFormat="1" ht="12.75">
      <c r="A1447" s="189"/>
      <c r="B1447" s="157"/>
      <c r="C1447" s="190"/>
      <c r="D1447" s="190"/>
      <c r="E1447" s="158"/>
      <c r="F1447" s="190"/>
      <c r="G1447" s="190"/>
    </row>
    <row r="1448" spans="1:9" s="150" customFormat="1" ht="12.75">
      <c r="A1448" s="186" t="s">
        <v>105</v>
      </c>
      <c r="B1448" s="156">
        <v>5.7</v>
      </c>
      <c r="C1448" s="187">
        <v>15</v>
      </c>
      <c r="D1448" s="187">
        <v>26.3</v>
      </c>
      <c r="E1448" s="156">
        <v>7.2</v>
      </c>
      <c r="F1448" s="187">
        <v>22.4</v>
      </c>
      <c r="G1448" s="187">
        <v>31.1</v>
      </c>
      <c r="H1448" s="188">
        <f>F1448/C1448*100</f>
        <v>149.33333333333331</v>
      </c>
      <c r="I1448" s="188">
        <f>F1448-C1448</f>
        <v>7.3999999999999986</v>
      </c>
    </row>
    <row r="1449" spans="1:9" s="150" customFormat="1" ht="12.75">
      <c r="A1449" s="189" t="s">
        <v>108</v>
      </c>
      <c r="B1449" s="157">
        <v>3.2</v>
      </c>
      <c r="C1449" s="190">
        <v>6.4</v>
      </c>
      <c r="D1449" s="190">
        <v>20</v>
      </c>
      <c r="E1449" s="157">
        <v>3.2</v>
      </c>
      <c r="F1449" s="190">
        <v>6.5</v>
      </c>
      <c r="G1449" s="190">
        <v>20.3</v>
      </c>
      <c r="H1449" s="180">
        <f>F1449/C1449*100</f>
        <v>101.5625</v>
      </c>
      <c r="I1449" s="180">
        <f>F1449-C1449</f>
        <v>9.9999999999999645E-2</v>
      </c>
    </row>
    <row r="1450" spans="1:9" s="150" customFormat="1" ht="12.75">
      <c r="A1450" s="189" t="s">
        <v>110</v>
      </c>
      <c r="B1450" s="157">
        <v>1.5</v>
      </c>
      <c r="C1450" s="190">
        <v>4.5999999999999996</v>
      </c>
      <c r="D1450" s="190">
        <v>30.7</v>
      </c>
      <c r="E1450" s="158">
        <v>3</v>
      </c>
      <c r="F1450" s="190">
        <v>11.9</v>
      </c>
      <c r="G1450" s="190">
        <v>39.6</v>
      </c>
      <c r="H1450" s="180">
        <f t="shared" ref="H1450:H1451" si="194">F1450/C1450*100</f>
        <v>258.69565217391306</v>
      </c>
      <c r="I1450" s="180">
        <f t="shared" ref="I1450:I1451" si="195">F1450-C1450</f>
        <v>7.3000000000000007</v>
      </c>
    </row>
    <row r="1451" spans="1:9" s="150" customFormat="1" ht="12.75">
      <c r="A1451" s="189" t="s">
        <v>111</v>
      </c>
      <c r="B1451" s="157">
        <v>1</v>
      </c>
      <c r="C1451" s="190">
        <v>4</v>
      </c>
      <c r="D1451" s="190">
        <v>40</v>
      </c>
      <c r="E1451" s="158">
        <v>1</v>
      </c>
      <c r="F1451" s="190">
        <v>4</v>
      </c>
      <c r="G1451" s="190">
        <v>40</v>
      </c>
      <c r="H1451" s="180">
        <f t="shared" si="194"/>
        <v>100</v>
      </c>
      <c r="I1451" s="180">
        <f t="shared" si="195"/>
        <v>0</v>
      </c>
    </row>
    <row r="1452" spans="1:9" s="150" customFormat="1" ht="12.75">
      <c r="A1452" s="189"/>
      <c r="B1452" s="157"/>
      <c r="C1452" s="190"/>
      <c r="D1452" s="190"/>
      <c r="E1452" s="158"/>
      <c r="F1452" s="190"/>
      <c r="G1452" s="190"/>
      <c r="H1452" s="180"/>
      <c r="I1452" s="180"/>
    </row>
    <row r="1453" spans="1:9" s="150" customFormat="1" ht="12.75">
      <c r="A1453" s="186" t="s">
        <v>112</v>
      </c>
      <c r="B1453" s="156">
        <v>19.5</v>
      </c>
      <c r="C1453" s="187">
        <v>281</v>
      </c>
      <c r="D1453" s="187">
        <v>144.1</v>
      </c>
      <c r="E1453" s="156">
        <v>27.77</v>
      </c>
      <c r="F1453" s="187">
        <v>248</v>
      </c>
      <c r="G1453" s="187">
        <v>89.3</v>
      </c>
      <c r="H1453" s="188">
        <f>F1453/C1453*100</f>
        <v>88.256227758007128</v>
      </c>
      <c r="I1453" s="188">
        <f>F1453-C1453</f>
        <v>-33</v>
      </c>
    </row>
    <row r="1454" spans="1:9" s="150" customFormat="1" ht="12.75">
      <c r="A1454" s="189" t="s">
        <v>115</v>
      </c>
      <c r="B1454" s="157">
        <v>1.7</v>
      </c>
      <c r="C1454" s="190">
        <v>2.6</v>
      </c>
      <c r="D1454" s="190">
        <v>15.3</v>
      </c>
      <c r="E1454" s="157">
        <v>5.44</v>
      </c>
      <c r="F1454" s="190">
        <v>5.5</v>
      </c>
      <c r="G1454" s="190">
        <v>10.1</v>
      </c>
      <c r="H1454" s="180">
        <f>F1454/C1454*100</f>
        <v>211.53846153846155</v>
      </c>
      <c r="I1454" s="180">
        <f>F1454-C1454</f>
        <v>2.9</v>
      </c>
    </row>
    <row r="1455" spans="1:9" s="150" customFormat="1" ht="12.75">
      <c r="A1455" s="189" t="s">
        <v>116</v>
      </c>
      <c r="B1455" s="190">
        <v>0.4</v>
      </c>
      <c r="C1455" s="190">
        <v>2.4</v>
      </c>
      <c r="D1455" s="190">
        <v>60</v>
      </c>
      <c r="E1455" s="157">
        <v>4.55</v>
      </c>
      <c r="F1455" s="190">
        <v>26.4</v>
      </c>
      <c r="G1455" s="190">
        <v>58</v>
      </c>
      <c r="H1455" s="180">
        <f t="shared" ref="H1455:H1457" si="196">F1455/C1455*100</f>
        <v>1100</v>
      </c>
      <c r="I1455" s="180">
        <f t="shared" ref="I1455:I1457" si="197">F1455-C1455</f>
        <v>24</v>
      </c>
    </row>
    <row r="1456" spans="1:9" s="150" customFormat="1" ht="12.75">
      <c r="A1456" s="189" t="s">
        <v>118</v>
      </c>
      <c r="B1456" s="157">
        <v>2.9</v>
      </c>
      <c r="C1456" s="190">
        <v>36.700000000000003</v>
      </c>
      <c r="D1456" s="190">
        <v>126.6</v>
      </c>
      <c r="E1456" s="157">
        <v>3.08</v>
      </c>
      <c r="F1456" s="190">
        <v>13.7</v>
      </c>
      <c r="G1456" s="190">
        <v>44.5</v>
      </c>
      <c r="H1456" s="180">
        <f t="shared" si="196"/>
        <v>37.329700272479563</v>
      </c>
      <c r="I1456" s="180">
        <f t="shared" si="197"/>
        <v>-23.000000000000004</v>
      </c>
    </row>
    <row r="1457" spans="1:9" s="150" customFormat="1" ht="12.75">
      <c r="A1457" s="189" t="s">
        <v>119</v>
      </c>
      <c r="B1457" s="157">
        <v>14.5</v>
      </c>
      <c r="C1457" s="190">
        <v>239.3</v>
      </c>
      <c r="D1457" s="190">
        <v>165</v>
      </c>
      <c r="E1457" s="157">
        <v>14.7</v>
      </c>
      <c r="F1457" s="190">
        <v>202.4</v>
      </c>
      <c r="G1457" s="190">
        <v>137.69999999999999</v>
      </c>
      <c r="H1457" s="180">
        <f t="shared" si="196"/>
        <v>84.58002507312996</v>
      </c>
      <c r="I1457" s="180">
        <f t="shared" si="197"/>
        <v>-36.900000000000006</v>
      </c>
    </row>
    <row r="1458" spans="1:9" s="150" customFormat="1" ht="12.75">
      <c r="A1458" s="189"/>
      <c r="B1458" s="157"/>
      <c r="C1458" s="190"/>
      <c r="D1458" s="190"/>
      <c r="E1458" s="157"/>
      <c r="F1458" s="190"/>
      <c r="G1458" s="190"/>
    </row>
    <row r="1459" spans="1:9" s="150" customFormat="1" ht="12.75">
      <c r="A1459" s="186" t="s">
        <v>121</v>
      </c>
      <c r="B1459" s="156">
        <v>222.08</v>
      </c>
      <c r="C1459" s="187">
        <v>1104</v>
      </c>
      <c r="D1459" s="187">
        <v>49.7</v>
      </c>
      <c r="E1459" s="156">
        <v>235.78</v>
      </c>
      <c r="F1459" s="187">
        <v>1383.3</v>
      </c>
      <c r="G1459" s="187">
        <v>58.7</v>
      </c>
      <c r="H1459" s="188">
        <f>F1459/C1459*100</f>
        <v>125.29891304347827</v>
      </c>
      <c r="I1459" s="188">
        <f>F1459-C1459</f>
        <v>279.29999999999995</v>
      </c>
    </row>
    <row r="1460" spans="1:9" s="150" customFormat="1" ht="12.75">
      <c r="A1460" s="189" t="s">
        <v>122</v>
      </c>
      <c r="B1460" s="157">
        <v>59.5</v>
      </c>
      <c r="C1460" s="190">
        <v>229.2</v>
      </c>
      <c r="D1460" s="190">
        <v>38.5</v>
      </c>
      <c r="E1460" s="157">
        <v>59.5</v>
      </c>
      <c r="F1460" s="190">
        <v>284.2</v>
      </c>
      <c r="G1460" s="190">
        <v>47.8</v>
      </c>
      <c r="H1460" s="180">
        <f>F1460/C1460*100</f>
        <v>123.99650959860384</v>
      </c>
      <c r="I1460" s="180">
        <f>F1460-C1460</f>
        <v>55</v>
      </c>
    </row>
    <row r="1461" spans="1:9" s="150" customFormat="1" ht="12.75">
      <c r="A1461" s="189" t="s">
        <v>123</v>
      </c>
      <c r="B1461" s="157">
        <v>17.68</v>
      </c>
      <c r="C1461" s="190">
        <v>95.2</v>
      </c>
      <c r="D1461" s="190">
        <v>53.8</v>
      </c>
      <c r="E1461" s="157">
        <v>19.88</v>
      </c>
      <c r="F1461" s="190">
        <v>128.5</v>
      </c>
      <c r="G1461" s="190">
        <v>64.599999999999994</v>
      </c>
      <c r="H1461" s="180">
        <f t="shared" ref="H1461:H1464" si="198">F1461/C1461*100</f>
        <v>134.97899159663865</v>
      </c>
      <c r="I1461" s="180">
        <f t="shared" ref="I1461:I1464" si="199">F1461-C1461</f>
        <v>33.299999999999997</v>
      </c>
    </row>
    <row r="1462" spans="1:9" s="150" customFormat="1" ht="12.75">
      <c r="A1462" s="189" t="s">
        <v>124</v>
      </c>
      <c r="B1462" s="157">
        <v>11</v>
      </c>
      <c r="C1462" s="190">
        <v>81.3</v>
      </c>
      <c r="D1462" s="190">
        <v>73.900000000000006</v>
      </c>
      <c r="E1462" s="157">
        <v>12.8</v>
      </c>
      <c r="F1462" s="190">
        <v>85.8</v>
      </c>
      <c r="G1462" s="190">
        <v>67</v>
      </c>
      <c r="H1462" s="180">
        <f t="shared" si="198"/>
        <v>105.53505535055349</v>
      </c>
      <c r="I1462" s="180">
        <f t="shared" si="199"/>
        <v>4.5</v>
      </c>
    </row>
    <row r="1463" spans="1:9" s="150" customFormat="1" ht="12.75">
      <c r="A1463" s="189" t="s">
        <v>125</v>
      </c>
      <c r="B1463" s="157">
        <v>120.9</v>
      </c>
      <c r="C1463" s="190">
        <v>630.4</v>
      </c>
      <c r="D1463" s="190">
        <v>52.1</v>
      </c>
      <c r="E1463" s="157">
        <v>128.6</v>
      </c>
      <c r="F1463" s="190">
        <v>799</v>
      </c>
      <c r="G1463" s="190">
        <v>62.1</v>
      </c>
      <c r="H1463" s="180">
        <f t="shared" si="198"/>
        <v>126.74492385786802</v>
      </c>
      <c r="I1463" s="180">
        <f t="shared" si="199"/>
        <v>168.60000000000002</v>
      </c>
    </row>
    <row r="1464" spans="1:9" s="150" customFormat="1" ht="12.75">
      <c r="A1464" s="189" t="s">
        <v>126</v>
      </c>
      <c r="B1464" s="157">
        <v>13</v>
      </c>
      <c r="C1464" s="190">
        <v>67.900000000000006</v>
      </c>
      <c r="D1464" s="190">
        <v>52.2</v>
      </c>
      <c r="E1464" s="157">
        <v>15</v>
      </c>
      <c r="F1464" s="190">
        <v>85.8</v>
      </c>
      <c r="G1464" s="190">
        <v>57.2</v>
      </c>
      <c r="H1464" s="180">
        <f t="shared" si="198"/>
        <v>126.36229749631811</v>
      </c>
      <c r="I1464" s="180">
        <f t="shared" si="199"/>
        <v>17.899999999999991</v>
      </c>
    </row>
    <row r="1465" spans="1:9" s="150" customFormat="1" ht="12.75">
      <c r="A1465" s="189"/>
      <c r="B1465" s="157"/>
      <c r="C1465" s="190"/>
      <c r="D1465" s="190"/>
      <c r="E1465" s="157"/>
      <c r="F1465" s="190"/>
      <c r="G1465" s="190"/>
    </row>
    <row r="1466" spans="1:9" s="150" customFormat="1" ht="12.75">
      <c r="A1466" s="186" t="s">
        <v>127</v>
      </c>
      <c r="B1466" s="156">
        <v>926.84</v>
      </c>
      <c r="C1466" s="187">
        <v>5147.3999999999996</v>
      </c>
      <c r="D1466" s="187">
        <v>55.1</v>
      </c>
      <c r="E1466" s="156">
        <v>1085.5999999999999</v>
      </c>
      <c r="F1466" s="187">
        <v>6619.5</v>
      </c>
      <c r="G1466" s="187">
        <v>61</v>
      </c>
      <c r="H1466" s="188">
        <f>F1466/C1466*100</f>
        <v>128.59890430120063</v>
      </c>
      <c r="I1466" s="188">
        <f>F1466-C1466</f>
        <v>1472.1000000000004</v>
      </c>
    </row>
    <row r="1467" spans="1:9" s="150" customFormat="1" ht="12.75">
      <c r="A1467" s="189" t="s">
        <v>128</v>
      </c>
      <c r="B1467" s="157">
        <v>407.2</v>
      </c>
      <c r="C1467" s="190">
        <v>2367.5</v>
      </c>
      <c r="D1467" s="190">
        <v>58.1</v>
      </c>
      <c r="E1467" s="157">
        <v>407.2</v>
      </c>
      <c r="F1467" s="190">
        <v>2171.9</v>
      </c>
      <c r="G1467" s="190">
        <v>53.3</v>
      </c>
      <c r="H1467" s="180">
        <f>F1467/C1467*100</f>
        <v>91.738120380147834</v>
      </c>
      <c r="I1467" s="180">
        <f>F1467-C1467</f>
        <v>-195.59999999999991</v>
      </c>
    </row>
    <row r="1468" spans="1:9" s="150" customFormat="1" ht="12.75">
      <c r="A1468" s="189" t="s">
        <v>129</v>
      </c>
      <c r="B1468" s="157">
        <v>5</v>
      </c>
      <c r="C1468" s="190">
        <v>10</v>
      </c>
      <c r="D1468" s="190">
        <v>20</v>
      </c>
      <c r="E1468" s="157">
        <v>81.599999999999994</v>
      </c>
      <c r="F1468" s="190">
        <v>874.9</v>
      </c>
      <c r="G1468" s="190">
        <v>107.2</v>
      </c>
      <c r="H1468" s="180">
        <f t="shared" ref="H1468:H1477" si="200">F1468/C1468*100</f>
        <v>8749</v>
      </c>
      <c r="I1468" s="180">
        <f t="shared" ref="I1468:I1477" si="201">F1468-C1468</f>
        <v>864.9</v>
      </c>
    </row>
    <row r="1469" spans="1:9" s="150" customFormat="1" ht="12.75">
      <c r="A1469" s="189" t="s">
        <v>130</v>
      </c>
      <c r="B1469" s="157">
        <v>30</v>
      </c>
      <c r="C1469" s="190">
        <v>107.2</v>
      </c>
      <c r="D1469" s="190">
        <v>35.700000000000003</v>
      </c>
      <c r="E1469" s="157">
        <v>29.6</v>
      </c>
      <c r="F1469" s="190">
        <v>121.7</v>
      </c>
      <c r="G1469" s="190">
        <v>41.1</v>
      </c>
      <c r="H1469" s="180">
        <f t="shared" si="200"/>
        <v>113.52611940298507</v>
      </c>
      <c r="I1469" s="180">
        <f t="shared" si="201"/>
        <v>14.5</v>
      </c>
    </row>
    <row r="1470" spans="1:9" s="150" customFormat="1" ht="12.75">
      <c r="A1470" s="189" t="s">
        <v>131</v>
      </c>
      <c r="B1470" s="157">
        <v>71.150000000000006</v>
      </c>
      <c r="C1470" s="190">
        <v>391</v>
      </c>
      <c r="D1470" s="190">
        <v>55</v>
      </c>
      <c r="E1470" s="157">
        <v>71.5</v>
      </c>
      <c r="F1470" s="190">
        <v>355.8</v>
      </c>
      <c r="G1470" s="190">
        <v>50.4</v>
      </c>
      <c r="H1470" s="180">
        <f t="shared" si="200"/>
        <v>90.997442455242975</v>
      </c>
      <c r="I1470" s="180">
        <f t="shared" si="201"/>
        <v>-35.199999999999989</v>
      </c>
    </row>
    <row r="1471" spans="1:9" s="150" customFormat="1" ht="12.75">
      <c r="A1471" s="189" t="s">
        <v>132</v>
      </c>
      <c r="B1471" s="157">
        <v>15.7</v>
      </c>
      <c r="C1471" s="190">
        <v>66</v>
      </c>
      <c r="D1471" s="190">
        <v>42.1</v>
      </c>
      <c r="E1471" s="157">
        <v>19.2</v>
      </c>
      <c r="F1471" s="190">
        <v>86.7</v>
      </c>
      <c r="G1471" s="190">
        <v>45.2</v>
      </c>
      <c r="H1471" s="180">
        <f t="shared" si="200"/>
        <v>131.36363636363637</v>
      </c>
      <c r="I1471" s="180">
        <f t="shared" si="201"/>
        <v>20.700000000000003</v>
      </c>
    </row>
    <row r="1472" spans="1:9" s="150" customFormat="1" ht="12.75">
      <c r="A1472" s="189" t="s">
        <v>133</v>
      </c>
      <c r="B1472" s="157">
        <v>195.17</v>
      </c>
      <c r="C1472" s="190">
        <v>1505.5</v>
      </c>
      <c r="D1472" s="190">
        <v>77.099999999999994</v>
      </c>
      <c r="E1472" s="157">
        <v>174</v>
      </c>
      <c r="F1472" s="190">
        <v>2019.5</v>
      </c>
      <c r="G1472" s="190">
        <v>116.1</v>
      </c>
      <c r="H1472" s="180">
        <f t="shared" si="200"/>
        <v>134.14148123546994</v>
      </c>
      <c r="I1472" s="180">
        <f t="shared" si="201"/>
        <v>514</v>
      </c>
    </row>
    <row r="1473" spans="1:9" s="150" customFormat="1" ht="12.75">
      <c r="A1473" s="189" t="s">
        <v>135</v>
      </c>
      <c r="B1473" s="157">
        <v>68.5</v>
      </c>
      <c r="C1473" s="190">
        <v>458.4</v>
      </c>
      <c r="D1473" s="190">
        <v>61</v>
      </c>
      <c r="E1473" s="157">
        <v>167.5</v>
      </c>
      <c r="F1473" s="190">
        <v>755.4</v>
      </c>
      <c r="G1473" s="190">
        <v>45.1</v>
      </c>
      <c r="H1473" s="180">
        <f t="shared" si="200"/>
        <v>164.79057591623035</v>
      </c>
      <c r="I1473" s="180">
        <f t="shared" si="201"/>
        <v>297</v>
      </c>
    </row>
    <row r="1474" spans="1:9" s="150" customFormat="1" ht="12.75">
      <c r="A1474" s="189" t="s">
        <v>136</v>
      </c>
      <c r="B1474" s="157">
        <v>62.12</v>
      </c>
      <c r="C1474" s="190">
        <v>166.3</v>
      </c>
      <c r="D1474" s="190">
        <v>26.8</v>
      </c>
      <c r="E1474" s="157">
        <v>62</v>
      </c>
      <c r="F1474" s="190">
        <v>159.30000000000001</v>
      </c>
      <c r="G1474" s="190">
        <v>25.8</v>
      </c>
      <c r="H1474" s="180">
        <f t="shared" si="200"/>
        <v>95.790739627179804</v>
      </c>
      <c r="I1474" s="180">
        <f t="shared" si="201"/>
        <v>-7</v>
      </c>
    </row>
    <row r="1475" spans="1:9" s="150" customFormat="1" ht="12.75">
      <c r="A1475" s="189" t="s">
        <v>165</v>
      </c>
      <c r="B1475" s="157">
        <v>64</v>
      </c>
      <c r="C1475" s="190">
        <v>34</v>
      </c>
      <c r="D1475" s="190">
        <v>5.3</v>
      </c>
      <c r="E1475" s="157">
        <v>64</v>
      </c>
      <c r="F1475" s="190">
        <v>34</v>
      </c>
      <c r="G1475" s="190">
        <v>5.3</v>
      </c>
      <c r="H1475" s="180">
        <f t="shared" si="200"/>
        <v>100</v>
      </c>
      <c r="I1475" s="180">
        <f t="shared" si="201"/>
        <v>0</v>
      </c>
    </row>
    <row r="1476" spans="1:9" s="150" customFormat="1" ht="12.75">
      <c r="A1476" s="189" t="s">
        <v>137</v>
      </c>
      <c r="B1476" s="157">
        <v>3</v>
      </c>
      <c r="C1476" s="190">
        <v>25.5</v>
      </c>
      <c r="D1476" s="190">
        <v>85</v>
      </c>
      <c r="E1476" s="157">
        <v>7</v>
      </c>
      <c r="F1476" s="190">
        <v>32</v>
      </c>
      <c r="G1476" s="190">
        <v>45.7</v>
      </c>
      <c r="H1476" s="180">
        <f t="shared" si="200"/>
        <v>125.49019607843137</v>
      </c>
      <c r="I1476" s="180">
        <f t="shared" si="201"/>
        <v>6.5</v>
      </c>
    </row>
    <row r="1477" spans="1:9" s="150" customFormat="1" ht="12.75">
      <c r="A1477" s="189" t="s">
        <v>166</v>
      </c>
      <c r="B1477" s="157">
        <v>5</v>
      </c>
      <c r="C1477" s="190">
        <v>16</v>
      </c>
      <c r="D1477" s="190">
        <v>32</v>
      </c>
      <c r="E1477" s="157">
        <v>2</v>
      </c>
      <c r="F1477" s="190">
        <v>8.3000000000000007</v>
      </c>
      <c r="G1477" s="190">
        <v>41.5</v>
      </c>
      <c r="H1477" s="180">
        <f t="shared" si="200"/>
        <v>51.875000000000007</v>
      </c>
      <c r="I1477" s="180">
        <f t="shared" si="201"/>
        <v>-7.6999999999999993</v>
      </c>
    </row>
    <row r="1478" spans="1:9" s="150" customFormat="1" ht="12.75">
      <c r="A1478" s="189"/>
      <c r="B1478" s="157"/>
      <c r="C1478" s="190"/>
      <c r="D1478" s="190"/>
      <c r="E1478" s="157"/>
      <c r="F1478" s="190"/>
      <c r="G1478" s="190"/>
    </row>
    <row r="1479" spans="1:9" s="150" customFormat="1" ht="12.75">
      <c r="A1479" s="186" t="s">
        <v>138</v>
      </c>
      <c r="B1479" s="156">
        <v>132.1</v>
      </c>
      <c r="C1479" s="187">
        <v>1434.5</v>
      </c>
      <c r="D1479" s="187">
        <v>108.6</v>
      </c>
      <c r="E1479" s="156">
        <v>118</v>
      </c>
      <c r="F1479" s="187">
        <v>1335.2</v>
      </c>
      <c r="G1479" s="187">
        <v>113.2</v>
      </c>
      <c r="H1479" s="188">
        <f>F1479/C1479*100</f>
        <v>93.077727431160682</v>
      </c>
      <c r="I1479" s="188">
        <f>F1479-C1479</f>
        <v>-99.299999999999955</v>
      </c>
    </row>
    <row r="1480" spans="1:9" s="150" customFormat="1" ht="12.75">
      <c r="A1480" s="189"/>
      <c r="B1480" s="156"/>
      <c r="C1480" s="187"/>
      <c r="D1480" s="187"/>
      <c r="E1480" s="157"/>
      <c r="F1480" s="190"/>
      <c r="G1480" s="190"/>
    </row>
    <row r="1481" spans="1:9" s="150" customFormat="1" ht="12.75">
      <c r="A1481" s="186" t="s">
        <v>139</v>
      </c>
      <c r="B1481" s="156">
        <v>13.66</v>
      </c>
      <c r="C1481" s="187">
        <v>38.5</v>
      </c>
      <c r="D1481" s="187">
        <v>28.1</v>
      </c>
      <c r="E1481" s="156">
        <v>15.51</v>
      </c>
      <c r="F1481" s="187">
        <v>90.2</v>
      </c>
      <c r="G1481" s="187">
        <v>58.2</v>
      </c>
      <c r="H1481" s="188">
        <f>F1481/C1481*100</f>
        <v>234.28571428571431</v>
      </c>
      <c r="I1481" s="188">
        <f>F1481-C1481</f>
        <v>51.7</v>
      </c>
    </row>
    <row r="1482" spans="1:9" s="150" customFormat="1" ht="12.75">
      <c r="A1482" s="186"/>
      <c r="B1482" s="156"/>
      <c r="C1482" s="187"/>
      <c r="D1482" s="187"/>
      <c r="E1482" s="156"/>
      <c r="F1482" s="187"/>
      <c r="G1482" s="187"/>
      <c r="H1482" s="197"/>
      <c r="I1482" s="197"/>
    </row>
    <row r="1483" spans="1:9" s="150" customFormat="1" ht="12.75">
      <c r="A1483" s="186"/>
      <c r="B1483" s="156"/>
      <c r="C1483" s="187"/>
      <c r="D1483" s="187"/>
      <c r="E1483" s="156"/>
      <c r="F1483" s="187"/>
      <c r="G1483" s="187"/>
      <c r="H1483" s="197"/>
      <c r="I1483" s="197"/>
    </row>
    <row r="1484" spans="1:9" s="150" customFormat="1" ht="12.75">
      <c r="A1484" s="186"/>
      <c r="B1484" s="156"/>
      <c r="C1484" s="187"/>
      <c r="D1484" s="187"/>
      <c r="E1484" s="156"/>
      <c r="F1484" s="187"/>
      <c r="G1484" s="187"/>
      <c r="H1484" s="197"/>
      <c r="I1484" s="197"/>
    </row>
    <row r="1485" spans="1:9" s="150" customFormat="1" ht="12.75">
      <c r="A1485" s="186"/>
      <c r="B1485" s="156"/>
      <c r="C1485" s="187"/>
      <c r="D1485" s="187"/>
      <c r="E1485" s="156"/>
      <c r="F1485" s="187"/>
      <c r="G1485" s="187"/>
      <c r="H1485" s="197"/>
      <c r="I1485" s="197"/>
    </row>
    <row r="1486" spans="1:9" s="150" customFormat="1" ht="15" customHeight="1">
      <c r="A1486" s="245" t="s">
        <v>361</v>
      </c>
      <c r="B1486" s="245"/>
      <c r="C1486" s="245"/>
      <c r="D1486" s="245"/>
      <c r="E1486" s="245"/>
      <c r="F1486" s="245"/>
      <c r="G1486" s="245"/>
      <c r="H1486" s="245"/>
      <c r="I1486" s="245"/>
    </row>
    <row r="1487" spans="1:9" s="150" customFormat="1" ht="12.75">
      <c r="A1487" s="192" t="s">
        <v>337</v>
      </c>
      <c r="B1487" s="192"/>
      <c r="C1487" s="192"/>
      <c r="D1487" s="192"/>
      <c r="E1487" s="192"/>
      <c r="F1487" s="192"/>
      <c r="G1487" s="192"/>
      <c r="H1487" s="192"/>
      <c r="I1487" s="192"/>
    </row>
    <row r="1488" spans="1:9" s="150" customFormat="1" ht="12.75"/>
    <row r="1489" spans="1:11" s="150" customFormat="1" ht="12.75">
      <c r="A1489" s="168" t="s">
        <v>60</v>
      </c>
      <c r="B1489" s="247" t="s">
        <v>188</v>
      </c>
      <c r="C1489" s="181"/>
      <c r="D1489" s="181"/>
      <c r="E1489" s="181"/>
      <c r="F1489" s="181"/>
      <c r="G1489" s="181"/>
      <c r="H1489" s="181"/>
      <c r="I1489" s="248"/>
    </row>
    <row r="1490" spans="1:11" s="150" customFormat="1" ht="12.75">
      <c r="A1490" s="172"/>
      <c r="B1490" s="169">
        <v>2024</v>
      </c>
      <c r="C1490" s="170"/>
      <c r="D1490" s="171"/>
      <c r="E1490" s="173"/>
      <c r="F1490" s="174">
        <v>2025</v>
      </c>
      <c r="G1490" s="175"/>
      <c r="H1490" s="176" t="s">
        <v>340</v>
      </c>
      <c r="I1490" s="177"/>
    </row>
    <row r="1491" spans="1:11" s="150" customFormat="1" ht="12.75">
      <c r="A1491" s="172"/>
      <c r="B1491" s="151" t="s">
        <v>338</v>
      </c>
      <c r="C1491" s="151" t="s">
        <v>341</v>
      </c>
      <c r="D1491" s="151" t="s">
        <v>65</v>
      </c>
      <c r="E1491" s="151" t="s">
        <v>338</v>
      </c>
      <c r="F1491" s="151" t="s">
        <v>341</v>
      </c>
      <c r="G1491" s="151" t="s">
        <v>65</v>
      </c>
      <c r="H1491" s="169" t="s">
        <v>315</v>
      </c>
      <c r="I1491" s="171"/>
    </row>
    <row r="1492" spans="1:11" s="150" customFormat="1" ht="12.75">
      <c r="A1492" s="172"/>
      <c r="B1492" s="152"/>
      <c r="C1492" s="152"/>
      <c r="D1492" s="152"/>
      <c r="E1492" s="152"/>
      <c r="F1492" s="152"/>
      <c r="G1492" s="152"/>
      <c r="H1492" s="168" t="s">
        <v>69</v>
      </c>
      <c r="I1492" s="178" t="s">
        <v>70</v>
      </c>
    </row>
    <row r="1493" spans="1:11" s="150" customFormat="1" ht="12.75">
      <c r="A1493" s="172"/>
      <c r="B1493" s="153"/>
      <c r="C1493" s="153"/>
      <c r="D1493" s="153"/>
      <c r="E1493" s="153"/>
      <c r="F1493" s="153"/>
      <c r="G1493" s="153"/>
      <c r="H1493" s="179"/>
      <c r="I1493" s="178"/>
    </row>
    <row r="1494" spans="1:11" s="150" customFormat="1" ht="12.75">
      <c r="A1494" s="179"/>
      <c r="B1494" s="181">
        <v>1</v>
      </c>
      <c r="C1494" s="182">
        <v>2</v>
      </c>
      <c r="D1494" s="181">
        <v>3</v>
      </c>
      <c r="E1494" s="181">
        <v>4</v>
      </c>
      <c r="F1494" s="182">
        <v>5</v>
      </c>
      <c r="G1494" s="182">
        <v>6</v>
      </c>
      <c r="H1494" s="182">
        <v>7</v>
      </c>
      <c r="I1494" s="182">
        <v>8</v>
      </c>
    </row>
    <row r="1495" spans="1:11" s="150" customFormat="1" ht="12.75">
      <c r="A1495" s="196"/>
      <c r="B1495" s="192"/>
      <c r="C1495" s="192"/>
      <c r="D1495" s="192"/>
      <c r="E1495" s="192"/>
      <c r="F1495" s="192"/>
      <c r="G1495" s="192"/>
    </row>
    <row r="1496" spans="1:11" s="150" customFormat="1" ht="12.75">
      <c r="A1496" s="186" t="s">
        <v>72</v>
      </c>
      <c r="B1496" s="156">
        <v>698.89</v>
      </c>
      <c r="C1496" s="187">
        <v>4002.7</v>
      </c>
      <c r="D1496" s="187">
        <v>57.3</v>
      </c>
      <c r="E1496" s="156">
        <v>722.26</v>
      </c>
      <c r="F1496" s="187">
        <v>4663</v>
      </c>
      <c r="G1496" s="187">
        <v>64.599999999999994</v>
      </c>
      <c r="H1496" s="188">
        <f>F1496/C1496*100</f>
        <v>116.4963649536563</v>
      </c>
      <c r="I1496" s="188">
        <f>F1496-C1496</f>
        <v>660.30000000000018</v>
      </c>
      <c r="K1496" s="180"/>
    </row>
    <row r="1497" spans="1:11" s="150" customFormat="1" ht="12.75">
      <c r="A1497" s="189"/>
      <c r="B1497" s="157"/>
      <c r="C1497" s="190"/>
      <c r="D1497" s="190"/>
      <c r="E1497" s="157"/>
      <c r="F1497" s="190"/>
      <c r="G1497" s="190"/>
    </row>
    <row r="1498" spans="1:11" s="150" customFormat="1" ht="15.75" customHeight="1">
      <c r="A1498" s="186" t="s">
        <v>80</v>
      </c>
      <c r="B1498" s="156">
        <v>0.82</v>
      </c>
      <c r="C1498" s="187">
        <v>2.6</v>
      </c>
      <c r="D1498" s="187">
        <v>31.7</v>
      </c>
      <c r="E1498" s="156">
        <v>0.64</v>
      </c>
      <c r="F1498" s="187">
        <v>2.2000000000000002</v>
      </c>
      <c r="G1498" s="187">
        <v>34.799999999999997</v>
      </c>
      <c r="H1498" s="188">
        <f>F1498/C1498*100</f>
        <v>84.615384615384613</v>
      </c>
      <c r="I1498" s="188">
        <f>F1498-C1498</f>
        <v>-0.39999999999999991</v>
      </c>
    </row>
    <row r="1499" spans="1:11" s="150" customFormat="1" ht="12.75">
      <c r="A1499" s="189" t="s">
        <v>83</v>
      </c>
      <c r="B1499" s="190">
        <v>0.1</v>
      </c>
      <c r="C1499" s="190">
        <v>0.6</v>
      </c>
      <c r="D1499" s="190">
        <v>60</v>
      </c>
      <c r="E1499" s="190">
        <v>0.1</v>
      </c>
      <c r="F1499" s="190">
        <v>0.5</v>
      </c>
      <c r="G1499" s="190">
        <v>50</v>
      </c>
      <c r="H1499" s="180">
        <f>F1499/C1499*100</f>
        <v>83.333333333333343</v>
      </c>
      <c r="I1499" s="180">
        <f>F1499-C1499</f>
        <v>-9.9999999999999978E-2</v>
      </c>
    </row>
    <row r="1500" spans="1:11" s="150" customFormat="1" ht="12.75">
      <c r="A1500" s="189" t="s">
        <v>89</v>
      </c>
      <c r="B1500" s="157">
        <v>0.72</v>
      </c>
      <c r="C1500" s="190">
        <v>2</v>
      </c>
      <c r="D1500" s="190">
        <v>27.8</v>
      </c>
      <c r="E1500" s="157">
        <v>0.54</v>
      </c>
      <c r="F1500" s="190">
        <v>1.7</v>
      </c>
      <c r="G1500" s="190">
        <v>32</v>
      </c>
      <c r="H1500" s="180">
        <f>F1500/C1500*100</f>
        <v>85</v>
      </c>
      <c r="I1500" s="180">
        <f>F1500-C1500</f>
        <v>-0.30000000000000004</v>
      </c>
    </row>
    <row r="1501" spans="1:11" s="150" customFormat="1" ht="12.75">
      <c r="A1501" s="189"/>
      <c r="B1501" s="157"/>
      <c r="C1501" s="190"/>
      <c r="D1501" s="190"/>
      <c r="E1501" s="157"/>
      <c r="F1501" s="190"/>
      <c r="G1501" s="190"/>
    </row>
    <row r="1502" spans="1:11" s="150" customFormat="1" ht="12.75">
      <c r="A1502" s="186" t="s">
        <v>96</v>
      </c>
      <c r="B1502" s="156">
        <v>574.16999999999996</v>
      </c>
      <c r="C1502" s="187">
        <v>3592.9</v>
      </c>
      <c r="D1502" s="187">
        <v>62.6</v>
      </c>
      <c r="E1502" s="156">
        <v>587.02</v>
      </c>
      <c r="F1502" s="187">
        <v>4030</v>
      </c>
      <c r="G1502" s="187">
        <v>68.7</v>
      </c>
      <c r="H1502" s="188">
        <f>F1502/C1502*100</f>
        <v>112.16566005176875</v>
      </c>
      <c r="I1502" s="188">
        <f>F1502-C1502</f>
        <v>437.09999999999991</v>
      </c>
    </row>
    <row r="1503" spans="1:11" s="150" customFormat="1" ht="12.75">
      <c r="A1503" s="189" t="s">
        <v>97</v>
      </c>
      <c r="B1503" s="157">
        <v>22</v>
      </c>
      <c r="C1503" s="190">
        <v>134</v>
      </c>
      <c r="D1503" s="190">
        <v>60.9</v>
      </c>
      <c r="E1503" s="157">
        <v>6</v>
      </c>
      <c r="F1503" s="190">
        <v>143.19999999999999</v>
      </c>
      <c r="G1503" s="190">
        <v>238.7</v>
      </c>
      <c r="H1503" s="180">
        <f>F1503/C1503*100</f>
        <v>106.86567164179104</v>
      </c>
      <c r="I1503" s="180">
        <f>F1503-C1503</f>
        <v>9.1999999999999886</v>
      </c>
    </row>
    <row r="1504" spans="1:11" s="150" customFormat="1" ht="12.75">
      <c r="A1504" s="189" t="s">
        <v>98</v>
      </c>
      <c r="B1504" s="157">
        <v>166.39</v>
      </c>
      <c r="C1504" s="190">
        <v>1073.8</v>
      </c>
      <c r="D1504" s="190">
        <v>64.5</v>
      </c>
      <c r="E1504" s="157">
        <v>182.79</v>
      </c>
      <c r="F1504" s="190">
        <v>1237.7</v>
      </c>
      <c r="G1504" s="190">
        <v>67.7</v>
      </c>
      <c r="H1504" s="180">
        <f t="shared" ref="H1504:H1510" si="202">F1504/C1504*100</f>
        <v>115.26355000931272</v>
      </c>
      <c r="I1504" s="180">
        <f t="shared" ref="I1504:I1510" si="203">F1504-C1504</f>
        <v>163.90000000000009</v>
      </c>
    </row>
    <row r="1505" spans="1:9" s="150" customFormat="1" ht="12.75">
      <c r="A1505" s="189" t="s">
        <v>99</v>
      </c>
      <c r="B1505" s="157">
        <v>179.62</v>
      </c>
      <c r="C1505" s="190">
        <v>1303</v>
      </c>
      <c r="D1505" s="190">
        <v>72.5</v>
      </c>
      <c r="E1505" s="157">
        <v>179.62</v>
      </c>
      <c r="F1505" s="190">
        <v>1298.3</v>
      </c>
      <c r="G1505" s="190">
        <v>72.3</v>
      </c>
      <c r="H1505" s="180">
        <f t="shared" si="202"/>
        <v>99.639293937068302</v>
      </c>
      <c r="I1505" s="180">
        <f t="shared" si="203"/>
        <v>-4.7000000000000455</v>
      </c>
    </row>
    <row r="1506" spans="1:9" s="150" customFormat="1" ht="12.75">
      <c r="A1506" s="189" t="s">
        <v>100</v>
      </c>
      <c r="B1506" s="157">
        <v>107.01</v>
      </c>
      <c r="C1506" s="190">
        <v>716</v>
      </c>
      <c r="D1506" s="190">
        <v>66.900000000000006</v>
      </c>
      <c r="E1506" s="157">
        <v>107.01</v>
      </c>
      <c r="F1506" s="190">
        <v>735</v>
      </c>
      <c r="G1506" s="190">
        <v>68.7</v>
      </c>
      <c r="H1506" s="180">
        <f t="shared" si="202"/>
        <v>102.6536312849162</v>
      </c>
      <c r="I1506" s="180">
        <f t="shared" si="203"/>
        <v>19</v>
      </c>
    </row>
    <row r="1507" spans="1:9" s="150" customFormat="1" ht="12.75">
      <c r="A1507" s="189" t="s">
        <v>101</v>
      </c>
      <c r="B1507" s="157">
        <v>72.16</v>
      </c>
      <c r="C1507" s="190">
        <v>318.10000000000002</v>
      </c>
      <c r="D1507" s="190">
        <v>44.1</v>
      </c>
      <c r="E1507" s="157">
        <v>72.16</v>
      </c>
      <c r="F1507" s="190">
        <v>451.1</v>
      </c>
      <c r="G1507" s="190">
        <v>62.5</v>
      </c>
      <c r="H1507" s="180">
        <f t="shared" si="202"/>
        <v>141.81075133605785</v>
      </c>
      <c r="I1507" s="180">
        <f t="shared" si="203"/>
        <v>133</v>
      </c>
    </row>
    <row r="1508" spans="1:9" s="150" customFormat="1" ht="12.75">
      <c r="A1508" s="189" t="s">
        <v>102</v>
      </c>
      <c r="B1508" s="157">
        <v>47</v>
      </c>
      <c r="C1508" s="190">
        <v>415</v>
      </c>
      <c r="D1508" s="190">
        <v>88.3</v>
      </c>
      <c r="E1508" s="157">
        <v>59.45</v>
      </c>
      <c r="F1508" s="190">
        <v>514.5</v>
      </c>
      <c r="G1508" s="190">
        <v>86.5</v>
      </c>
      <c r="H1508" s="180">
        <f t="shared" si="202"/>
        <v>123.97590361445782</v>
      </c>
      <c r="I1508" s="180">
        <f t="shared" si="203"/>
        <v>99.5</v>
      </c>
    </row>
    <row r="1509" spans="1:9" s="150" customFormat="1" ht="12.75">
      <c r="A1509" s="189" t="s">
        <v>103</v>
      </c>
      <c r="B1509" s="157">
        <v>84</v>
      </c>
      <c r="C1509" s="190">
        <v>344</v>
      </c>
      <c r="D1509" s="190">
        <v>41</v>
      </c>
      <c r="E1509" s="157">
        <v>84</v>
      </c>
      <c r="F1509" s="190">
        <v>366.2</v>
      </c>
      <c r="G1509" s="190">
        <v>43.6</v>
      </c>
      <c r="H1509" s="180">
        <f t="shared" si="202"/>
        <v>106.45348837209303</v>
      </c>
      <c r="I1509" s="180">
        <f t="shared" si="203"/>
        <v>22.199999999999989</v>
      </c>
    </row>
    <row r="1510" spans="1:9" s="150" customFormat="1" ht="12.75">
      <c r="A1510" s="189" t="s">
        <v>104</v>
      </c>
      <c r="B1510" s="157">
        <v>3</v>
      </c>
      <c r="C1510" s="190">
        <v>5</v>
      </c>
      <c r="D1510" s="190">
        <v>16.7</v>
      </c>
      <c r="E1510" s="157">
        <v>3</v>
      </c>
      <c r="F1510" s="190">
        <v>19</v>
      </c>
      <c r="G1510" s="190">
        <v>63.3</v>
      </c>
      <c r="H1510" s="180">
        <f t="shared" si="202"/>
        <v>380</v>
      </c>
      <c r="I1510" s="180">
        <f t="shared" si="203"/>
        <v>14</v>
      </c>
    </row>
    <row r="1511" spans="1:9" s="150" customFormat="1" ht="12.75">
      <c r="A1511" s="189"/>
      <c r="B1511" s="157"/>
      <c r="C1511" s="190"/>
      <c r="D1511" s="190"/>
      <c r="E1511" s="157"/>
      <c r="F1511" s="190"/>
      <c r="G1511" s="190"/>
    </row>
    <row r="1512" spans="1:9" s="150" customFormat="1" ht="12.75">
      <c r="A1512" s="186" t="s">
        <v>105</v>
      </c>
      <c r="B1512" s="156">
        <v>29.6</v>
      </c>
      <c r="C1512" s="187">
        <v>61.3</v>
      </c>
      <c r="D1512" s="187">
        <v>20.7</v>
      </c>
      <c r="E1512" s="156">
        <v>35.299999999999997</v>
      </c>
      <c r="F1512" s="187">
        <v>85.5</v>
      </c>
      <c r="G1512" s="187">
        <v>24.2</v>
      </c>
      <c r="H1512" s="188">
        <f>F1512/C1512*100</f>
        <v>139.47797716150083</v>
      </c>
      <c r="I1512" s="188">
        <f>F1512-C1512</f>
        <v>24.200000000000003</v>
      </c>
    </row>
    <row r="1513" spans="1:9" s="150" customFormat="1" ht="12.75">
      <c r="A1513" s="189" t="s">
        <v>106</v>
      </c>
      <c r="B1513" s="157">
        <v>12.1</v>
      </c>
      <c r="C1513" s="190">
        <v>11.5</v>
      </c>
      <c r="D1513" s="190">
        <v>9.5</v>
      </c>
      <c r="E1513" s="157">
        <v>12.3</v>
      </c>
      <c r="F1513" s="190">
        <v>11.8</v>
      </c>
      <c r="G1513" s="190">
        <v>9.6</v>
      </c>
      <c r="H1513" s="180">
        <f>F1513/C1513*100</f>
        <v>102.60869565217392</v>
      </c>
      <c r="I1513" s="180">
        <f>F1513-C1513</f>
        <v>0.30000000000000071</v>
      </c>
    </row>
    <row r="1514" spans="1:9" s="150" customFormat="1" ht="12.75">
      <c r="A1514" s="189" t="s">
        <v>108</v>
      </c>
      <c r="B1514" s="157">
        <v>7</v>
      </c>
      <c r="C1514" s="190">
        <v>11.4</v>
      </c>
      <c r="D1514" s="190">
        <v>16.3</v>
      </c>
      <c r="E1514" s="157">
        <v>7</v>
      </c>
      <c r="F1514" s="190">
        <v>13.8</v>
      </c>
      <c r="G1514" s="190">
        <v>19.7</v>
      </c>
      <c r="H1514" s="180">
        <f t="shared" ref="H1514:H1517" si="204">F1514/C1514*100</f>
        <v>121.05263157894737</v>
      </c>
      <c r="I1514" s="180">
        <f t="shared" ref="I1514:I1517" si="205">F1514-C1514</f>
        <v>2.4000000000000004</v>
      </c>
    </row>
    <row r="1515" spans="1:9" s="150" customFormat="1" ht="12.75">
      <c r="A1515" s="189" t="s">
        <v>109</v>
      </c>
      <c r="B1515" s="157">
        <v>6</v>
      </c>
      <c r="C1515" s="190">
        <v>27</v>
      </c>
      <c r="D1515" s="190">
        <v>45</v>
      </c>
      <c r="E1515" s="157">
        <v>6</v>
      </c>
      <c r="F1515" s="190">
        <v>29.2</v>
      </c>
      <c r="G1515" s="190">
        <v>48.7</v>
      </c>
      <c r="H1515" s="180">
        <f t="shared" si="204"/>
        <v>108.14814814814815</v>
      </c>
      <c r="I1515" s="180">
        <f t="shared" si="205"/>
        <v>2.1999999999999993</v>
      </c>
    </row>
    <row r="1516" spans="1:9" s="150" customFormat="1" ht="12.75">
      <c r="A1516" s="189" t="s">
        <v>110</v>
      </c>
      <c r="B1516" s="157">
        <v>2.5</v>
      </c>
      <c r="C1516" s="190">
        <v>6.4</v>
      </c>
      <c r="D1516" s="190">
        <v>25.6</v>
      </c>
      <c r="E1516" s="157">
        <v>8</v>
      </c>
      <c r="F1516" s="190">
        <v>26.2</v>
      </c>
      <c r="G1516" s="190">
        <v>32.799999999999997</v>
      </c>
      <c r="H1516" s="180">
        <f t="shared" si="204"/>
        <v>409.375</v>
      </c>
      <c r="I1516" s="180">
        <f t="shared" si="205"/>
        <v>19.799999999999997</v>
      </c>
    </row>
    <row r="1517" spans="1:9" s="150" customFormat="1" ht="12.75">
      <c r="A1517" s="189" t="s">
        <v>111</v>
      </c>
      <c r="B1517" s="157">
        <v>2</v>
      </c>
      <c r="C1517" s="190">
        <v>5</v>
      </c>
      <c r="D1517" s="190">
        <v>25</v>
      </c>
      <c r="E1517" s="157">
        <v>2</v>
      </c>
      <c r="F1517" s="190">
        <v>4.5</v>
      </c>
      <c r="G1517" s="190">
        <v>22.5</v>
      </c>
      <c r="H1517" s="180">
        <f t="shared" si="204"/>
        <v>90</v>
      </c>
      <c r="I1517" s="180">
        <f t="shared" si="205"/>
        <v>-0.5</v>
      </c>
    </row>
    <row r="1518" spans="1:9" s="150" customFormat="1" ht="12.75">
      <c r="A1518" s="189"/>
      <c r="B1518" s="157"/>
      <c r="C1518" s="190"/>
      <c r="D1518" s="190"/>
      <c r="E1518" s="157"/>
      <c r="F1518" s="190"/>
      <c r="G1518" s="190"/>
      <c r="H1518" s="180"/>
      <c r="I1518" s="180"/>
    </row>
    <row r="1519" spans="1:9" s="150" customFormat="1" ht="12.75">
      <c r="A1519" s="186" t="s">
        <v>112</v>
      </c>
      <c r="B1519" s="187">
        <v>0.3</v>
      </c>
      <c r="C1519" s="187">
        <v>0.3</v>
      </c>
      <c r="D1519" s="187">
        <v>10</v>
      </c>
      <c r="E1519" s="187">
        <v>0.3</v>
      </c>
      <c r="F1519" s="187">
        <v>0.3</v>
      </c>
      <c r="G1519" s="187">
        <v>10</v>
      </c>
      <c r="H1519" s="188">
        <f>F1519/C1519*100</f>
        <v>100</v>
      </c>
      <c r="I1519" s="188">
        <f>F1519-C1519</f>
        <v>0</v>
      </c>
    </row>
    <row r="1520" spans="1:9" s="150" customFormat="1" ht="12.75">
      <c r="A1520" s="189" t="s">
        <v>115</v>
      </c>
      <c r="B1520" s="190">
        <v>0.3</v>
      </c>
      <c r="C1520" s="190">
        <v>0.3</v>
      </c>
      <c r="D1520" s="190">
        <v>10</v>
      </c>
      <c r="E1520" s="190">
        <v>0.3</v>
      </c>
      <c r="F1520" s="190">
        <v>0.3</v>
      </c>
      <c r="G1520" s="190">
        <v>10</v>
      </c>
      <c r="H1520" s="180">
        <f>F1520/C1520*100</f>
        <v>100</v>
      </c>
      <c r="I1520" s="180">
        <f>F1520-C1520</f>
        <v>0</v>
      </c>
    </row>
    <row r="1521" spans="1:9" s="150" customFormat="1" ht="12.75">
      <c r="A1521" s="189"/>
      <c r="B1521" s="157"/>
      <c r="C1521" s="190"/>
      <c r="D1521" s="190"/>
      <c r="E1521" s="157"/>
      <c r="F1521" s="190"/>
      <c r="G1521" s="190"/>
    </row>
    <row r="1522" spans="1:9" s="150" customFormat="1" ht="12.75">
      <c r="A1522" s="186" t="s">
        <v>121</v>
      </c>
      <c r="B1522" s="156">
        <v>58</v>
      </c>
      <c r="C1522" s="187">
        <v>281.5</v>
      </c>
      <c r="D1522" s="187">
        <v>48.5</v>
      </c>
      <c r="E1522" s="156">
        <v>59</v>
      </c>
      <c r="F1522" s="187">
        <v>391.6</v>
      </c>
      <c r="G1522" s="187">
        <v>66.400000000000006</v>
      </c>
      <c r="H1522" s="188">
        <f>F1522/C1522*100</f>
        <v>139.11190053285969</v>
      </c>
      <c r="I1522" s="188">
        <f>F1522-C1522</f>
        <v>110.10000000000002</v>
      </c>
    </row>
    <row r="1523" spans="1:9" s="150" customFormat="1" ht="12.75">
      <c r="A1523" s="189" t="s">
        <v>122</v>
      </c>
      <c r="B1523" s="157">
        <v>5</v>
      </c>
      <c r="C1523" s="190">
        <v>15</v>
      </c>
      <c r="D1523" s="190">
        <v>30</v>
      </c>
      <c r="E1523" s="157">
        <v>6</v>
      </c>
      <c r="F1523" s="190">
        <v>38.4</v>
      </c>
      <c r="G1523" s="190">
        <v>64</v>
      </c>
      <c r="H1523" s="180">
        <f>F1523/C1523*100</f>
        <v>256</v>
      </c>
      <c r="I1523" s="180">
        <f>F1523-C1523</f>
        <v>23.4</v>
      </c>
    </row>
    <row r="1524" spans="1:9" s="150" customFormat="1" ht="12.75">
      <c r="A1524" s="189" t="s">
        <v>123</v>
      </c>
      <c r="B1524" s="157">
        <v>3</v>
      </c>
      <c r="C1524" s="190">
        <v>16</v>
      </c>
      <c r="D1524" s="190">
        <v>53.3</v>
      </c>
      <c r="E1524" s="157">
        <v>3</v>
      </c>
      <c r="F1524" s="190">
        <v>20.8</v>
      </c>
      <c r="G1524" s="190">
        <v>69.3</v>
      </c>
      <c r="H1524" s="180">
        <f t="shared" ref="H1524:H1527" si="206">F1524/C1524*100</f>
        <v>130</v>
      </c>
      <c r="I1524" s="180">
        <f t="shared" ref="I1524:I1527" si="207">F1524-C1524</f>
        <v>4.8000000000000007</v>
      </c>
    </row>
    <row r="1525" spans="1:9" s="150" customFormat="1" ht="12.75">
      <c r="A1525" s="189" t="s">
        <v>124</v>
      </c>
      <c r="B1525" s="157">
        <v>2</v>
      </c>
      <c r="C1525" s="190">
        <v>9.5</v>
      </c>
      <c r="D1525" s="190">
        <v>47.5</v>
      </c>
      <c r="E1525" s="157">
        <v>2</v>
      </c>
      <c r="F1525" s="190">
        <v>12.5</v>
      </c>
      <c r="G1525" s="190">
        <v>62.5</v>
      </c>
      <c r="H1525" s="180">
        <f t="shared" si="206"/>
        <v>131.57894736842107</v>
      </c>
      <c r="I1525" s="180">
        <f t="shared" si="207"/>
        <v>3</v>
      </c>
    </row>
    <row r="1526" spans="1:9" s="150" customFormat="1" ht="12.75">
      <c r="A1526" s="189" t="s">
        <v>125</v>
      </c>
      <c r="B1526" s="157">
        <v>45</v>
      </c>
      <c r="C1526" s="190">
        <v>223.1</v>
      </c>
      <c r="D1526" s="190">
        <v>49.6</v>
      </c>
      <c r="E1526" s="157">
        <v>45</v>
      </c>
      <c r="F1526" s="190">
        <v>295.5</v>
      </c>
      <c r="G1526" s="190">
        <v>65.7</v>
      </c>
      <c r="H1526" s="180">
        <f t="shared" si="206"/>
        <v>132.45181532944866</v>
      </c>
      <c r="I1526" s="180">
        <f t="shared" si="207"/>
        <v>72.400000000000006</v>
      </c>
    </row>
    <row r="1527" spans="1:9" s="150" customFormat="1" ht="12.75">
      <c r="A1527" s="189" t="s">
        <v>126</v>
      </c>
      <c r="B1527" s="157">
        <v>3</v>
      </c>
      <c r="C1527" s="190">
        <v>17.899999999999999</v>
      </c>
      <c r="D1527" s="190">
        <v>59.7</v>
      </c>
      <c r="E1527" s="157">
        <v>3</v>
      </c>
      <c r="F1527" s="190">
        <v>24.4</v>
      </c>
      <c r="G1527" s="190">
        <v>81.3</v>
      </c>
      <c r="H1527" s="180">
        <f t="shared" si="206"/>
        <v>136.31284916201119</v>
      </c>
      <c r="I1527" s="180">
        <f t="shared" si="207"/>
        <v>6.5</v>
      </c>
    </row>
    <row r="1528" spans="1:9" s="150" customFormat="1" ht="12.75">
      <c r="A1528" s="189"/>
      <c r="B1528" s="157"/>
      <c r="C1528" s="190"/>
      <c r="D1528" s="190"/>
      <c r="E1528" s="157"/>
      <c r="F1528" s="190"/>
      <c r="G1528" s="190"/>
    </row>
    <row r="1529" spans="1:9" s="150" customFormat="1" ht="12.75">
      <c r="A1529" s="186" t="s">
        <v>127</v>
      </c>
      <c r="B1529" s="156">
        <v>19</v>
      </c>
      <c r="C1529" s="187">
        <v>61.9</v>
      </c>
      <c r="D1529" s="187">
        <v>32.6</v>
      </c>
      <c r="E1529" s="156">
        <v>23</v>
      </c>
      <c r="F1529" s="187">
        <v>72.2</v>
      </c>
      <c r="G1529" s="187">
        <v>31.4</v>
      </c>
      <c r="H1529" s="188">
        <f>F1529/C1529*100</f>
        <v>116.63974151857836</v>
      </c>
      <c r="I1529" s="188">
        <f>F1529-C1529</f>
        <v>10.300000000000004</v>
      </c>
    </row>
    <row r="1530" spans="1:9" s="150" customFormat="1" ht="12.75">
      <c r="A1530" s="189" t="s">
        <v>128</v>
      </c>
      <c r="B1530" s="157">
        <v>1</v>
      </c>
      <c r="C1530" s="190">
        <v>2.2999999999999998</v>
      </c>
      <c r="D1530" s="190">
        <v>23</v>
      </c>
      <c r="E1530" s="157">
        <v>1</v>
      </c>
      <c r="F1530" s="190">
        <v>2.2999999999999998</v>
      </c>
      <c r="G1530" s="190">
        <v>23</v>
      </c>
      <c r="H1530" s="180">
        <f>F1530/C1530*100</f>
        <v>100</v>
      </c>
      <c r="I1530" s="180">
        <f>F1530-C1530</f>
        <v>0</v>
      </c>
    </row>
    <row r="1531" spans="1:9" s="150" customFormat="1" ht="12.75">
      <c r="A1531" s="189" t="s">
        <v>130</v>
      </c>
      <c r="B1531" s="157">
        <v>2</v>
      </c>
      <c r="C1531" s="190">
        <v>9.8000000000000007</v>
      </c>
      <c r="D1531" s="190">
        <v>49</v>
      </c>
      <c r="E1531" s="157">
        <v>2</v>
      </c>
      <c r="F1531" s="190">
        <v>9.8000000000000007</v>
      </c>
      <c r="G1531" s="190">
        <v>49</v>
      </c>
      <c r="H1531" s="180">
        <f t="shared" ref="H1531:H1535" si="208">F1531/C1531*100</f>
        <v>100</v>
      </c>
      <c r="I1531" s="180">
        <f t="shared" ref="I1531:I1535" si="209">F1531-C1531</f>
        <v>0</v>
      </c>
    </row>
    <row r="1532" spans="1:9" s="150" customFormat="1" ht="12.75">
      <c r="A1532" s="189" t="s">
        <v>132</v>
      </c>
      <c r="B1532" s="157">
        <v>3</v>
      </c>
      <c r="C1532" s="190">
        <v>3</v>
      </c>
      <c r="D1532" s="190">
        <v>10</v>
      </c>
      <c r="E1532" s="157">
        <v>3</v>
      </c>
      <c r="F1532" s="190">
        <v>3.5</v>
      </c>
      <c r="G1532" s="190">
        <v>11.7</v>
      </c>
      <c r="H1532" s="180">
        <f t="shared" si="208"/>
        <v>116.66666666666667</v>
      </c>
      <c r="I1532" s="180">
        <f t="shared" si="209"/>
        <v>0.5</v>
      </c>
    </row>
    <row r="1533" spans="1:9" s="150" customFormat="1" ht="12.75">
      <c r="A1533" s="189" t="s">
        <v>135</v>
      </c>
      <c r="B1533" s="157">
        <v>8</v>
      </c>
      <c r="C1533" s="190">
        <v>30</v>
      </c>
      <c r="D1533" s="190">
        <v>37.5</v>
      </c>
      <c r="E1533" s="157">
        <v>14</v>
      </c>
      <c r="F1533" s="190">
        <v>49.4</v>
      </c>
      <c r="G1533" s="190">
        <v>35.299999999999997</v>
      </c>
      <c r="H1533" s="180">
        <f t="shared" si="208"/>
        <v>164.66666666666669</v>
      </c>
      <c r="I1533" s="180">
        <f t="shared" si="209"/>
        <v>19.399999999999999</v>
      </c>
    </row>
    <row r="1534" spans="1:9" s="150" customFormat="1" ht="12.75">
      <c r="A1534" s="189" t="s">
        <v>136</v>
      </c>
      <c r="B1534" s="157">
        <v>1</v>
      </c>
      <c r="C1534" s="190">
        <v>0.7</v>
      </c>
      <c r="D1534" s="190">
        <v>7</v>
      </c>
      <c r="E1534" s="157">
        <v>1</v>
      </c>
      <c r="F1534" s="190">
        <v>0.7</v>
      </c>
      <c r="G1534" s="190">
        <v>7</v>
      </c>
      <c r="H1534" s="180">
        <f t="shared" si="208"/>
        <v>100</v>
      </c>
      <c r="I1534" s="180">
        <f t="shared" si="209"/>
        <v>0</v>
      </c>
    </row>
    <row r="1535" spans="1:9" s="150" customFormat="1" ht="12.75">
      <c r="A1535" s="189" t="s">
        <v>137</v>
      </c>
      <c r="B1535" s="157">
        <v>2</v>
      </c>
      <c r="C1535" s="190">
        <v>8.1</v>
      </c>
      <c r="D1535" s="190">
        <v>40.5</v>
      </c>
      <c r="E1535" s="157">
        <v>2</v>
      </c>
      <c r="F1535" s="190">
        <v>6.5</v>
      </c>
      <c r="G1535" s="190">
        <v>32.5</v>
      </c>
      <c r="H1535" s="180">
        <f t="shared" si="208"/>
        <v>80.246913580246911</v>
      </c>
      <c r="I1535" s="180">
        <f t="shared" si="209"/>
        <v>-1.5999999999999996</v>
      </c>
    </row>
    <row r="1536" spans="1:9" s="150" customFormat="1" ht="12.75">
      <c r="A1536" s="189" t="s">
        <v>166</v>
      </c>
      <c r="B1536" s="157">
        <v>2</v>
      </c>
      <c r="C1536" s="190">
        <v>8</v>
      </c>
      <c r="D1536" s="190">
        <v>40</v>
      </c>
      <c r="E1536" s="157" t="s">
        <v>94</v>
      </c>
      <c r="H1536" s="190" t="s">
        <v>94</v>
      </c>
      <c r="I1536" s="190" t="s">
        <v>94</v>
      </c>
    </row>
    <row r="1537" spans="1:9" s="150" customFormat="1" ht="12.75">
      <c r="A1537" s="189"/>
      <c r="B1537" s="157"/>
      <c r="C1537" s="190"/>
      <c r="D1537" s="190"/>
      <c r="E1537" s="157"/>
      <c r="F1537" s="190"/>
      <c r="G1537" s="190"/>
    </row>
    <row r="1538" spans="1:9" s="150" customFormat="1" ht="12.75">
      <c r="A1538" s="186" t="s">
        <v>138</v>
      </c>
      <c r="B1538" s="156">
        <v>16</v>
      </c>
      <c r="C1538" s="187">
        <v>0.8</v>
      </c>
      <c r="D1538" s="187">
        <v>0.5</v>
      </c>
      <c r="E1538" s="156">
        <v>16</v>
      </c>
      <c r="F1538" s="187">
        <v>80</v>
      </c>
      <c r="G1538" s="187">
        <v>50</v>
      </c>
      <c r="H1538" s="188">
        <f>F1538/C1538*100</f>
        <v>10000</v>
      </c>
      <c r="I1538" s="188">
        <f>F1538-C1538</f>
        <v>79.2</v>
      </c>
    </row>
    <row r="1539" spans="1:9" s="150" customFormat="1" ht="12.75">
      <c r="A1539" s="189"/>
      <c r="B1539" s="156"/>
      <c r="C1539" s="187"/>
      <c r="D1539" s="187"/>
      <c r="E1539" s="157"/>
      <c r="F1539" s="190"/>
      <c r="G1539" s="190"/>
    </row>
    <row r="1540" spans="1:9" s="150" customFormat="1" ht="12.75">
      <c r="A1540" s="186" t="s">
        <v>139</v>
      </c>
      <c r="B1540" s="156">
        <v>1</v>
      </c>
      <c r="C1540" s="187">
        <v>1.4</v>
      </c>
      <c r="D1540" s="187">
        <v>14</v>
      </c>
      <c r="E1540" s="156">
        <v>1</v>
      </c>
      <c r="F1540" s="187">
        <v>1.2</v>
      </c>
      <c r="G1540" s="187">
        <v>12</v>
      </c>
      <c r="H1540" s="188">
        <f>F1540/C1540*100</f>
        <v>85.714285714285722</v>
      </c>
      <c r="I1540" s="188">
        <f>F1540-C1540</f>
        <v>-0.19999999999999996</v>
      </c>
    </row>
    <row r="1541" spans="1:9" s="150" customFormat="1" ht="12.75">
      <c r="B1541" s="185"/>
      <c r="C1541" s="185"/>
      <c r="D1541" s="185"/>
      <c r="E1541" s="185"/>
      <c r="F1541" s="185"/>
      <c r="G1541" s="185"/>
    </row>
    <row r="1542" spans="1:9" s="150" customFormat="1" ht="12.75">
      <c r="B1542" s="185"/>
      <c r="C1542" s="185"/>
      <c r="D1542" s="185"/>
      <c r="E1542" s="185"/>
      <c r="F1542" s="185"/>
      <c r="G1542" s="185"/>
    </row>
    <row r="1543" spans="1:9" s="150" customFormat="1" ht="12.75">
      <c r="B1543" s="185"/>
      <c r="C1543" s="185"/>
      <c r="D1543" s="185"/>
      <c r="E1543" s="185"/>
      <c r="F1543" s="185"/>
      <c r="G1543" s="185"/>
    </row>
    <row r="1544" spans="1:9" s="150" customFormat="1" ht="12.75">
      <c r="B1544" s="185"/>
      <c r="C1544" s="185"/>
      <c r="D1544" s="185"/>
      <c r="E1544" s="185"/>
      <c r="F1544" s="185"/>
      <c r="G1544" s="185"/>
    </row>
    <row r="1545" spans="1:9" s="150" customFormat="1">
      <c r="A1545" s="245" t="s">
        <v>362</v>
      </c>
      <c r="B1545" s="246"/>
      <c r="C1545" s="246"/>
      <c r="D1545" s="246"/>
      <c r="E1545" s="246"/>
      <c r="F1545" s="246"/>
      <c r="G1545" s="246"/>
      <c r="H1545" s="166"/>
      <c r="I1545" s="166"/>
    </row>
    <row r="1546" spans="1:9" s="150" customFormat="1" ht="12.75">
      <c r="A1546" s="192" t="s">
        <v>337</v>
      </c>
      <c r="B1546" s="192"/>
      <c r="C1546" s="192"/>
      <c r="D1546" s="192"/>
      <c r="E1546" s="192"/>
      <c r="F1546" s="192"/>
      <c r="G1546" s="192"/>
    </row>
    <row r="1547" spans="1:9" s="150" customFormat="1" ht="12.75"/>
    <row r="1548" spans="1:9" s="150" customFormat="1" ht="12.75">
      <c r="A1548" s="168" t="s">
        <v>60</v>
      </c>
      <c r="B1548" s="247" t="s">
        <v>188</v>
      </c>
      <c r="C1548" s="181"/>
      <c r="D1548" s="181"/>
      <c r="E1548" s="181"/>
      <c r="F1548" s="181"/>
      <c r="G1548" s="181"/>
      <c r="H1548" s="181"/>
      <c r="I1548" s="248"/>
    </row>
    <row r="1549" spans="1:9" s="150" customFormat="1" ht="12.75">
      <c r="A1549" s="172"/>
      <c r="B1549" s="169">
        <v>2024</v>
      </c>
      <c r="C1549" s="170"/>
      <c r="D1549" s="171"/>
      <c r="E1549" s="173"/>
      <c r="F1549" s="174">
        <v>2025</v>
      </c>
      <c r="G1549" s="175"/>
      <c r="H1549" s="176" t="s">
        <v>340</v>
      </c>
      <c r="I1549" s="177"/>
    </row>
    <row r="1550" spans="1:9" s="150" customFormat="1" ht="12.75">
      <c r="A1550" s="172"/>
      <c r="B1550" s="151" t="s">
        <v>338</v>
      </c>
      <c r="C1550" s="151" t="s">
        <v>341</v>
      </c>
      <c r="D1550" s="151" t="s">
        <v>65</v>
      </c>
      <c r="E1550" s="151" t="s">
        <v>338</v>
      </c>
      <c r="F1550" s="151" t="s">
        <v>341</v>
      </c>
      <c r="G1550" s="151" t="s">
        <v>65</v>
      </c>
      <c r="H1550" s="169" t="s">
        <v>315</v>
      </c>
      <c r="I1550" s="171"/>
    </row>
    <row r="1551" spans="1:9" s="150" customFormat="1" ht="12.75">
      <c r="A1551" s="172"/>
      <c r="B1551" s="152"/>
      <c r="C1551" s="152"/>
      <c r="D1551" s="152"/>
      <c r="E1551" s="152"/>
      <c r="F1551" s="152"/>
      <c r="G1551" s="152"/>
      <c r="H1551" s="168" t="s">
        <v>69</v>
      </c>
      <c r="I1551" s="178" t="s">
        <v>70</v>
      </c>
    </row>
    <row r="1552" spans="1:9" s="150" customFormat="1" ht="12.75">
      <c r="A1552" s="172"/>
      <c r="B1552" s="153"/>
      <c r="C1552" s="153"/>
      <c r="D1552" s="153"/>
      <c r="E1552" s="153"/>
      <c r="F1552" s="153"/>
      <c r="G1552" s="153"/>
      <c r="H1552" s="179"/>
      <c r="I1552" s="178"/>
    </row>
    <row r="1553" spans="1:12" s="150" customFormat="1" ht="12.75">
      <c r="A1553" s="179"/>
      <c r="B1553" s="181">
        <v>1</v>
      </c>
      <c r="C1553" s="182">
        <v>2</v>
      </c>
      <c r="D1553" s="181">
        <v>3</v>
      </c>
      <c r="E1553" s="181">
        <v>4</v>
      </c>
      <c r="F1553" s="182">
        <v>5</v>
      </c>
      <c r="G1553" s="182">
        <v>6</v>
      </c>
      <c r="H1553" s="183">
        <v>7</v>
      </c>
      <c r="I1553" s="183">
        <v>8</v>
      </c>
    </row>
    <row r="1554" spans="1:12" s="150" customFormat="1" ht="12.75">
      <c r="A1554" s="196"/>
      <c r="B1554" s="192"/>
      <c r="C1554" s="192"/>
      <c r="D1554" s="192"/>
      <c r="E1554" s="192"/>
      <c r="F1554" s="192"/>
      <c r="G1554" s="192"/>
    </row>
    <row r="1555" spans="1:12" s="150" customFormat="1" ht="12.75">
      <c r="A1555" s="186" t="s">
        <v>72</v>
      </c>
      <c r="B1555" s="156">
        <v>11.08</v>
      </c>
      <c r="C1555" s="187">
        <v>7.2</v>
      </c>
      <c r="D1555" s="187">
        <v>6.5</v>
      </c>
      <c r="E1555" s="156">
        <v>11.2</v>
      </c>
      <c r="F1555" s="187">
        <v>39.5</v>
      </c>
      <c r="G1555" s="187">
        <v>35.299999999999997</v>
      </c>
      <c r="H1555" s="188">
        <f>F1555/C1555*100</f>
        <v>548.61111111111109</v>
      </c>
      <c r="I1555" s="188">
        <f>F1555-C1555</f>
        <v>32.299999999999997</v>
      </c>
      <c r="L1555" s="180"/>
    </row>
    <row r="1556" spans="1:12" s="150" customFormat="1" ht="12.75">
      <c r="A1556" s="189"/>
      <c r="B1556" s="157"/>
      <c r="C1556" s="190"/>
      <c r="D1556" s="190"/>
      <c r="E1556" s="157"/>
      <c r="F1556" s="190"/>
      <c r="G1556" s="190"/>
    </row>
    <row r="1557" spans="1:12" s="150" customFormat="1" ht="21" customHeight="1">
      <c r="A1557" s="186" t="s">
        <v>80</v>
      </c>
      <c r="B1557" s="187">
        <v>0.08</v>
      </c>
      <c r="C1557" s="187" t="s">
        <v>94</v>
      </c>
      <c r="D1557" s="187" t="s">
        <v>94</v>
      </c>
      <c r="E1557" s="187">
        <v>0.2</v>
      </c>
      <c r="F1557" s="187">
        <v>1</v>
      </c>
      <c r="G1557" s="187">
        <v>50</v>
      </c>
      <c r="H1557" s="187" t="s">
        <v>94</v>
      </c>
      <c r="I1557" s="187" t="s">
        <v>94</v>
      </c>
    </row>
    <row r="1558" spans="1:12" s="150" customFormat="1" ht="12.75">
      <c r="A1558" s="189" t="s">
        <v>81</v>
      </c>
      <c r="B1558" s="190">
        <v>0.08</v>
      </c>
      <c r="C1558" s="190" t="s">
        <v>94</v>
      </c>
      <c r="D1558" s="190" t="s">
        <v>94</v>
      </c>
      <c r="E1558" s="190">
        <v>0.2</v>
      </c>
      <c r="F1558" s="190">
        <v>1</v>
      </c>
      <c r="G1558" s="190">
        <v>50</v>
      </c>
      <c r="H1558" s="190" t="s">
        <v>94</v>
      </c>
      <c r="I1558" s="190" t="s">
        <v>94</v>
      </c>
    </row>
    <row r="1559" spans="1:12" s="150" customFormat="1" ht="12.75">
      <c r="A1559" s="189"/>
      <c r="B1559" s="157"/>
      <c r="C1559" s="190"/>
      <c r="D1559" s="190"/>
      <c r="E1559" s="157"/>
      <c r="F1559" s="190"/>
      <c r="G1559" s="190"/>
    </row>
    <row r="1560" spans="1:12" s="150" customFormat="1" ht="12.75">
      <c r="A1560" s="186" t="s">
        <v>96</v>
      </c>
      <c r="B1560" s="156">
        <v>7</v>
      </c>
      <c r="C1560" s="187">
        <v>6.9</v>
      </c>
      <c r="D1560" s="187">
        <v>9.9</v>
      </c>
      <c r="E1560" s="156">
        <v>7</v>
      </c>
      <c r="F1560" s="187">
        <v>23.5</v>
      </c>
      <c r="G1560" s="187">
        <v>33.6</v>
      </c>
      <c r="H1560" s="188">
        <f>F1560/C1560*100</f>
        <v>340.57971014492756</v>
      </c>
      <c r="I1560" s="188">
        <f>F1560-C1560</f>
        <v>16.600000000000001</v>
      </c>
    </row>
    <row r="1561" spans="1:12" s="150" customFormat="1" ht="12.75">
      <c r="A1561" s="189" t="s">
        <v>103</v>
      </c>
      <c r="B1561" s="157">
        <v>1</v>
      </c>
      <c r="C1561" s="190">
        <v>2</v>
      </c>
      <c r="D1561" s="190">
        <v>20</v>
      </c>
      <c r="E1561" s="157">
        <v>1</v>
      </c>
      <c r="F1561" s="190">
        <v>5.5</v>
      </c>
      <c r="G1561" s="190">
        <v>55</v>
      </c>
      <c r="H1561" s="180">
        <f>F1561/C1561*100</f>
        <v>275</v>
      </c>
      <c r="I1561" s="180">
        <f>F1561-C1561</f>
        <v>3.5</v>
      </c>
    </row>
    <row r="1562" spans="1:12" s="150" customFormat="1" ht="12.75">
      <c r="A1562" s="189" t="s">
        <v>104</v>
      </c>
      <c r="B1562" s="157">
        <v>6</v>
      </c>
      <c r="C1562" s="190">
        <v>4.9000000000000004</v>
      </c>
      <c r="D1562" s="190">
        <v>8.1999999999999993</v>
      </c>
      <c r="E1562" s="157">
        <v>6</v>
      </c>
      <c r="F1562" s="190">
        <v>18</v>
      </c>
      <c r="G1562" s="190">
        <v>30</v>
      </c>
      <c r="H1562" s="180">
        <f>F1562/C1562*100</f>
        <v>367.34693877551018</v>
      </c>
      <c r="I1562" s="180">
        <f>F1562-C1562</f>
        <v>13.1</v>
      </c>
    </row>
    <row r="1563" spans="1:12" s="150" customFormat="1" ht="12.75">
      <c r="A1563" s="189"/>
      <c r="B1563" s="157"/>
      <c r="C1563" s="190"/>
      <c r="D1563" s="190"/>
      <c r="E1563" s="157"/>
      <c r="F1563" s="190"/>
      <c r="G1563" s="190"/>
    </row>
    <row r="1564" spans="1:12" s="150" customFormat="1" ht="12.75">
      <c r="A1564" s="186" t="s">
        <v>138</v>
      </c>
      <c r="B1564" s="156">
        <v>4</v>
      </c>
      <c r="C1564" s="187">
        <v>0.3</v>
      </c>
      <c r="D1564" s="187">
        <v>0.8</v>
      </c>
      <c r="E1564" s="156">
        <v>4</v>
      </c>
      <c r="F1564" s="187">
        <v>15</v>
      </c>
      <c r="G1564" s="187">
        <v>37.5</v>
      </c>
      <c r="H1564" s="188">
        <f>F1564/C1564*100</f>
        <v>5000</v>
      </c>
      <c r="I1564" s="188">
        <f>F1564-C1564</f>
        <v>14.7</v>
      </c>
    </row>
    <row r="1565" spans="1:12" s="150" customFormat="1" ht="12.75">
      <c r="B1565" s="185"/>
      <c r="C1565" s="236"/>
      <c r="D1565" s="236"/>
      <c r="E1565" s="185"/>
      <c r="F1565" s="185"/>
      <c r="G1565" s="185"/>
    </row>
    <row r="1566" spans="1:12" s="150" customFormat="1" ht="12.75">
      <c r="B1566" s="185"/>
      <c r="C1566" s="236"/>
      <c r="D1566" s="236"/>
      <c r="E1566" s="185"/>
      <c r="F1566" s="185"/>
      <c r="G1566" s="185"/>
    </row>
    <row r="1567" spans="1:12" s="150" customFormat="1" ht="12.75">
      <c r="B1567" s="185"/>
      <c r="C1567" s="236"/>
      <c r="D1567" s="236"/>
      <c r="E1567" s="185"/>
      <c r="F1567" s="185"/>
      <c r="G1567" s="185"/>
    </row>
    <row r="1568" spans="1:12" s="150" customFormat="1" ht="12.75">
      <c r="B1568" s="185"/>
      <c r="C1568" s="185"/>
      <c r="D1568" s="185"/>
      <c r="E1568" s="185"/>
      <c r="F1568" s="185"/>
      <c r="G1568" s="185"/>
    </row>
    <row r="1569" spans="1:9" s="150" customFormat="1" ht="12.75">
      <c r="B1569" s="185"/>
      <c r="C1569" s="185"/>
      <c r="D1569" s="185"/>
      <c r="E1569" s="185"/>
      <c r="F1569" s="185"/>
      <c r="G1569" s="185"/>
    </row>
    <row r="1570" spans="1:9" s="150" customFormat="1" ht="12.75">
      <c r="B1570" s="185"/>
      <c r="C1570" s="185"/>
      <c r="D1570" s="185"/>
      <c r="E1570" s="185"/>
      <c r="F1570" s="185"/>
      <c r="G1570" s="185"/>
    </row>
    <row r="1571" spans="1:9" s="150" customFormat="1" ht="15" customHeight="1">
      <c r="A1571" s="245" t="s">
        <v>363</v>
      </c>
      <c r="B1571" s="245"/>
      <c r="C1571" s="245"/>
      <c r="D1571" s="245"/>
      <c r="E1571" s="245"/>
      <c r="F1571" s="245"/>
      <c r="G1571" s="245"/>
      <c r="H1571" s="245"/>
      <c r="I1571" s="166"/>
    </row>
    <row r="1572" spans="1:9" s="150" customFormat="1" ht="12.75">
      <c r="A1572" s="192" t="s">
        <v>337</v>
      </c>
      <c r="B1572" s="192"/>
      <c r="C1572" s="192"/>
      <c r="D1572" s="192"/>
      <c r="E1572" s="192"/>
      <c r="F1572" s="192"/>
      <c r="G1572" s="192"/>
      <c r="H1572" s="192"/>
      <c r="I1572" s="192"/>
    </row>
    <row r="1573" spans="1:9" s="150" customFormat="1" ht="12.75"/>
    <row r="1574" spans="1:9" s="150" customFormat="1" ht="12.75">
      <c r="A1574" s="168" t="s">
        <v>60</v>
      </c>
      <c r="B1574" s="247" t="s">
        <v>188</v>
      </c>
      <c r="C1574" s="181"/>
      <c r="D1574" s="181"/>
      <c r="E1574" s="181"/>
      <c r="F1574" s="181"/>
      <c r="G1574" s="181"/>
      <c r="H1574" s="181"/>
      <c r="I1574" s="248"/>
    </row>
    <row r="1575" spans="1:9" s="150" customFormat="1" ht="12.75">
      <c r="A1575" s="172"/>
      <c r="B1575" s="169">
        <v>2024</v>
      </c>
      <c r="C1575" s="170"/>
      <c r="D1575" s="171"/>
      <c r="E1575" s="173"/>
      <c r="F1575" s="174">
        <v>2025</v>
      </c>
      <c r="G1575" s="175"/>
      <c r="H1575" s="176" t="s">
        <v>340</v>
      </c>
      <c r="I1575" s="177"/>
    </row>
    <row r="1576" spans="1:9" s="150" customFormat="1" ht="12.75">
      <c r="A1576" s="172"/>
      <c r="B1576" s="151" t="s">
        <v>338</v>
      </c>
      <c r="C1576" s="151" t="s">
        <v>341</v>
      </c>
      <c r="D1576" s="151" t="s">
        <v>65</v>
      </c>
      <c r="E1576" s="151" t="s">
        <v>338</v>
      </c>
      <c r="F1576" s="151" t="s">
        <v>341</v>
      </c>
      <c r="G1576" s="151" t="s">
        <v>65</v>
      </c>
      <c r="H1576" s="169" t="s">
        <v>315</v>
      </c>
      <c r="I1576" s="171"/>
    </row>
    <row r="1577" spans="1:9" s="150" customFormat="1" ht="12.75">
      <c r="A1577" s="172"/>
      <c r="B1577" s="152"/>
      <c r="C1577" s="152"/>
      <c r="D1577" s="152"/>
      <c r="E1577" s="152"/>
      <c r="F1577" s="152"/>
      <c r="G1577" s="152"/>
      <c r="H1577" s="168" t="s">
        <v>69</v>
      </c>
      <c r="I1577" s="178" t="s">
        <v>70</v>
      </c>
    </row>
    <row r="1578" spans="1:9" s="150" customFormat="1" ht="12.75">
      <c r="A1578" s="172"/>
      <c r="B1578" s="153"/>
      <c r="C1578" s="153"/>
      <c r="D1578" s="153"/>
      <c r="E1578" s="153"/>
      <c r="F1578" s="153"/>
      <c r="G1578" s="153"/>
      <c r="H1578" s="179"/>
      <c r="I1578" s="178"/>
    </row>
    <row r="1579" spans="1:9" s="150" customFormat="1" ht="12.75">
      <c r="A1579" s="179"/>
      <c r="B1579" s="181">
        <v>1</v>
      </c>
      <c r="C1579" s="182">
        <v>2</v>
      </c>
      <c r="D1579" s="181">
        <v>3</v>
      </c>
      <c r="E1579" s="181">
        <v>4</v>
      </c>
      <c r="F1579" s="182">
        <v>5</v>
      </c>
      <c r="G1579" s="182">
        <v>6</v>
      </c>
      <c r="H1579" s="183">
        <v>7</v>
      </c>
      <c r="I1579" s="183">
        <v>8</v>
      </c>
    </row>
    <row r="1580" spans="1:9" s="150" customFormat="1" ht="12.75">
      <c r="A1580" s="196"/>
      <c r="B1580" s="192"/>
      <c r="C1580" s="192"/>
      <c r="D1580" s="192"/>
      <c r="E1580" s="192"/>
      <c r="F1580" s="192"/>
      <c r="G1580" s="192"/>
    </row>
    <row r="1581" spans="1:9" s="150" customFormat="1" ht="12.75">
      <c r="A1581" s="186" t="s">
        <v>72</v>
      </c>
      <c r="B1581" s="156">
        <v>22.45</v>
      </c>
      <c r="C1581" s="187">
        <v>11.9</v>
      </c>
      <c r="D1581" s="187">
        <v>5.3</v>
      </c>
      <c r="E1581" s="156">
        <v>47.35</v>
      </c>
      <c r="F1581" s="187">
        <v>111.1</v>
      </c>
      <c r="G1581" s="187">
        <v>23.5</v>
      </c>
      <c r="H1581" s="188">
        <f>F1581/C1581*100</f>
        <v>933.61344537815114</v>
      </c>
      <c r="I1581" s="188">
        <f>F1581-C1581</f>
        <v>99.199999999999989</v>
      </c>
    </row>
    <row r="1582" spans="1:9" s="150" customFormat="1" ht="12.75">
      <c r="A1582" s="189"/>
      <c r="B1582" s="157"/>
      <c r="C1582" s="190"/>
      <c r="D1582" s="190"/>
      <c r="E1582" s="157"/>
      <c r="F1582" s="190"/>
      <c r="G1582" s="190"/>
    </row>
    <row r="1583" spans="1:9" s="150" customFormat="1" ht="12.75">
      <c r="A1583" s="186" t="s">
        <v>80</v>
      </c>
      <c r="B1583" s="156">
        <v>9</v>
      </c>
      <c r="C1583" s="187">
        <v>0.3</v>
      </c>
      <c r="D1583" s="187">
        <v>0.3</v>
      </c>
      <c r="E1583" s="156">
        <v>9</v>
      </c>
      <c r="F1583" s="187">
        <v>0.3</v>
      </c>
      <c r="G1583" s="187">
        <v>0.3</v>
      </c>
      <c r="H1583" s="188">
        <f>F1583/C1583*100</f>
        <v>100</v>
      </c>
      <c r="I1583" s="188">
        <f>F1583-C1583</f>
        <v>0</v>
      </c>
    </row>
    <row r="1584" spans="1:9" s="150" customFormat="1" ht="12.75">
      <c r="A1584" s="189" t="s">
        <v>163</v>
      </c>
      <c r="B1584" s="157">
        <v>9</v>
      </c>
      <c r="C1584" s="190">
        <v>0.3</v>
      </c>
      <c r="D1584" s="190">
        <v>0.3</v>
      </c>
      <c r="E1584" s="157">
        <v>9</v>
      </c>
      <c r="F1584" s="190">
        <v>0.3</v>
      </c>
      <c r="G1584" s="190">
        <v>0.3</v>
      </c>
      <c r="H1584" s="180">
        <f>F1584/C1584*100</f>
        <v>100</v>
      </c>
      <c r="I1584" s="180">
        <f>F1584-C1584</f>
        <v>0</v>
      </c>
    </row>
    <row r="1585" spans="1:9" s="150" customFormat="1" ht="12.75">
      <c r="A1585" s="189"/>
      <c r="B1585" s="157"/>
      <c r="C1585" s="190"/>
      <c r="D1585" s="190"/>
      <c r="E1585" s="157"/>
      <c r="F1585" s="190"/>
      <c r="G1585" s="190"/>
    </row>
    <row r="1586" spans="1:9" s="150" customFormat="1" ht="12.75">
      <c r="A1586" s="186" t="s">
        <v>96</v>
      </c>
      <c r="B1586" s="187">
        <v>0.1</v>
      </c>
      <c r="C1586" s="187">
        <v>0.9</v>
      </c>
      <c r="D1586" s="187">
        <v>90</v>
      </c>
      <c r="E1586" s="187">
        <v>0.4</v>
      </c>
      <c r="F1586" s="187">
        <v>3</v>
      </c>
      <c r="G1586" s="187">
        <v>75</v>
      </c>
      <c r="H1586" s="188">
        <f>F1586/C1586*100</f>
        <v>333.33333333333331</v>
      </c>
      <c r="I1586" s="188">
        <f>F1586-C1586</f>
        <v>2.1</v>
      </c>
    </row>
    <row r="1587" spans="1:9" s="150" customFormat="1" ht="12.75">
      <c r="A1587" s="189" t="s">
        <v>102</v>
      </c>
      <c r="B1587" s="190">
        <v>0.1</v>
      </c>
      <c r="C1587" s="190">
        <v>0.9</v>
      </c>
      <c r="D1587" s="190">
        <v>90</v>
      </c>
      <c r="E1587" s="190">
        <v>0.4</v>
      </c>
      <c r="F1587" s="190">
        <v>3</v>
      </c>
      <c r="G1587" s="190">
        <v>75</v>
      </c>
      <c r="H1587" s="180">
        <f>F1587/C1587*100</f>
        <v>333.33333333333331</v>
      </c>
      <c r="I1587" s="180">
        <f>F1587-C1587</f>
        <v>2.1</v>
      </c>
    </row>
    <row r="1588" spans="1:9" s="150" customFormat="1" ht="12.75">
      <c r="A1588" s="189"/>
      <c r="B1588" s="157"/>
      <c r="C1588" s="190"/>
      <c r="D1588" s="190"/>
      <c r="E1588" s="157"/>
      <c r="F1588" s="190"/>
      <c r="G1588" s="190"/>
    </row>
    <row r="1589" spans="1:9" s="150" customFormat="1" ht="12.75">
      <c r="A1589" s="186" t="s">
        <v>105</v>
      </c>
      <c r="B1589" s="156" t="s">
        <v>94</v>
      </c>
      <c r="C1589" s="187" t="s">
        <v>94</v>
      </c>
      <c r="D1589" s="187" t="s">
        <v>94</v>
      </c>
      <c r="E1589" s="156">
        <v>3.5</v>
      </c>
      <c r="F1589" s="187" t="s">
        <v>94</v>
      </c>
      <c r="G1589" s="187" t="s">
        <v>94</v>
      </c>
      <c r="H1589" s="197"/>
      <c r="I1589" s="197"/>
    </row>
    <row r="1590" spans="1:9" s="150" customFormat="1" ht="12.75">
      <c r="A1590" s="189" t="s">
        <v>106</v>
      </c>
      <c r="B1590" s="157" t="s">
        <v>94</v>
      </c>
      <c r="C1590" s="190" t="s">
        <v>94</v>
      </c>
      <c r="D1590" s="190" t="s">
        <v>94</v>
      </c>
      <c r="E1590" s="157">
        <v>3.5</v>
      </c>
      <c r="F1590" s="190" t="s">
        <v>94</v>
      </c>
      <c r="G1590" s="190" t="s">
        <v>94</v>
      </c>
    </row>
    <row r="1591" spans="1:9" s="150" customFormat="1" ht="12.75">
      <c r="A1591" s="189"/>
      <c r="B1591" s="157"/>
      <c r="C1591" s="190"/>
      <c r="D1591" s="190"/>
      <c r="E1591" s="157"/>
      <c r="F1591" s="190"/>
      <c r="G1591" s="190"/>
    </row>
    <row r="1592" spans="1:9" s="150" customFormat="1" ht="12.75">
      <c r="A1592" s="186" t="s">
        <v>112</v>
      </c>
      <c r="B1592" s="187">
        <v>0.2</v>
      </c>
      <c r="C1592" s="187">
        <v>2</v>
      </c>
      <c r="D1592" s="187">
        <v>100</v>
      </c>
      <c r="E1592" s="156" t="s">
        <v>94</v>
      </c>
      <c r="F1592" s="187" t="s">
        <v>94</v>
      </c>
      <c r="G1592" s="187" t="s">
        <v>94</v>
      </c>
      <c r="H1592" s="187" t="s">
        <v>94</v>
      </c>
      <c r="I1592" s="187" t="s">
        <v>94</v>
      </c>
    </row>
    <row r="1593" spans="1:9" s="150" customFormat="1" ht="12.75">
      <c r="A1593" s="189" t="s">
        <v>119</v>
      </c>
      <c r="B1593" s="190">
        <v>0.2</v>
      </c>
      <c r="C1593" s="190">
        <v>2</v>
      </c>
      <c r="D1593" s="190">
        <v>100</v>
      </c>
      <c r="E1593" s="157" t="s">
        <v>94</v>
      </c>
      <c r="F1593" s="190" t="s">
        <v>94</v>
      </c>
      <c r="G1593" s="190" t="s">
        <v>94</v>
      </c>
      <c r="H1593" s="190" t="s">
        <v>94</v>
      </c>
      <c r="I1593" s="190" t="s">
        <v>94</v>
      </c>
    </row>
    <row r="1594" spans="1:9" s="150" customFormat="1" ht="12.75">
      <c r="A1594" s="189"/>
      <c r="B1594" s="157"/>
      <c r="C1594" s="190"/>
      <c r="D1594" s="190"/>
      <c r="E1594" s="157"/>
      <c r="F1594" s="190"/>
      <c r="G1594" s="190"/>
    </row>
    <row r="1595" spans="1:9" s="150" customFormat="1" ht="12.75">
      <c r="A1595" s="186" t="s">
        <v>121</v>
      </c>
      <c r="B1595" s="187">
        <v>0.25</v>
      </c>
      <c r="C1595" s="187" t="s">
        <v>94</v>
      </c>
      <c r="D1595" s="187" t="s">
        <v>94</v>
      </c>
      <c r="E1595" s="187">
        <v>0.45</v>
      </c>
      <c r="F1595" s="187">
        <v>2.4</v>
      </c>
      <c r="G1595" s="187">
        <v>53.3</v>
      </c>
      <c r="H1595" s="187" t="s">
        <v>94</v>
      </c>
      <c r="I1595" s="187" t="s">
        <v>94</v>
      </c>
    </row>
    <row r="1596" spans="1:9" s="150" customFormat="1" ht="12.75">
      <c r="A1596" s="189" t="s">
        <v>123</v>
      </c>
      <c r="B1596" s="190" t="s">
        <v>94</v>
      </c>
      <c r="C1596" s="190" t="s">
        <v>94</v>
      </c>
      <c r="D1596" s="190" t="s">
        <v>94</v>
      </c>
      <c r="E1596" s="190">
        <v>0.2</v>
      </c>
      <c r="F1596" s="190">
        <v>1.2</v>
      </c>
      <c r="G1596" s="190">
        <v>60</v>
      </c>
      <c r="H1596" s="190" t="s">
        <v>94</v>
      </c>
      <c r="I1596" s="190" t="s">
        <v>94</v>
      </c>
    </row>
    <row r="1597" spans="1:9" s="150" customFormat="1" ht="12.75">
      <c r="A1597" s="189" t="s">
        <v>124</v>
      </c>
      <c r="B1597" s="190">
        <v>0.25</v>
      </c>
      <c r="C1597" s="190" t="s">
        <v>94</v>
      </c>
      <c r="D1597" s="190" t="s">
        <v>94</v>
      </c>
      <c r="E1597" s="190">
        <v>0.25</v>
      </c>
      <c r="F1597" s="190">
        <v>1.2</v>
      </c>
      <c r="G1597" s="190">
        <v>48</v>
      </c>
    </row>
    <row r="1598" spans="1:9" s="150" customFormat="1" ht="12.75">
      <c r="A1598" s="189"/>
      <c r="B1598" s="157"/>
      <c r="C1598" s="190"/>
      <c r="D1598" s="190"/>
      <c r="E1598" s="157"/>
      <c r="F1598" s="190"/>
      <c r="G1598" s="190"/>
    </row>
    <row r="1599" spans="1:9" s="150" customFormat="1" ht="12.75">
      <c r="A1599" s="186" t="s">
        <v>127</v>
      </c>
      <c r="B1599" s="156">
        <v>5</v>
      </c>
      <c r="C1599" s="187">
        <v>8</v>
      </c>
      <c r="D1599" s="187">
        <v>16</v>
      </c>
      <c r="E1599" s="156">
        <v>26</v>
      </c>
      <c r="F1599" s="187">
        <v>75.400000000000006</v>
      </c>
      <c r="G1599" s="187">
        <v>29</v>
      </c>
      <c r="H1599" s="188">
        <f>F1599/C1599*100</f>
        <v>942.50000000000011</v>
      </c>
      <c r="I1599" s="188">
        <f>F1599-C1599</f>
        <v>67.400000000000006</v>
      </c>
    </row>
    <row r="1600" spans="1:9" s="150" customFormat="1" ht="12.75">
      <c r="A1600" s="189" t="s">
        <v>128</v>
      </c>
      <c r="B1600" s="157">
        <v>2</v>
      </c>
      <c r="C1600" s="190" t="s">
        <v>94</v>
      </c>
      <c r="D1600" s="190" t="s">
        <v>94</v>
      </c>
      <c r="E1600" s="157">
        <v>2</v>
      </c>
      <c r="F1600" s="190" t="s">
        <v>94</v>
      </c>
      <c r="G1600" s="190" t="s">
        <v>94</v>
      </c>
      <c r="H1600" s="187" t="s">
        <v>94</v>
      </c>
      <c r="I1600" s="187" t="s">
        <v>94</v>
      </c>
    </row>
    <row r="1601" spans="1:9" s="150" customFormat="1" ht="12.75">
      <c r="A1601" s="189" t="s">
        <v>130</v>
      </c>
      <c r="B1601" s="157" t="s">
        <v>94</v>
      </c>
      <c r="C1601" s="190" t="s">
        <v>94</v>
      </c>
      <c r="D1601" s="190" t="s">
        <v>94</v>
      </c>
      <c r="E1601" s="157">
        <v>1</v>
      </c>
      <c r="F1601" s="190">
        <v>0.5</v>
      </c>
      <c r="G1601" s="190">
        <v>5</v>
      </c>
      <c r="H1601" s="187" t="s">
        <v>94</v>
      </c>
      <c r="I1601" s="187" t="s">
        <v>94</v>
      </c>
    </row>
    <row r="1602" spans="1:9" s="150" customFormat="1" ht="12.75">
      <c r="A1602" s="189" t="s">
        <v>132</v>
      </c>
      <c r="B1602" s="157" t="s">
        <v>94</v>
      </c>
      <c r="C1602" s="190" t="s">
        <v>94</v>
      </c>
      <c r="D1602" s="190" t="s">
        <v>94</v>
      </c>
      <c r="E1602" s="157">
        <v>1</v>
      </c>
      <c r="F1602" s="190">
        <v>2</v>
      </c>
      <c r="G1602" s="190">
        <v>20</v>
      </c>
      <c r="H1602" s="190" t="s">
        <v>94</v>
      </c>
      <c r="I1602" s="190" t="s">
        <v>94</v>
      </c>
    </row>
    <row r="1603" spans="1:9" s="150" customFormat="1" ht="12.75">
      <c r="A1603" s="189" t="s">
        <v>133</v>
      </c>
      <c r="B1603" s="157">
        <v>1</v>
      </c>
      <c r="C1603" s="190">
        <v>4</v>
      </c>
      <c r="D1603" s="190">
        <v>40</v>
      </c>
      <c r="E1603" s="157">
        <v>1</v>
      </c>
      <c r="F1603" s="190">
        <v>7</v>
      </c>
      <c r="G1603" s="190">
        <v>70</v>
      </c>
      <c r="H1603" s="180">
        <f t="shared" ref="H1603:H1604" si="210">F1603/C1603*100</f>
        <v>175</v>
      </c>
      <c r="I1603" s="180">
        <f t="shared" ref="I1603:I1604" si="211">F1603-C1603</f>
        <v>3</v>
      </c>
    </row>
    <row r="1604" spans="1:9" s="150" customFormat="1" ht="12.75">
      <c r="A1604" s="189" t="s">
        <v>135</v>
      </c>
      <c r="B1604" s="157">
        <v>2</v>
      </c>
      <c r="C1604" s="190">
        <v>4</v>
      </c>
      <c r="D1604" s="190">
        <v>20</v>
      </c>
      <c r="E1604" s="157">
        <v>21</v>
      </c>
      <c r="F1604" s="190">
        <v>65.900000000000006</v>
      </c>
      <c r="G1604" s="190">
        <v>31.4</v>
      </c>
      <c r="H1604" s="180">
        <f t="shared" si="210"/>
        <v>1647.5000000000002</v>
      </c>
      <c r="I1604" s="180">
        <f t="shared" si="211"/>
        <v>61.900000000000006</v>
      </c>
    </row>
    <row r="1605" spans="1:9" s="150" customFormat="1" ht="12.75">
      <c r="A1605" s="189"/>
      <c r="B1605" s="157"/>
      <c r="C1605" s="190"/>
      <c r="D1605" s="190"/>
      <c r="E1605" s="157"/>
      <c r="F1605" s="190"/>
      <c r="G1605" s="190"/>
    </row>
    <row r="1606" spans="1:9" s="150" customFormat="1" ht="12.75">
      <c r="A1606" s="186" t="s">
        <v>138</v>
      </c>
      <c r="B1606" s="156">
        <v>8</v>
      </c>
      <c r="C1606" s="187">
        <v>0.7</v>
      </c>
      <c r="D1606" s="187">
        <v>0.9</v>
      </c>
      <c r="E1606" s="156">
        <v>8</v>
      </c>
      <c r="F1606" s="187">
        <v>30</v>
      </c>
      <c r="G1606" s="187">
        <v>37.5</v>
      </c>
      <c r="H1606" s="188">
        <f>F1606/C1606*100</f>
        <v>4285.7142857142862</v>
      </c>
      <c r="I1606" s="188">
        <f>F1606-C1606</f>
        <v>29.3</v>
      </c>
    </row>
    <row r="1607" spans="1:9" s="150" customFormat="1" ht="12.75">
      <c r="B1607" s="155"/>
      <c r="C1607" s="185"/>
      <c r="D1607" s="185"/>
      <c r="E1607" s="185"/>
      <c r="F1607" s="185"/>
      <c r="G1607" s="185"/>
    </row>
    <row r="1608" spans="1:9" s="150" customFormat="1" ht="12.75">
      <c r="B1608" s="185"/>
      <c r="C1608" s="185"/>
      <c r="D1608" s="185"/>
      <c r="E1608" s="185"/>
      <c r="F1608" s="185"/>
      <c r="G1608" s="185"/>
    </row>
    <row r="1609" spans="1:9" s="150" customFormat="1" ht="12.75">
      <c r="B1609" s="185"/>
      <c r="C1609" s="185"/>
      <c r="D1609" s="185"/>
      <c r="E1609" s="185"/>
      <c r="F1609" s="185"/>
      <c r="G1609" s="185"/>
    </row>
    <row r="1610" spans="1:9" s="150" customFormat="1" ht="12.75">
      <c r="B1610" s="185"/>
      <c r="C1610" s="185"/>
      <c r="D1610" s="185"/>
      <c r="E1610" s="185"/>
      <c r="F1610" s="185"/>
      <c r="G1610" s="185"/>
    </row>
    <row r="1611" spans="1:9" s="150" customFormat="1" ht="12.75">
      <c r="B1611" s="185"/>
      <c r="C1611" s="185"/>
      <c r="D1611" s="185"/>
      <c r="E1611" s="185"/>
      <c r="F1611" s="185"/>
      <c r="G1611" s="185"/>
    </row>
    <row r="1612" spans="1:9" s="150" customFormat="1" ht="12.75">
      <c r="B1612" s="185"/>
      <c r="C1612" s="185"/>
      <c r="D1612" s="185"/>
      <c r="E1612" s="185"/>
      <c r="F1612" s="185"/>
      <c r="G1612" s="185"/>
    </row>
    <row r="1613" spans="1:9" s="150" customFormat="1" ht="12.75">
      <c r="B1613" s="185"/>
      <c r="C1613" s="185"/>
      <c r="D1613" s="185"/>
      <c r="E1613" s="185"/>
      <c r="F1613" s="185"/>
      <c r="G1613" s="185"/>
    </row>
    <row r="1614" spans="1:9" s="150" customFormat="1" ht="12.75">
      <c r="B1614" s="185"/>
      <c r="C1614" s="185"/>
      <c r="D1614" s="185"/>
      <c r="E1614" s="185"/>
      <c r="F1614" s="185"/>
      <c r="G1614" s="185"/>
    </row>
    <row r="1615" spans="1:9" s="150" customFormat="1" ht="12.75">
      <c r="B1615" s="185"/>
      <c r="C1615" s="185"/>
      <c r="D1615" s="185"/>
      <c r="E1615" s="185"/>
      <c r="F1615" s="185"/>
      <c r="G1615" s="185"/>
    </row>
    <row r="1616" spans="1:9" s="150" customFormat="1" ht="12.75">
      <c r="B1616" s="185"/>
      <c r="C1616" s="185"/>
      <c r="D1616" s="185"/>
      <c r="E1616" s="185"/>
      <c r="F1616" s="185"/>
      <c r="G1616" s="185"/>
    </row>
    <row r="1617" spans="1:9" s="150" customFormat="1" ht="12.75">
      <c r="B1617" s="185"/>
      <c r="C1617" s="185"/>
      <c r="D1617" s="185"/>
      <c r="E1617" s="185"/>
      <c r="F1617" s="185"/>
      <c r="G1617" s="185"/>
    </row>
    <row r="1618" spans="1:9" s="150" customFormat="1" ht="12.75">
      <c r="B1618" s="185"/>
      <c r="C1618" s="185"/>
      <c r="D1618" s="185"/>
      <c r="E1618" s="185"/>
      <c r="F1618" s="185"/>
      <c r="G1618" s="185"/>
    </row>
    <row r="1619" spans="1:9" s="150" customFormat="1" ht="15" customHeight="1">
      <c r="A1619" s="245" t="s">
        <v>364</v>
      </c>
      <c r="B1619" s="245"/>
      <c r="C1619" s="245"/>
      <c r="D1619" s="245"/>
      <c r="E1619" s="245"/>
      <c r="F1619" s="245"/>
      <c r="G1619" s="245"/>
      <c r="H1619" s="245"/>
      <c r="I1619" s="166"/>
    </row>
    <row r="1620" spans="1:9" s="150" customFormat="1" ht="12.75">
      <c r="A1620" s="192" t="s">
        <v>337</v>
      </c>
      <c r="B1620" s="192"/>
      <c r="C1620" s="192"/>
      <c r="D1620" s="192"/>
      <c r="E1620" s="192"/>
      <c r="F1620" s="192"/>
      <c r="G1620" s="192"/>
      <c r="H1620" s="192"/>
      <c r="I1620" s="192"/>
    </row>
    <row r="1621" spans="1:9" s="150" customFormat="1" ht="12.75"/>
    <row r="1622" spans="1:9" s="150" customFormat="1" ht="12.75">
      <c r="A1622" s="168" t="s">
        <v>60</v>
      </c>
      <c r="B1622" s="247" t="s">
        <v>188</v>
      </c>
      <c r="C1622" s="181"/>
      <c r="D1622" s="181"/>
      <c r="E1622" s="181"/>
      <c r="F1622" s="181"/>
      <c r="G1622" s="181"/>
      <c r="H1622" s="181"/>
      <c r="I1622" s="248"/>
    </row>
    <row r="1623" spans="1:9" s="150" customFormat="1" ht="12.75">
      <c r="A1623" s="172"/>
      <c r="B1623" s="169">
        <v>2024</v>
      </c>
      <c r="C1623" s="170"/>
      <c r="D1623" s="171"/>
      <c r="E1623" s="173"/>
      <c r="F1623" s="174">
        <v>2025</v>
      </c>
      <c r="G1623" s="175"/>
      <c r="H1623" s="176" t="s">
        <v>340</v>
      </c>
      <c r="I1623" s="177"/>
    </row>
    <row r="1624" spans="1:9" s="150" customFormat="1" ht="12.75">
      <c r="A1624" s="172"/>
      <c r="B1624" s="151" t="s">
        <v>338</v>
      </c>
      <c r="C1624" s="151" t="s">
        <v>341</v>
      </c>
      <c r="D1624" s="151" t="s">
        <v>65</v>
      </c>
      <c r="E1624" s="151" t="s">
        <v>338</v>
      </c>
      <c r="F1624" s="151" t="s">
        <v>341</v>
      </c>
      <c r="G1624" s="151" t="s">
        <v>65</v>
      </c>
      <c r="H1624" s="169" t="s">
        <v>315</v>
      </c>
      <c r="I1624" s="171"/>
    </row>
    <row r="1625" spans="1:9" s="150" customFormat="1" ht="12.75">
      <c r="A1625" s="172"/>
      <c r="B1625" s="152"/>
      <c r="C1625" s="152"/>
      <c r="D1625" s="152"/>
      <c r="E1625" s="152"/>
      <c r="F1625" s="152"/>
      <c r="G1625" s="152"/>
      <c r="H1625" s="168" t="s">
        <v>69</v>
      </c>
      <c r="I1625" s="178" t="s">
        <v>70</v>
      </c>
    </row>
    <row r="1626" spans="1:9" s="150" customFormat="1" ht="12.75">
      <c r="A1626" s="172"/>
      <c r="B1626" s="153"/>
      <c r="C1626" s="153"/>
      <c r="D1626" s="153"/>
      <c r="E1626" s="153"/>
      <c r="F1626" s="153"/>
      <c r="G1626" s="153"/>
      <c r="H1626" s="179"/>
      <c r="I1626" s="178"/>
    </row>
    <row r="1627" spans="1:9" s="150" customFormat="1" ht="12.75">
      <c r="A1627" s="179"/>
      <c r="B1627" s="181">
        <v>1</v>
      </c>
      <c r="C1627" s="182">
        <v>2</v>
      </c>
      <c r="D1627" s="181">
        <v>3</v>
      </c>
      <c r="E1627" s="181">
        <v>4</v>
      </c>
      <c r="F1627" s="182">
        <v>5</v>
      </c>
      <c r="G1627" s="182">
        <v>6</v>
      </c>
      <c r="H1627" s="183">
        <v>7</v>
      </c>
      <c r="I1627" s="183">
        <v>8</v>
      </c>
    </row>
    <row r="1628" spans="1:9" s="150" customFormat="1" ht="12.75">
      <c r="B1628" s="185"/>
      <c r="C1628" s="185"/>
      <c r="D1628" s="185"/>
      <c r="E1628" s="185"/>
      <c r="F1628" s="185"/>
      <c r="G1628" s="185"/>
    </row>
    <row r="1629" spans="1:9" s="150" customFormat="1" ht="12.75">
      <c r="A1629" s="186" t="s">
        <v>72</v>
      </c>
      <c r="B1629" s="187">
        <v>0.255</v>
      </c>
      <c r="C1629" s="187">
        <v>3.5</v>
      </c>
      <c r="D1629" s="187">
        <v>138.4</v>
      </c>
      <c r="E1629" s="187">
        <v>0.44500000000000001</v>
      </c>
      <c r="F1629" s="159">
        <v>11.9</v>
      </c>
      <c r="G1629" s="159">
        <v>267.60000000000002</v>
      </c>
      <c r="H1629" s="188">
        <f>F1629/C1629*100</f>
        <v>340</v>
      </c>
      <c r="I1629" s="188">
        <f>F1629-C1629</f>
        <v>8.4</v>
      </c>
    </row>
    <row r="1630" spans="1:9" s="150" customFormat="1" ht="12.75">
      <c r="A1630" s="186"/>
      <c r="B1630" s="187"/>
      <c r="C1630" s="187"/>
      <c r="D1630" s="187"/>
      <c r="E1630" s="187"/>
      <c r="F1630" s="159"/>
      <c r="G1630" s="159"/>
      <c r="H1630" s="197"/>
      <c r="I1630" s="197"/>
    </row>
    <row r="1631" spans="1:9" s="150" customFormat="1" ht="12.75">
      <c r="A1631" s="186" t="s">
        <v>73</v>
      </c>
      <c r="B1631" s="237">
        <v>0.04</v>
      </c>
      <c r="C1631" s="187">
        <v>1</v>
      </c>
      <c r="D1631" s="187">
        <f>C1631/B1631</f>
        <v>25</v>
      </c>
      <c r="E1631" s="187">
        <v>0.25</v>
      </c>
      <c r="F1631" s="159">
        <v>6.4</v>
      </c>
      <c r="G1631" s="159">
        <v>256.39999999999998</v>
      </c>
      <c r="H1631" s="188">
        <f>F1631/C1631*100</f>
        <v>640</v>
      </c>
      <c r="I1631" s="188">
        <f>F1631-C1631</f>
        <v>5.4</v>
      </c>
    </row>
    <row r="1632" spans="1:9" s="150" customFormat="1" ht="12.75">
      <c r="A1632" s="189" t="s">
        <v>75</v>
      </c>
      <c r="B1632" s="238">
        <v>0.02</v>
      </c>
      <c r="C1632" s="190">
        <v>0.7</v>
      </c>
      <c r="D1632" s="190">
        <f>C1632/B1632</f>
        <v>35</v>
      </c>
      <c r="E1632" s="190">
        <v>0.25</v>
      </c>
      <c r="F1632" s="158">
        <v>6.4</v>
      </c>
      <c r="G1632" s="158">
        <v>256.39999999999998</v>
      </c>
      <c r="H1632" s="158" t="s">
        <v>94</v>
      </c>
      <c r="I1632" s="158" t="s">
        <v>94</v>
      </c>
    </row>
    <row r="1633" spans="1:9" s="150" customFormat="1" ht="12.75">
      <c r="A1633" s="189" t="s">
        <v>78</v>
      </c>
      <c r="B1633" s="238">
        <v>0.02</v>
      </c>
      <c r="C1633" s="190">
        <v>0.3</v>
      </c>
      <c r="D1633" s="190">
        <f>C1633/B1633</f>
        <v>15</v>
      </c>
      <c r="E1633" s="190" t="s">
        <v>94</v>
      </c>
      <c r="F1633" s="158" t="s">
        <v>94</v>
      </c>
      <c r="G1633" s="158" t="s">
        <v>94</v>
      </c>
      <c r="H1633" s="190" t="s">
        <v>94</v>
      </c>
      <c r="I1633" s="190" t="s">
        <v>94</v>
      </c>
    </row>
    <row r="1634" spans="1:9" s="150" customFormat="1" ht="12.75">
      <c r="A1634" s="189"/>
      <c r="B1634" s="190"/>
      <c r="C1634" s="190"/>
      <c r="D1634" s="190"/>
      <c r="E1634" s="184"/>
      <c r="F1634" s="184"/>
      <c r="G1634" s="180"/>
      <c r="H1634" s="180"/>
      <c r="I1634" s="184"/>
    </row>
    <row r="1635" spans="1:9" s="150" customFormat="1" ht="12.75">
      <c r="A1635" s="186" t="s">
        <v>112</v>
      </c>
      <c r="B1635" s="187">
        <v>0.22500000000000001</v>
      </c>
      <c r="C1635" s="187">
        <v>2.5</v>
      </c>
      <c r="D1635" s="187">
        <v>111.1</v>
      </c>
      <c r="E1635" s="187">
        <v>0.19500000000000001</v>
      </c>
      <c r="F1635" s="159">
        <v>5.5</v>
      </c>
      <c r="G1635" s="159">
        <v>282.10000000000002</v>
      </c>
      <c r="H1635" s="188">
        <f>F1635/C1635*100</f>
        <v>220.00000000000003</v>
      </c>
      <c r="I1635" s="188">
        <f>F1635-C1634</f>
        <v>5.5</v>
      </c>
    </row>
    <row r="1636" spans="1:9" s="150" customFormat="1" ht="12.75">
      <c r="A1636" s="189" t="s">
        <v>114</v>
      </c>
      <c r="B1636" s="190">
        <v>0.19500000000000001</v>
      </c>
      <c r="C1636" s="190">
        <v>2.4</v>
      </c>
      <c r="D1636" s="190">
        <v>123.1</v>
      </c>
      <c r="E1636" s="190">
        <v>0.19500000000000001</v>
      </c>
      <c r="F1636" s="158">
        <v>5.5</v>
      </c>
      <c r="G1636" s="158">
        <v>282.10000000000002</v>
      </c>
      <c r="H1636" s="180">
        <f>F1636/C1635*100</f>
        <v>220.00000000000003</v>
      </c>
      <c r="I1636" s="180">
        <f>F1636-C1635</f>
        <v>3</v>
      </c>
    </row>
    <row r="1637" spans="1:9" s="150" customFormat="1" ht="12.75">
      <c r="A1637" s="189" t="s">
        <v>116</v>
      </c>
      <c r="B1637" s="190">
        <v>0.03</v>
      </c>
      <c r="C1637" s="190">
        <v>0.1</v>
      </c>
      <c r="D1637" s="190">
        <v>33.299999999999997</v>
      </c>
      <c r="E1637" s="190" t="s">
        <v>94</v>
      </c>
      <c r="F1637" s="158" t="s">
        <v>94</v>
      </c>
      <c r="G1637" s="158" t="s">
        <v>94</v>
      </c>
      <c r="H1637" s="190" t="s">
        <v>94</v>
      </c>
      <c r="I1637" s="190" t="s">
        <v>94</v>
      </c>
    </row>
    <row r="1638" spans="1:9" s="150" customFormat="1" ht="12.75">
      <c r="B1638" s="185"/>
      <c r="C1638" s="185"/>
      <c r="D1638" s="185"/>
      <c r="E1638" s="185"/>
      <c r="F1638" s="185"/>
      <c r="G1638" s="185"/>
    </row>
    <row r="1639" spans="1:9" s="150" customFormat="1" ht="12.75">
      <c r="B1639" s="185"/>
      <c r="C1639" s="185"/>
      <c r="D1639" s="185"/>
      <c r="E1639" s="185"/>
      <c r="F1639" s="185"/>
      <c r="G1639" s="185"/>
    </row>
    <row r="1640" spans="1:9" s="150" customFormat="1" ht="12.75">
      <c r="B1640" s="185"/>
      <c r="C1640" s="185"/>
      <c r="D1640" s="185"/>
      <c r="E1640" s="185"/>
      <c r="F1640" s="185"/>
      <c r="G1640" s="185"/>
    </row>
    <row r="1641" spans="1:9" s="150" customFormat="1" ht="12.75">
      <c r="B1641" s="185"/>
      <c r="C1641" s="185"/>
      <c r="D1641" s="185"/>
      <c r="E1641" s="185"/>
      <c r="F1641" s="185"/>
      <c r="G1641" s="185"/>
    </row>
    <row r="1642" spans="1:9" s="150" customFormat="1" ht="15" customHeight="1">
      <c r="A1642" s="245" t="s">
        <v>365</v>
      </c>
      <c r="B1642" s="245"/>
      <c r="C1642" s="245"/>
      <c r="D1642" s="245"/>
      <c r="E1642" s="245"/>
      <c r="F1642" s="245"/>
      <c r="G1642" s="245"/>
      <c r="H1642" s="245"/>
    </row>
    <row r="1643" spans="1:9" s="150" customFormat="1" ht="12.75">
      <c r="A1643" s="192" t="s">
        <v>337</v>
      </c>
      <c r="B1643" s="192"/>
      <c r="C1643" s="192"/>
      <c r="D1643" s="192"/>
      <c r="E1643" s="192"/>
      <c r="F1643" s="192"/>
      <c r="G1643" s="192"/>
      <c r="H1643" s="192"/>
      <c r="I1643" s="192"/>
    </row>
    <row r="1644" spans="1:9" s="150" customFormat="1" ht="12.75"/>
    <row r="1645" spans="1:9" s="150" customFormat="1" ht="12.75">
      <c r="A1645" s="168" t="s">
        <v>60</v>
      </c>
      <c r="B1645" s="247" t="s">
        <v>188</v>
      </c>
      <c r="C1645" s="181"/>
      <c r="D1645" s="181"/>
      <c r="E1645" s="181"/>
      <c r="F1645" s="181"/>
      <c r="G1645" s="181"/>
      <c r="H1645" s="181"/>
      <c r="I1645" s="248"/>
    </row>
    <row r="1646" spans="1:9" s="150" customFormat="1" ht="12.75">
      <c r="A1646" s="172"/>
      <c r="B1646" s="169">
        <v>2024</v>
      </c>
      <c r="C1646" s="170"/>
      <c r="D1646" s="171"/>
      <c r="E1646" s="173"/>
      <c r="F1646" s="174">
        <v>2025</v>
      </c>
      <c r="G1646" s="175"/>
      <c r="H1646" s="176" t="s">
        <v>340</v>
      </c>
      <c r="I1646" s="177"/>
    </row>
    <row r="1647" spans="1:9" s="150" customFormat="1" ht="12.75">
      <c r="A1647" s="172"/>
      <c r="B1647" s="151" t="s">
        <v>338</v>
      </c>
      <c r="C1647" s="151" t="s">
        <v>341</v>
      </c>
      <c r="D1647" s="151" t="s">
        <v>65</v>
      </c>
      <c r="E1647" s="151" t="s">
        <v>338</v>
      </c>
      <c r="F1647" s="151" t="s">
        <v>341</v>
      </c>
      <c r="G1647" s="151" t="s">
        <v>65</v>
      </c>
      <c r="H1647" s="169" t="s">
        <v>315</v>
      </c>
      <c r="I1647" s="171"/>
    </row>
    <row r="1648" spans="1:9" s="150" customFormat="1" ht="12.75">
      <c r="A1648" s="172"/>
      <c r="B1648" s="152"/>
      <c r="C1648" s="152"/>
      <c r="D1648" s="152"/>
      <c r="E1648" s="152"/>
      <c r="F1648" s="152"/>
      <c r="G1648" s="152"/>
      <c r="H1648" s="168" t="s">
        <v>69</v>
      </c>
      <c r="I1648" s="178" t="s">
        <v>70</v>
      </c>
    </row>
    <row r="1649" spans="1:14" s="150" customFormat="1" ht="12.75">
      <c r="A1649" s="172"/>
      <c r="B1649" s="153"/>
      <c r="C1649" s="153"/>
      <c r="D1649" s="153"/>
      <c r="E1649" s="153"/>
      <c r="F1649" s="153"/>
      <c r="G1649" s="153"/>
      <c r="H1649" s="179"/>
      <c r="I1649" s="178"/>
    </row>
    <row r="1650" spans="1:14" s="150" customFormat="1" ht="12.75">
      <c r="A1650" s="179"/>
      <c r="B1650" s="181">
        <v>1</v>
      </c>
      <c r="C1650" s="182">
        <v>2</v>
      </c>
      <c r="D1650" s="181">
        <v>3</v>
      </c>
      <c r="E1650" s="181">
        <v>4</v>
      </c>
      <c r="F1650" s="182">
        <v>5</v>
      </c>
      <c r="G1650" s="182">
        <v>6</v>
      </c>
      <c r="H1650" s="183">
        <v>7</v>
      </c>
      <c r="I1650" s="183">
        <v>8</v>
      </c>
    </row>
    <row r="1651" spans="1:14" s="150" customFormat="1" ht="12.75">
      <c r="A1651" s="196"/>
      <c r="B1651" s="192"/>
      <c r="C1651" s="192"/>
      <c r="D1651" s="192"/>
      <c r="E1651" s="192"/>
      <c r="F1651" s="192"/>
      <c r="G1651" s="192"/>
    </row>
    <row r="1652" spans="1:14" s="150" customFormat="1" ht="12.75">
      <c r="A1652" s="186" t="s">
        <v>72</v>
      </c>
      <c r="B1652" s="187">
        <v>0.255</v>
      </c>
      <c r="C1652" s="187">
        <v>3.5</v>
      </c>
      <c r="D1652" s="187">
        <v>138.4</v>
      </c>
      <c r="E1652" s="187">
        <v>0.44500000000000001</v>
      </c>
      <c r="F1652" s="159">
        <v>11.9</v>
      </c>
      <c r="G1652" s="159">
        <v>267.60000000000002</v>
      </c>
      <c r="H1652" s="188">
        <f>F1652/C1652*100</f>
        <v>340</v>
      </c>
      <c r="I1652" s="188">
        <f>F1652-C1652</f>
        <v>8.4</v>
      </c>
      <c r="K1652" s="180"/>
    </row>
    <row r="1653" spans="1:14" s="150" customFormat="1" ht="12.75">
      <c r="A1653" s="186"/>
      <c r="B1653" s="187"/>
      <c r="C1653" s="187"/>
      <c r="D1653" s="187"/>
      <c r="E1653" s="187"/>
      <c r="F1653" s="159"/>
      <c r="G1653" s="159"/>
      <c r="H1653" s="197"/>
      <c r="I1653" s="197"/>
    </row>
    <row r="1654" spans="1:14" s="150" customFormat="1" ht="12.75">
      <c r="A1654" s="186" t="s">
        <v>73</v>
      </c>
      <c r="B1654" s="237">
        <v>0.04</v>
      </c>
      <c r="C1654" s="187">
        <v>1</v>
      </c>
      <c r="D1654" s="187">
        <f>C1654/B1654</f>
        <v>25</v>
      </c>
      <c r="E1654" s="187">
        <v>0.25</v>
      </c>
      <c r="F1654" s="159">
        <v>6.4</v>
      </c>
      <c r="G1654" s="159">
        <v>256.39999999999998</v>
      </c>
      <c r="H1654" s="188">
        <f>F1654/C1654*100</f>
        <v>640</v>
      </c>
      <c r="I1654" s="188">
        <f>F1654-C1654</f>
        <v>5.4</v>
      </c>
      <c r="N1654" s="180"/>
    </row>
    <row r="1655" spans="1:14" s="150" customFormat="1" ht="12.75">
      <c r="A1655" s="189" t="s">
        <v>75</v>
      </c>
      <c r="B1655" s="238">
        <v>0.02</v>
      </c>
      <c r="C1655" s="190">
        <v>0.7</v>
      </c>
      <c r="D1655" s="190">
        <f>C1655/B1655</f>
        <v>35</v>
      </c>
      <c r="E1655" s="190">
        <v>0.25</v>
      </c>
      <c r="F1655" s="158">
        <v>6.4</v>
      </c>
      <c r="G1655" s="158">
        <v>256.39999999999998</v>
      </c>
      <c r="H1655" s="190" t="s">
        <v>94</v>
      </c>
      <c r="I1655" s="190" t="s">
        <v>94</v>
      </c>
    </row>
    <row r="1656" spans="1:14" s="150" customFormat="1" ht="12.75">
      <c r="A1656" s="189" t="s">
        <v>78</v>
      </c>
      <c r="B1656" s="238">
        <v>0.02</v>
      </c>
      <c r="C1656" s="190">
        <v>0.3</v>
      </c>
      <c r="D1656" s="190">
        <f>C1656/B1656</f>
        <v>15</v>
      </c>
      <c r="E1656" s="190" t="s">
        <v>94</v>
      </c>
      <c r="F1656" s="158" t="s">
        <v>94</v>
      </c>
      <c r="G1656" s="158" t="s">
        <v>94</v>
      </c>
      <c r="H1656" s="190" t="s">
        <v>94</v>
      </c>
      <c r="I1656" s="190" t="s">
        <v>94</v>
      </c>
    </row>
    <row r="1657" spans="1:14" s="150" customFormat="1" ht="12.75">
      <c r="A1657" s="189"/>
      <c r="B1657" s="190"/>
      <c r="C1657" s="190"/>
      <c r="D1657" s="190"/>
      <c r="E1657" s="184"/>
      <c r="F1657" s="184"/>
      <c r="G1657" s="180"/>
      <c r="H1657" s="180"/>
      <c r="I1657" s="184"/>
    </row>
    <row r="1658" spans="1:14" s="150" customFormat="1" ht="12.75">
      <c r="A1658" s="186" t="s">
        <v>112</v>
      </c>
      <c r="B1658" s="187">
        <v>0.22500000000000001</v>
      </c>
      <c r="C1658" s="187">
        <v>2.5</v>
      </c>
      <c r="D1658" s="187">
        <v>111.1</v>
      </c>
      <c r="E1658" s="187">
        <v>0.19500000000000001</v>
      </c>
      <c r="F1658" s="159">
        <v>5.5</v>
      </c>
      <c r="G1658" s="159">
        <v>282.10000000000002</v>
      </c>
      <c r="H1658" s="188">
        <f>F1658/C1658*100</f>
        <v>220.00000000000003</v>
      </c>
      <c r="I1658" s="188">
        <f>F1658-C1657</f>
        <v>5.5</v>
      </c>
    </row>
    <row r="1659" spans="1:14" s="150" customFormat="1" ht="12.75">
      <c r="A1659" s="189" t="s">
        <v>114</v>
      </c>
      <c r="B1659" s="190">
        <v>0.19500000000000001</v>
      </c>
      <c r="C1659" s="190">
        <v>2.4</v>
      </c>
      <c r="D1659" s="190">
        <v>123.1</v>
      </c>
      <c r="E1659" s="190">
        <v>0.19500000000000001</v>
      </c>
      <c r="F1659" s="158">
        <v>5.5</v>
      </c>
      <c r="G1659" s="158">
        <v>282.10000000000002</v>
      </c>
      <c r="H1659" s="180">
        <f>F1659/C1658*100</f>
        <v>220.00000000000003</v>
      </c>
      <c r="I1659" s="180">
        <f>F1659-C1658</f>
        <v>3</v>
      </c>
    </row>
    <row r="1660" spans="1:14" s="150" customFormat="1" ht="12.75">
      <c r="A1660" s="189" t="s">
        <v>116</v>
      </c>
      <c r="B1660" s="190">
        <v>0.03</v>
      </c>
      <c r="C1660" s="190">
        <v>0.1</v>
      </c>
      <c r="D1660" s="190">
        <v>33.299999999999997</v>
      </c>
      <c r="E1660" s="158" t="s">
        <v>94</v>
      </c>
      <c r="F1660" s="158" t="s">
        <v>94</v>
      </c>
      <c r="G1660" s="158" t="s">
        <v>94</v>
      </c>
      <c r="H1660" s="158" t="s">
        <v>94</v>
      </c>
      <c r="I1660" s="158" t="s">
        <v>94</v>
      </c>
    </row>
    <row r="1661" spans="1:14" s="150" customFormat="1" ht="12.75">
      <c r="A1661" s="186"/>
      <c r="B1661" s="156"/>
      <c r="C1661" s="156"/>
      <c r="D1661" s="187"/>
      <c r="E1661" s="187"/>
      <c r="F1661" s="156"/>
      <c r="G1661" s="156"/>
      <c r="H1661" s="187"/>
      <c r="I1661" s="187"/>
    </row>
  </sheetData>
  <mergeCells count="400">
    <mergeCell ref="A1645:A1650"/>
    <mergeCell ref="B1646:D1646"/>
    <mergeCell ref="H1646:I1646"/>
    <mergeCell ref="B1647:B1649"/>
    <mergeCell ref="C1647:C1649"/>
    <mergeCell ref="D1647:D1649"/>
    <mergeCell ref="E1647:E1649"/>
    <mergeCell ref="F1647:F1649"/>
    <mergeCell ref="G1647:G1649"/>
    <mergeCell ref="H1647:I1647"/>
    <mergeCell ref="H1648:H1649"/>
    <mergeCell ref="I1648:I1649"/>
    <mergeCell ref="A1622:A1627"/>
    <mergeCell ref="B1623:D1623"/>
    <mergeCell ref="H1623:I1623"/>
    <mergeCell ref="B1624:B1626"/>
    <mergeCell ref="C1624:C1626"/>
    <mergeCell ref="D1624:D1626"/>
    <mergeCell ref="E1624:E1626"/>
    <mergeCell ref="F1624:F1626"/>
    <mergeCell ref="G1624:G1626"/>
    <mergeCell ref="H1624:I1624"/>
    <mergeCell ref="H1625:H1626"/>
    <mergeCell ref="I1625:I1626"/>
    <mergeCell ref="A1574:A1579"/>
    <mergeCell ref="B1575:D1575"/>
    <mergeCell ref="H1575:I1575"/>
    <mergeCell ref="B1576:B1578"/>
    <mergeCell ref="C1576:C1578"/>
    <mergeCell ref="D1576:D1578"/>
    <mergeCell ref="E1576:E1578"/>
    <mergeCell ref="F1576:F1578"/>
    <mergeCell ref="G1576:G1578"/>
    <mergeCell ref="H1576:I1576"/>
    <mergeCell ref="H1577:H1578"/>
    <mergeCell ref="I1577:I1578"/>
    <mergeCell ref="A1548:A1553"/>
    <mergeCell ref="B1549:D1549"/>
    <mergeCell ref="H1549:I1549"/>
    <mergeCell ref="B1550:B1552"/>
    <mergeCell ref="C1550:C1552"/>
    <mergeCell ref="D1550:D1552"/>
    <mergeCell ref="E1550:E1552"/>
    <mergeCell ref="F1550:F1552"/>
    <mergeCell ref="G1550:G1552"/>
    <mergeCell ref="H1550:I1550"/>
    <mergeCell ref="H1551:H1552"/>
    <mergeCell ref="I1551:I1552"/>
    <mergeCell ref="A1489:A1494"/>
    <mergeCell ref="B1490:D1490"/>
    <mergeCell ref="H1490:I1490"/>
    <mergeCell ref="B1491:B1493"/>
    <mergeCell ref="C1491:C1493"/>
    <mergeCell ref="D1491:D1493"/>
    <mergeCell ref="E1491:E1493"/>
    <mergeCell ref="F1491:F1493"/>
    <mergeCell ref="G1491:G1493"/>
    <mergeCell ref="H1491:I1491"/>
    <mergeCell ref="H1492:H1493"/>
    <mergeCell ref="I1492:I1493"/>
    <mergeCell ref="A1411:A1416"/>
    <mergeCell ref="B1412:D1412"/>
    <mergeCell ref="H1412:I1412"/>
    <mergeCell ref="B1413:B1415"/>
    <mergeCell ref="C1413:C1415"/>
    <mergeCell ref="D1413:D1415"/>
    <mergeCell ref="E1413:E1415"/>
    <mergeCell ref="F1413:F1415"/>
    <mergeCell ref="G1413:G1415"/>
    <mergeCell ref="H1413:I1413"/>
    <mergeCell ref="H1414:H1415"/>
    <mergeCell ref="I1414:I1415"/>
    <mergeCell ref="A1333:A1338"/>
    <mergeCell ref="B1334:D1334"/>
    <mergeCell ref="H1334:I1334"/>
    <mergeCell ref="B1335:B1337"/>
    <mergeCell ref="C1335:C1337"/>
    <mergeCell ref="D1335:D1337"/>
    <mergeCell ref="E1335:E1337"/>
    <mergeCell ref="F1335:F1337"/>
    <mergeCell ref="G1335:G1337"/>
    <mergeCell ref="H1335:I1335"/>
    <mergeCell ref="H1336:H1337"/>
    <mergeCell ref="I1336:I1337"/>
    <mergeCell ref="A1240:H1240"/>
    <mergeCell ref="A1241:I1241"/>
    <mergeCell ref="A1243:A1248"/>
    <mergeCell ref="B1243:I1243"/>
    <mergeCell ref="B1244:D1244"/>
    <mergeCell ref="H1244:I1244"/>
    <mergeCell ref="B1245:B1247"/>
    <mergeCell ref="C1245:C1247"/>
    <mergeCell ref="D1245:D1247"/>
    <mergeCell ref="E1245:E1247"/>
    <mergeCell ref="F1245:F1247"/>
    <mergeCell ref="G1245:G1247"/>
    <mergeCell ref="H1245:I1245"/>
    <mergeCell ref="H1246:H1247"/>
    <mergeCell ref="I1246:I1247"/>
    <mergeCell ref="A1202:G1202"/>
    <mergeCell ref="A1203:G1203"/>
    <mergeCell ref="A1205:A1210"/>
    <mergeCell ref="B1205:I1205"/>
    <mergeCell ref="B1206:D1206"/>
    <mergeCell ref="H1206:I1206"/>
    <mergeCell ref="B1207:B1209"/>
    <mergeCell ref="C1207:C1209"/>
    <mergeCell ref="D1207:D1209"/>
    <mergeCell ref="E1207:E1209"/>
    <mergeCell ref="F1207:F1209"/>
    <mergeCell ref="G1207:G1209"/>
    <mergeCell ref="H1207:I1207"/>
    <mergeCell ref="H1208:H1209"/>
    <mergeCell ref="I1208:I1209"/>
    <mergeCell ref="A1166:H1166"/>
    <mergeCell ref="A1167:I1167"/>
    <mergeCell ref="A1169:A1174"/>
    <mergeCell ref="B1169:I1169"/>
    <mergeCell ref="B1170:D1170"/>
    <mergeCell ref="H1170:I1170"/>
    <mergeCell ref="B1171:B1173"/>
    <mergeCell ref="C1171:C1173"/>
    <mergeCell ref="D1171:D1173"/>
    <mergeCell ref="E1171:E1173"/>
    <mergeCell ref="F1171:F1173"/>
    <mergeCell ref="G1171:G1173"/>
    <mergeCell ref="H1171:I1171"/>
    <mergeCell ref="H1172:H1173"/>
    <mergeCell ref="I1172:I1173"/>
    <mergeCell ref="A1133:G1133"/>
    <mergeCell ref="A1134:G1134"/>
    <mergeCell ref="A1136:A1141"/>
    <mergeCell ref="B1136:I1136"/>
    <mergeCell ref="B1137:D1137"/>
    <mergeCell ref="H1137:I1137"/>
    <mergeCell ref="B1138:B1140"/>
    <mergeCell ref="C1138:C1140"/>
    <mergeCell ref="D1138:D1140"/>
    <mergeCell ref="E1138:E1140"/>
    <mergeCell ref="F1138:F1140"/>
    <mergeCell ref="G1138:G1140"/>
    <mergeCell ref="H1138:I1138"/>
    <mergeCell ref="H1139:H1140"/>
    <mergeCell ref="I1139:I1140"/>
    <mergeCell ref="A1091:G1091"/>
    <mergeCell ref="A1092:G1092"/>
    <mergeCell ref="A1094:A1099"/>
    <mergeCell ref="B1094:I1094"/>
    <mergeCell ref="B1095:D1095"/>
    <mergeCell ref="H1095:I1095"/>
    <mergeCell ref="B1096:B1098"/>
    <mergeCell ref="C1096:C1098"/>
    <mergeCell ref="D1096:D1098"/>
    <mergeCell ref="E1096:E1098"/>
    <mergeCell ref="F1096:F1098"/>
    <mergeCell ref="G1096:G1098"/>
    <mergeCell ref="H1096:I1096"/>
    <mergeCell ref="H1097:H1098"/>
    <mergeCell ref="I1097:I1098"/>
    <mergeCell ref="A1068:G1068"/>
    <mergeCell ref="A1069:G1069"/>
    <mergeCell ref="A1071:A1076"/>
    <mergeCell ref="B1071:I1071"/>
    <mergeCell ref="B1072:D1072"/>
    <mergeCell ref="H1072:I1072"/>
    <mergeCell ref="B1073:B1075"/>
    <mergeCell ref="C1073:C1075"/>
    <mergeCell ref="D1073:D1075"/>
    <mergeCell ref="E1073:E1075"/>
    <mergeCell ref="F1073:F1075"/>
    <mergeCell ref="G1073:G1075"/>
    <mergeCell ref="H1073:I1073"/>
    <mergeCell ref="H1074:H1075"/>
    <mergeCell ref="I1074:I1075"/>
    <mergeCell ref="A1046:A1051"/>
    <mergeCell ref="B1046:I1046"/>
    <mergeCell ref="B1047:D1047"/>
    <mergeCell ref="H1047:I1047"/>
    <mergeCell ref="B1048:B1050"/>
    <mergeCell ref="C1048:C1050"/>
    <mergeCell ref="D1048:D1050"/>
    <mergeCell ref="E1048:E1050"/>
    <mergeCell ref="F1048:F1050"/>
    <mergeCell ref="G1048:G1050"/>
    <mergeCell ref="H1048:I1048"/>
    <mergeCell ref="H1049:H1050"/>
    <mergeCell ref="I1049:I1050"/>
    <mergeCell ref="A1004:G1004"/>
    <mergeCell ref="A1005:G1005"/>
    <mergeCell ref="A1007:A1012"/>
    <mergeCell ref="B1007:I1007"/>
    <mergeCell ref="B1008:D1008"/>
    <mergeCell ref="H1008:I1008"/>
    <mergeCell ref="B1009:B1011"/>
    <mergeCell ref="C1009:C1011"/>
    <mergeCell ref="D1009:D1011"/>
    <mergeCell ref="E1009:E1011"/>
    <mergeCell ref="F1009:F1011"/>
    <mergeCell ref="G1009:G1011"/>
    <mergeCell ref="H1009:I1009"/>
    <mergeCell ref="H1010:H1011"/>
    <mergeCell ref="I1010:I1011"/>
    <mergeCell ref="A925:H925"/>
    <mergeCell ref="A926:I926"/>
    <mergeCell ref="A928:A933"/>
    <mergeCell ref="B928:I928"/>
    <mergeCell ref="B929:D929"/>
    <mergeCell ref="H929:I929"/>
    <mergeCell ref="B930:B932"/>
    <mergeCell ref="C930:C932"/>
    <mergeCell ref="D930:D932"/>
    <mergeCell ref="E930:E932"/>
    <mergeCell ref="F930:F932"/>
    <mergeCell ref="G930:G932"/>
    <mergeCell ref="H930:I930"/>
    <mergeCell ref="H931:H932"/>
    <mergeCell ref="I931:I932"/>
    <mergeCell ref="A847:H847"/>
    <mergeCell ref="A848:I848"/>
    <mergeCell ref="A850:A855"/>
    <mergeCell ref="B850:I850"/>
    <mergeCell ref="B851:D851"/>
    <mergeCell ref="H851:I851"/>
    <mergeCell ref="B852:B854"/>
    <mergeCell ref="C852:C854"/>
    <mergeCell ref="D852:D854"/>
    <mergeCell ref="E852:E854"/>
    <mergeCell ref="F852:F854"/>
    <mergeCell ref="G852:G854"/>
    <mergeCell ref="H852:I852"/>
    <mergeCell ref="H853:H854"/>
    <mergeCell ref="I853:I854"/>
    <mergeCell ref="A793:H793"/>
    <mergeCell ref="A794:I794"/>
    <mergeCell ref="A796:A801"/>
    <mergeCell ref="B796:I796"/>
    <mergeCell ref="B797:D797"/>
    <mergeCell ref="H797:I797"/>
    <mergeCell ref="B798:B800"/>
    <mergeCell ref="C798:C800"/>
    <mergeCell ref="D798:D800"/>
    <mergeCell ref="E798:E800"/>
    <mergeCell ref="F798:F800"/>
    <mergeCell ref="G798:G800"/>
    <mergeCell ref="H798:I798"/>
    <mergeCell ref="H799:H800"/>
    <mergeCell ref="I799:I800"/>
    <mergeCell ref="A727:I727"/>
    <mergeCell ref="A729:A734"/>
    <mergeCell ref="B729:I729"/>
    <mergeCell ref="B730:D730"/>
    <mergeCell ref="H730:I730"/>
    <mergeCell ref="B731:B733"/>
    <mergeCell ref="C731:C733"/>
    <mergeCell ref="D731:D733"/>
    <mergeCell ref="E731:E733"/>
    <mergeCell ref="F731:F733"/>
    <mergeCell ref="G731:G733"/>
    <mergeCell ref="H731:I731"/>
    <mergeCell ref="H732:H733"/>
    <mergeCell ref="I732:I733"/>
    <mergeCell ref="A638:H638"/>
    <mergeCell ref="A639:I639"/>
    <mergeCell ref="A641:A646"/>
    <mergeCell ref="B641:I641"/>
    <mergeCell ref="B642:D642"/>
    <mergeCell ref="H642:I642"/>
    <mergeCell ref="B643:B645"/>
    <mergeCell ref="C643:C645"/>
    <mergeCell ref="D643:D645"/>
    <mergeCell ref="E643:E645"/>
    <mergeCell ref="F643:F645"/>
    <mergeCell ref="G643:G645"/>
    <mergeCell ref="H643:I643"/>
    <mergeCell ref="H644:H645"/>
    <mergeCell ref="I644:I645"/>
    <mergeCell ref="A563:H563"/>
    <mergeCell ref="A564:I564"/>
    <mergeCell ref="A566:A571"/>
    <mergeCell ref="B566:I566"/>
    <mergeCell ref="B567:D567"/>
    <mergeCell ref="H567:I567"/>
    <mergeCell ref="B568:B570"/>
    <mergeCell ref="C568:C570"/>
    <mergeCell ref="D568:D570"/>
    <mergeCell ref="E568:E570"/>
    <mergeCell ref="F568:F570"/>
    <mergeCell ref="G568:G570"/>
    <mergeCell ref="H568:I568"/>
    <mergeCell ref="H569:H570"/>
    <mergeCell ref="I569:I570"/>
    <mergeCell ref="A488:H488"/>
    <mergeCell ref="A489:I489"/>
    <mergeCell ref="A491:A496"/>
    <mergeCell ref="B491:I491"/>
    <mergeCell ref="B492:D492"/>
    <mergeCell ref="H492:I492"/>
    <mergeCell ref="B493:B495"/>
    <mergeCell ref="C493:C495"/>
    <mergeCell ref="D493:D495"/>
    <mergeCell ref="E493:E495"/>
    <mergeCell ref="F493:F495"/>
    <mergeCell ref="G493:G495"/>
    <mergeCell ref="H493:I493"/>
    <mergeCell ref="H494:H495"/>
    <mergeCell ref="I494:I495"/>
    <mergeCell ref="A408:H408"/>
    <mergeCell ref="A409:I409"/>
    <mergeCell ref="A411:A416"/>
    <mergeCell ref="B411:I411"/>
    <mergeCell ref="B412:D412"/>
    <mergeCell ref="E412:G412"/>
    <mergeCell ref="H412:I412"/>
    <mergeCell ref="B413:B415"/>
    <mergeCell ref="C413:C415"/>
    <mergeCell ref="D413:D415"/>
    <mergeCell ref="E413:E415"/>
    <mergeCell ref="F413:F415"/>
    <mergeCell ref="G413:G415"/>
    <mergeCell ref="H414:H415"/>
    <mergeCell ref="I414:I415"/>
    <mergeCell ref="A315:G315"/>
    <mergeCell ref="A316:I316"/>
    <mergeCell ref="A318:A323"/>
    <mergeCell ref="B318:I318"/>
    <mergeCell ref="B319:D319"/>
    <mergeCell ref="H319:I319"/>
    <mergeCell ref="B320:B322"/>
    <mergeCell ref="C320:C322"/>
    <mergeCell ref="D320:D322"/>
    <mergeCell ref="E320:E322"/>
    <mergeCell ref="F320:F322"/>
    <mergeCell ref="G320:G322"/>
    <mergeCell ref="H320:I320"/>
    <mergeCell ref="H321:H322"/>
    <mergeCell ref="I321:I322"/>
    <mergeCell ref="A268:G268"/>
    <mergeCell ref="A269:I269"/>
    <mergeCell ref="A271:A276"/>
    <mergeCell ref="B271:I271"/>
    <mergeCell ref="B272:D272"/>
    <mergeCell ref="H272:I272"/>
    <mergeCell ref="B273:B275"/>
    <mergeCell ref="C273:C275"/>
    <mergeCell ref="D273:D275"/>
    <mergeCell ref="E273:E275"/>
    <mergeCell ref="F273:F275"/>
    <mergeCell ref="G273:G275"/>
    <mergeCell ref="H273:I273"/>
    <mergeCell ref="H274:H275"/>
    <mergeCell ref="I274:I275"/>
    <mergeCell ref="A190:G190"/>
    <mergeCell ref="A191:G191"/>
    <mergeCell ref="A193:A198"/>
    <mergeCell ref="B193:I193"/>
    <mergeCell ref="B194:D194"/>
    <mergeCell ref="H194:I194"/>
    <mergeCell ref="B195:B197"/>
    <mergeCell ref="C195:C197"/>
    <mergeCell ref="D195:D197"/>
    <mergeCell ref="E195:E197"/>
    <mergeCell ref="F195:F197"/>
    <mergeCell ref="G195:G197"/>
    <mergeCell ref="H195:I195"/>
    <mergeCell ref="H196:H197"/>
    <mergeCell ref="I196:I197"/>
    <mergeCell ref="H101:I101"/>
    <mergeCell ref="B102:B104"/>
    <mergeCell ref="C102:C104"/>
    <mergeCell ref="D102:D104"/>
    <mergeCell ref="E102:E104"/>
    <mergeCell ref="F102:F104"/>
    <mergeCell ref="G102:G104"/>
    <mergeCell ref="H102:I102"/>
    <mergeCell ref="H103:H104"/>
    <mergeCell ref="I103:I104"/>
    <mergeCell ref="A1043:G1043"/>
    <mergeCell ref="A1044:G1044"/>
    <mergeCell ref="A726:H726"/>
    <mergeCell ref="H413:I413"/>
    <mergeCell ref="H9:I9"/>
    <mergeCell ref="A4:G4"/>
    <mergeCell ref="A5:I5"/>
    <mergeCell ref="A7:A12"/>
    <mergeCell ref="B7:I7"/>
    <mergeCell ref="B8:D8"/>
    <mergeCell ref="H8:I8"/>
    <mergeCell ref="B9:B11"/>
    <mergeCell ref="C9:C11"/>
    <mergeCell ref="D9:D11"/>
    <mergeCell ref="E9:E11"/>
    <mergeCell ref="F9:F11"/>
    <mergeCell ref="G9:G11"/>
    <mergeCell ref="H10:H11"/>
    <mergeCell ref="I10:I11"/>
    <mergeCell ref="A97:G97"/>
    <mergeCell ref="A98:H98"/>
    <mergeCell ref="A100:A105"/>
    <mergeCell ref="B100:I100"/>
    <mergeCell ref="B101:D101"/>
  </mergeCells>
  <hyperlinks>
    <hyperlink ref="A1" location="содержание!A1" display="Мазмуну" xr:uid="{00000000-0004-0000-1D00-000000000000}"/>
    <hyperlink ref="A2" location="содержание!A1" display="Содержание" xr:uid="{00000000-0004-0000-1D00-000001000000}"/>
  </hyperlink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74"/>
  <sheetViews>
    <sheetView workbookViewId="0">
      <selection activeCell="A2" sqref="A2"/>
    </sheetView>
  </sheetViews>
  <sheetFormatPr defaultRowHeight="15"/>
  <cols>
    <col min="1" max="1" width="28.140625" customWidth="1"/>
    <col min="2" max="2" width="12.140625" customWidth="1"/>
    <col min="5" max="5" width="11.5703125" customWidth="1"/>
  </cols>
  <sheetData>
    <row r="1" spans="1:9" s="62" customFormat="1">
      <c r="A1" s="63" t="s">
        <v>287</v>
      </c>
    </row>
    <row r="2" spans="1:9" s="62" customFormat="1">
      <c r="A2" s="63" t="s">
        <v>288</v>
      </c>
    </row>
    <row r="3" spans="1:9" s="81" customFormat="1">
      <c r="A3" s="109" t="s">
        <v>219</v>
      </c>
      <c r="B3" s="110"/>
      <c r="C3" s="110"/>
      <c r="D3" s="110"/>
      <c r="E3" s="110"/>
      <c r="F3" s="110"/>
      <c r="G3" s="110"/>
      <c r="H3" s="110"/>
      <c r="I3" s="110"/>
    </row>
    <row r="4" spans="1:9" s="81" customFormat="1" ht="12.75">
      <c r="A4" s="111" t="s">
        <v>318</v>
      </c>
      <c r="B4" s="111"/>
      <c r="C4" s="111"/>
      <c r="D4" s="111"/>
      <c r="E4" s="111"/>
      <c r="F4" s="111"/>
      <c r="G4" s="111"/>
      <c r="H4" s="111"/>
      <c r="I4" s="111"/>
    </row>
    <row r="5" spans="1:9" s="81" customFormat="1" ht="12.75">
      <c r="A5" s="17"/>
      <c r="B5" s="17"/>
      <c r="C5" s="17"/>
      <c r="D5" s="17"/>
      <c r="E5" s="17"/>
      <c r="F5" s="17"/>
      <c r="G5" s="17"/>
      <c r="H5" s="17"/>
      <c r="I5" s="17"/>
    </row>
    <row r="6" spans="1:9" s="81" customFormat="1" ht="12.75">
      <c r="A6" s="114" t="s">
        <v>60</v>
      </c>
      <c r="B6" s="112" t="s">
        <v>188</v>
      </c>
      <c r="C6" s="117"/>
      <c r="D6" s="117"/>
      <c r="E6" s="117"/>
      <c r="F6" s="117"/>
      <c r="G6" s="117"/>
      <c r="H6" s="117"/>
      <c r="I6" s="113"/>
    </row>
    <row r="7" spans="1:9" s="81" customFormat="1" ht="12.75">
      <c r="A7" s="115"/>
      <c r="B7" s="112">
        <v>2024</v>
      </c>
      <c r="C7" s="117"/>
      <c r="D7" s="113"/>
      <c r="E7" s="112">
        <v>2025</v>
      </c>
      <c r="F7" s="117"/>
      <c r="G7" s="113"/>
      <c r="H7" s="112" t="s">
        <v>62</v>
      </c>
      <c r="I7" s="113"/>
    </row>
    <row r="8" spans="1:9" s="81" customFormat="1" ht="21" customHeight="1">
      <c r="A8" s="115"/>
      <c r="B8" s="118" t="s">
        <v>338</v>
      </c>
      <c r="C8" s="118" t="s">
        <v>341</v>
      </c>
      <c r="D8" s="118" t="s">
        <v>65</v>
      </c>
      <c r="E8" s="118" t="s">
        <v>338</v>
      </c>
      <c r="F8" s="118" t="s">
        <v>341</v>
      </c>
      <c r="G8" s="118" t="s">
        <v>65</v>
      </c>
      <c r="H8" s="112" t="s">
        <v>315</v>
      </c>
      <c r="I8" s="113"/>
    </row>
    <row r="9" spans="1:9" s="81" customFormat="1" ht="12" customHeight="1">
      <c r="A9" s="115"/>
      <c r="B9" s="119"/>
      <c r="C9" s="119"/>
      <c r="D9" s="119"/>
      <c r="E9" s="119"/>
      <c r="F9" s="119"/>
      <c r="G9" s="119"/>
      <c r="H9" s="114" t="s">
        <v>69</v>
      </c>
      <c r="I9" s="114" t="s">
        <v>70</v>
      </c>
    </row>
    <row r="10" spans="1:9" s="81" customFormat="1" ht="12" customHeight="1">
      <c r="A10" s="115"/>
      <c r="B10" s="120"/>
      <c r="C10" s="120"/>
      <c r="D10" s="120"/>
      <c r="E10" s="120"/>
      <c r="F10" s="120"/>
      <c r="G10" s="120"/>
      <c r="H10" s="116"/>
      <c r="I10" s="116"/>
    </row>
    <row r="11" spans="1:9" s="81" customFormat="1" ht="12.75">
      <c r="A11" s="116"/>
      <c r="B11" s="82">
        <v>1</v>
      </c>
      <c r="C11" s="83">
        <v>2</v>
      </c>
      <c r="D11" s="37">
        <v>3</v>
      </c>
      <c r="E11" s="37">
        <v>4</v>
      </c>
      <c r="F11" s="37">
        <v>5</v>
      </c>
      <c r="G11" s="84">
        <v>6</v>
      </c>
      <c r="H11" s="37">
        <v>7</v>
      </c>
      <c r="I11" s="85">
        <v>8</v>
      </c>
    </row>
    <row r="12" spans="1:9" s="81" customFormat="1" ht="12.75">
      <c r="A12" s="39"/>
      <c r="B12" s="40"/>
      <c r="C12" s="40"/>
      <c r="D12" s="40"/>
      <c r="E12" s="40"/>
      <c r="F12" s="40"/>
      <c r="G12" s="40"/>
      <c r="H12" s="40"/>
      <c r="I12" s="40"/>
    </row>
    <row r="13" spans="1:9" s="81" customFormat="1" ht="12.75">
      <c r="A13" s="41" t="s">
        <v>72</v>
      </c>
      <c r="B13" s="42">
        <v>2645.1</v>
      </c>
      <c r="C13" s="43">
        <v>5990.1</v>
      </c>
      <c r="D13" s="43">
        <v>22.6</v>
      </c>
      <c r="E13" s="42">
        <v>2869.92</v>
      </c>
      <c r="F13" s="43">
        <v>5891.8</v>
      </c>
      <c r="G13" s="43">
        <v>20.5</v>
      </c>
      <c r="H13" s="43">
        <v>98.4</v>
      </c>
      <c r="I13" s="43">
        <v>-98.3</v>
      </c>
    </row>
    <row r="14" spans="1:9" s="81" customFormat="1" ht="12.75">
      <c r="A14" s="41"/>
      <c r="B14" s="42"/>
      <c r="C14" s="43"/>
      <c r="D14" s="43"/>
      <c r="E14" s="42"/>
      <c r="F14" s="43"/>
      <c r="G14" s="43"/>
      <c r="H14" s="43"/>
      <c r="I14" s="43"/>
    </row>
    <row r="15" spans="1:9" s="81" customFormat="1" ht="12.75">
      <c r="A15" s="41" t="s">
        <v>73</v>
      </c>
      <c r="B15" s="42">
        <v>891.58</v>
      </c>
      <c r="C15" s="43">
        <v>2028.7</v>
      </c>
      <c r="D15" s="43">
        <v>22.8</v>
      </c>
      <c r="E15" s="42">
        <v>1009.08</v>
      </c>
      <c r="F15" s="43">
        <v>2214.9</v>
      </c>
      <c r="G15" s="43">
        <v>21.9</v>
      </c>
      <c r="H15" s="43">
        <v>109.2</v>
      </c>
      <c r="I15" s="43">
        <v>186.2</v>
      </c>
    </row>
    <row r="16" spans="1:9" s="81" customFormat="1" ht="12.75">
      <c r="A16" s="44" t="s">
        <v>74</v>
      </c>
      <c r="B16" s="45">
        <v>161</v>
      </c>
      <c r="C16" s="46">
        <v>150</v>
      </c>
      <c r="D16" s="46">
        <v>9.3000000000000007</v>
      </c>
      <c r="E16" s="45">
        <v>161</v>
      </c>
      <c r="F16" s="46">
        <v>140</v>
      </c>
      <c r="G16" s="46">
        <v>8.6999999999999993</v>
      </c>
      <c r="H16" s="46">
        <v>93.3</v>
      </c>
      <c r="I16" s="46">
        <v>-10</v>
      </c>
    </row>
    <row r="17" spans="1:9" s="81" customFormat="1" ht="12.75">
      <c r="A17" s="44" t="s">
        <v>75</v>
      </c>
      <c r="B17" s="45">
        <v>305.8</v>
      </c>
      <c r="C17" s="46">
        <v>289.89999999999998</v>
      </c>
      <c r="D17" s="46">
        <v>9.5</v>
      </c>
      <c r="E17" s="45">
        <v>423.3</v>
      </c>
      <c r="F17" s="46">
        <v>480</v>
      </c>
      <c r="G17" s="46">
        <v>11.3</v>
      </c>
      <c r="H17" s="46">
        <v>165.6</v>
      </c>
      <c r="I17" s="46">
        <v>190.1</v>
      </c>
    </row>
    <row r="18" spans="1:9" s="81" customFormat="1" ht="12.75">
      <c r="A18" s="44" t="s">
        <v>76</v>
      </c>
      <c r="B18" s="45">
        <v>403.78</v>
      </c>
      <c r="C18" s="46">
        <v>1579</v>
      </c>
      <c r="D18" s="46">
        <v>39.1</v>
      </c>
      <c r="E18" s="45">
        <v>403.78</v>
      </c>
      <c r="F18" s="46">
        <v>1585</v>
      </c>
      <c r="G18" s="46">
        <v>39.299999999999997</v>
      </c>
      <c r="H18" s="46">
        <v>100.4</v>
      </c>
      <c r="I18" s="46">
        <v>6</v>
      </c>
    </row>
    <row r="19" spans="1:9" s="81" customFormat="1" ht="12.75">
      <c r="A19" s="44" t="s">
        <v>79</v>
      </c>
      <c r="B19" s="45">
        <v>21</v>
      </c>
      <c r="C19" s="46">
        <v>9.8000000000000007</v>
      </c>
      <c r="D19" s="46">
        <v>4.7</v>
      </c>
      <c r="E19" s="45">
        <v>21</v>
      </c>
      <c r="F19" s="46">
        <v>9.9</v>
      </c>
      <c r="G19" s="46">
        <v>4.7</v>
      </c>
      <c r="H19" s="46">
        <v>100.7</v>
      </c>
      <c r="I19" s="46">
        <v>0.1</v>
      </c>
    </row>
    <row r="20" spans="1:9" s="81" customFormat="1" ht="12.75">
      <c r="A20" s="44"/>
      <c r="B20" s="45"/>
      <c r="C20" s="46"/>
      <c r="D20" s="46"/>
      <c r="E20" s="45"/>
      <c r="F20" s="46"/>
      <c r="G20" s="46"/>
      <c r="H20" s="46"/>
      <c r="I20" s="46"/>
    </row>
    <row r="21" spans="1:9" s="81" customFormat="1" ht="25.5">
      <c r="A21" s="41" t="s">
        <v>80</v>
      </c>
      <c r="B21" s="42">
        <v>239</v>
      </c>
      <c r="C21" s="43">
        <v>1145.7</v>
      </c>
      <c r="D21" s="43">
        <v>47.9</v>
      </c>
      <c r="E21" s="42">
        <v>238.82</v>
      </c>
      <c r="F21" s="43">
        <v>1143.4000000000001</v>
      </c>
      <c r="G21" s="43">
        <v>47.9</v>
      </c>
      <c r="H21" s="43">
        <v>99.8</v>
      </c>
      <c r="I21" s="43">
        <v>-2.2999999999999998</v>
      </c>
    </row>
    <row r="22" spans="1:9" s="81" customFormat="1" ht="12.75">
      <c r="A22" s="44" t="s">
        <v>81</v>
      </c>
      <c r="B22" s="45">
        <v>8</v>
      </c>
      <c r="C22" s="46" t="s">
        <v>94</v>
      </c>
      <c r="D22" s="46" t="s">
        <v>94</v>
      </c>
      <c r="E22" s="45">
        <v>8.1999999999999993</v>
      </c>
      <c r="F22" s="46" t="s">
        <v>94</v>
      </c>
      <c r="G22" s="46" t="s">
        <v>94</v>
      </c>
      <c r="H22" s="46" t="s">
        <v>94</v>
      </c>
      <c r="I22" s="46" t="s">
        <v>94</v>
      </c>
    </row>
    <row r="23" spans="1:9" s="81" customFormat="1" ht="12.75">
      <c r="A23" s="44" t="s">
        <v>83</v>
      </c>
      <c r="B23" s="45">
        <v>15</v>
      </c>
      <c r="C23" s="46">
        <v>30.8</v>
      </c>
      <c r="D23" s="46">
        <v>20.5</v>
      </c>
      <c r="E23" s="45">
        <v>15</v>
      </c>
      <c r="F23" s="46">
        <v>30.8</v>
      </c>
      <c r="G23" s="46">
        <v>20.5</v>
      </c>
      <c r="H23" s="46">
        <v>100</v>
      </c>
      <c r="I23" s="46" t="s">
        <v>94</v>
      </c>
    </row>
    <row r="24" spans="1:9" s="81" customFormat="1" ht="12.75">
      <c r="A24" s="44" t="s">
        <v>84</v>
      </c>
      <c r="B24" s="45">
        <v>34</v>
      </c>
      <c r="C24" s="46">
        <v>151</v>
      </c>
      <c r="D24" s="46">
        <v>44.4</v>
      </c>
      <c r="E24" s="45">
        <v>34</v>
      </c>
      <c r="F24" s="46">
        <v>151.30000000000001</v>
      </c>
      <c r="G24" s="46">
        <v>44.5</v>
      </c>
      <c r="H24" s="46">
        <v>100.2</v>
      </c>
      <c r="I24" s="46">
        <v>0.3</v>
      </c>
    </row>
    <row r="25" spans="1:9" s="81" customFormat="1" ht="12.75">
      <c r="A25" s="44" t="s">
        <v>85</v>
      </c>
      <c r="B25" s="45">
        <v>53</v>
      </c>
      <c r="C25" s="46">
        <v>425.6</v>
      </c>
      <c r="D25" s="46">
        <v>80.3</v>
      </c>
      <c r="E25" s="45">
        <v>53</v>
      </c>
      <c r="F25" s="46">
        <v>425.6</v>
      </c>
      <c r="G25" s="46">
        <v>80.3</v>
      </c>
      <c r="H25" s="46">
        <v>100</v>
      </c>
      <c r="I25" s="46" t="s">
        <v>94</v>
      </c>
    </row>
    <row r="26" spans="1:9" s="81" customFormat="1" ht="12.75">
      <c r="A26" s="44" t="s">
        <v>86</v>
      </c>
      <c r="B26" s="45">
        <v>4</v>
      </c>
      <c r="C26" s="46">
        <v>28</v>
      </c>
      <c r="D26" s="46">
        <v>70</v>
      </c>
      <c r="E26" s="45">
        <v>4</v>
      </c>
      <c r="F26" s="46">
        <v>28</v>
      </c>
      <c r="G26" s="46">
        <v>70</v>
      </c>
      <c r="H26" s="46">
        <v>100</v>
      </c>
      <c r="I26" s="46" t="s">
        <v>94</v>
      </c>
    </row>
    <row r="27" spans="1:9" s="81" customFormat="1" ht="12.75">
      <c r="A27" s="44" t="s">
        <v>87</v>
      </c>
      <c r="B27" s="45">
        <v>95</v>
      </c>
      <c r="C27" s="46">
        <v>420</v>
      </c>
      <c r="D27" s="46">
        <v>44.2</v>
      </c>
      <c r="E27" s="45">
        <v>95.22</v>
      </c>
      <c r="F27" s="46">
        <v>475</v>
      </c>
      <c r="G27" s="46">
        <v>49.9</v>
      </c>
      <c r="H27" s="46">
        <v>113.1</v>
      </c>
      <c r="I27" s="46">
        <v>55</v>
      </c>
    </row>
    <row r="28" spans="1:9" s="81" customFormat="1" ht="12.75">
      <c r="A28" s="44" t="s">
        <v>88</v>
      </c>
      <c r="B28" s="45">
        <v>11</v>
      </c>
      <c r="C28" s="46">
        <v>7</v>
      </c>
      <c r="D28" s="46">
        <v>6.4</v>
      </c>
      <c r="E28" s="45">
        <v>11.22</v>
      </c>
      <c r="F28" s="46">
        <v>10</v>
      </c>
      <c r="G28" s="46">
        <v>8.9</v>
      </c>
      <c r="H28" s="46">
        <v>142.9</v>
      </c>
      <c r="I28" s="46">
        <v>3</v>
      </c>
    </row>
    <row r="29" spans="1:9" s="81" customFormat="1" ht="12.75">
      <c r="A29" s="44" t="s">
        <v>92</v>
      </c>
      <c r="B29" s="45">
        <v>20</v>
      </c>
      <c r="C29" s="46">
        <v>105</v>
      </c>
      <c r="D29" s="46">
        <v>52.5</v>
      </c>
      <c r="E29" s="45">
        <v>20</v>
      </c>
      <c r="F29" s="46">
        <v>49</v>
      </c>
      <c r="G29" s="46">
        <v>24.5</v>
      </c>
      <c r="H29" s="46">
        <v>46.7</v>
      </c>
      <c r="I29" s="46">
        <v>-56</v>
      </c>
    </row>
    <row r="30" spans="1:9" s="81" customFormat="1" ht="12.75">
      <c r="A30" s="44" t="s">
        <v>93</v>
      </c>
      <c r="B30" s="45">
        <v>1</v>
      </c>
      <c r="C30" s="46">
        <v>1.8</v>
      </c>
      <c r="D30" s="46">
        <v>18</v>
      </c>
      <c r="E30" s="45">
        <v>1</v>
      </c>
      <c r="F30" s="46">
        <v>1.7</v>
      </c>
      <c r="G30" s="46">
        <v>17</v>
      </c>
      <c r="H30" s="46">
        <v>94.4</v>
      </c>
      <c r="I30" s="46">
        <v>-0.1</v>
      </c>
    </row>
    <row r="31" spans="1:9" s="81" customFormat="1" ht="12.75">
      <c r="A31" s="44" t="s">
        <v>95</v>
      </c>
      <c r="B31" s="45">
        <v>7</v>
      </c>
      <c r="C31" s="46">
        <v>7</v>
      </c>
      <c r="D31" s="46">
        <v>10</v>
      </c>
      <c r="E31" s="45">
        <v>6.4</v>
      </c>
      <c r="F31" s="46">
        <v>5</v>
      </c>
      <c r="G31" s="46">
        <v>7.8</v>
      </c>
      <c r="H31" s="46">
        <v>71.400000000000006</v>
      </c>
      <c r="I31" s="46">
        <v>-2</v>
      </c>
    </row>
    <row r="32" spans="1:9" s="81" customFormat="1" ht="12.75">
      <c r="A32" s="44" t="s">
        <v>163</v>
      </c>
      <c r="B32" s="45">
        <v>6</v>
      </c>
      <c r="C32" s="46">
        <v>4.5</v>
      </c>
      <c r="D32" s="46">
        <v>7.5</v>
      </c>
      <c r="E32" s="45">
        <v>6</v>
      </c>
      <c r="F32" s="46">
        <v>5</v>
      </c>
      <c r="G32" s="46">
        <v>8.3000000000000007</v>
      </c>
      <c r="H32" s="46">
        <v>111.1</v>
      </c>
      <c r="I32" s="46">
        <v>0.5</v>
      </c>
    </row>
    <row r="33" spans="1:9" s="81" customFormat="1" ht="12.75">
      <c r="A33" s="44"/>
      <c r="B33" s="45"/>
      <c r="C33" s="46"/>
      <c r="D33" s="46"/>
      <c r="E33" s="45"/>
      <c r="F33" s="46"/>
      <c r="G33" s="46"/>
      <c r="H33" s="46"/>
      <c r="I33" s="46"/>
    </row>
    <row r="34" spans="1:9" s="81" customFormat="1" ht="12.75">
      <c r="A34" s="41" t="s">
        <v>112</v>
      </c>
      <c r="B34" s="42">
        <v>544.79999999999995</v>
      </c>
      <c r="C34" s="43">
        <v>1078.9000000000001</v>
      </c>
      <c r="D34" s="43">
        <v>19.8</v>
      </c>
      <c r="E34" s="42">
        <v>543.29999999999995</v>
      </c>
      <c r="F34" s="43">
        <v>1140.2</v>
      </c>
      <c r="G34" s="43">
        <v>21</v>
      </c>
      <c r="H34" s="43">
        <v>105.7</v>
      </c>
      <c r="I34" s="43">
        <v>61.3</v>
      </c>
    </row>
    <row r="35" spans="1:9" s="81" customFormat="1" ht="12.75">
      <c r="A35" s="44" t="s">
        <v>114</v>
      </c>
      <c r="B35" s="45">
        <v>90.8</v>
      </c>
      <c r="C35" s="46">
        <v>368.5</v>
      </c>
      <c r="D35" s="46">
        <v>40.6</v>
      </c>
      <c r="E35" s="45">
        <v>94.3</v>
      </c>
      <c r="F35" s="46">
        <v>410</v>
      </c>
      <c r="G35" s="46">
        <v>43.5</v>
      </c>
      <c r="H35" s="46">
        <v>111.3</v>
      </c>
      <c r="I35" s="46">
        <v>41.5</v>
      </c>
    </row>
    <row r="36" spans="1:9" s="81" customFormat="1" ht="12.75">
      <c r="A36" s="44" t="s">
        <v>116</v>
      </c>
      <c r="B36" s="45">
        <v>454</v>
      </c>
      <c r="C36" s="46">
        <v>710.4</v>
      </c>
      <c r="D36" s="46">
        <v>15.6</v>
      </c>
      <c r="E36" s="45">
        <v>449</v>
      </c>
      <c r="F36" s="46">
        <v>730.2</v>
      </c>
      <c r="G36" s="46">
        <v>16.3</v>
      </c>
      <c r="H36" s="46">
        <v>102.8</v>
      </c>
      <c r="I36" s="46">
        <v>19.8</v>
      </c>
    </row>
    <row r="37" spans="1:9" s="81" customFormat="1" ht="12.75">
      <c r="A37" s="44" t="s">
        <v>117</v>
      </c>
      <c r="B37" s="45">
        <v>29</v>
      </c>
      <c r="C37" s="46">
        <v>25</v>
      </c>
      <c r="D37" s="46">
        <v>8.6</v>
      </c>
      <c r="E37" s="45">
        <v>27</v>
      </c>
      <c r="F37" s="46">
        <v>48</v>
      </c>
      <c r="G37" s="46">
        <v>17.8</v>
      </c>
      <c r="H37" s="46">
        <v>192</v>
      </c>
      <c r="I37" s="46">
        <v>23</v>
      </c>
    </row>
    <row r="38" spans="1:9" s="81" customFormat="1" ht="12.75">
      <c r="A38" s="44"/>
      <c r="B38" s="45"/>
      <c r="C38" s="46"/>
      <c r="D38" s="46"/>
      <c r="E38" s="45"/>
      <c r="F38" s="46"/>
      <c r="G38" s="46"/>
      <c r="H38" s="46"/>
      <c r="I38" s="46"/>
    </row>
    <row r="39" spans="1:9" s="81" customFormat="1" ht="12.75">
      <c r="A39" s="41" t="s">
        <v>121</v>
      </c>
      <c r="B39" s="42">
        <v>10</v>
      </c>
      <c r="C39" s="43">
        <v>27.8</v>
      </c>
      <c r="D39" s="43">
        <v>27.8</v>
      </c>
      <c r="E39" s="42">
        <v>10</v>
      </c>
      <c r="F39" s="43">
        <v>34.299999999999997</v>
      </c>
      <c r="G39" s="43">
        <v>34.299999999999997</v>
      </c>
      <c r="H39" s="43">
        <v>123.4</v>
      </c>
      <c r="I39" s="43">
        <v>6.5</v>
      </c>
    </row>
    <row r="40" spans="1:9" s="81" customFormat="1" ht="12.75">
      <c r="A40" s="44" t="s">
        <v>123</v>
      </c>
      <c r="B40" s="45">
        <v>2</v>
      </c>
      <c r="C40" s="46">
        <v>5.2</v>
      </c>
      <c r="D40" s="46">
        <v>26</v>
      </c>
      <c r="E40" s="45">
        <v>2</v>
      </c>
      <c r="F40" s="46">
        <v>6.1</v>
      </c>
      <c r="G40" s="46">
        <v>30.5</v>
      </c>
      <c r="H40" s="46">
        <v>117.3</v>
      </c>
      <c r="I40" s="46">
        <v>0.9</v>
      </c>
    </row>
    <row r="41" spans="1:9" s="81" customFormat="1" ht="12.75">
      <c r="A41" s="44" t="s">
        <v>124</v>
      </c>
      <c r="B41" s="45">
        <v>5</v>
      </c>
      <c r="C41" s="46">
        <v>15.6</v>
      </c>
      <c r="D41" s="46">
        <v>31.2</v>
      </c>
      <c r="E41" s="45">
        <v>5</v>
      </c>
      <c r="F41" s="46">
        <v>16.7</v>
      </c>
      <c r="G41" s="46">
        <v>33.4</v>
      </c>
      <c r="H41" s="46">
        <v>107.1</v>
      </c>
      <c r="I41" s="46">
        <v>1.1000000000000001</v>
      </c>
    </row>
    <row r="42" spans="1:9" s="81" customFormat="1" ht="12.75">
      <c r="A42" s="44" t="s">
        <v>126</v>
      </c>
      <c r="B42" s="45">
        <v>3</v>
      </c>
      <c r="C42" s="46">
        <v>7</v>
      </c>
      <c r="D42" s="46">
        <v>23.3</v>
      </c>
      <c r="E42" s="45">
        <v>3</v>
      </c>
      <c r="F42" s="46">
        <v>11.5</v>
      </c>
      <c r="G42" s="46">
        <v>38.299999999999997</v>
      </c>
      <c r="H42" s="46">
        <v>164.3</v>
      </c>
      <c r="I42" s="46">
        <v>4.5</v>
      </c>
    </row>
    <row r="43" spans="1:9" s="81" customFormat="1" ht="12.75">
      <c r="A43" s="44"/>
      <c r="B43" s="45"/>
      <c r="C43" s="46"/>
      <c r="D43" s="46"/>
      <c r="E43" s="45"/>
      <c r="F43" s="46"/>
      <c r="G43" s="46"/>
      <c r="H43" s="46"/>
      <c r="I43" s="46"/>
    </row>
    <row r="44" spans="1:9" s="81" customFormat="1" ht="12.75">
      <c r="A44" s="41" t="s">
        <v>127</v>
      </c>
      <c r="B44" s="42">
        <v>659.22</v>
      </c>
      <c r="C44" s="43">
        <v>1530.2</v>
      </c>
      <c r="D44" s="43">
        <v>23.2</v>
      </c>
      <c r="E44" s="42">
        <v>679.22</v>
      </c>
      <c r="F44" s="43">
        <v>990</v>
      </c>
      <c r="G44" s="43">
        <v>14.6</v>
      </c>
      <c r="H44" s="43">
        <v>64.7</v>
      </c>
      <c r="I44" s="43">
        <v>-540.20000000000005</v>
      </c>
    </row>
    <row r="45" spans="1:9" s="81" customFormat="1" ht="12.75">
      <c r="A45" s="44" t="s">
        <v>128</v>
      </c>
      <c r="B45" s="45">
        <v>378</v>
      </c>
      <c r="C45" s="46">
        <v>635.1</v>
      </c>
      <c r="D45" s="46">
        <v>16.8</v>
      </c>
      <c r="E45" s="45">
        <v>378</v>
      </c>
      <c r="F45" s="46">
        <v>11</v>
      </c>
      <c r="G45" s="46">
        <v>0.3</v>
      </c>
      <c r="H45" s="46">
        <v>1.7</v>
      </c>
      <c r="I45" s="46">
        <v>-624.1</v>
      </c>
    </row>
    <row r="46" spans="1:9" s="81" customFormat="1" ht="12.75">
      <c r="A46" s="44" t="s">
        <v>129</v>
      </c>
      <c r="B46" s="45">
        <v>1</v>
      </c>
      <c r="C46" s="46">
        <v>1.2</v>
      </c>
      <c r="D46" s="46">
        <v>12</v>
      </c>
      <c r="E46" s="45">
        <v>1</v>
      </c>
      <c r="F46" s="46" t="s">
        <v>94</v>
      </c>
      <c r="G46" s="46" t="s">
        <v>94</v>
      </c>
      <c r="H46" s="46" t="s">
        <v>94</v>
      </c>
      <c r="I46" s="46">
        <v>-1.2</v>
      </c>
    </row>
    <row r="47" spans="1:9" s="81" customFormat="1" ht="12.75">
      <c r="A47" s="44" t="s">
        <v>130</v>
      </c>
      <c r="B47" s="45">
        <v>10</v>
      </c>
      <c r="C47" s="46">
        <v>6.2</v>
      </c>
      <c r="D47" s="46">
        <v>6.2</v>
      </c>
      <c r="E47" s="45">
        <v>10</v>
      </c>
      <c r="F47" s="46">
        <v>6.2</v>
      </c>
      <c r="G47" s="46">
        <v>6.2</v>
      </c>
      <c r="H47" s="46">
        <v>100</v>
      </c>
      <c r="I47" s="46" t="s">
        <v>94</v>
      </c>
    </row>
    <row r="48" spans="1:9" s="81" customFormat="1" ht="12.75">
      <c r="A48" s="44" t="s">
        <v>131</v>
      </c>
      <c r="B48" s="45">
        <v>50</v>
      </c>
      <c r="C48" s="46">
        <v>360.1</v>
      </c>
      <c r="D48" s="46">
        <v>72</v>
      </c>
      <c r="E48" s="45">
        <v>50</v>
      </c>
      <c r="F48" s="46">
        <v>341.5</v>
      </c>
      <c r="G48" s="46">
        <v>68.3</v>
      </c>
      <c r="H48" s="46">
        <v>94.8</v>
      </c>
      <c r="I48" s="46">
        <v>-18.600000000000001</v>
      </c>
    </row>
    <row r="49" spans="1:9" s="81" customFormat="1" ht="12.75">
      <c r="A49" s="44" t="s">
        <v>132</v>
      </c>
      <c r="B49" s="45">
        <v>8</v>
      </c>
      <c r="C49" s="46">
        <v>48</v>
      </c>
      <c r="D49" s="46">
        <v>60</v>
      </c>
      <c r="E49" s="45">
        <v>8</v>
      </c>
      <c r="F49" s="46">
        <v>53</v>
      </c>
      <c r="G49" s="46">
        <v>66.3</v>
      </c>
      <c r="H49" s="46">
        <v>110.4</v>
      </c>
      <c r="I49" s="46">
        <v>5</v>
      </c>
    </row>
    <row r="50" spans="1:9" s="81" customFormat="1" ht="12.75">
      <c r="A50" s="44" t="s">
        <v>133</v>
      </c>
      <c r="B50" s="45">
        <v>32</v>
      </c>
      <c r="C50" s="46">
        <v>78</v>
      </c>
      <c r="D50" s="46">
        <v>24.4</v>
      </c>
      <c r="E50" s="45">
        <v>32</v>
      </c>
      <c r="F50" s="46">
        <v>100</v>
      </c>
      <c r="G50" s="46">
        <v>31.3</v>
      </c>
      <c r="H50" s="46">
        <v>128.19999999999999</v>
      </c>
      <c r="I50" s="46">
        <v>22</v>
      </c>
    </row>
    <row r="51" spans="1:9" s="81" customFormat="1" ht="12.75">
      <c r="A51" s="44" t="s">
        <v>134</v>
      </c>
      <c r="B51" s="45">
        <v>1</v>
      </c>
      <c r="C51" s="46">
        <v>5</v>
      </c>
      <c r="D51" s="46">
        <v>50</v>
      </c>
      <c r="E51" s="45">
        <v>2</v>
      </c>
      <c r="F51" s="46">
        <v>10</v>
      </c>
      <c r="G51" s="46">
        <v>50</v>
      </c>
      <c r="H51" s="46">
        <v>200</v>
      </c>
      <c r="I51" s="46">
        <v>5</v>
      </c>
    </row>
    <row r="52" spans="1:9" s="81" customFormat="1" ht="12.75">
      <c r="A52" s="44" t="s">
        <v>135</v>
      </c>
      <c r="B52" s="45">
        <v>124.22</v>
      </c>
      <c r="C52" s="46">
        <v>314.5</v>
      </c>
      <c r="D52" s="46">
        <v>25.3</v>
      </c>
      <c r="E52" s="45">
        <v>144.22</v>
      </c>
      <c r="F52" s="46">
        <v>399.9</v>
      </c>
      <c r="G52" s="46">
        <v>27.7</v>
      </c>
      <c r="H52" s="46">
        <v>127.1</v>
      </c>
      <c r="I52" s="46">
        <v>85.4</v>
      </c>
    </row>
    <row r="53" spans="1:9" s="81" customFormat="1" ht="12.75">
      <c r="A53" s="44" t="s">
        <v>136</v>
      </c>
      <c r="B53" s="45">
        <v>1</v>
      </c>
      <c r="C53" s="46">
        <v>0.3</v>
      </c>
      <c r="D53" s="46">
        <v>3</v>
      </c>
      <c r="E53" s="45">
        <v>1</v>
      </c>
      <c r="F53" s="46" t="s">
        <v>94</v>
      </c>
      <c r="G53" s="46" t="s">
        <v>94</v>
      </c>
      <c r="H53" s="46" t="s">
        <v>94</v>
      </c>
      <c r="I53" s="46">
        <v>-0.3</v>
      </c>
    </row>
    <row r="54" spans="1:9" s="81" customFormat="1" ht="12.75">
      <c r="A54" s="44" t="s">
        <v>165</v>
      </c>
      <c r="B54" s="45">
        <v>10</v>
      </c>
      <c r="C54" s="46">
        <v>0.3</v>
      </c>
      <c r="D54" s="46">
        <v>0.3</v>
      </c>
      <c r="E54" s="45">
        <v>10</v>
      </c>
      <c r="F54" s="46" t="s">
        <v>94</v>
      </c>
      <c r="G54" s="46" t="s">
        <v>94</v>
      </c>
      <c r="H54" s="46" t="s">
        <v>94</v>
      </c>
      <c r="I54" s="46">
        <v>-0.3</v>
      </c>
    </row>
    <row r="55" spans="1:9" s="81" customFormat="1" ht="12.75">
      <c r="A55" s="44" t="s">
        <v>137</v>
      </c>
      <c r="B55" s="45">
        <v>35</v>
      </c>
      <c r="C55" s="46">
        <v>78.5</v>
      </c>
      <c r="D55" s="46">
        <v>22.4</v>
      </c>
      <c r="E55" s="45">
        <v>35</v>
      </c>
      <c r="F55" s="46">
        <v>78.400000000000006</v>
      </c>
      <c r="G55" s="46">
        <v>22.4</v>
      </c>
      <c r="H55" s="46">
        <v>99.9</v>
      </c>
      <c r="I55" s="46">
        <v>-0.1</v>
      </c>
    </row>
    <row r="56" spans="1:9" s="81" customFormat="1" ht="12.75">
      <c r="A56" s="44" t="s">
        <v>166</v>
      </c>
      <c r="B56" s="45">
        <v>10</v>
      </c>
      <c r="C56" s="46">
        <v>8</v>
      </c>
      <c r="D56" s="46">
        <v>8</v>
      </c>
      <c r="E56" s="45">
        <v>10</v>
      </c>
      <c r="F56" s="46" t="s">
        <v>94</v>
      </c>
      <c r="G56" s="46" t="s">
        <v>94</v>
      </c>
      <c r="H56" s="46" t="s">
        <v>94</v>
      </c>
      <c r="I56" s="46">
        <v>-8</v>
      </c>
    </row>
    <row r="57" spans="1:9" s="81" customFormat="1" ht="12.75">
      <c r="A57" s="44"/>
      <c r="B57" s="45"/>
      <c r="C57" s="46"/>
      <c r="D57" s="46"/>
      <c r="E57" s="45"/>
      <c r="F57" s="46"/>
      <c r="G57" s="46"/>
      <c r="H57" s="46"/>
      <c r="I57" s="46"/>
    </row>
    <row r="58" spans="1:9" s="81" customFormat="1" ht="12.75">
      <c r="A58" s="41" t="s">
        <v>138</v>
      </c>
      <c r="B58" s="42">
        <v>219</v>
      </c>
      <c r="C58" s="43">
        <v>57.3</v>
      </c>
      <c r="D58" s="43">
        <v>2.6</v>
      </c>
      <c r="E58" s="42">
        <v>261</v>
      </c>
      <c r="F58" s="43">
        <v>176.5</v>
      </c>
      <c r="G58" s="43">
        <v>6.8</v>
      </c>
      <c r="H58" s="43">
        <v>308</v>
      </c>
      <c r="I58" s="43">
        <v>119.2</v>
      </c>
    </row>
    <row r="59" spans="1:9" s="81" customFormat="1" ht="12.75">
      <c r="A59" s="44"/>
      <c r="B59" s="45"/>
      <c r="C59" s="46"/>
      <c r="D59" s="46"/>
      <c r="E59" s="45"/>
      <c r="F59" s="46"/>
      <c r="G59" s="46"/>
      <c r="H59" s="46"/>
      <c r="I59" s="46"/>
    </row>
    <row r="60" spans="1:9" s="81" customFormat="1" ht="12.75">
      <c r="A60" s="41" t="s">
        <v>139</v>
      </c>
      <c r="B60" s="42">
        <v>81.5</v>
      </c>
      <c r="C60" s="43">
        <v>121.5</v>
      </c>
      <c r="D60" s="43">
        <v>14.9</v>
      </c>
      <c r="E60" s="42">
        <v>128.5</v>
      </c>
      <c r="F60" s="43">
        <v>192.6</v>
      </c>
      <c r="G60" s="43">
        <v>15</v>
      </c>
      <c r="H60" s="43">
        <v>158.5</v>
      </c>
      <c r="I60" s="43">
        <v>71.099999999999994</v>
      </c>
    </row>
    <row r="61" spans="1:9" s="81" customFormat="1" ht="12"/>
    <row r="62" spans="1:9" s="17" customFormat="1" ht="12.75">
      <c r="A62" s="41"/>
      <c r="B62" s="42"/>
      <c r="C62" s="43"/>
      <c r="D62" s="43"/>
      <c r="E62" s="42"/>
      <c r="F62" s="43"/>
      <c r="G62" s="43"/>
      <c r="H62" s="43"/>
      <c r="I62" s="43"/>
    </row>
    <row r="63" spans="1:9" s="17" customFormat="1" ht="12.75">
      <c r="A63" s="41"/>
      <c r="B63" s="42"/>
      <c r="C63" s="43"/>
      <c r="D63" s="43"/>
      <c r="E63" s="42"/>
      <c r="F63" s="43"/>
      <c r="G63" s="43"/>
      <c r="H63" s="43"/>
      <c r="I63" s="43"/>
    </row>
    <row r="64" spans="1:9" s="17" customFormat="1" ht="12.75">
      <c r="B64" s="49"/>
      <c r="C64" s="49"/>
      <c r="D64" s="50"/>
      <c r="E64" s="49"/>
      <c r="F64" s="49"/>
      <c r="G64" s="50"/>
      <c r="H64" s="50"/>
      <c r="I64" s="49"/>
    </row>
    <row r="65" spans="1:9" s="17" customFormat="1" ht="12.75">
      <c r="B65" s="49"/>
      <c r="C65" s="49"/>
      <c r="D65" s="50"/>
      <c r="E65" s="49"/>
      <c r="F65" s="49"/>
      <c r="G65" s="50"/>
      <c r="H65" s="50"/>
      <c r="I65" s="49"/>
    </row>
    <row r="66" spans="1:9">
      <c r="A66" s="17"/>
      <c r="B66" s="49"/>
      <c r="C66" s="49"/>
      <c r="D66" s="50"/>
      <c r="E66" s="49"/>
      <c r="F66" s="49"/>
      <c r="G66" s="50"/>
      <c r="H66" s="50"/>
      <c r="I66" s="49"/>
    </row>
    <row r="67" spans="1:9">
      <c r="A67" s="17"/>
      <c r="B67" s="49"/>
      <c r="C67" s="49"/>
      <c r="D67" s="50"/>
      <c r="E67" s="49"/>
      <c r="F67" s="49"/>
      <c r="G67" s="50"/>
      <c r="H67" s="50"/>
      <c r="I67" s="49"/>
    </row>
    <row r="68" spans="1:9">
      <c r="A68" s="127" t="s">
        <v>220</v>
      </c>
      <c r="B68" s="127"/>
      <c r="C68" s="48"/>
      <c r="D68" s="48"/>
      <c r="E68" s="48"/>
      <c r="F68" s="128" t="s">
        <v>221</v>
      </c>
      <c r="G68" s="128"/>
      <c r="H68" s="128"/>
    </row>
    <row r="69" spans="1:9">
      <c r="A69" s="48"/>
      <c r="B69" s="48"/>
      <c r="C69" s="48"/>
      <c r="D69" s="48"/>
      <c r="E69" s="48"/>
      <c r="F69" s="48"/>
    </row>
    <row r="70" spans="1:9">
      <c r="A70" s="48"/>
      <c r="B70" s="48"/>
      <c r="C70" s="48"/>
      <c r="D70" s="48"/>
      <c r="E70" s="48"/>
      <c r="F70" s="48"/>
    </row>
    <row r="71" spans="1:9">
      <c r="A71" s="17"/>
      <c r="B71" s="58"/>
      <c r="C71" s="58"/>
      <c r="D71" s="58"/>
      <c r="E71" s="58"/>
      <c r="F71" s="58"/>
    </row>
    <row r="72" spans="1:9">
      <c r="A72" s="17"/>
      <c r="B72" s="58"/>
      <c r="C72" s="58"/>
      <c r="D72" s="58"/>
      <c r="E72" s="58"/>
      <c r="F72" s="58"/>
    </row>
    <row r="73" spans="1:9">
      <c r="A73" s="17"/>
      <c r="B73" s="58"/>
      <c r="C73" s="58"/>
      <c r="D73" s="58"/>
      <c r="E73" s="58"/>
      <c r="F73" s="58"/>
    </row>
    <row r="74" spans="1:9" s="17" customFormat="1">
      <c r="B74" s="58"/>
      <c r="C74" s="58"/>
      <c r="D74" s="58"/>
      <c r="E74" s="58"/>
      <c r="F74" s="58"/>
      <c r="G74"/>
      <c r="H74"/>
      <c r="I74"/>
    </row>
  </sheetData>
  <mergeCells count="18">
    <mergeCell ref="A3:I3"/>
    <mergeCell ref="A4:I4"/>
    <mergeCell ref="B6:I6"/>
    <mergeCell ref="B7:D7"/>
    <mergeCell ref="E7:G7"/>
    <mergeCell ref="H7:I7"/>
    <mergeCell ref="A6:A11"/>
    <mergeCell ref="C8:C10"/>
    <mergeCell ref="D8:D10"/>
    <mergeCell ref="F8:F10"/>
    <mergeCell ref="G8:G10"/>
    <mergeCell ref="H9:H10"/>
    <mergeCell ref="I9:I10"/>
    <mergeCell ref="A68:B68"/>
    <mergeCell ref="F68:H68"/>
    <mergeCell ref="H8:I8"/>
    <mergeCell ref="B8:B10"/>
    <mergeCell ref="E8:E10"/>
  </mergeCells>
  <hyperlinks>
    <hyperlink ref="A1" location="содержание!A1" display="Мазмуну" xr:uid="{00000000-0004-0000-1E00-000000000000}"/>
    <hyperlink ref="A2" location="содержание!A1" display="Содержание" xr:uid="{00000000-0004-0000-1E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5609"/>
  <sheetViews>
    <sheetView topLeftCell="A22" workbookViewId="0">
      <selection activeCell="F91" activeCellId="9" sqref="N17 F18 F26 F42 F52 F60 F70 F77 F89 F91"/>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ht="15">
      <c r="A1" s="63" t="s">
        <v>287</v>
      </c>
    </row>
    <row r="2" spans="1:9" ht="15">
      <c r="A2" s="63" t="s">
        <v>288</v>
      </c>
    </row>
    <row r="4" spans="1:9" s="81" customFormat="1" ht="15.75">
      <c r="A4" s="130" t="s">
        <v>312</v>
      </c>
      <c r="B4" s="130"/>
      <c r="C4" s="130"/>
      <c r="D4" s="130"/>
      <c r="E4" s="130"/>
      <c r="F4" s="130"/>
      <c r="G4" s="130"/>
      <c r="H4" s="130"/>
      <c r="I4" s="130"/>
    </row>
    <row r="5" spans="1:9" s="81" customFormat="1" ht="12"/>
    <row r="6" spans="1:9" s="81" customFormat="1" ht="14.25">
      <c r="A6" s="131" t="s">
        <v>59</v>
      </c>
      <c r="B6" s="131"/>
      <c r="C6" s="131"/>
      <c r="D6" s="131"/>
      <c r="E6" s="131"/>
      <c r="F6" s="131"/>
      <c r="G6" s="131"/>
      <c r="H6" s="131"/>
      <c r="I6" s="131"/>
    </row>
    <row r="7" spans="1:9" s="81" customFormat="1">
      <c r="A7" s="17" t="s">
        <v>313</v>
      </c>
      <c r="B7" s="17"/>
      <c r="C7" s="17"/>
      <c r="D7" s="17"/>
      <c r="E7" s="17"/>
      <c r="F7" s="17"/>
      <c r="G7" s="17"/>
      <c r="H7" s="17"/>
      <c r="I7" s="17"/>
    </row>
    <row r="8" spans="1:9" s="81" customFormat="1" ht="12"/>
    <row r="9" spans="1:9" s="81" customFormat="1">
      <c r="A9" s="114" t="s">
        <v>60</v>
      </c>
      <c r="B9" s="112" t="s">
        <v>188</v>
      </c>
      <c r="C9" s="117"/>
      <c r="D9" s="117"/>
      <c r="E9" s="117"/>
      <c r="F9" s="117"/>
      <c r="G9" s="117"/>
      <c r="H9" s="117"/>
      <c r="I9" s="113"/>
    </row>
    <row r="10" spans="1:9" s="81" customFormat="1">
      <c r="A10" s="115"/>
      <c r="B10" s="112">
        <v>2024</v>
      </c>
      <c r="C10" s="117"/>
      <c r="D10" s="113"/>
      <c r="E10" s="112">
        <v>2025</v>
      </c>
      <c r="F10" s="117"/>
      <c r="G10" s="113"/>
      <c r="H10" s="126" t="s">
        <v>62</v>
      </c>
      <c r="I10" s="126"/>
    </row>
    <row r="11" spans="1:9" s="81" customFormat="1">
      <c r="A11" s="115"/>
      <c r="B11" s="118" t="s">
        <v>314</v>
      </c>
      <c r="C11" s="118" t="s">
        <v>62</v>
      </c>
      <c r="D11" s="118" t="s">
        <v>65</v>
      </c>
      <c r="E11" s="118" t="s">
        <v>314</v>
      </c>
      <c r="F11" s="118" t="s">
        <v>62</v>
      </c>
      <c r="G11" s="118" t="s">
        <v>65</v>
      </c>
      <c r="H11" s="132" t="s">
        <v>315</v>
      </c>
      <c r="I11" s="133"/>
    </row>
    <row r="12" spans="1:9" s="81" customFormat="1" ht="12">
      <c r="A12" s="115"/>
      <c r="B12" s="119"/>
      <c r="C12" s="119"/>
      <c r="D12" s="119"/>
      <c r="E12" s="119"/>
      <c r="F12" s="119"/>
      <c r="G12" s="119"/>
      <c r="H12" s="114" t="s">
        <v>69</v>
      </c>
      <c r="I12" s="114" t="s">
        <v>70</v>
      </c>
    </row>
    <row r="13" spans="1:9" s="81" customFormat="1" ht="16.899999999999999" customHeight="1">
      <c r="A13" s="115"/>
      <c r="B13" s="120"/>
      <c r="C13" s="120"/>
      <c r="D13" s="120"/>
      <c r="E13" s="120"/>
      <c r="F13" s="120"/>
      <c r="G13" s="120"/>
      <c r="H13" s="116"/>
      <c r="I13" s="116"/>
    </row>
    <row r="14" spans="1:9" s="81" customFormat="1">
      <c r="A14" s="116"/>
      <c r="B14" s="82">
        <v>1</v>
      </c>
      <c r="C14" s="83">
        <v>2</v>
      </c>
      <c r="D14" s="37">
        <v>3</v>
      </c>
      <c r="E14" s="37">
        <v>4</v>
      </c>
      <c r="F14" s="37">
        <v>5</v>
      </c>
      <c r="G14" s="84">
        <v>6</v>
      </c>
      <c r="H14" s="37">
        <v>7</v>
      </c>
      <c r="I14" s="85">
        <v>8</v>
      </c>
    </row>
    <row r="15" spans="1:9" s="81" customFormat="1" ht="12">
      <c r="A15" s="86"/>
      <c r="B15" s="86"/>
      <c r="C15" s="86"/>
      <c r="D15" s="86"/>
      <c r="E15" s="86"/>
      <c r="F15" s="86"/>
      <c r="G15" s="86"/>
      <c r="H15" s="86"/>
      <c r="I15" s="86"/>
    </row>
    <row r="16" spans="1:9" s="81" customFormat="1">
      <c r="A16" s="41" t="s">
        <v>72</v>
      </c>
      <c r="B16" s="42">
        <f>B18+B26+B42+B52+B60+B70+B77+B89+B91</f>
        <v>599543.5</v>
      </c>
      <c r="C16" s="43">
        <f>C18+C26+C42+C52+C60+C70+C77+C89+C91</f>
        <v>2085498.4</v>
      </c>
      <c r="D16" s="43">
        <v>34.6</v>
      </c>
      <c r="E16" s="42">
        <v>605857.78</v>
      </c>
      <c r="F16" s="43">
        <v>1788991.4</v>
      </c>
      <c r="G16" s="43">
        <v>29.3</v>
      </c>
      <c r="H16" s="43">
        <v>85.8</v>
      </c>
      <c r="I16" s="43">
        <v>-296507</v>
      </c>
    </row>
    <row r="17" spans="1:9" s="81" customFormat="1">
      <c r="A17" s="41"/>
      <c r="B17" s="42"/>
      <c r="C17" s="43"/>
      <c r="D17" s="43"/>
      <c r="E17" s="42"/>
      <c r="F17" s="43"/>
      <c r="G17" s="43"/>
      <c r="H17" s="43"/>
      <c r="I17" s="43"/>
    </row>
    <row r="18" spans="1:9" s="81" customFormat="1">
      <c r="A18" s="41" t="s">
        <v>73</v>
      </c>
      <c r="B18" s="42">
        <v>37694.300000000003</v>
      </c>
      <c r="C18" s="43">
        <v>106646.9</v>
      </c>
      <c r="D18" s="43">
        <v>28.1</v>
      </c>
      <c r="E18" s="42">
        <v>37634.800000000003</v>
      </c>
      <c r="F18" s="43">
        <v>99954.9</v>
      </c>
      <c r="G18" s="43">
        <v>26.5</v>
      </c>
      <c r="H18" s="43">
        <v>93.7</v>
      </c>
      <c r="I18" s="43">
        <v>-6692</v>
      </c>
    </row>
    <row r="19" spans="1:9" s="81" customFormat="1">
      <c r="A19" s="44" t="s">
        <v>74</v>
      </c>
      <c r="B19" s="45">
        <v>6255</v>
      </c>
      <c r="C19" s="46">
        <v>19495.7</v>
      </c>
      <c r="D19" s="46">
        <v>31.2</v>
      </c>
      <c r="E19" s="45">
        <v>6209</v>
      </c>
      <c r="F19" s="46">
        <v>19926.900000000001</v>
      </c>
      <c r="G19" s="46">
        <v>32.1</v>
      </c>
      <c r="H19" s="46">
        <v>102.2</v>
      </c>
      <c r="I19" s="46">
        <v>431.2</v>
      </c>
    </row>
    <row r="20" spans="1:9" s="81" customFormat="1">
      <c r="A20" s="44" t="s">
        <v>75</v>
      </c>
      <c r="B20" s="45">
        <v>9084.2999999999993</v>
      </c>
      <c r="C20" s="46">
        <v>42429</v>
      </c>
      <c r="D20" s="46">
        <v>45.9</v>
      </c>
      <c r="E20" s="45">
        <v>9009.2999999999993</v>
      </c>
      <c r="F20" s="46">
        <v>40985.699999999997</v>
      </c>
      <c r="G20" s="46">
        <v>45.4</v>
      </c>
      <c r="H20" s="46">
        <v>96.6</v>
      </c>
      <c r="I20" s="46">
        <v>-1443.3</v>
      </c>
    </row>
    <row r="21" spans="1:9" s="81" customFormat="1">
      <c r="A21" s="44" t="s">
        <v>76</v>
      </c>
      <c r="B21" s="45">
        <v>20403</v>
      </c>
      <c r="C21" s="46">
        <v>34842.6</v>
      </c>
      <c r="D21" s="46">
        <v>17.100000000000001</v>
      </c>
      <c r="E21" s="45">
        <v>20461</v>
      </c>
      <c r="F21" s="46">
        <v>29427.9</v>
      </c>
      <c r="G21" s="46">
        <v>14.4</v>
      </c>
      <c r="H21" s="46">
        <v>84.5</v>
      </c>
      <c r="I21" s="46">
        <v>-5414.7</v>
      </c>
    </row>
    <row r="22" spans="1:9" s="81" customFormat="1">
      <c r="A22" s="44" t="s">
        <v>77</v>
      </c>
      <c r="B22" s="45">
        <v>4222</v>
      </c>
      <c r="C22" s="46">
        <v>7086.8</v>
      </c>
      <c r="D22" s="46">
        <v>16.8</v>
      </c>
      <c r="E22" s="45">
        <v>4118</v>
      </c>
      <c r="F22" s="46">
        <v>5550.5</v>
      </c>
      <c r="G22" s="46">
        <v>13.5</v>
      </c>
      <c r="H22" s="46">
        <v>78.3</v>
      </c>
      <c r="I22" s="46">
        <v>-1536.3</v>
      </c>
    </row>
    <row r="23" spans="1:9" s="81" customFormat="1">
      <c r="A23" s="44" t="s">
        <v>78</v>
      </c>
      <c r="B23" s="45">
        <v>1020</v>
      </c>
      <c r="C23" s="46">
        <v>5368.4</v>
      </c>
      <c r="D23" s="46">
        <v>52.6</v>
      </c>
      <c r="E23" s="45">
        <v>1021</v>
      </c>
      <c r="F23" s="46">
        <v>5406.1</v>
      </c>
      <c r="G23" s="46">
        <v>52.9</v>
      </c>
      <c r="H23" s="46">
        <v>100.7</v>
      </c>
      <c r="I23" s="46">
        <v>37.700000000000003</v>
      </c>
    </row>
    <row r="24" spans="1:9" s="81" customFormat="1">
      <c r="A24" s="44" t="s">
        <v>79</v>
      </c>
      <c r="B24" s="45">
        <v>932</v>
      </c>
      <c r="C24" s="46">
        <v>4511.3</v>
      </c>
      <c r="D24" s="46">
        <v>48.4</v>
      </c>
      <c r="E24" s="45">
        <v>934.5</v>
      </c>
      <c r="F24" s="46">
        <v>4208.3</v>
      </c>
      <c r="G24" s="46">
        <v>45</v>
      </c>
      <c r="H24" s="46">
        <v>93.3</v>
      </c>
      <c r="I24" s="46">
        <v>-302.89999999999998</v>
      </c>
    </row>
    <row r="25" spans="1:9" s="81" customFormat="1">
      <c r="A25" s="44"/>
      <c r="B25" s="45"/>
      <c r="C25" s="46"/>
      <c r="D25" s="46"/>
      <c r="E25" s="45"/>
      <c r="F25" s="46"/>
      <c r="G25" s="46"/>
      <c r="H25" s="46"/>
      <c r="I25" s="46"/>
    </row>
    <row r="26" spans="1:9" s="81" customFormat="1" ht="25.5">
      <c r="A26" s="41" t="s">
        <v>80</v>
      </c>
      <c r="B26" s="42">
        <v>69174</v>
      </c>
      <c r="C26" s="43">
        <v>307606</v>
      </c>
      <c r="D26" s="43">
        <v>44.3</v>
      </c>
      <c r="E26" s="42">
        <v>69013.88</v>
      </c>
      <c r="F26" s="43">
        <v>308236.59999999998</v>
      </c>
      <c r="G26" s="43">
        <v>44.3</v>
      </c>
      <c r="H26" s="43">
        <v>100.2</v>
      </c>
      <c r="I26" s="43">
        <v>630.6</v>
      </c>
    </row>
    <row r="27" spans="1:9" s="81" customFormat="1">
      <c r="A27" s="44" t="s">
        <v>81</v>
      </c>
      <c r="B27" s="45">
        <v>4103</v>
      </c>
      <c r="C27" s="46">
        <v>16367.3</v>
      </c>
      <c r="D27" s="46">
        <v>39.9</v>
      </c>
      <c r="E27" s="45">
        <v>4372</v>
      </c>
      <c r="F27" s="46">
        <v>18379.599999999999</v>
      </c>
      <c r="G27" s="46">
        <v>40.6</v>
      </c>
      <c r="H27" s="46">
        <v>112.3</v>
      </c>
      <c r="I27" s="46">
        <v>2012.3</v>
      </c>
    </row>
    <row r="28" spans="1:9" s="81" customFormat="1">
      <c r="A28" s="44" t="s">
        <v>82</v>
      </c>
      <c r="B28" s="45">
        <v>964</v>
      </c>
      <c r="C28" s="46">
        <v>3992.3</v>
      </c>
      <c r="D28" s="46">
        <v>41.4</v>
      </c>
      <c r="E28" s="45">
        <v>968</v>
      </c>
      <c r="F28" s="46">
        <v>3875.8</v>
      </c>
      <c r="G28" s="46">
        <v>40</v>
      </c>
      <c r="H28" s="46">
        <v>97.1</v>
      </c>
      <c r="I28" s="46">
        <v>-116.5</v>
      </c>
    </row>
    <row r="29" spans="1:9" s="81" customFormat="1">
      <c r="A29" s="44" t="s">
        <v>83</v>
      </c>
      <c r="B29" s="45">
        <v>10147</v>
      </c>
      <c r="C29" s="46">
        <v>53754.2</v>
      </c>
      <c r="D29" s="46">
        <v>52.6</v>
      </c>
      <c r="E29" s="45">
        <v>10451.879999999999</v>
      </c>
      <c r="F29" s="46">
        <v>54397.5</v>
      </c>
      <c r="G29" s="46">
        <v>51.1</v>
      </c>
      <c r="H29" s="46">
        <v>101.2</v>
      </c>
      <c r="I29" s="46">
        <v>643.29999999999995</v>
      </c>
    </row>
    <row r="30" spans="1:9" s="81" customFormat="1">
      <c r="A30" s="44" t="s">
        <v>84</v>
      </c>
      <c r="B30" s="45">
        <v>11050</v>
      </c>
      <c r="C30" s="46">
        <v>55341.1</v>
      </c>
      <c r="D30" s="46">
        <v>49.3</v>
      </c>
      <c r="E30" s="45">
        <v>11154</v>
      </c>
      <c r="F30" s="46">
        <v>57095.199999999997</v>
      </c>
      <c r="G30" s="46">
        <v>50.4</v>
      </c>
      <c r="H30" s="46">
        <v>103.2</v>
      </c>
      <c r="I30" s="46">
        <v>1754.1</v>
      </c>
    </row>
    <row r="31" spans="1:9" s="81" customFormat="1">
      <c r="A31" s="44" t="s">
        <v>85</v>
      </c>
      <c r="B31" s="45">
        <v>8097</v>
      </c>
      <c r="C31" s="46">
        <v>44125.8</v>
      </c>
      <c r="D31" s="46">
        <v>54.2</v>
      </c>
      <c r="E31" s="45">
        <v>8598</v>
      </c>
      <c r="F31" s="46">
        <v>48232.9</v>
      </c>
      <c r="G31" s="46">
        <v>55.8</v>
      </c>
      <c r="H31" s="46">
        <v>109.3</v>
      </c>
      <c r="I31" s="46">
        <v>4107.1000000000004</v>
      </c>
    </row>
    <row r="32" spans="1:9" s="81" customFormat="1">
      <c r="A32" s="44" t="s">
        <v>86</v>
      </c>
      <c r="B32" s="45">
        <v>31</v>
      </c>
      <c r="C32" s="46">
        <v>213.6</v>
      </c>
      <c r="D32" s="46">
        <v>68.900000000000006</v>
      </c>
      <c r="E32" s="45">
        <v>30</v>
      </c>
      <c r="F32" s="46">
        <v>206.7</v>
      </c>
      <c r="G32" s="46">
        <v>68.900000000000006</v>
      </c>
      <c r="H32" s="46">
        <v>96.8</v>
      </c>
      <c r="I32" s="46">
        <v>-6.9</v>
      </c>
    </row>
    <row r="33" spans="1:9" s="81" customFormat="1">
      <c r="A33" s="44" t="s">
        <v>87</v>
      </c>
      <c r="B33" s="45">
        <v>22493</v>
      </c>
      <c r="C33" s="46">
        <v>84766.1</v>
      </c>
      <c r="D33" s="46">
        <v>37.700000000000003</v>
      </c>
      <c r="E33" s="45">
        <v>21384</v>
      </c>
      <c r="F33" s="46">
        <v>77031.199999999997</v>
      </c>
      <c r="G33" s="46">
        <v>36</v>
      </c>
      <c r="H33" s="46">
        <v>90.9</v>
      </c>
      <c r="I33" s="46">
        <v>-7734.9</v>
      </c>
    </row>
    <row r="34" spans="1:9" s="81" customFormat="1">
      <c r="A34" s="44" t="s">
        <v>88</v>
      </c>
      <c r="B34" s="45">
        <v>63</v>
      </c>
      <c r="C34" s="46">
        <v>159.9</v>
      </c>
      <c r="D34" s="46">
        <v>25.4</v>
      </c>
      <c r="E34" s="45">
        <v>46</v>
      </c>
      <c r="F34" s="46">
        <v>75.2</v>
      </c>
      <c r="G34" s="46">
        <v>16.3</v>
      </c>
      <c r="H34" s="46">
        <v>47</v>
      </c>
      <c r="I34" s="46">
        <v>-84.7</v>
      </c>
    </row>
    <row r="35" spans="1:9" s="81" customFormat="1">
      <c r="A35" s="44" t="s">
        <v>89</v>
      </c>
      <c r="B35" s="45">
        <v>2257</v>
      </c>
      <c r="C35" s="46">
        <v>5800.7</v>
      </c>
      <c r="D35" s="46">
        <v>25.7</v>
      </c>
      <c r="E35" s="45">
        <v>2370</v>
      </c>
      <c r="F35" s="46">
        <v>6190.5</v>
      </c>
      <c r="G35" s="46">
        <v>26.1</v>
      </c>
      <c r="H35" s="46">
        <v>106.7</v>
      </c>
      <c r="I35" s="46">
        <v>389.8</v>
      </c>
    </row>
    <row r="36" spans="1:9" s="81" customFormat="1">
      <c r="A36" s="44" t="s">
        <v>90</v>
      </c>
      <c r="B36" s="45">
        <v>8225</v>
      </c>
      <c r="C36" s="46">
        <v>37401</v>
      </c>
      <c r="D36" s="46">
        <v>45.5</v>
      </c>
      <c r="E36" s="45">
        <v>8107</v>
      </c>
      <c r="F36" s="46">
        <v>38423</v>
      </c>
      <c r="G36" s="46">
        <v>47.4</v>
      </c>
      <c r="H36" s="46">
        <v>102.7</v>
      </c>
      <c r="I36" s="46">
        <v>1022</v>
      </c>
    </row>
    <row r="37" spans="1:9" s="81" customFormat="1">
      <c r="A37" s="44" t="s">
        <v>91</v>
      </c>
      <c r="B37" s="45">
        <v>920</v>
      </c>
      <c r="C37" s="46">
        <v>1665.8</v>
      </c>
      <c r="D37" s="46">
        <v>18.100000000000001</v>
      </c>
      <c r="E37" s="45">
        <v>948</v>
      </c>
      <c r="F37" s="46">
        <v>1843.6</v>
      </c>
      <c r="G37" s="46">
        <v>19.399999999999999</v>
      </c>
      <c r="H37" s="46">
        <v>110.7</v>
      </c>
      <c r="I37" s="46">
        <v>177.8</v>
      </c>
    </row>
    <row r="38" spans="1:9" s="81" customFormat="1">
      <c r="A38" s="44" t="s">
        <v>92</v>
      </c>
      <c r="B38" s="45">
        <v>1727</v>
      </c>
      <c r="C38" s="46">
        <v>7911</v>
      </c>
      <c r="D38" s="46">
        <v>45.8</v>
      </c>
      <c r="E38" s="45">
        <v>1516</v>
      </c>
      <c r="F38" s="46">
        <v>6292.8</v>
      </c>
      <c r="G38" s="46">
        <v>41.5</v>
      </c>
      <c r="H38" s="46">
        <v>79.5</v>
      </c>
      <c r="I38" s="46">
        <v>-1618.2</v>
      </c>
    </row>
    <row r="39" spans="1:9" s="81" customFormat="1">
      <c r="A39" s="44" t="s">
        <v>93</v>
      </c>
      <c r="B39" s="45">
        <v>146</v>
      </c>
      <c r="C39" s="46">
        <v>445</v>
      </c>
      <c r="D39" s="46">
        <v>30.5</v>
      </c>
      <c r="E39" s="45">
        <v>107</v>
      </c>
      <c r="F39" s="46">
        <v>331.7</v>
      </c>
      <c r="G39" s="46">
        <v>31</v>
      </c>
      <c r="H39" s="46">
        <v>74.5</v>
      </c>
      <c r="I39" s="46">
        <v>-113.3</v>
      </c>
    </row>
    <row r="40" spans="1:9" s="81" customFormat="1">
      <c r="A40" s="44" t="s">
        <v>95</v>
      </c>
      <c r="B40" s="45">
        <v>9</v>
      </c>
      <c r="C40" s="46">
        <v>28</v>
      </c>
      <c r="D40" s="46">
        <v>31.1</v>
      </c>
      <c r="E40" s="45">
        <v>6</v>
      </c>
      <c r="F40" s="46">
        <v>18.600000000000001</v>
      </c>
      <c r="G40" s="46">
        <v>31</v>
      </c>
      <c r="H40" s="46">
        <v>66.400000000000006</v>
      </c>
      <c r="I40" s="46">
        <v>-9.4</v>
      </c>
    </row>
    <row r="41" spans="1:9" s="81" customFormat="1">
      <c r="A41" s="44"/>
      <c r="B41" s="45"/>
      <c r="C41" s="46"/>
      <c r="D41" s="46"/>
      <c r="E41" s="45"/>
      <c r="F41" s="46"/>
      <c r="G41" s="46"/>
      <c r="H41" s="46"/>
      <c r="I41" s="46"/>
    </row>
    <row r="42" spans="1:9" s="81" customFormat="1">
      <c r="A42" s="41" t="s">
        <v>96</v>
      </c>
      <c r="B42" s="42">
        <v>89413.2</v>
      </c>
      <c r="C42" s="43">
        <v>220974.8</v>
      </c>
      <c r="D42" s="43">
        <v>24.7</v>
      </c>
      <c r="E42" s="42">
        <v>91988.7</v>
      </c>
      <c r="F42" s="43">
        <v>238634.4</v>
      </c>
      <c r="G42" s="43">
        <v>25.9</v>
      </c>
      <c r="H42" s="43">
        <v>108</v>
      </c>
      <c r="I42" s="43">
        <v>17659.7</v>
      </c>
    </row>
    <row r="43" spans="1:9" s="81" customFormat="1">
      <c r="A43" s="44" t="s">
        <v>97</v>
      </c>
      <c r="B43" s="45">
        <v>26815</v>
      </c>
      <c r="C43" s="46">
        <v>68931.7</v>
      </c>
      <c r="D43" s="46">
        <v>25.7</v>
      </c>
      <c r="E43" s="45">
        <v>27657</v>
      </c>
      <c r="F43" s="46">
        <v>72439.899999999994</v>
      </c>
      <c r="G43" s="46">
        <v>26.2</v>
      </c>
      <c r="H43" s="46">
        <v>105.1</v>
      </c>
      <c r="I43" s="46">
        <v>3508.2</v>
      </c>
    </row>
    <row r="44" spans="1:9" s="81" customFormat="1">
      <c r="A44" s="44" t="s">
        <v>98</v>
      </c>
      <c r="B44" s="45">
        <v>16885</v>
      </c>
      <c r="C44" s="46">
        <v>43795</v>
      </c>
      <c r="D44" s="46">
        <v>25.9</v>
      </c>
      <c r="E44" s="45">
        <v>17516.5</v>
      </c>
      <c r="F44" s="46">
        <v>46543.5</v>
      </c>
      <c r="G44" s="46">
        <v>26.6</v>
      </c>
      <c r="H44" s="46">
        <v>106.3</v>
      </c>
      <c r="I44" s="46">
        <v>2748.5</v>
      </c>
    </row>
    <row r="45" spans="1:9" s="81" customFormat="1">
      <c r="A45" s="44" t="s">
        <v>99</v>
      </c>
      <c r="B45" s="45">
        <v>11494</v>
      </c>
      <c r="C45" s="46">
        <v>27766.799999999999</v>
      </c>
      <c r="D45" s="46">
        <v>24.2</v>
      </c>
      <c r="E45" s="45">
        <v>11509</v>
      </c>
      <c r="F45" s="46">
        <v>27739.5</v>
      </c>
      <c r="G45" s="46">
        <v>24.1</v>
      </c>
      <c r="H45" s="46">
        <v>99.9</v>
      </c>
      <c r="I45" s="46">
        <v>-27.3</v>
      </c>
    </row>
    <row r="46" spans="1:9" s="81" customFormat="1">
      <c r="A46" s="44" t="s">
        <v>100</v>
      </c>
      <c r="B46" s="45">
        <v>809</v>
      </c>
      <c r="C46" s="46">
        <v>1814.8</v>
      </c>
      <c r="D46" s="46">
        <v>22.4</v>
      </c>
      <c r="E46" s="45">
        <v>972</v>
      </c>
      <c r="F46" s="46">
        <v>2282.1</v>
      </c>
      <c r="G46" s="46">
        <v>23.5</v>
      </c>
      <c r="H46" s="46">
        <v>125.7</v>
      </c>
      <c r="I46" s="46">
        <v>467.3</v>
      </c>
    </row>
    <row r="47" spans="1:9" s="81" customFormat="1">
      <c r="A47" s="44" t="s">
        <v>101</v>
      </c>
      <c r="B47" s="45">
        <v>5365</v>
      </c>
      <c r="C47" s="46">
        <v>11674.4</v>
      </c>
      <c r="D47" s="46">
        <v>21.8</v>
      </c>
      <c r="E47" s="45">
        <v>5437</v>
      </c>
      <c r="F47" s="46">
        <v>11847.4</v>
      </c>
      <c r="G47" s="46">
        <v>21.8</v>
      </c>
      <c r="H47" s="46">
        <v>101.5</v>
      </c>
      <c r="I47" s="46">
        <v>173.1</v>
      </c>
    </row>
    <row r="48" spans="1:9" s="81" customFormat="1">
      <c r="A48" s="44" t="s">
        <v>102</v>
      </c>
      <c r="B48" s="45">
        <v>27639</v>
      </c>
      <c r="C48" s="46">
        <v>65633</v>
      </c>
      <c r="D48" s="46">
        <v>23.7</v>
      </c>
      <c r="E48" s="45">
        <v>28641.200000000001</v>
      </c>
      <c r="F48" s="46">
        <v>76880.100000000006</v>
      </c>
      <c r="G48" s="46">
        <v>26.8</v>
      </c>
      <c r="H48" s="46">
        <v>117.1</v>
      </c>
      <c r="I48" s="46">
        <v>11247.1</v>
      </c>
    </row>
    <row r="49" spans="1:9" s="81" customFormat="1">
      <c r="A49" s="44" t="s">
        <v>103</v>
      </c>
      <c r="B49" s="45">
        <v>1035.2</v>
      </c>
      <c r="C49" s="46">
        <v>2784.5</v>
      </c>
      <c r="D49" s="46">
        <v>26.9</v>
      </c>
      <c r="E49" s="45">
        <v>1048</v>
      </c>
      <c r="F49" s="46">
        <v>2752.9</v>
      </c>
      <c r="G49" s="46">
        <v>26.3</v>
      </c>
      <c r="H49" s="46">
        <v>98.9</v>
      </c>
      <c r="I49" s="46">
        <v>-31.6</v>
      </c>
    </row>
    <row r="50" spans="1:9" s="81" customFormat="1">
      <c r="A50" s="44" t="s">
        <v>104</v>
      </c>
      <c r="B50" s="45">
        <v>180</v>
      </c>
      <c r="C50" s="46">
        <v>389.4</v>
      </c>
      <c r="D50" s="46">
        <v>21.6</v>
      </c>
      <c r="E50" s="45">
        <v>180</v>
      </c>
      <c r="F50" s="46">
        <v>431.1</v>
      </c>
      <c r="G50" s="46">
        <v>23.9</v>
      </c>
      <c r="H50" s="46">
        <v>110.7</v>
      </c>
      <c r="I50" s="46">
        <v>41.7</v>
      </c>
    </row>
    <row r="51" spans="1:9" s="81" customFormat="1">
      <c r="A51" s="44"/>
      <c r="B51" s="45"/>
      <c r="C51" s="46"/>
      <c r="D51" s="46"/>
      <c r="E51" s="45"/>
      <c r="F51" s="46"/>
      <c r="G51" s="46"/>
      <c r="H51" s="46"/>
      <c r="I51" s="46"/>
    </row>
    <row r="52" spans="1:9" s="81" customFormat="1">
      <c r="A52" s="41" t="s">
        <v>105</v>
      </c>
      <c r="B52" s="42">
        <v>25770</v>
      </c>
      <c r="C52" s="43">
        <v>54896.6</v>
      </c>
      <c r="D52" s="43">
        <v>21.3</v>
      </c>
      <c r="E52" s="42">
        <v>26459</v>
      </c>
      <c r="F52" s="43">
        <v>58316.6</v>
      </c>
      <c r="G52" s="43">
        <v>22</v>
      </c>
      <c r="H52" s="43">
        <v>106.2</v>
      </c>
      <c r="I52" s="43">
        <v>3420</v>
      </c>
    </row>
    <row r="53" spans="1:9" s="81" customFormat="1">
      <c r="A53" s="44" t="s">
        <v>106</v>
      </c>
      <c r="B53" s="45">
        <v>5026</v>
      </c>
      <c r="C53" s="46">
        <v>11237.7</v>
      </c>
      <c r="D53" s="46">
        <v>22.4</v>
      </c>
      <c r="E53" s="45">
        <v>5115</v>
      </c>
      <c r="F53" s="46">
        <v>12431.7</v>
      </c>
      <c r="G53" s="46">
        <v>24.3</v>
      </c>
      <c r="H53" s="46">
        <v>110.6</v>
      </c>
      <c r="I53" s="46">
        <v>1194</v>
      </c>
    </row>
    <row r="54" spans="1:9" s="81" customFormat="1">
      <c r="A54" s="44" t="s">
        <v>107</v>
      </c>
      <c r="B54" s="45">
        <v>1346</v>
      </c>
      <c r="C54" s="46">
        <v>2950</v>
      </c>
      <c r="D54" s="46">
        <v>21.9</v>
      </c>
      <c r="E54" s="45">
        <v>1399</v>
      </c>
      <c r="F54" s="46">
        <v>3308.2</v>
      </c>
      <c r="G54" s="46">
        <v>23.6</v>
      </c>
      <c r="H54" s="46">
        <v>112.1</v>
      </c>
      <c r="I54" s="46">
        <v>358.2</v>
      </c>
    </row>
    <row r="55" spans="1:9" s="81" customFormat="1">
      <c r="A55" s="44" t="s">
        <v>108</v>
      </c>
      <c r="B55" s="45">
        <v>5510</v>
      </c>
      <c r="C55" s="46">
        <v>10859.6</v>
      </c>
      <c r="D55" s="46">
        <v>19.7</v>
      </c>
      <c r="E55" s="45">
        <v>5541</v>
      </c>
      <c r="F55" s="46">
        <v>10898.7</v>
      </c>
      <c r="G55" s="46">
        <v>19.7</v>
      </c>
      <c r="H55" s="46">
        <v>100.4</v>
      </c>
      <c r="I55" s="46">
        <v>39.1</v>
      </c>
    </row>
    <row r="56" spans="1:9" s="81" customFormat="1">
      <c r="A56" s="44" t="s">
        <v>109</v>
      </c>
      <c r="B56" s="45">
        <v>8975</v>
      </c>
      <c r="C56" s="46">
        <v>18823.599999999999</v>
      </c>
      <c r="D56" s="46">
        <v>21</v>
      </c>
      <c r="E56" s="45">
        <v>9190</v>
      </c>
      <c r="F56" s="46">
        <v>19664.8</v>
      </c>
      <c r="G56" s="46">
        <v>21.4</v>
      </c>
      <c r="H56" s="46">
        <v>104.5</v>
      </c>
      <c r="I56" s="46">
        <v>841.2</v>
      </c>
    </row>
    <row r="57" spans="1:9" s="81" customFormat="1">
      <c r="A57" s="44" t="s">
        <v>110</v>
      </c>
      <c r="B57" s="45">
        <v>4909</v>
      </c>
      <c r="C57" s="46">
        <v>11022</v>
      </c>
      <c r="D57" s="46">
        <v>22.5</v>
      </c>
      <c r="E57" s="45">
        <v>5210</v>
      </c>
      <c r="F57" s="46">
        <v>12008.9</v>
      </c>
      <c r="G57" s="46">
        <v>23</v>
      </c>
      <c r="H57" s="46">
        <v>109</v>
      </c>
      <c r="I57" s="46">
        <v>986.9</v>
      </c>
    </row>
    <row r="58" spans="1:9" s="81" customFormat="1">
      <c r="A58" s="44" t="s">
        <v>111</v>
      </c>
      <c r="B58" s="45">
        <v>4</v>
      </c>
      <c r="C58" s="46">
        <v>3.7</v>
      </c>
      <c r="D58" s="46">
        <v>9.3000000000000007</v>
      </c>
      <c r="E58" s="45">
        <v>4</v>
      </c>
      <c r="F58" s="46">
        <v>4.3</v>
      </c>
      <c r="G58" s="46">
        <v>10.8</v>
      </c>
      <c r="H58" s="46">
        <v>116.2</v>
      </c>
      <c r="I58" s="46">
        <v>0.6</v>
      </c>
    </row>
    <row r="59" spans="1:9" s="81" customFormat="1">
      <c r="A59" s="44"/>
      <c r="B59" s="45"/>
      <c r="C59" s="46"/>
      <c r="D59" s="46"/>
      <c r="E59" s="45"/>
      <c r="F59" s="46"/>
      <c r="G59" s="46"/>
      <c r="H59" s="46"/>
      <c r="I59" s="46"/>
    </row>
    <row r="60" spans="1:9" s="81" customFormat="1">
      <c r="A60" s="41" t="s">
        <v>112</v>
      </c>
      <c r="B60" s="42">
        <v>90410</v>
      </c>
      <c r="C60" s="43">
        <v>357785.2</v>
      </c>
      <c r="D60" s="43">
        <v>38.5</v>
      </c>
      <c r="E60" s="42">
        <v>92693.5</v>
      </c>
      <c r="F60" s="43">
        <v>372672.5</v>
      </c>
      <c r="G60" s="43">
        <v>38.9</v>
      </c>
      <c r="H60" s="43">
        <v>104.2</v>
      </c>
      <c r="I60" s="43">
        <v>14887.3</v>
      </c>
    </row>
    <row r="61" spans="1:9" s="81" customFormat="1">
      <c r="A61" s="44" t="s">
        <v>113</v>
      </c>
      <c r="B61" s="45">
        <v>1343</v>
      </c>
      <c r="C61" s="46">
        <v>3276.9</v>
      </c>
      <c r="D61" s="46">
        <v>24.4</v>
      </c>
      <c r="E61" s="45">
        <v>1379.3</v>
      </c>
      <c r="F61" s="46">
        <v>3244.2</v>
      </c>
      <c r="G61" s="46">
        <v>23.5</v>
      </c>
      <c r="H61" s="46">
        <v>99</v>
      </c>
      <c r="I61" s="46">
        <v>-32.700000000000003</v>
      </c>
    </row>
    <row r="62" spans="1:9" s="81" customFormat="1">
      <c r="A62" s="44" t="s">
        <v>114</v>
      </c>
      <c r="B62" s="45">
        <v>7581</v>
      </c>
      <c r="C62" s="46">
        <v>43641.9</v>
      </c>
      <c r="D62" s="46">
        <v>45.6</v>
      </c>
      <c r="E62" s="45">
        <v>7851</v>
      </c>
      <c r="F62" s="46">
        <v>46055.4</v>
      </c>
      <c r="G62" s="46">
        <v>43.7</v>
      </c>
      <c r="H62" s="46">
        <v>105.5</v>
      </c>
      <c r="I62" s="46">
        <v>2413.5</v>
      </c>
    </row>
    <row r="63" spans="1:9" s="81" customFormat="1">
      <c r="A63" s="44" t="s">
        <v>115</v>
      </c>
      <c r="B63" s="45">
        <v>6065</v>
      </c>
      <c r="C63" s="46">
        <v>18915.900000000001</v>
      </c>
      <c r="D63" s="46">
        <v>31.2</v>
      </c>
      <c r="E63" s="45">
        <v>6061</v>
      </c>
      <c r="F63" s="46">
        <v>18234.7</v>
      </c>
      <c r="G63" s="46">
        <v>30.1</v>
      </c>
      <c r="H63" s="46">
        <v>96.4</v>
      </c>
      <c r="I63" s="46">
        <v>-681.2</v>
      </c>
    </row>
    <row r="64" spans="1:9" s="81" customFormat="1">
      <c r="A64" s="44" t="s">
        <v>116</v>
      </c>
      <c r="B64" s="45">
        <v>27097</v>
      </c>
      <c r="C64" s="46">
        <v>119651.5</v>
      </c>
      <c r="D64" s="46">
        <v>44</v>
      </c>
      <c r="E64" s="45">
        <v>28237.200000000001</v>
      </c>
      <c r="F64" s="46">
        <v>128801.2</v>
      </c>
      <c r="G64" s="46">
        <v>45.5</v>
      </c>
      <c r="H64" s="46">
        <v>107.6</v>
      </c>
      <c r="I64" s="46">
        <v>9149.7000000000007</v>
      </c>
    </row>
    <row r="65" spans="1:9" s="81" customFormat="1">
      <c r="A65" s="44" t="s">
        <v>117</v>
      </c>
      <c r="B65" s="45">
        <v>1655</v>
      </c>
      <c r="C65" s="46">
        <v>6798.6</v>
      </c>
      <c r="D65" s="46">
        <v>41.1</v>
      </c>
      <c r="E65" s="45">
        <v>1606</v>
      </c>
      <c r="F65" s="46">
        <v>7461.2</v>
      </c>
      <c r="G65" s="46">
        <v>46.5</v>
      </c>
      <c r="H65" s="46">
        <v>109.7</v>
      </c>
      <c r="I65" s="46">
        <v>662.6</v>
      </c>
    </row>
    <row r="66" spans="1:9" s="81" customFormat="1">
      <c r="A66" s="44" t="s">
        <v>118</v>
      </c>
      <c r="B66" s="45">
        <v>23034</v>
      </c>
      <c r="C66" s="46">
        <v>86294.2</v>
      </c>
      <c r="D66" s="46">
        <v>37.5</v>
      </c>
      <c r="E66" s="45">
        <v>23207</v>
      </c>
      <c r="F66" s="46">
        <v>88148.6</v>
      </c>
      <c r="G66" s="46">
        <v>38</v>
      </c>
      <c r="H66" s="46">
        <v>102.1</v>
      </c>
      <c r="I66" s="46">
        <v>1854.4</v>
      </c>
    </row>
    <row r="67" spans="1:9" s="81" customFormat="1">
      <c r="A67" s="44" t="s">
        <v>119</v>
      </c>
      <c r="B67" s="45">
        <v>21639</v>
      </c>
      <c r="C67" s="46">
        <v>78743.399999999994</v>
      </c>
      <c r="D67" s="46">
        <v>36.4</v>
      </c>
      <c r="E67" s="45">
        <v>22278</v>
      </c>
      <c r="F67" s="46">
        <v>80446</v>
      </c>
      <c r="G67" s="46">
        <v>36.1</v>
      </c>
      <c r="H67" s="46">
        <v>102.2</v>
      </c>
      <c r="I67" s="46">
        <v>1702.6</v>
      </c>
    </row>
    <row r="68" spans="1:9" s="81" customFormat="1">
      <c r="A68" s="44" t="s">
        <v>120</v>
      </c>
      <c r="B68" s="45">
        <v>3651</v>
      </c>
      <c r="C68" s="46">
        <v>7261.4</v>
      </c>
      <c r="D68" s="46">
        <v>19.899999999999999</v>
      </c>
      <c r="E68" s="45">
        <v>3680</v>
      </c>
      <c r="F68" s="46">
        <v>7742.4</v>
      </c>
      <c r="G68" s="46">
        <v>21</v>
      </c>
      <c r="H68" s="46">
        <v>106.6</v>
      </c>
      <c r="I68" s="46">
        <v>481</v>
      </c>
    </row>
    <row r="69" spans="1:9" s="81" customFormat="1" ht="12">
      <c r="A69" s="87"/>
      <c r="B69" s="88"/>
      <c r="C69" s="89"/>
      <c r="D69" s="89"/>
      <c r="E69" s="88"/>
      <c r="F69" s="89"/>
      <c r="G69" s="89"/>
      <c r="H69" s="89"/>
      <c r="I69" s="89"/>
    </row>
    <row r="70" spans="1:9" s="81" customFormat="1">
      <c r="A70" s="41" t="s">
        <v>121</v>
      </c>
      <c r="B70" s="42">
        <v>17834</v>
      </c>
      <c r="C70" s="43">
        <v>60197.8</v>
      </c>
      <c r="D70" s="43">
        <v>33.799999999999997</v>
      </c>
      <c r="E70" s="42">
        <v>16758</v>
      </c>
      <c r="F70" s="43">
        <v>47733.1</v>
      </c>
      <c r="G70" s="43">
        <v>28.5</v>
      </c>
      <c r="H70" s="43">
        <v>79.3</v>
      </c>
      <c r="I70" s="43">
        <v>-12464.7</v>
      </c>
    </row>
    <row r="71" spans="1:9" s="81" customFormat="1">
      <c r="A71" s="44" t="s">
        <v>122</v>
      </c>
      <c r="B71" s="45">
        <v>1845</v>
      </c>
      <c r="C71" s="46">
        <v>6691.7</v>
      </c>
      <c r="D71" s="46">
        <v>36.299999999999997</v>
      </c>
      <c r="E71" s="45">
        <v>1008</v>
      </c>
      <c r="F71" s="46">
        <v>2873.4</v>
      </c>
      <c r="G71" s="46">
        <v>28.5</v>
      </c>
      <c r="H71" s="46">
        <v>42.9</v>
      </c>
      <c r="I71" s="46">
        <v>-3818.3</v>
      </c>
    </row>
    <row r="72" spans="1:9" s="81" customFormat="1">
      <c r="A72" s="44" t="s">
        <v>123</v>
      </c>
      <c r="B72" s="45">
        <v>5908</v>
      </c>
      <c r="C72" s="46">
        <v>20246.599999999999</v>
      </c>
      <c r="D72" s="46">
        <v>34.299999999999997</v>
      </c>
      <c r="E72" s="45">
        <v>5439</v>
      </c>
      <c r="F72" s="46">
        <v>12916.3</v>
      </c>
      <c r="G72" s="46">
        <v>23.7</v>
      </c>
      <c r="H72" s="46">
        <v>63.8</v>
      </c>
      <c r="I72" s="46">
        <v>-7330.3</v>
      </c>
    </row>
    <row r="73" spans="1:9" s="81" customFormat="1">
      <c r="A73" s="44" t="s">
        <v>124</v>
      </c>
      <c r="B73" s="45">
        <v>5291</v>
      </c>
      <c r="C73" s="46">
        <v>22083.5</v>
      </c>
      <c r="D73" s="46">
        <v>41.7</v>
      </c>
      <c r="E73" s="45">
        <v>5006</v>
      </c>
      <c r="F73" s="46">
        <v>22274.5</v>
      </c>
      <c r="G73" s="46">
        <v>44.5</v>
      </c>
      <c r="H73" s="46">
        <v>100.9</v>
      </c>
      <c r="I73" s="46">
        <v>191</v>
      </c>
    </row>
    <row r="74" spans="1:9" s="81" customFormat="1">
      <c r="A74" s="44" t="s">
        <v>125</v>
      </c>
      <c r="B74" s="45">
        <v>4786</v>
      </c>
      <c r="C74" s="46">
        <v>11151.8</v>
      </c>
      <c r="D74" s="46">
        <v>23.3</v>
      </c>
      <c r="E74" s="45">
        <v>5304</v>
      </c>
      <c r="F74" s="46">
        <v>9662.2000000000007</v>
      </c>
      <c r="G74" s="46">
        <v>18.2</v>
      </c>
      <c r="H74" s="46">
        <v>86.6</v>
      </c>
      <c r="I74" s="46">
        <v>-1489.6</v>
      </c>
    </row>
    <row r="75" spans="1:9" s="81" customFormat="1">
      <c r="A75" s="44" t="s">
        <v>126</v>
      </c>
      <c r="B75" s="45">
        <v>4</v>
      </c>
      <c r="C75" s="46">
        <v>24.2</v>
      </c>
      <c r="D75" s="46">
        <v>60.5</v>
      </c>
      <c r="E75" s="45">
        <v>1</v>
      </c>
      <c r="F75" s="46">
        <v>6.7</v>
      </c>
      <c r="G75" s="46">
        <v>67</v>
      </c>
      <c r="H75" s="46">
        <v>27.7</v>
      </c>
      <c r="I75" s="46">
        <v>-17.5</v>
      </c>
    </row>
    <row r="76" spans="1:9" s="81" customFormat="1">
      <c r="A76" s="44"/>
      <c r="B76" s="45"/>
      <c r="C76" s="46"/>
      <c r="D76" s="46"/>
      <c r="E76" s="45"/>
      <c r="F76" s="46"/>
      <c r="G76" s="46"/>
      <c r="H76" s="46"/>
      <c r="I76" s="46"/>
    </row>
    <row r="77" spans="1:9" s="81" customFormat="1">
      <c r="A77" s="41" t="s">
        <v>127</v>
      </c>
      <c r="B77" s="42">
        <f>B78+B79+B80+B81+B82+B83+B85+B86+B87</f>
        <v>259613</v>
      </c>
      <c r="C77" s="43">
        <v>933575.6</v>
      </c>
      <c r="D77" s="43">
        <v>36</v>
      </c>
      <c r="E77" s="42">
        <v>262855.90000000002</v>
      </c>
      <c r="F77" s="43">
        <v>629909.1</v>
      </c>
      <c r="G77" s="43">
        <v>24</v>
      </c>
      <c r="H77" s="43">
        <v>67.5</v>
      </c>
      <c r="I77" s="43">
        <v>-303666.5</v>
      </c>
    </row>
    <row r="78" spans="1:9" s="81" customFormat="1">
      <c r="A78" s="44" t="s">
        <v>128</v>
      </c>
      <c r="B78" s="45">
        <v>12150</v>
      </c>
      <c r="C78" s="46">
        <v>44619.9</v>
      </c>
      <c r="D78" s="46">
        <v>36.700000000000003</v>
      </c>
      <c r="E78" s="45">
        <v>11795</v>
      </c>
      <c r="F78" s="46">
        <v>31190</v>
      </c>
      <c r="G78" s="46">
        <v>26.4</v>
      </c>
      <c r="H78" s="46">
        <v>69.900000000000006</v>
      </c>
      <c r="I78" s="46">
        <v>-13429.9</v>
      </c>
    </row>
    <row r="79" spans="1:9" s="81" customFormat="1">
      <c r="A79" s="44" t="s">
        <v>129</v>
      </c>
      <c r="B79" s="45">
        <v>57039</v>
      </c>
      <c r="C79" s="46">
        <v>170593.4</v>
      </c>
      <c r="D79" s="46">
        <v>29.9</v>
      </c>
      <c r="E79" s="45">
        <v>55867.9</v>
      </c>
      <c r="F79" s="46">
        <v>97918.6</v>
      </c>
      <c r="G79" s="46">
        <v>17.5</v>
      </c>
      <c r="H79" s="46">
        <v>57.4</v>
      </c>
      <c r="I79" s="46">
        <v>-72674.8</v>
      </c>
    </row>
    <row r="80" spans="1:9" s="81" customFormat="1">
      <c r="A80" s="44" t="s">
        <v>130</v>
      </c>
      <c r="B80" s="45">
        <v>11688</v>
      </c>
      <c r="C80" s="46">
        <v>41753.699999999997</v>
      </c>
      <c r="D80" s="46">
        <v>35.700000000000003</v>
      </c>
      <c r="E80" s="45">
        <v>11792</v>
      </c>
      <c r="F80" s="46">
        <v>31829.599999999999</v>
      </c>
      <c r="G80" s="46">
        <v>27</v>
      </c>
      <c r="H80" s="46">
        <v>76.2</v>
      </c>
      <c r="I80" s="46">
        <v>-9924.1</v>
      </c>
    </row>
    <row r="81" spans="1:9" s="81" customFormat="1">
      <c r="A81" s="44" t="s">
        <v>131</v>
      </c>
      <c r="B81" s="45">
        <v>38075</v>
      </c>
      <c r="C81" s="46">
        <v>138602.4</v>
      </c>
      <c r="D81" s="46">
        <v>36.4</v>
      </c>
      <c r="E81" s="45">
        <v>38325</v>
      </c>
      <c r="F81" s="46">
        <v>84089.5</v>
      </c>
      <c r="G81" s="46">
        <v>21.9</v>
      </c>
      <c r="H81" s="46">
        <v>60.7</v>
      </c>
      <c r="I81" s="46">
        <v>-54512.9</v>
      </c>
    </row>
    <row r="82" spans="1:9" s="81" customFormat="1">
      <c r="A82" s="44" t="s">
        <v>132</v>
      </c>
      <c r="B82" s="45">
        <v>37531</v>
      </c>
      <c r="C82" s="46">
        <v>112707.8</v>
      </c>
      <c r="D82" s="46">
        <v>30</v>
      </c>
      <c r="E82" s="45">
        <v>38099</v>
      </c>
      <c r="F82" s="46">
        <v>40848.800000000003</v>
      </c>
      <c r="G82" s="46">
        <v>10.7</v>
      </c>
      <c r="H82" s="46">
        <v>36.200000000000003</v>
      </c>
      <c r="I82" s="46">
        <v>-71859</v>
      </c>
    </row>
    <row r="83" spans="1:9" s="81" customFormat="1">
      <c r="A83" s="44" t="s">
        <v>133</v>
      </c>
      <c r="B83" s="45">
        <v>58231</v>
      </c>
      <c r="C83" s="46">
        <v>214507.4</v>
      </c>
      <c r="D83" s="46">
        <v>36.799999999999997</v>
      </c>
      <c r="E83" s="45">
        <v>59455</v>
      </c>
      <c r="F83" s="46">
        <v>153633.79999999999</v>
      </c>
      <c r="G83" s="46">
        <v>25.8</v>
      </c>
      <c r="H83" s="46">
        <v>71.599999999999994</v>
      </c>
      <c r="I83" s="46">
        <v>-60873.599999999999</v>
      </c>
    </row>
    <row r="84" spans="1:9" s="81" customFormat="1">
      <c r="A84" s="44" t="s">
        <v>134</v>
      </c>
      <c r="B84" s="45">
        <v>7</v>
      </c>
      <c r="C84" s="46">
        <v>52.5</v>
      </c>
      <c r="D84" s="46">
        <v>75</v>
      </c>
      <c r="E84" s="45">
        <v>27</v>
      </c>
      <c r="F84" s="46">
        <v>229.5</v>
      </c>
      <c r="G84" s="46">
        <v>85</v>
      </c>
      <c r="H84" s="46">
        <v>437.1</v>
      </c>
      <c r="I84" s="46">
        <v>177</v>
      </c>
    </row>
    <row r="85" spans="1:9" s="81" customFormat="1">
      <c r="A85" s="44" t="s">
        <v>135</v>
      </c>
      <c r="B85" s="45">
        <v>32312</v>
      </c>
      <c r="C85" s="46">
        <v>157082.79999999999</v>
      </c>
      <c r="D85" s="46">
        <v>48.6</v>
      </c>
      <c r="E85" s="45">
        <v>33887</v>
      </c>
      <c r="F85" s="46">
        <v>141165.1</v>
      </c>
      <c r="G85" s="46">
        <v>41.7</v>
      </c>
      <c r="H85" s="46">
        <v>89.9</v>
      </c>
      <c r="I85" s="46">
        <v>-15917.7</v>
      </c>
    </row>
    <row r="86" spans="1:9" s="81" customFormat="1">
      <c r="A86" s="44" t="s">
        <v>136</v>
      </c>
      <c r="B86" s="45">
        <v>10887</v>
      </c>
      <c r="C86" s="46">
        <v>46913.9</v>
      </c>
      <c r="D86" s="46">
        <v>43.1</v>
      </c>
      <c r="E86" s="45">
        <v>11885</v>
      </c>
      <c r="F86" s="46">
        <v>43233.2</v>
      </c>
      <c r="G86" s="46">
        <v>36.4</v>
      </c>
      <c r="H86" s="46">
        <v>92.2</v>
      </c>
      <c r="I86" s="46">
        <v>-3680.7</v>
      </c>
    </row>
    <row r="87" spans="1:9" s="81" customFormat="1">
      <c r="A87" s="44" t="s">
        <v>137</v>
      </c>
      <c r="B87" s="45">
        <v>1700</v>
      </c>
      <c r="C87" s="46">
        <v>6794.3</v>
      </c>
      <c r="D87" s="46">
        <v>40</v>
      </c>
      <c r="E87" s="45">
        <v>1750</v>
      </c>
      <c r="F87" s="46">
        <v>6000.5</v>
      </c>
      <c r="G87" s="46">
        <v>34.299999999999997</v>
      </c>
      <c r="H87" s="46">
        <v>88.3</v>
      </c>
      <c r="I87" s="46">
        <v>-793.8</v>
      </c>
    </row>
    <row r="88" spans="1:9" s="81" customFormat="1">
      <c r="A88" s="44"/>
      <c r="B88" s="45"/>
      <c r="C88" s="46"/>
      <c r="D88" s="46"/>
      <c r="E88" s="45"/>
      <c r="F88" s="46"/>
      <c r="G88" s="46"/>
      <c r="H88" s="46"/>
      <c r="I88" s="46"/>
    </row>
    <row r="89" spans="1:9" s="81" customFormat="1">
      <c r="A89" s="41" t="s">
        <v>138</v>
      </c>
      <c r="B89" s="42">
        <v>5377</v>
      </c>
      <c r="C89" s="43">
        <v>18970.099999999999</v>
      </c>
      <c r="D89" s="43">
        <v>35.299999999999997</v>
      </c>
      <c r="E89" s="42">
        <v>4700</v>
      </c>
      <c r="F89" s="43">
        <v>15610.3</v>
      </c>
      <c r="G89" s="43">
        <v>33.200000000000003</v>
      </c>
      <c r="H89" s="43">
        <v>82.3</v>
      </c>
      <c r="I89" s="43">
        <v>-3359.8</v>
      </c>
    </row>
    <row r="90" spans="1:9" s="81" customFormat="1">
      <c r="A90" s="44"/>
      <c r="B90" s="45"/>
      <c r="C90" s="46"/>
      <c r="D90" s="46"/>
      <c r="E90" s="45"/>
      <c r="F90" s="46"/>
      <c r="G90" s="46"/>
      <c r="H90" s="46"/>
      <c r="I90" s="46"/>
    </row>
    <row r="91" spans="1:9" s="81" customFormat="1">
      <c r="A91" s="41" t="s">
        <v>139</v>
      </c>
      <c r="B91" s="42">
        <v>4258</v>
      </c>
      <c r="C91" s="43">
        <v>24845.4</v>
      </c>
      <c r="D91" s="43">
        <v>58.3</v>
      </c>
      <c r="E91" s="42">
        <v>3754</v>
      </c>
      <c r="F91" s="43">
        <v>17923.8</v>
      </c>
      <c r="G91" s="43">
        <v>47.7</v>
      </c>
      <c r="H91" s="43">
        <v>72.099999999999994</v>
      </c>
      <c r="I91" s="43">
        <v>-6921.6</v>
      </c>
    </row>
    <row r="92" spans="1:9">
      <c r="B92" s="49"/>
      <c r="C92" s="49"/>
      <c r="D92" s="50"/>
      <c r="E92" s="49"/>
      <c r="F92" s="49"/>
      <c r="G92" s="50"/>
      <c r="H92" s="50"/>
      <c r="I92" s="49"/>
    </row>
    <row r="93" spans="1:9">
      <c r="B93" s="49"/>
      <c r="C93" s="49"/>
      <c r="D93" s="50"/>
      <c r="E93" s="49"/>
      <c r="F93" s="49"/>
      <c r="G93" s="50"/>
      <c r="H93" s="50"/>
      <c r="I93" s="49"/>
    </row>
    <row r="94" spans="1:9">
      <c r="B94" s="49"/>
      <c r="C94" s="49"/>
      <c r="D94" s="50"/>
      <c r="E94" s="49"/>
      <c r="F94" s="49"/>
      <c r="G94" s="50"/>
      <c r="H94" s="50"/>
      <c r="I94" s="49"/>
    </row>
    <row r="95" spans="1:9">
      <c r="B95" s="49"/>
      <c r="C95" s="49"/>
      <c r="D95" s="50"/>
      <c r="E95" s="49"/>
      <c r="F95" s="49"/>
      <c r="G95" s="50"/>
      <c r="H95" s="50"/>
      <c r="I95" s="49"/>
    </row>
    <row r="96" spans="1:9">
      <c r="B96" s="49"/>
      <c r="C96" s="49"/>
      <c r="D96" s="50"/>
      <c r="E96" s="49"/>
      <c r="F96" s="49"/>
      <c r="G96" s="50"/>
      <c r="H96" s="50"/>
      <c r="I96" s="49"/>
    </row>
    <row r="97" spans="2:9">
      <c r="B97" s="49"/>
      <c r="C97" s="49"/>
      <c r="D97" s="50"/>
      <c r="E97" s="49"/>
      <c r="F97" s="49"/>
      <c r="G97" s="50"/>
      <c r="H97" s="50"/>
      <c r="I97" s="49"/>
    </row>
    <row r="98" spans="2:9">
      <c r="B98" s="49"/>
      <c r="C98" s="49"/>
      <c r="D98" s="50"/>
      <c r="E98" s="49"/>
      <c r="F98" s="49"/>
      <c r="G98" s="50"/>
      <c r="H98" s="50"/>
      <c r="I98" s="49"/>
    </row>
    <row r="99" spans="2:9">
      <c r="B99" s="49"/>
      <c r="C99" s="49"/>
      <c r="D99" s="50"/>
      <c r="E99" s="49"/>
      <c r="F99" s="49"/>
      <c r="G99" s="50"/>
      <c r="H99" s="50"/>
      <c r="I99" s="49"/>
    </row>
    <row r="100" spans="2:9">
      <c r="B100" s="49"/>
      <c r="C100" s="49"/>
      <c r="D100" s="50"/>
      <c r="E100" s="49"/>
      <c r="F100" s="49"/>
      <c r="G100" s="50"/>
      <c r="H100" s="50"/>
      <c r="I100" s="49"/>
    </row>
    <row r="101" spans="2:9">
      <c r="B101" s="49"/>
      <c r="C101" s="49"/>
      <c r="D101" s="50"/>
      <c r="E101" s="49"/>
      <c r="F101" s="49"/>
      <c r="G101" s="50"/>
      <c r="H101" s="50"/>
      <c r="I101" s="49"/>
    </row>
    <row r="102" spans="2:9">
      <c r="B102" s="49"/>
      <c r="C102" s="49"/>
      <c r="D102" s="50"/>
      <c r="E102" s="49"/>
      <c r="F102" s="49"/>
      <c r="G102" s="50"/>
      <c r="H102" s="50"/>
      <c r="I102" s="49"/>
    </row>
    <row r="103" spans="2:9">
      <c r="B103" s="49"/>
      <c r="C103" s="49"/>
      <c r="D103" s="50"/>
      <c r="E103" s="49"/>
      <c r="F103" s="49"/>
      <c r="G103" s="50"/>
      <c r="H103" s="50"/>
      <c r="I103" s="49"/>
    </row>
    <row r="104" spans="2:9">
      <c r="B104" s="49"/>
      <c r="C104" s="49"/>
      <c r="D104" s="50"/>
      <c r="E104" s="49"/>
      <c r="F104" s="49"/>
      <c r="G104" s="50"/>
      <c r="H104" s="50"/>
      <c r="I104" s="49"/>
    </row>
    <row r="105" spans="2:9">
      <c r="B105" s="49"/>
      <c r="C105" s="49"/>
      <c r="D105" s="50"/>
      <c r="E105" s="49"/>
      <c r="F105" s="49"/>
      <c r="G105" s="50"/>
      <c r="H105" s="50"/>
      <c r="I105" s="49"/>
    </row>
    <row r="106" spans="2:9">
      <c r="B106" s="49"/>
      <c r="C106" s="49"/>
      <c r="D106" s="50"/>
      <c r="E106" s="49"/>
      <c r="F106" s="49"/>
      <c r="G106" s="50"/>
      <c r="H106" s="50"/>
      <c r="I106" s="49"/>
    </row>
    <row r="107" spans="2:9">
      <c r="B107" s="49"/>
      <c r="C107" s="49"/>
      <c r="D107" s="50"/>
      <c r="E107" s="49"/>
      <c r="F107" s="49"/>
      <c r="G107" s="50"/>
      <c r="H107" s="50"/>
      <c r="I107" s="49"/>
    </row>
    <row r="108" spans="2:9">
      <c r="B108" s="49"/>
      <c r="C108" s="49"/>
      <c r="D108" s="50"/>
      <c r="E108" s="49"/>
      <c r="F108" s="49"/>
      <c r="G108" s="50"/>
      <c r="H108" s="50"/>
      <c r="I108" s="49"/>
    </row>
    <row r="109" spans="2:9">
      <c r="B109" s="49"/>
      <c r="C109" s="49"/>
      <c r="D109" s="50"/>
      <c r="E109" s="49"/>
      <c r="F109" s="49"/>
      <c r="G109" s="50"/>
      <c r="H109" s="50"/>
      <c r="I109" s="49"/>
    </row>
    <row r="110" spans="2:9">
      <c r="B110" s="49"/>
      <c r="C110" s="49"/>
      <c r="D110" s="50"/>
      <c r="E110" s="49"/>
      <c r="F110" s="49"/>
      <c r="G110" s="50"/>
      <c r="H110" s="50"/>
      <c r="I110" s="49"/>
    </row>
    <row r="111" spans="2:9">
      <c r="B111" s="49"/>
      <c r="C111" s="49"/>
      <c r="D111" s="50"/>
      <c r="E111" s="49"/>
      <c r="F111" s="49"/>
      <c r="G111" s="50"/>
      <c r="H111" s="50"/>
      <c r="I111" s="49"/>
    </row>
    <row r="112" spans="2:9">
      <c r="B112" s="49"/>
      <c r="C112" s="49"/>
      <c r="D112" s="50"/>
      <c r="E112" s="49"/>
      <c r="F112" s="49"/>
      <c r="G112" s="50"/>
      <c r="H112" s="50"/>
      <c r="I112" s="49"/>
    </row>
    <row r="113" spans="2:9">
      <c r="B113" s="49"/>
      <c r="C113" s="49"/>
      <c r="D113" s="50"/>
      <c r="E113" s="49"/>
      <c r="F113" s="49"/>
      <c r="G113" s="50"/>
      <c r="H113" s="50"/>
      <c r="I113" s="49"/>
    </row>
    <row r="114" spans="2:9">
      <c r="B114" s="49"/>
      <c r="C114" s="49"/>
      <c r="D114" s="50"/>
      <c r="E114" s="49"/>
      <c r="F114" s="49"/>
      <c r="G114" s="50"/>
      <c r="H114" s="50"/>
      <c r="I114" s="49"/>
    </row>
    <row r="115" spans="2:9">
      <c r="B115" s="49"/>
      <c r="C115" s="49"/>
      <c r="D115" s="50"/>
      <c r="E115" s="49"/>
      <c r="F115" s="49"/>
      <c r="G115" s="50"/>
      <c r="H115" s="50"/>
      <c r="I115" s="49"/>
    </row>
    <row r="116" spans="2:9">
      <c r="B116" s="49"/>
      <c r="C116" s="49"/>
      <c r="D116" s="50"/>
      <c r="E116" s="49"/>
      <c r="F116" s="49"/>
      <c r="G116" s="50"/>
      <c r="H116" s="50"/>
      <c r="I116" s="49"/>
    </row>
    <row r="117" spans="2:9">
      <c r="B117" s="49"/>
      <c r="C117" s="49"/>
      <c r="D117" s="50"/>
      <c r="E117" s="49"/>
      <c r="F117" s="49"/>
      <c r="G117" s="50"/>
      <c r="H117" s="50"/>
      <c r="I117" s="49"/>
    </row>
    <row r="118" spans="2:9">
      <c r="B118" s="49"/>
      <c r="C118" s="49"/>
      <c r="D118" s="50"/>
      <c r="E118" s="49"/>
      <c r="F118" s="49"/>
      <c r="G118" s="50"/>
      <c r="H118" s="50"/>
      <c r="I118" s="49"/>
    </row>
    <row r="119" spans="2:9">
      <c r="B119" s="49"/>
      <c r="C119" s="49"/>
      <c r="D119" s="50"/>
      <c r="E119" s="49"/>
      <c r="F119" s="49"/>
      <c r="G119" s="50"/>
      <c r="H119" s="50"/>
      <c r="I119" s="49"/>
    </row>
    <row r="120" spans="2:9">
      <c r="B120" s="49"/>
      <c r="C120" s="49"/>
      <c r="D120" s="50"/>
      <c r="E120" s="49"/>
      <c r="F120" s="49"/>
      <c r="G120" s="50"/>
      <c r="H120" s="50"/>
      <c r="I120" s="49"/>
    </row>
    <row r="121" spans="2:9">
      <c r="B121" s="49"/>
      <c r="C121" s="49"/>
      <c r="D121" s="50"/>
      <c r="E121" s="49"/>
      <c r="F121" s="49"/>
      <c r="G121" s="50"/>
      <c r="H121" s="50"/>
      <c r="I121" s="49"/>
    </row>
    <row r="122" spans="2:9">
      <c r="B122" s="49"/>
      <c r="C122" s="49"/>
      <c r="D122" s="50"/>
      <c r="E122" s="49"/>
      <c r="F122" s="49"/>
      <c r="G122" s="50"/>
      <c r="H122" s="50"/>
      <c r="I122" s="49"/>
    </row>
    <row r="123" spans="2:9">
      <c r="B123" s="49"/>
      <c r="C123" s="49"/>
      <c r="D123" s="50"/>
      <c r="E123" s="49"/>
      <c r="F123" s="49"/>
      <c r="G123" s="50"/>
      <c r="H123" s="50"/>
      <c r="I123" s="49"/>
    </row>
    <row r="124" spans="2:9">
      <c r="B124" s="49"/>
      <c r="C124" s="49"/>
      <c r="D124" s="50"/>
      <c r="E124" s="49"/>
      <c r="F124" s="49"/>
      <c r="G124" s="50"/>
      <c r="H124" s="50"/>
      <c r="I124" s="49"/>
    </row>
    <row r="125" spans="2:9">
      <c r="B125" s="49"/>
      <c r="C125" s="49"/>
      <c r="D125" s="50"/>
      <c r="E125" s="49"/>
      <c r="F125" s="49"/>
      <c r="G125" s="50"/>
      <c r="H125" s="50"/>
      <c r="I125" s="49"/>
    </row>
    <row r="126" spans="2:9">
      <c r="B126" s="49"/>
      <c r="C126" s="49"/>
      <c r="D126" s="50"/>
      <c r="E126" s="49"/>
      <c r="F126" s="49"/>
      <c r="G126" s="50"/>
      <c r="H126" s="50"/>
      <c r="I126" s="49"/>
    </row>
    <row r="127" spans="2:9">
      <c r="B127" s="49"/>
      <c r="C127" s="49"/>
      <c r="D127" s="50"/>
      <c r="E127" s="49"/>
      <c r="F127" s="49"/>
      <c r="G127" s="50"/>
      <c r="H127" s="50"/>
      <c r="I127" s="49"/>
    </row>
    <row r="128" spans="2:9">
      <c r="B128" s="49"/>
      <c r="C128" s="49"/>
      <c r="D128" s="50"/>
      <c r="E128" s="49"/>
      <c r="F128" s="49"/>
      <c r="G128" s="50"/>
      <c r="H128" s="50"/>
      <c r="I128" s="49"/>
    </row>
    <row r="129" spans="1:9">
      <c r="B129" s="49"/>
      <c r="C129" s="49"/>
      <c r="D129" s="50"/>
      <c r="E129" s="49"/>
      <c r="F129" s="49"/>
      <c r="G129" s="50"/>
      <c r="H129" s="50"/>
      <c r="I129" s="49"/>
    </row>
    <row r="130" spans="1:9">
      <c r="B130" s="49"/>
      <c r="C130" s="49"/>
      <c r="D130" s="50"/>
      <c r="E130" s="49"/>
      <c r="F130" s="49"/>
      <c r="G130" s="50"/>
      <c r="H130" s="50"/>
      <c r="I130" s="49"/>
    </row>
    <row r="131" spans="1:9">
      <c r="B131" s="49"/>
      <c r="C131" s="49"/>
      <c r="D131" s="50"/>
      <c r="E131" s="49"/>
      <c r="F131" s="49"/>
      <c r="G131" s="50"/>
      <c r="H131" s="50"/>
      <c r="I131" s="49"/>
    </row>
    <row r="132" spans="1:9">
      <c r="B132" s="49"/>
      <c r="C132" s="49"/>
      <c r="D132" s="50"/>
      <c r="E132" s="49"/>
      <c r="F132" s="49"/>
      <c r="G132" s="50"/>
      <c r="H132" s="50"/>
      <c r="I132" s="49"/>
    </row>
    <row r="133" spans="1:9">
      <c r="B133" s="49"/>
      <c r="C133" s="49"/>
      <c r="D133" s="50"/>
      <c r="E133" s="49"/>
      <c r="F133" s="49"/>
      <c r="G133" s="50"/>
      <c r="H133" s="50"/>
      <c r="I133" s="49"/>
    </row>
    <row r="134" spans="1:9">
      <c r="B134" s="49"/>
      <c r="C134" s="49"/>
      <c r="D134" s="50"/>
      <c r="E134" s="49"/>
      <c r="F134" s="49"/>
      <c r="G134" s="50"/>
      <c r="H134" s="50"/>
      <c r="I134" s="49"/>
    </row>
    <row r="135" spans="1:9">
      <c r="B135" s="49"/>
      <c r="C135" s="49"/>
      <c r="D135" s="50"/>
      <c r="E135" s="49"/>
      <c r="F135" s="49"/>
      <c r="G135" s="50"/>
      <c r="H135" s="50"/>
      <c r="I135" s="49"/>
    </row>
    <row r="136" spans="1:9" ht="14.25">
      <c r="A136" s="109"/>
      <c r="B136" s="109"/>
      <c r="C136" s="109"/>
      <c r="D136" s="109"/>
      <c r="E136" s="109"/>
      <c r="F136" s="109"/>
      <c r="G136" s="109"/>
      <c r="H136" s="109"/>
      <c r="I136" s="109"/>
    </row>
    <row r="137" spans="1:9">
      <c r="A137" s="111"/>
      <c r="B137" s="111"/>
      <c r="C137" s="111"/>
      <c r="D137" s="111"/>
      <c r="E137" s="111"/>
      <c r="F137" s="111"/>
      <c r="G137" s="111"/>
      <c r="H137" s="111"/>
      <c r="I137" s="111"/>
    </row>
    <row r="138" spans="1:9">
      <c r="B138" s="40"/>
      <c r="C138" s="40"/>
      <c r="D138" s="40"/>
      <c r="E138" s="40"/>
      <c r="F138" s="40"/>
      <c r="G138" s="40"/>
      <c r="H138" s="40"/>
      <c r="I138" s="40"/>
    </row>
    <row r="139" spans="1:9" customFormat="1" ht="15">
      <c r="A139" s="114"/>
      <c r="B139" s="20"/>
      <c r="C139" s="21"/>
      <c r="D139" s="21"/>
      <c r="E139" s="22"/>
      <c r="F139" s="22"/>
      <c r="G139" s="22"/>
      <c r="H139" s="22"/>
      <c r="I139" s="23"/>
    </row>
    <row r="140" spans="1:9" customFormat="1" ht="15">
      <c r="A140" s="115"/>
      <c r="B140" s="24"/>
      <c r="C140" s="25"/>
      <c r="D140" s="26"/>
      <c r="E140" s="27"/>
      <c r="F140" s="27"/>
      <c r="G140" s="27"/>
      <c r="H140" s="112"/>
      <c r="I140" s="113"/>
    </row>
    <row r="141" spans="1:9" customFormat="1" ht="15">
      <c r="A141" s="115"/>
      <c r="B141" s="28"/>
      <c r="C141" s="29"/>
      <c r="D141" s="124"/>
      <c r="E141" s="30"/>
      <c r="F141" s="31"/>
      <c r="G141" s="124"/>
      <c r="H141" s="112"/>
      <c r="I141" s="113"/>
    </row>
    <row r="142" spans="1:9" customFormat="1" ht="15">
      <c r="A142" s="115"/>
      <c r="B142" s="28"/>
      <c r="C142" s="29"/>
      <c r="D142" s="125"/>
      <c r="E142" s="29"/>
      <c r="F142" s="29"/>
      <c r="G142" s="125"/>
      <c r="H142" s="29"/>
      <c r="I142" s="29"/>
    </row>
    <row r="143" spans="1:9" customFormat="1" ht="15">
      <c r="A143" s="32"/>
      <c r="B143" s="33"/>
      <c r="C143" s="34"/>
      <c r="D143" s="34"/>
      <c r="E143" s="34"/>
      <c r="F143" s="34"/>
      <c r="G143" s="35"/>
      <c r="H143" s="34"/>
      <c r="I143" s="36"/>
    </row>
    <row r="144" spans="1:9" customFormat="1" ht="15">
      <c r="A144" s="37"/>
      <c r="B144" s="33"/>
      <c r="C144" s="24"/>
      <c r="D144" s="34"/>
      <c r="E144" s="34"/>
      <c r="F144" s="34"/>
      <c r="G144" s="35"/>
      <c r="H144" s="34"/>
      <c r="I144" s="38"/>
    </row>
    <row r="145" spans="1:9">
      <c r="A145" s="39"/>
      <c r="B145" s="49"/>
      <c r="C145" s="49"/>
      <c r="D145" s="50"/>
      <c r="E145" s="49"/>
      <c r="F145" s="49"/>
      <c r="G145" s="50"/>
      <c r="H145" s="50"/>
      <c r="I145" s="49"/>
    </row>
    <row r="146" spans="1:9" s="48" customFormat="1">
      <c r="A146" s="41"/>
      <c r="B146" s="42"/>
      <c r="C146" s="43"/>
      <c r="D146" s="43"/>
      <c r="E146" s="42"/>
      <c r="F146" s="43"/>
      <c r="G146" s="43"/>
      <c r="H146" s="43"/>
      <c r="I146" s="43"/>
    </row>
    <row r="147" spans="1:9" s="48" customFormat="1">
      <c r="A147" s="41"/>
      <c r="B147" s="42"/>
      <c r="C147" s="43"/>
      <c r="D147" s="43"/>
      <c r="E147" s="42"/>
      <c r="F147" s="43"/>
      <c r="G147" s="43"/>
      <c r="H147" s="43"/>
      <c r="I147" s="43"/>
    </row>
    <row r="148" spans="1:9" s="48" customFormat="1">
      <c r="A148" s="41"/>
      <c r="B148" s="42"/>
      <c r="C148" s="43"/>
      <c r="D148" s="43"/>
      <c r="E148" s="42"/>
      <c r="F148" s="43"/>
      <c r="G148" s="43"/>
      <c r="H148" s="43"/>
      <c r="I148" s="43"/>
    </row>
    <row r="149" spans="1:9">
      <c r="A149" s="44"/>
      <c r="B149" s="45"/>
      <c r="C149" s="46"/>
      <c r="D149" s="46"/>
      <c r="E149" s="45"/>
      <c r="F149" s="46"/>
      <c r="G149" s="46"/>
      <c r="H149" s="46"/>
      <c r="I149" s="46"/>
    </row>
    <row r="150" spans="1:9">
      <c r="A150" s="44"/>
      <c r="B150" s="45"/>
      <c r="C150" s="46"/>
      <c r="D150" s="46"/>
      <c r="E150" s="45"/>
      <c r="F150" s="46"/>
      <c r="G150" s="46"/>
      <c r="H150" s="46"/>
      <c r="I150" s="46"/>
    </row>
    <row r="151" spans="1:9">
      <c r="A151" s="44"/>
      <c r="B151" s="45"/>
      <c r="C151" s="46"/>
      <c r="D151" s="46"/>
      <c r="E151" s="45"/>
      <c r="F151" s="46"/>
      <c r="G151" s="46"/>
      <c r="H151" s="46"/>
      <c r="I151" s="46"/>
    </row>
    <row r="152" spans="1:9">
      <c r="A152" s="44"/>
      <c r="B152" s="45"/>
      <c r="C152" s="46"/>
      <c r="D152" s="46"/>
      <c r="E152" s="45"/>
      <c r="F152" s="46"/>
      <c r="G152" s="46"/>
      <c r="H152" s="46"/>
      <c r="I152" s="46"/>
    </row>
    <row r="153" spans="1:9">
      <c r="A153" s="44"/>
      <c r="B153" s="45"/>
      <c r="C153" s="46"/>
      <c r="D153" s="46"/>
      <c r="E153" s="45"/>
      <c r="F153" s="46"/>
      <c r="G153" s="46"/>
      <c r="H153" s="46"/>
      <c r="I153" s="46"/>
    </row>
    <row r="154" spans="1:9">
      <c r="A154" s="44"/>
      <c r="B154" s="45"/>
      <c r="C154" s="46"/>
      <c r="D154" s="46"/>
      <c r="E154" s="45"/>
      <c r="F154" s="46"/>
      <c r="G154" s="46"/>
      <c r="H154" s="46"/>
      <c r="I154" s="46"/>
    </row>
    <row r="155" spans="1:9">
      <c r="A155" s="44"/>
      <c r="B155" s="45"/>
      <c r="C155" s="46"/>
      <c r="D155" s="46"/>
      <c r="E155" s="45"/>
      <c r="F155" s="46"/>
      <c r="G155" s="46"/>
      <c r="H155" s="46"/>
      <c r="I155" s="46"/>
    </row>
    <row r="156" spans="1:9" s="48" customFormat="1">
      <c r="A156" s="41"/>
      <c r="B156" s="42"/>
      <c r="C156" s="43"/>
      <c r="D156" s="43"/>
      <c r="E156" s="42"/>
      <c r="F156" s="43"/>
      <c r="G156" s="43"/>
      <c r="H156" s="43"/>
      <c r="I156" s="43"/>
    </row>
    <row r="157" spans="1:9">
      <c r="A157" s="44"/>
      <c r="B157" s="45"/>
      <c r="C157" s="46"/>
      <c r="D157" s="46"/>
      <c r="E157" s="45"/>
      <c r="F157" s="46"/>
      <c r="G157" s="46"/>
      <c r="H157" s="46"/>
      <c r="I157" s="46"/>
    </row>
    <row r="158" spans="1:9">
      <c r="A158" s="44"/>
      <c r="B158" s="45"/>
      <c r="C158" s="46"/>
      <c r="D158" s="46"/>
      <c r="E158" s="45"/>
      <c r="F158" s="46"/>
      <c r="G158" s="46"/>
      <c r="H158" s="46"/>
      <c r="I158" s="46"/>
    </row>
    <row r="159" spans="1:9">
      <c r="A159" s="44"/>
      <c r="B159" s="45"/>
      <c r="C159" s="46"/>
      <c r="D159" s="46"/>
      <c r="E159" s="45"/>
      <c r="F159" s="46"/>
      <c r="G159" s="46"/>
      <c r="H159" s="46"/>
      <c r="I159" s="46"/>
    </row>
    <row r="160" spans="1:9">
      <c r="A160" s="44"/>
      <c r="B160" s="45"/>
      <c r="C160" s="46"/>
      <c r="D160" s="46"/>
      <c r="E160" s="45"/>
      <c r="F160" s="46"/>
      <c r="G160" s="46"/>
      <c r="H160" s="46"/>
      <c r="I160" s="46"/>
    </row>
    <row r="161" spans="1:9">
      <c r="A161" s="44"/>
      <c r="B161" s="45"/>
      <c r="C161" s="46"/>
      <c r="D161" s="46"/>
      <c r="E161" s="45"/>
      <c r="F161" s="46"/>
      <c r="G161" s="46"/>
      <c r="H161" s="46"/>
      <c r="I161" s="46"/>
    </row>
    <row r="162" spans="1:9">
      <c r="A162" s="44"/>
      <c r="B162" s="45"/>
      <c r="C162" s="46"/>
      <c r="D162" s="46"/>
      <c r="E162" s="45"/>
      <c r="F162" s="46"/>
      <c r="G162" s="46"/>
      <c r="H162" s="46"/>
      <c r="I162" s="46"/>
    </row>
    <row r="163" spans="1:9">
      <c r="A163" s="44"/>
      <c r="B163" s="45"/>
      <c r="C163" s="46"/>
      <c r="D163" s="46"/>
      <c r="E163" s="45"/>
      <c r="F163" s="46"/>
      <c r="G163" s="46"/>
      <c r="H163" s="46"/>
      <c r="I163" s="46"/>
    </row>
    <row r="164" spans="1:9">
      <c r="A164" s="44"/>
      <c r="B164" s="45"/>
      <c r="C164" s="46"/>
      <c r="D164" s="46"/>
      <c r="E164" s="45"/>
      <c r="F164" s="46"/>
      <c r="G164" s="46"/>
      <c r="H164" s="46"/>
      <c r="I164" s="46"/>
    </row>
    <row r="165" spans="1:9">
      <c r="A165" s="44"/>
      <c r="B165" s="45"/>
      <c r="C165" s="46"/>
      <c r="D165" s="46"/>
      <c r="E165" s="45"/>
      <c r="F165" s="46"/>
      <c r="G165" s="46"/>
      <c r="H165" s="46"/>
      <c r="I165" s="46"/>
    </row>
    <row r="166" spans="1:9">
      <c r="A166" s="44"/>
      <c r="B166" s="45"/>
      <c r="C166" s="46"/>
      <c r="D166" s="46"/>
      <c r="E166" s="45"/>
      <c r="F166" s="46"/>
      <c r="G166" s="46"/>
      <c r="H166" s="46"/>
      <c r="I166" s="46"/>
    </row>
    <row r="167" spans="1:9">
      <c r="A167" s="44"/>
      <c r="B167" s="45"/>
      <c r="C167" s="46"/>
      <c r="D167" s="46"/>
      <c r="E167" s="45"/>
      <c r="F167" s="46"/>
      <c r="G167" s="46"/>
      <c r="H167" s="46"/>
      <c r="I167" s="46"/>
    </row>
    <row r="168" spans="1:9">
      <c r="A168" s="44"/>
      <c r="B168" s="45"/>
      <c r="C168" s="46"/>
      <c r="D168" s="46"/>
      <c r="E168" s="45"/>
      <c r="F168" s="46"/>
      <c r="G168" s="46"/>
      <c r="H168" s="46"/>
      <c r="I168" s="46"/>
    </row>
    <row r="169" spans="1:9" s="48" customFormat="1">
      <c r="A169" s="41"/>
      <c r="B169" s="42"/>
      <c r="C169" s="43"/>
      <c r="D169" s="43"/>
      <c r="E169" s="42"/>
      <c r="F169" s="43"/>
      <c r="G169" s="43"/>
      <c r="H169" s="43"/>
      <c r="I169" s="43"/>
    </row>
    <row r="170" spans="1:9">
      <c r="A170" s="44"/>
      <c r="B170" s="45"/>
      <c r="C170" s="46"/>
      <c r="D170" s="46"/>
      <c r="E170" s="45"/>
      <c r="F170" s="46"/>
      <c r="G170" s="46"/>
      <c r="H170" s="46"/>
      <c r="I170" s="46"/>
    </row>
    <row r="171" spans="1:9">
      <c r="A171" s="44"/>
      <c r="B171" s="45"/>
      <c r="C171" s="46"/>
      <c r="D171" s="46"/>
      <c r="E171" s="45"/>
      <c r="F171" s="46"/>
      <c r="G171" s="46"/>
      <c r="H171" s="46"/>
      <c r="I171" s="46"/>
    </row>
    <row r="172" spans="1:9">
      <c r="A172" s="44"/>
      <c r="B172" s="45"/>
      <c r="C172" s="46"/>
      <c r="D172" s="46"/>
      <c r="E172" s="45"/>
      <c r="F172" s="46"/>
      <c r="G172" s="46"/>
      <c r="H172" s="46"/>
      <c r="I172" s="46"/>
    </row>
    <row r="173" spans="1:9">
      <c r="A173" s="44"/>
      <c r="B173" s="45"/>
      <c r="C173" s="46"/>
      <c r="D173" s="46"/>
      <c r="E173" s="45"/>
      <c r="F173" s="46"/>
      <c r="G173" s="46"/>
      <c r="H173" s="46"/>
      <c r="I173" s="46"/>
    </row>
    <row r="174" spans="1:9">
      <c r="A174" s="44"/>
      <c r="B174" s="45"/>
      <c r="C174" s="46"/>
      <c r="D174" s="46"/>
      <c r="E174" s="45"/>
      <c r="F174" s="46"/>
      <c r="G174" s="46"/>
      <c r="H174" s="46"/>
      <c r="I174" s="46"/>
    </row>
    <row r="175" spans="1:9">
      <c r="A175" s="44"/>
      <c r="B175" s="45"/>
      <c r="C175" s="46"/>
      <c r="D175" s="46"/>
      <c r="E175" s="45"/>
      <c r="F175" s="46"/>
      <c r="G175" s="46"/>
      <c r="H175" s="46"/>
      <c r="I175" s="46"/>
    </row>
    <row r="176" spans="1:9">
      <c r="A176" s="44"/>
      <c r="B176" s="45"/>
      <c r="C176" s="46"/>
      <c r="D176" s="46"/>
      <c r="E176" s="45"/>
      <c r="F176" s="46"/>
      <c r="G176" s="46"/>
      <c r="H176" s="46"/>
      <c r="I176" s="46"/>
    </row>
    <row r="177" spans="1:9">
      <c r="A177" s="44"/>
      <c r="B177" s="45"/>
      <c r="C177" s="46"/>
      <c r="D177" s="46"/>
      <c r="E177" s="45"/>
      <c r="F177" s="46"/>
      <c r="G177" s="46"/>
      <c r="H177" s="46"/>
      <c r="I177" s="46"/>
    </row>
    <row r="178" spans="1:9">
      <c r="A178" s="44"/>
      <c r="B178" s="45"/>
      <c r="C178" s="46"/>
      <c r="D178" s="46"/>
      <c r="E178" s="45"/>
      <c r="F178" s="46"/>
      <c r="G178" s="46"/>
      <c r="H178" s="46"/>
      <c r="I178" s="46"/>
    </row>
    <row r="179" spans="1:9" s="48" customFormat="1">
      <c r="A179" s="41"/>
      <c r="B179" s="42"/>
      <c r="C179" s="43"/>
      <c r="D179" s="43"/>
      <c r="E179" s="42"/>
      <c r="F179" s="43"/>
      <c r="G179" s="43"/>
      <c r="H179" s="43"/>
      <c r="I179" s="43"/>
    </row>
    <row r="180" spans="1:9">
      <c r="A180" s="44"/>
      <c r="B180" s="45"/>
      <c r="C180" s="46"/>
      <c r="D180" s="46"/>
      <c r="E180" s="45"/>
      <c r="F180" s="46"/>
      <c r="G180" s="46"/>
      <c r="H180" s="46"/>
      <c r="I180" s="46"/>
    </row>
    <row r="181" spans="1:9">
      <c r="A181" s="44"/>
      <c r="B181" s="45"/>
      <c r="C181" s="46"/>
      <c r="D181" s="46"/>
      <c r="E181" s="45"/>
      <c r="F181" s="46"/>
      <c r="G181" s="46"/>
      <c r="H181" s="46"/>
      <c r="I181" s="46"/>
    </row>
    <row r="182" spans="1:9">
      <c r="A182" s="44"/>
      <c r="B182" s="45"/>
      <c r="C182" s="46"/>
      <c r="D182" s="46"/>
      <c r="E182" s="45"/>
      <c r="F182" s="46"/>
      <c r="G182" s="46"/>
      <c r="H182" s="46"/>
      <c r="I182" s="46"/>
    </row>
    <row r="183" spans="1:9">
      <c r="A183" s="44"/>
      <c r="B183" s="45"/>
      <c r="C183" s="46"/>
      <c r="D183" s="46"/>
      <c r="E183" s="45"/>
      <c r="F183" s="46"/>
      <c r="G183" s="46"/>
      <c r="H183" s="46"/>
      <c r="I183" s="46"/>
    </row>
    <row r="184" spans="1:9">
      <c r="A184" s="44"/>
      <c r="B184" s="45"/>
      <c r="C184" s="46"/>
      <c r="D184" s="46"/>
      <c r="E184" s="45"/>
      <c r="F184" s="46"/>
      <c r="G184" s="46"/>
      <c r="H184" s="46"/>
      <c r="I184" s="46"/>
    </row>
    <row r="185" spans="1:9">
      <c r="A185" s="44"/>
      <c r="B185" s="45"/>
      <c r="C185" s="46"/>
      <c r="D185" s="46"/>
      <c r="E185" s="45"/>
      <c r="F185" s="46"/>
      <c r="G185" s="46"/>
      <c r="H185" s="46"/>
      <c r="I185" s="46"/>
    </row>
    <row r="186" spans="1:9">
      <c r="A186" s="44"/>
      <c r="B186" s="45"/>
      <c r="C186" s="46"/>
      <c r="D186" s="46"/>
      <c r="E186" s="45"/>
      <c r="F186" s="46"/>
      <c r="G186" s="46"/>
      <c r="H186" s="46"/>
      <c r="I186" s="46"/>
    </row>
    <row r="187" spans="1:9" s="48" customFormat="1">
      <c r="A187" s="41"/>
      <c r="B187" s="42"/>
      <c r="C187" s="43"/>
      <c r="D187" s="43"/>
      <c r="E187" s="42"/>
      <c r="F187" s="43"/>
      <c r="G187" s="43"/>
      <c r="H187" s="43"/>
      <c r="I187" s="43"/>
    </row>
    <row r="188" spans="1:9">
      <c r="A188" s="44"/>
      <c r="B188" s="45"/>
      <c r="C188" s="46"/>
      <c r="D188" s="46"/>
      <c r="E188" s="45"/>
      <c r="F188" s="46"/>
      <c r="G188" s="46"/>
      <c r="H188" s="46"/>
      <c r="I188" s="46"/>
    </row>
    <row r="189" spans="1:9">
      <c r="A189" s="44"/>
      <c r="B189" s="45"/>
      <c r="C189" s="46"/>
      <c r="D189" s="46"/>
      <c r="E189" s="45"/>
      <c r="F189" s="46"/>
      <c r="G189" s="46"/>
      <c r="H189" s="46"/>
      <c r="I189" s="46"/>
    </row>
    <row r="190" spans="1:9">
      <c r="A190" s="44"/>
      <c r="B190" s="45"/>
      <c r="C190" s="46"/>
      <c r="D190" s="46"/>
      <c r="E190" s="45"/>
      <c r="F190" s="46"/>
      <c r="G190" s="46"/>
      <c r="H190" s="46"/>
      <c r="I190" s="46"/>
    </row>
    <row r="191" spans="1:9">
      <c r="A191" s="44"/>
      <c r="B191" s="45"/>
      <c r="C191" s="46"/>
      <c r="D191" s="46"/>
      <c r="E191" s="45"/>
      <c r="F191" s="46"/>
      <c r="G191" s="46"/>
      <c r="H191" s="46"/>
      <c r="I191" s="46"/>
    </row>
    <row r="192" spans="1:9">
      <c r="A192" s="44"/>
      <c r="B192" s="45"/>
      <c r="C192" s="46"/>
      <c r="D192" s="46"/>
      <c r="E192" s="45"/>
      <c r="F192" s="46"/>
      <c r="G192" s="46"/>
      <c r="H192" s="46"/>
      <c r="I192" s="46"/>
    </row>
    <row r="193" spans="1:9">
      <c r="A193" s="44"/>
      <c r="B193" s="45"/>
      <c r="C193" s="46"/>
      <c r="D193" s="46"/>
      <c r="E193" s="45"/>
      <c r="F193" s="46"/>
      <c r="G193" s="46"/>
      <c r="H193" s="46"/>
      <c r="I193" s="46"/>
    </row>
    <row r="194" spans="1:9">
      <c r="A194" s="44"/>
      <c r="B194" s="45"/>
      <c r="C194" s="46"/>
      <c r="D194" s="46"/>
      <c r="E194" s="45"/>
      <c r="F194" s="46"/>
      <c r="G194" s="46"/>
      <c r="H194" s="46"/>
      <c r="I194" s="46"/>
    </row>
    <row r="195" spans="1:9">
      <c r="A195" s="44"/>
      <c r="B195" s="45"/>
      <c r="C195" s="46"/>
      <c r="D195" s="46"/>
      <c r="E195" s="45"/>
      <c r="F195" s="46"/>
      <c r="G195" s="46"/>
      <c r="H195" s="46"/>
      <c r="I195" s="46"/>
    </row>
    <row r="196" spans="1:9">
      <c r="A196" s="44"/>
      <c r="B196" s="45"/>
      <c r="C196" s="46"/>
      <c r="D196" s="46"/>
      <c r="E196" s="45"/>
      <c r="F196" s="46"/>
      <c r="G196" s="46"/>
      <c r="H196" s="46"/>
      <c r="I196" s="46"/>
    </row>
    <row r="197" spans="1:9" s="48" customFormat="1">
      <c r="A197" s="41"/>
      <c r="B197" s="42"/>
      <c r="C197" s="43"/>
      <c r="D197" s="43"/>
      <c r="E197" s="42"/>
      <c r="F197" s="43"/>
      <c r="G197" s="43"/>
      <c r="H197" s="43"/>
      <c r="I197" s="43"/>
    </row>
    <row r="198" spans="1:9">
      <c r="A198" s="44"/>
      <c r="B198" s="45"/>
      <c r="C198" s="46"/>
      <c r="D198" s="46"/>
      <c r="E198" s="45"/>
      <c r="F198" s="46"/>
      <c r="G198" s="46"/>
      <c r="H198" s="46"/>
      <c r="I198" s="46"/>
    </row>
    <row r="199" spans="1:9">
      <c r="A199" s="44"/>
      <c r="B199" s="45"/>
      <c r="C199" s="46"/>
      <c r="D199" s="46"/>
      <c r="E199" s="45"/>
      <c r="F199" s="46"/>
      <c r="G199" s="46"/>
      <c r="H199" s="46"/>
      <c r="I199" s="46"/>
    </row>
    <row r="200" spans="1:9">
      <c r="A200" s="44"/>
      <c r="B200" s="45"/>
      <c r="C200" s="46"/>
      <c r="D200" s="46"/>
      <c r="E200" s="45"/>
      <c r="F200" s="46"/>
      <c r="G200" s="46"/>
      <c r="H200" s="46"/>
      <c r="I200" s="46"/>
    </row>
    <row r="201" spans="1:9">
      <c r="A201" s="44"/>
      <c r="B201" s="45"/>
      <c r="C201" s="46"/>
      <c r="D201" s="46"/>
      <c r="E201" s="45"/>
      <c r="F201" s="46"/>
      <c r="G201" s="46"/>
      <c r="H201" s="46"/>
      <c r="I201" s="46"/>
    </row>
    <row r="202" spans="1:9">
      <c r="A202" s="44"/>
      <c r="B202" s="45"/>
      <c r="C202" s="45"/>
      <c r="D202" s="46"/>
      <c r="E202" s="45"/>
      <c r="F202" s="45"/>
      <c r="G202" s="46"/>
      <c r="H202" s="46"/>
      <c r="I202" s="45"/>
    </row>
    <row r="203" spans="1:9">
      <c r="A203" s="44"/>
      <c r="B203" s="45"/>
      <c r="C203" s="45"/>
      <c r="D203" s="46"/>
      <c r="E203" s="45"/>
      <c r="F203" s="45"/>
      <c r="G203" s="46"/>
      <c r="H203" s="46"/>
      <c r="I203" s="45"/>
    </row>
    <row r="204" spans="1:9">
      <c r="A204" s="44"/>
      <c r="B204" s="45"/>
      <c r="C204" s="45"/>
      <c r="D204" s="46"/>
      <c r="E204" s="45"/>
      <c r="F204" s="45"/>
      <c r="G204" s="46"/>
      <c r="H204" s="46"/>
      <c r="I204" s="45"/>
    </row>
    <row r="205" spans="1:9">
      <c r="A205" s="44"/>
      <c r="B205" s="45"/>
      <c r="C205" s="45"/>
      <c r="D205" s="46"/>
      <c r="E205" s="45"/>
      <c r="F205" s="45"/>
      <c r="G205" s="46"/>
      <c r="H205" s="46"/>
      <c r="I205" s="45"/>
    </row>
    <row r="206" spans="1:9">
      <c r="A206" s="44"/>
      <c r="B206" s="45"/>
      <c r="C206" s="45"/>
      <c r="D206" s="46"/>
      <c r="E206" s="45"/>
      <c r="F206" s="45"/>
      <c r="G206" s="46"/>
      <c r="H206" s="46"/>
      <c r="I206" s="45"/>
    </row>
    <row r="207" spans="1:9">
      <c r="A207" s="44"/>
      <c r="B207" s="45"/>
      <c r="C207" s="45"/>
      <c r="D207" s="46"/>
      <c r="E207" s="45"/>
      <c r="F207" s="45"/>
      <c r="G207" s="46"/>
      <c r="H207" s="46"/>
      <c r="I207" s="45"/>
    </row>
    <row r="208" spans="1:9">
      <c r="A208" s="44"/>
      <c r="B208" s="45"/>
      <c r="C208" s="45"/>
      <c r="D208" s="46"/>
      <c r="E208" s="45"/>
      <c r="F208" s="45"/>
      <c r="G208" s="46"/>
      <c r="H208" s="46"/>
      <c r="I208" s="45"/>
    </row>
    <row r="209" spans="1:9">
      <c r="A209" s="44"/>
      <c r="B209" s="45"/>
      <c r="C209" s="45"/>
      <c r="D209" s="46"/>
      <c r="E209" s="45"/>
      <c r="F209" s="45"/>
      <c r="G209" s="46"/>
      <c r="H209" s="46"/>
      <c r="I209" s="45"/>
    </row>
    <row r="210" spans="1:9">
      <c r="A210" s="44"/>
      <c r="B210" s="45"/>
      <c r="C210" s="45"/>
      <c r="D210" s="46"/>
      <c r="E210" s="45"/>
      <c r="F210" s="45"/>
      <c r="G210" s="46"/>
      <c r="H210" s="46"/>
      <c r="I210" s="45"/>
    </row>
    <row r="211" spans="1:9">
      <c r="A211" s="44"/>
      <c r="B211" s="45"/>
      <c r="C211" s="45"/>
      <c r="D211" s="46"/>
      <c r="E211" s="45"/>
      <c r="F211" s="45"/>
      <c r="G211" s="46"/>
      <c r="H211" s="46"/>
      <c r="I211" s="45"/>
    </row>
    <row r="212" spans="1:9" ht="14.25">
      <c r="A212" s="109"/>
      <c r="B212" s="109"/>
      <c r="C212" s="109"/>
      <c r="D212" s="109"/>
      <c r="E212" s="109"/>
      <c r="F212" s="109"/>
      <c r="G212" s="109"/>
      <c r="H212" s="109"/>
      <c r="I212" s="109"/>
    </row>
    <row r="213" spans="1:9">
      <c r="A213" s="111"/>
      <c r="B213" s="111"/>
      <c r="C213" s="111"/>
      <c r="D213" s="111"/>
      <c r="E213" s="111"/>
      <c r="F213" s="111"/>
      <c r="G213" s="111"/>
      <c r="H213" s="111"/>
      <c r="I213" s="111"/>
    </row>
    <row r="214" spans="1:9">
      <c r="B214" s="40"/>
      <c r="C214" s="40"/>
      <c r="D214" s="40"/>
      <c r="E214" s="40"/>
      <c r="F214" s="40"/>
      <c r="G214" s="40"/>
      <c r="H214" s="40"/>
      <c r="I214" s="40"/>
    </row>
    <row r="215" spans="1:9" customFormat="1" ht="15">
      <c r="A215" s="114"/>
      <c r="B215" s="20"/>
      <c r="C215" s="21"/>
      <c r="D215" s="21"/>
      <c r="E215" s="22"/>
      <c r="F215" s="22"/>
      <c r="G215" s="22"/>
      <c r="H215" s="22"/>
      <c r="I215" s="23"/>
    </row>
    <row r="216" spans="1:9" customFormat="1" ht="15">
      <c r="A216" s="115"/>
      <c r="B216" s="24"/>
      <c r="C216" s="25"/>
      <c r="D216" s="26"/>
      <c r="E216" s="27"/>
      <c r="F216" s="27"/>
      <c r="G216" s="27"/>
      <c r="H216" s="112"/>
      <c r="I216" s="113"/>
    </row>
    <row r="217" spans="1:9" customFormat="1" ht="15">
      <c r="A217" s="115"/>
      <c r="B217" s="28"/>
      <c r="C217" s="29"/>
      <c r="D217" s="124"/>
      <c r="E217" s="30"/>
      <c r="F217" s="31"/>
      <c r="G217" s="124"/>
      <c r="H217" s="112"/>
      <c r="I217" s="113"/>
    </row>
    <row r="218" spans="1:9" customFormat="1" ht="15">
      <c r="A218" s="115"/>
      <c r="B218" s="28"/>
      <c r="C218" s="29"/>
      <c r="D218" s="125"/>
      <c r="E218" s="29"/>
      <c r="F218" s="29"/>
      <c r="G218" s="125"/>
      <c r="H218" s="29"/>
      <c r="I218" s="29"/>
    </row>
    <row r="219" spans="1:9" customFormat="1" ht="15">
      <c r="A219" s="32"/>
      <c r="B219" s="33"/>
      <c r="C219" s="34"/>
      <c r="D219" s="34"/>
      <c r="E219" s="34"/>
      <c r="F219" s="34"/>
      <c r="G219" s="35"/>
      <c r="H219" s="34"/>
      <c r="I219" s="36"/>
    </row>
    <row r="220" spans="1:9" customFormat="1" ht="15">
      <c r="A220" s="37"/>
      <c r="B220" s="33"/>
      <c r="C220" s="24"/>
      <c r="D220" s="34"/>
      <c r="E220" s="34"/>
      <c r="F220" s="34"/>
      <c r="G220" s="35"/>
      <c r="H220" s="34"/>
      <c r="I220" s="38"/>
    </row>
    <row r="221" spans="1:9">
      <c r="A221" s="39"/>
      <c r="B221" s="49"/>
      <c r="C221" s="49"/>
      <c r="D221" s="50"/>
      <c r="E221" s="49"/>
      <c r="F221" s="49"/>
      <c r="G221" s="50"/>
      <c r="H221" s="50"/>
      <c r="I221" s="49"/>
    </row>
    <row r="222" spans="1:9" s="48" customFormat="1">
      <c r="A222" s="41"/>
      <c r="B222" s="42"/>
      <c r="C222" s="43"/>
      <c r="D222" s="43"/>
      <c r="E222" s="42"/>
      <c r="F222" s="43"/>
      <c r="G222" s="43"/>
      <c r="H222" s="43"/>
      <c r="I222" s="43"/>
    </row>
    <row r="223" spans="1:9">
      <c r="A223" s="44"/>
      <c r="B223" s="45"/>
      <c r="C223" s="46"/>
      <c r="D223" s="46"/>
      <c r="E223" s="45"/>
      <c r="F223" s="46"/>
      <c r="G223" s="46"/>
      <c r="H223" s="46"/>
      <c r="I223" s="46"/>
    </row>
    <row r="224" spans="1:9">
      <c r="A224" s="44"/>
      <c r="B224" s="45"/>
      <c r="C224" s="46"/>
      <c r="D224" s="46"/>
      <c r="E224" s="45"/>
      <c r="F224" s="46"/>
      <c r="G224" s="46"/>
      <c r="H224" s="46"/>
      <c r="I224" s="46"/>
    </row>
    <row r="225" spans="1:9">
      <c r="A225" s="44"/>
      <c r="B225" s="45"/>
      <c r="C225" s="46"/>
      <c r="D225" s="46"/>
      <c r="E225" s="45"/>
      <c r="F225" s="46"/>
      <c r="G225" s="46"/>
      <c r="H225" s="46"/>
      <c r="I225" s="46"/>
    </row>
    <row r="226" spans="1:9">
      <c r="A226" s="44"/>
      <c r="B226" s="45"/>
      <c r="C226" s="46"/>
      <c r="D226" s="46"/>
      <c r="E226" s="45"/>
      <c r="F226" s="46"/>
      <c r="G226" s="46"/>
      <c r="H226" s="46"/>
      <c r="I226" s="46"/>
    </row>
    <row r="227" spans="1:9">
      <c r="A227" s="44"/>
      <c r="B227" s="45"/>
      <c r="C227" s="46"/>
      <c r="D227" s="46"/>
      <c r="E227" s="45"/>
      <c r="F227" s="46"/>
      <c r="G227" s="46"/>
      <c r="H227" s="46"/>
      <c r="I227" s="46"/>
    </row>
    <row r="228" spans="1:9">
      <c r="A228" s="44"/>
      <c r="B228" s="45"/>
      <c r="C228" s="46"/>
      <c r="D228" s="46"/>
      <c r="E228" s="45"/>
      <c r="F228" s="46"/>
      <c r="G228" s="46"/>
      <c r="H228" s="46"/>
      <c r="I228" s="46"/>
    </row>
    <row r="229" spans="1:9">
      <c r="A229" s="44"/>
      <c r="B229" s="45"/>
      <c r="C229" s="46"/>
      <c r="D229" s="46"/>
      <c r="E229" s="45"/>
      <c r="F229" s="46"/>
      <c r="G229" s="46"/>
      <c r="H229" s="46"/>
      <c r="I229" s="46"/>
    </row>
    <row r="230" spans="1:9">
      <c r="A230" s="44"/>
      <c r="B230" s="45"/>
      <c r="C230" s="46"/>
      <c r="D230" s="46"/>
      <c r="E230" s="45"/>
      <c r="F230" s="46"/>
      <c r="G230" s="46"/>
      <c r="H230" s="46"/>
      <c r="I230" s="46"/>
    </row>
    <row r="231" spans="1:9">
      <c r="A231" s="44"/>
      <c r="B231" s="45"/>
      <c r="C231" s="46"/>
      <c r="D231" s="46"/>
      <c r="E231" s="45"/>
      <c r="F231" s="46"/>
      <c r="G231" s="46"/>
      <c r="H231" s="46"/>
      <c r="I231" s="46"/>
    </row>
    <row r="232" spans="1:9">
      <c r="A232" s="44"/>
      <c r="B232" s="45"/>
      <c r="C232" s="46"/>
      <c r="D232" s="46"/>
      <c r="E232" s="45"/>
      <c r="F232" s="46"/>
      <c r="G232" s="46"/>
      <c r="H232" s="46"/>
      <c r="I232" s="46"/>
    </row>
    <row r="233" spans="1:9" s="48" customFormat="1">
      <c r="A233" s="41"/>
      <c r="B233" s="42"/>
      <c r="C233" s="43"/>
      <c r="D233" s="43"/>
      <c r="E233" s="42"/>
      <c r="F233" s="43"/>
      <c r="G233" s="43"/>
      <c r="H233" s="43"/>
      <c r="I233" s="43"/>
    </row>
    <row r="234" spans="1:9" s="48" customFormat="1">
      <c r="A234" s="41"/>
      <c r="B234" s="42"/>
      <c r="C234" s="43"/>
      <c r="D234" s="43"/>
      <c r="E234" s="42"/>
      <c r="F234" s="43"/>
      <c r="G234" s="43"/>
      <c r="H234" s="43"/>
      <c r="I234" s="43"/>
    </row>
    <row r="235" spans="1:9" s="48" customFormat="1">
      <c r="A235" s="41"/>
      <c r="B235" s="42"/>
      <c r="C235" s="43"/>
      <c r="D235" s="43"/>
      <c r="E235" s="42"/>
      <c r="F235" s="43"/>
      <c r="G235" s="43"/>
      <c r="H235" s="43"/>
      <c r="I235" s="43"/>
    </row>
    <row r="236" spans="1:9">
      <c r="B236" s="49"/>
      <c r="C236" s="49"/>
      <c r="D236" s="50"/>
      <c r="E236" s="49"/>
      <c r="F236" s="49"/>
      <c r="G236" s="50"/>
      <c r="H236" s="50"/>
      <c r="I236" s="49"/>
    </row>
    <row r="237" spans="1:9">
      <c r="B237" s="49"/>
      <c r="C237" s="49"/>
      <c r="D237" s="50"/>
      <c r="E237" s="49"/>
      <c r="F237" s="49"/>
      <c r="G237" s="50"/>
      <c r="H237" s="50"/>
      <c r="I237" s="49"/>
    </row>
    <row r="238" spans="1:9">
      <c r="B238" s="49"/>
      <c r="C238" s="49"/>
      <c r="D238" s="50"/>
      <c r="E238" s="49"/>
      <c r="F238" s="49"/>
      <c r="G238" s="50"/>
      <c r="H238" s="50"/>
      <c r="I238" s="49"/>
    </row>
    <row r="239" spans="1:9">
      <c r="B239" s="49"/>
      <c r="C239" s="49"/>
      <c r="D239" s="50"/>
      <c r="E239" s="49"/>
      <c r="F239" s="49"/>
      <c r="G239" s="50"/>
      <c r="H239" s="50"/>
      <c r="I239" s="49"/>
    </row>
    <row r="240" spans="1:9">
      <c r="B240" s="49"/>
      <c r="C240" s="49"/>
      <c r="D240" s="50"/>
      <c r="E240" s="49"/>
      <c r="F240" s="49"/>
      <c r="G240" s="50"/>
      <c r="H240" s="50"/>
      <c r="I240" s="49"/>
    </row>
    <row r="241" spans="2:9">
      <c r="B241" s="49"/>
      <c r="C241" s="49"/>
      <c r="D241" s="50"/>
      <c r="E241" s="49"/>
      <c r="F241" s="49"/>
      <c r="G241" s="50"/>
      <c r="H241" s="50"/>
      <c r="I241" s="49"/>
    </row>
    <row r="242" spans="2:9">
      <c r="B242" s="49"/>
      <c r="C242" s="49"/>
      <c r="D242" s="50"/>
      <c r="E242" s="49"/>
      <c r="F242" s="49"/>
      <c r="G242" s="50"/>
      <c r="H242" s="50"/>
      <c r="I242" s="49"/>
    </row>
    <row r="243" spans="2:9">
      <c r="B243" s="49"/>
      <c r="C243" s="49"/>
      <c r="D243" s="50"/>
      <c r="E243" s="49"/>
      <c r="F243" s="49"/>
      <c r="G243" s="50"/>
      <c r="H243" s="50"/>
      <c r="I243" s="49"/>
    </row>
    <row r="244" spans="2:9">
      <c r="B244" s="49"/>
      <c r="C244" s="49"/>
      <c r="D244" s="50"/>
      <c r="E244" s="49"/>
      <c r="F244" s="49"/>
      <c r="G244" s="50"/>
      <c r="H244" s="50"/>
      <c r="I244" s="49"/>
    </row>
    <row r="245" spans="2:9">
      <c r="B245" s="49"/>
      <c r="C245" s="49"/>
      <c r="D245" s="50"/>
      <c r="E245" s="49"/>
      <c r="F245" s="49"/>
      <c r="G245" s="50"/>
      <c r="H245" s="50"/>
      <c r="I245" s="49"/>
    </row>
    <row r="246" spans="2:9">
      <c r="B246" s="49"/>
      <c r="C246" s="49"/>
      <c r="D246" s="50"/>
      <c r="E246" s="49"/>
      <c r="F246" s="49"/>
      <c r="G246" s="50"/>
      <c r="H246" s="50"/>
      <c r="I246" s="49"/>
    </row>
    <row r="247" spans="2:9">
      <c r="B247" s="49"/>
      <c r="C247" s="49"/>
      <c r="D247" s="50"/>
      <c r="E247" s="49"/>
      <c r="F247" s="49"/>
      <c r="G247" s="50"/>
      <c r="H247" s="50"/>
      <c r="I247" s="49"/>
    </row>
    <row r="248" spans="2:9">
      <c r="B248" s="49"/>
      <c r="C248" s="49"/>
      <c r="D248" s="50"/>
      <c r="E248" s="49"/>
      <c r="F248" s="49"/>
      <c r="G248" s="50"/>
      <c r="H248" s="50"/>
      <c r="I248" s="49"/>
    </row>
    <row r="249" spans="2:9">
      <c r="B249" s="49"/>
      <c r="C249" s="49"/>
      <c r="D249" s="50"/>
      <c r="E249" s="49"/>
      <c r="F249" s="49"/>
      <c r="G249" s="50"/>
      <c r="H249" s="50"/>
      <c r="I249" s="49"/>
    </row>
    <row r="250" spans="2:9">
      <c r="B250" s="49"/>
      <c r="C250" s="49"/>
      <c r="D250" s="50"/>
      <c r="E250" s="49"/>
      <c r="F250" s="49"/>
      <c r="G250" s="50"/>
      <c r="H250" s="50"/>
      <c r="I250" s="49"/>
    </row>
    <row r="251" spans="2:9">
      <c r="B251" s="49"/>
      <c r="C251" s="49"/>
      <c r="D251" s="50"/>
      <c r="E251" s="49"/>
      <c r="F251" s="49"/>
      <c r="G251" s="50"/>
      <c r="H251" s="50"/>
      <c r="I251" s="49"/>
    </row>
    <row r="252" spans="2:9">
      <c r="B252" s="49"/>
      <c r="C252" s="49"/>
      <c r="D252" s="50"/>
      <c r="E252" s="49"/>
      <c r="F252" s="49"/>
      <c r="G252" s="50"/>
      <c r="H252" s="50"/>
      <c r="I252" s="49"/>
    </row>
    <row r="253" spans="2:9">
      <c r="B253" s="49"/>
      <c r="C253" s="49"/>
      <c r="D253" s="50"/>
      <c r="E253" s="49"/>
      <c r="F253" s="49"/>
      <c r="G253" s="50"/>
      <c r="H253" s="50"/>
      <c r="I253" s="49"/>
    </row>
    <row r="254" spans="2:9">
      <c r="B254" s="49"/>
      <c r="C254" s="49"/>
      <c r="D254" s="50"/>
      <c r="E254" s="49"/>
      <c r="F254" s="49"/>
      <c r="G254" s="50"/>
      <c r="H254" s="50"/>
      <c r="I254" s="49"/>
    </row>
    <row r="255" spans="2:9">
      <c r="B255" s="49"/>
      <c r="C255" s="49"/>
      <c r="D255" s="50"/>
      <c r="E255" s="49"/>
      <c r="F255" s="49"/>
      <c r="G255" s="50"/>
      <c r="H255" s="50"/>
      <c r="I255" s="49"/>
    </row>
    <row r="256" spans="2:9">
      <c r="B256" s="49"/>
      <c r="C256" s="49"/>
      <c r="D256" s="50"/>
      <c r="E256" s="49"/>
      <c r="F256" s="49"/>
      <c r="G256" s="50"/>
      <c r="H256" s="50"/>
      <c r="I256" s="49"/>
    </row>
    <row r="257" spans="2:9">
      <c r="B257" s="49"/>
      <c r="C257" s="49"/>
      <c r="D257" s="50"/>
      <c r="E257" s="49"/>
      <c r="F257" s="49"/>
      <c r="G257" s="50"/>
      <c r="H257" s="50"/>
      <c r="I257" s="49"/>
    </row>
    <row r="258" spans="2:9">
      <c r="B258" s="49"/>
      <c r="C258" s="49"/>
      <c r="D258" s="50"/>
      <c r="E258" s="49"/>
      <c r="F258" s="49"/>
      <c r="G258" s="50"/>
      <c r="H258" s="50"/>
      <c r="I258" s="49"/>
    </row>
    <row r="259" spans="2:9">
      <c r="B259" s="49"/>
      <c r="C259" s="49"/>
      <c r="D259" s="50"/>
      <c r="E259" s="49"/>
      <c r="F259" s="49"/>
      <c r="G259" s="50"/>
      <c r="H259" s="50"/>
      <c r="I259" s="49"/>
    </row>
    <row r="260" spans="2:9">
      <c r="B260" s="49"/>
      <c r="C260" s="49"/>
      <c r="D260" s="50"/>
      <c r="E260" s="49"/>
      <c r="F260" s="49"/>
      <c r="G260" s="50"/>
      <c r="H260" s="50"/>
      <c r="I260" s="49"/>
    </row>
    <row r="261" spans="2:9">
      <c r="B261" s="49"/>
      <c r="C261" s="49"/>
      <c r="D261" s="50"/>
      <c r="E261" s="49"/>
      <c r="F261" s="49"/>
      <c r="G261" s="50"/>
      <c r="H261" s="50"/>
      <c r="I261" s="49"/>
    </row>
    <row r="262" spans="2:9">
      <c r="B262" s="49"/>
      <c r="C262" s="49"/>
      <c r="D262" s="50"/>
      <c r="E262" s="49"/>
      <c r="F262" s="49"/>
      <c r="G262" s="50"/>
      <c r="H262" s="50"/>
      <c r="I262" s="49"/>
    </row>
    <row r="263" spans="2:9">
      <c r="B263" s="49"/>
      <c r="C263" s="49"/>
      <c r="D263" s="50"/>
      <c r="E263" s="49"/>
      <c r="F263" s="49"/>
      <c r="G263" s="50"/>
      <c r="H263" s="50"/>
      <c r="I263" s="49"/>
    </row>
    <row r="264" spans="2:9">
      <c r="B264" s="49"/>
      <c r="C264" s="49"/>
      <c r="D264" s="50"/>
      <c r="E264" s="49"/>
      <c r="F264" s="49"/>
      <c r="G264" s="50"/>
      <c r="H264" s="50"/>
      <c r="I264" s="49"/>
    </row>
    <row r="265" spans="2:9">
      <c r="B265" s="49"/>
      <c r="C265" s="49"/>
      <c r="D265" s="50"/>
      <c r="E265" s="49"/>
      <c r="F265" s="49"/>
      <c r="G265" s="50"/>
      <c r="H265" s="50"/>
      <c r="I265" s="49"/>
    </row>
    <row r="266" spans="2:9">
      <c r="B266" s="49"/>
      <c r="C266" s="49"/>
      <c r="D266" s="50"/>
      <c r="E266" s="49"/>
      <c r="F266" s="49"/>
      <c r="G266" s="50"/>
      <c r="H266" s="50"/>
      <c r="I266" s="49"/>
    </row>
    <row r="267" spans="2:9">
      <c r="B267" s="49"/>
      <c r="C267" s="49"/>
      <c r="D267" s="50"/>
      <c r="E267" s="49"/>
      <c r="F267" s="49"/>
      <c r="G267" s="50"/>
      <c r="H267" s="50"/>
      <c r="I267" s="49"/>
    </row>
    <row r="268" spans="2:9">
      <c r="B268" s="49"/>
      <c r="C268" s="49"/>
      <c r="D268" s="50"/>
      <c r="E268" s="49"/>
      <c r="F268" s="49"/>
      <c r="G268" s="50"/>
      <c r="H268" s="50"/>
      <c r="I268" s="49"/>
    </row>
    <row r="269" spans="2:9">
      <c r="B269" s="49"/>
      <c r="C269" s="49"/>
      <c r="D269" s="50"/>
      <c r="E269" s="49"/>
      <c r="F269" s="49"/>
      <c r="G269" s="50"/>
      <c r="H269" s="50"/>
      <c r="I269" s="49"/>
    </row>
    <row r="270" spans="2:9">
      <c r="B270" s="49"/>
      <c r="C270" s="49"/>
      <c r="D270" s="50"/>
      <c r="E270" s="49"/>
      <c r="F270" s="49"/>
      <c r="G270" s="50"/>
      <c r="H270" s="50"/>
      <c r="I270" s="49"/>
    </row>
    <row r="271" spans="2:9">
      <c r="B271" s="49"/>
      <c r="C271" s="49"/>
      <c r="D271" s="50"/>
      <c r="E271" s="49"/>
      <c r="F271" s="49"/>
      <c r="G271" s="50"/>
      <c r="H271" s="50"/>
      <c r="I271" s="49"/>
    </row>
    <row r="272" spans="2:9">
      <c r="B272" s="49"/>
      <c r="C272" s="49"/>
      <c r="D272" s="50"/>
      <c r="E272" s="49"/>
      <c r="F272" s="49"/>
      <c r="G272" s="50"/>
      <c r="H272" s="50"/>
      <c r="I272" s="49"/>
    </row>
    <row r="273" spans="1:9">
      <c r="B273" s="49"/>
      <c r="C273" s="49"/>
      <c r="D273" s="50"/>
      <c r="E273" s="49"/>
      <c r="F273" s="49"/>
      <c r="G273" s="50"/>
      <c r="H273" s="50"/>
      <c r="I273" s="49"/>
    </row>
    <row r="274" spans="1:9">
      <c r="B274" s="49"/>
      <c r="C274" s="49"/>
      <c r="D274" s="50"/>
      <c r="E274" s="49"/>
      <c r="F274" s="49"/>
      <c r="G274" s="50"/>
      <c r="H274" s="50"/>
      <c r="I274" s="49"/>
    </row>
    <row r="275" spans="1:9">
      <c r="B275" s="49"/>
      <c r="C275" s="49"/>
      <c r="D275" s="50"/>
      <c r="E275" s="49"/>
      <c r="F275" s="49"/>
      <c r="G275" s="50"/>
      <c r="H275" s="50"/>
      <c r="I275" s="49"/>
    </row>
    <row r="276" spans="1:9">
      <c r="B276" s="49"/>
      <c r="C276" s="49"/>
      <c r="D276" s="50"/>
      <c r="E276" s="49"/>
      <c r="F276" s="49"/>
      <c r="G276" s="50"/>
      <c r="H276" s="50"/>
      <c r="I276" s="49"/>
    </row>
    <row r="277" spans="1:9">
      <c r="B277" s="49"/>
      <c r="C277" s="49"/>
      <c r="D277" s="50"/>
      <c r="E277" s="49"/>
      <c r="F277" s="49"/>
      <c r="G277" s="50"/>
      <c r="H277" s="50"/>
      <c r="I277" s="49"/>
    </row>
    <row r="278" spans="1:9">
      <c r="B278" s="49"/>
      <c r="C278" s="49"/>
      <c r="D278" s="50"/>
      <c r="E278" s="49"/>
      <c r="F278" s="49"/>
      <c r="G278" s="50"/>
      <c r="H278" s="50"/>
      <c r="I278" s="49"/>
    </row>
    <row r="279" spans="1:9">
      <c r="B279" s="49"/>
      <c r="C279" s="49"/>
      <c r="D279" s="50"/>
      <c r="E279" s="49"/>
      <c r="F279" s="49"/>
      <c r="G279" s="50"/>
      <c r="H279" s="50"/>
      <c r="I279" s="49"/>
    </row>
    <row r="280" spans="1:9">
      <c r="B280" s="49"/>
      <c r="C280" s="49"/>
      <c r="D280" s="50"/>
      <c r="E280" s="49"/>
      <c r="F280" s="49"/>
      <c r="G280" s="50"/>
      <c r="H280" s="50"/>
      <c r="I280" s="49"/>
    </row>
    <row r="281" spans="1:9">
      <c r="B281" s="49"/>
      <c r="C281" s="49"/>
      <c r="D281" s="50"/>
      <c r="E281" s="49"/>
      <c r="F281" s="49"/>
      <c r="G281" s="50"/>
      <c r="H281" s="50"/>
      <c r="I281" s="49"/>
    </row>
    <row r="282" spans="1:9">
      <c r="B282" s="49"/>
      <c r="C282" s="49"/>
      <c r="D282" s="50"/>
      <c r="E282" s="49"/>
      <c r="F282" s="49"/>
      <c r="G282" s="50"/>
      <c r="H282" s="50"/>
      <c r="I282" s="49"/>
    </row>
    <row r="283" spans="1:9">
      <c r="B283" s="49"/>
      <c r="C283" s="49"/>
      <c r="D283" s="50"/>
      <c r="E283" s="49"/>
      <c r="F283" s="49"/>
      <c r="G283" s="50"/>
      <c r="H283" s="50"/>
      <c r="I283" s="49"/>
    </row>
    <row r="284" spans="1:9">
      <c r="B284" s="49"/>
      <c r="C284" s="49"/>
      <c r="D284" s="50"/>
      <c r="E284" s="49"/>
      <c r="F284" s="49"/>
      <c r="G284" s="50"/>
      <c r="H284" s="50"/>
      <c r="I284" s="49"/>
    </row>
    <row r="285" spans="1:9">
      <c r="B285" s="49"/>
      <c r="C285" s="49"/>
      <c r="D285" s="50"/>
      <c r="E285" s="49"/>
      <c r="F285" s="49"/>
      <c r="G285" s="50"/>
      <c r="H285" s="50"/>
      <c r="I285" s="49"/>
    </row>
    <row r="286" spans="1:9">
      <c r="B286" s="49"/>
      <c r="C286" s="49"/>
      <c r="D286" s="50"/>
      <c r="E286" s="49"/>
      <c r="F286" s="49"/>
      <c r="G286" s="50"/>
      <c r="H286" s="50"/>
      <c r="I286" s="49"/>
    </row>
    <row r="287" spans="1:9">
      <c r="B287" s="49"/>
      <c r="C287" s="49"/>
      <c r="D287" s="50"/>
      <c r="E287" s="49"/>
      <c r="F287" s="49"/>
      <c r="G287" s="50"/>
      <c r="H287" s="50"/>
      <c r="I287" s="49"/>
    </row>
    <row r="288" spans="1:9" ht="14.25">
      <c r="A288" s="109"/>
      <c r="B288" s="109"/>
      <c r="C288" s="109"/>
      <c r="D288" s="109"/>
      <c r="E288" s="109"/>
      <c r="F288" s="109"/>
      <c r="G288" s="109"/>
      <c r="H288" s="109"/>
      <c r="I288" s="109"/>
    </row>
    <row r="289" spans="1:9">
      <c r="A289" s="111"/>
      <c r="B289" s="111"/>
      <c r="C289" s="111"/>
      <c r="D289" s="111"/>
      <c r="E289" s="111"/>
      <c r="F289" s="111"/>
      <c r="G289" s="111"/>
      <c r="H289" s="111"/>
      <c r="I289" s="111"/>
    </row>
    <row r="290" spans="1:9">
      <c r="B290" s="49"/>
      <c r="C290" s="49"/>
      <c r="D290" s="50"/>
      <c r="E290" s="49"/>
      <c r="F290" s="49"/>
      <c r="G290" s="50"/>
      <c r="H290" s="50"/>
      <c r="I290" s="49"/>
    </row>
    <row r="291" spans="1:9" customFormat="1" ht="15">
      <c r="A291" s="114"/>
      <c r="B291" s="20"/>
      <c r="C291" s="21"/>
      <c r="D291" s="21"/>
      <c r="E291" s="22"/>
      <c r="F291" s="22"/>
      <c r="G291" s="22"/>
      <c r="H291" s="22"/>
      <c r="I291" s="23"/>
    </row>
    <row r="292" spans="1:9" customFormat="1" ht="15">
      <c r="A292" s="115"/>
      <c r="B292" s="24"/>
      <c r="C292" s="25"/>
      <c r="D292" s="26"/>
      <c r="E292" s="27"/>
      <c r="F292" s="27"/>
      <c r="G292" s="27"/>
      <c r="H292" s="112"/>
      <c r="I292" s="113"/>
    </row>
    <row r="293" spans="1:9" customFormat="1" ht="15">
      <c r="A293" s="115"/>
      <c r="B293" s="28"/>
      <c r="C293" s="29"/>
      <c r="D293" s="124"/>
      <c r="E293" s="30"/>
      <c r="F293" s="31"/>
      <c r="G293" s="124"/>
      <c r="H293" s="112"/>
      <c r="I293" s="113"/>
    </row>
    <row r="294" spans="1:9" customFormat="1" ht="15">
      <c r="A294" s="115"/>
      <c r="B294" s="28"/>
      <c r="C294" s="29"/>
      <c r="D294" s="125"/>
      <c r="E294" s="29"/>
      <c r="F294" s="29"/>
      <c r="G294" s="125"/>
      <c r="H294" s="29"/>
      <c r="I294" s="29"/>
    </row>
    <row r="295" spans="1:9" customFormat="1" ht="15">
      <c r="A295" s="32"/>
      <c r="B295" s="33"/>
      <c r="C295" s="34"/>
      <c r="D295" s="34"/>
      <c r="E295" s="34"/>
      <c r="F295" s="34"/>
      <c r="G295" s="35"/>
      <c r="H295" s="34"/>
      <c r="I295" s="36"/>
    </row>
    <row r="296" spans="1:9" customFormat="1" ht="15">
      <c r="A296" s="37"/>
      <c r="B296" s="33"/>
      <c r="C296" s="24"/>
      <c r="D296" s="34"/>
      <c r="E296" s="34"/>
      <c r="F296" s="34"/>
      <c r="G296" s="35"/>
      <c r="H296" s="34"/>
      <c r="I296" s="38"/>
    </row>
    <row r="297" spans="1:9">
      <c r="A297" s="39"/>
      <c r="B297" s="49"/>
      <c r="C297" s="49"/>
      <c r="D297" s="50"/>
      <c r="E297" s="49"/>
      <c r="F297" s="49"/>
      <c r="G297" s="50"/>
      <c r="H297" s="50"/>
      <c r="I297" s="49"/>
    </row>
    <row r="298" spans="1:9" s="48" customFormat="1">
      <c r="A298" s="41"/>
      <c r="B298" s="42"/>
      <c r="C298" s="43"/>
      <c r="D298" s="43"/>
      <c r="E298" s="42"/>
      <c r="F298" s="43"/>
      <c r="G298" s="43"/>
      <c r="H298" s="43"/>
      <c r="I298" s="43"/>
    </row>
    <row r="299" spans="1:9" s="48" customFormat="1">
      <c r="A299" s="41"/>
      <c r="B299" s="42"/>
      <c r="C299" s="43"/>
      <c r="D299" s="43"/>
      <c r="E299" s="42"/>
      <c r="F299" s="43"/>
      <c r="G299" s="43"/>
      <c r="H299" s="43"/>
      <c r="I299" s="43"/>
    </row>
    <row r="300" spans="1:9" s="48" customFormat="1">
      <c r="A300" s="41"/>
      <c r="B300" s="42"/>
      <c r="C300" s="43"/>
      <c r="D300" s="43"/>
      <c r="E300" s="42"/>
      <c r="F300" s="43"/>
      <c r="G300" s="43"/>
      <c r="H300" s="43"/>
      <c r="I300" s="43"/>
    </row>
    <row r="301" spans="1:9">
      <c r="A301" s="44"/>
      <c r="B301" s="45"/>
      <c r="C301" s="46"/>
      <c r="D301" s="46"/>
      <c r="E301" s="45"/>
      <c r="F301" s="46"/>
      <c r="G301" s="46"/>
      <c r="H301" s="46"/>
      <c r="I301" s="46"/>
    </row>
    <row r="302" spans="1:9">
      <c r="A302" s="44"/>
      <c r="B302" s="45"/>
      <c r="C302" s="46"/>
      <c r="D302" s="46"/>
      <c r="E302" s="45"/>
      <c r="F302" s="46"/>
      <c r="G302" s="46"/>
      <c r="H302" s="46"/>
      <c r="I302" s="46"/>
    </row>
    <row r="303" spans="1:9">
      <c r="A303" s="44"/>
      <c r="B303" s="45"/>
      <c r="C303" s="46"/>
      <c r="D303" s="46"/>
      <c r="E303" s="45"/>
      <c r="F303" s="46"/>
      <c r="G303" s="46"/>
      <c r="H303" s="46"/>
      <c r="I303" s="46"/>
    </row>
    <row r="304" spans="1:9">
      <c r="A304" s="44"/>
      <c r="B304" s="45"/>
      <c r="C304" s="46"/>
      <c r="D304" s="46"/>
      <c r="E304" s="45"/>
      <c r="F304" s="46"/>
      <c r="G304" s="46"/>
      <c r="H304" s="46"/>
      <c r="I304" s="46"/>
    </row>
    <row r="305" spans="1:9">
      <c r="A305" s="44"/>
      <c r="B305" s="45"/>
      <c r="C305" s="46"/>
      <c r="D305" s="46"/>
      <c r="E305" s="45"/>
      <c r="F305" s="46"/>
      <c r="G305" s="46"/>
      <c r="H305" s="46"/>
      <c r="I305" s="46"/>
    </row>
    <row r="306" spans="1:9">
      <c r="A306" s="44"/>
      <c r="B306" s="45"/>
      <c r="C306" s="46"/>
      <c r="D306" s="46"/>
      <c r="E306" s="45"/>
      <c r="F306" s="46"/>
      <c r="G306" s="46"/>
      <c r="H306" s="46"/>
      <c r="I306" s="46"/>
    </row>
    <row r="307" spans="1:9">
      <c r="A307" s="44"/>
      <c r="B307" s="45"/>
      <c r="C307" s="46"/>
      <c r="D307" s="46"/>
      <c r="E307" s="45"/>
      <c r="F307" s="46"/>
      <c r="G307" s="46"/>
      <c r="H307" s="46"/>
      <c r="I307" s="46"/>
    </row>
    <row r="308" spans="1:9" s="48" customFormat="1">
      <c r="A308" s="41"/>
      <c r="B308" s="42"/>
      <c r="C308" s="43"/>
      <c r="D308" s="43"/>
      <c r="E308" s="42"/>
      <c r="F308" s="43"/>
      <c r="G308" s="43"/>
      <c r="H308" s="43"/>
      <c r="I308" s="43"/>
    </row>
    <row r="309" spans="1:9">
      <c r="A309" s="44"/>
      <c r="B309" s="45"/>
      <c r="C309" s="46"/>
      <c r="D309" s="46"/>
      <c r="E309" s="45"/>
      <c r="F309" s="46"/>
      <c r="G309" s="46"/>
      <c r="H309" s="46"/>
      <c r="I309" s="46"/>
    </row>
    <row r="310" spans="1:9">
      <c r="A310" s="44"/>
      <c r="B310" s="45"/>
      <c r="C310" s="46"/>
      <c r="D310" s="46"/>
      <c r="E310" s="45"/>
      <c r="F310" s="46"/>
      <c r="G310" s="46"/>
      <c r="H310" s="46"/>
      <c r="I310" s="46"/>
    </row>
    <row r="311" spans="1:9">
      <c r="A311" s="44"/>
      <c r="B311" s="45"/>
      <c r="C311" s="46"/>
      <c r="D311" s="46"/>
      <c r="E311" s="45"/>
      <c r="F311" s="46"/>
      <c r="G311" s="46"/>
      <c r="H311" s="46"/>
      <c r="I311" s="46"/>
    </row>
    <row r="312" spans="1:9">
      <c r="A312" s="44"/>
      <c r="B312" s="45"/>
      <c r="C312" s="46"/>
      <c r="D312" s="46"/>
      <c r="E312" s="45"/>
      <c r="F312" s="46"/>
      <c r="G312" s="46"/>
      <c r="H312" s="46"/>
      <c r="I312" s="46"/>
    </row>
    <row r="313" spans="1:9">
      <c r="A313" s="44"/>
      <c r="B313" s="45"/>
      <c r="C313" s="46"/>
      <c r="D313" s="46"/>
      <c r="E313" s="45"/>
      <c r="F313" s="46"/>
      <c r="G313" s="46"/>
      <c r="H313" s="46"/>
      <c r="I313" s="46"/>
    </row>
    <row r="314" spans="1:9">
      <c r="A314" s="44"/>
      <c r="B314" s="45"/>
      <c r="C314" s="46"/>
      <c r="D314" s="46"/>
      <c r="E314" s="45"/>
      <c r="F314" s="46"/>
      <c r="G314" s="46"/>
      <c r="H314" s="46"/>
      <c r="I314" s="46"/>
    </row>
    <row r="315" spans="1:9">
      <c r="A315" s="44"/>
      <c r="B315" s="45"/>
      <c r="C315" s="46"/>
      <c r="D315" s="46"/>
      <c r="E315" s="45"/>
      <c r="F315" s="46"/>
      <c r="G315" s="46"/>
      <c r="H315" s="46"/>
      <c r="I315" s="46"/>
    </row>
    <row r="316" spans="1:9">
      <c r="A316" s="44"/>
      <c r="B316" s="45"/>
      <c r="C316" s="46"/>
      <c r="D316" s="46"/>
      <c r="E316" s="45"/>
      <c r="F316" s="46"/>
      <c r="G316" s="46"/>
      <c r="H316" s="46"/>
      <c r="I316" s="46"/>
    </row>
    <row r="317" spans="1:9">
      <c r="A317" s="44"/>
      <c r="B317" s="45"/>
      <c r="C317" s="46"/>
      <c r="D317" s="46"/>
      <c r="E317" s="45"/>
      <c r="F317" s="46"/>
      <c r="G317" s="46"/>
      <c r="H317" s="46"/>
      <c r="I317" s="46"/>
    </row>
    <row r="318" spans="1:9">
      <c r="A318" s="44"/>
      <c r="B318" s="45"/>
      <c r="C318" s="46"/>
      <c r="D318" s="46"/>
      <c r="E318" s="45"/>
      <c r="F318" s="46"/>
      <c r="G318" s="46"/>
      <c r="H318" s="46"/>
      <c r="I318" s="46"/>
    </row>
    <row r="319" spans="1:9">
      <c r="A319" s="44"/>
      <c r="B319" s="45"/>
      <c r="C319" s="46"/>
      <c r="D319" s="46"/>
      <c r="E319" s="45"/>
      <c r="F319" s="46"/>
      <c r="G319" s="46"/>
      <c r="H319" s="46"/>
      <c r="I319" s="46"/>
    </row>
    <row r="320" spans="1:9">
      <c r="A320" s="44"/>
      <c r="B320" s="45"/>
      <c r="C320" s="46"/>
      <c r="D320" s="46"/>
      <c r="E320" s="45"/>
      <c r="F320" s="46"/>
      <c r="G320" s="46"/>
      <c r="H320" s="46"/>
      <c r="I320" s="46"/>
    </row>
    <row r="321" spans="1:9">
      <c r="A321" s="44"/>
      <c r="B321" s="45"/>
      <c r="C321" s="46"/>
      <c r="D321" s="46"/>
      <c r="E321" s="45"/>
      <c r="F321" s="46"/>
      <c r="G321" s="46"/>
      <c r="H321" s="46"/>
      <c r="I321" s="46"/>
    </row>
    <row r="322" spans="1:9" s="48" customFormat="1">
      <c r="A322" s="41"/>
      <c r="B322" s="42"/>
      <c r="C322" s="43"/>
      <c r="D322" s="43"/>
      <c r="E322" s="42"/>
      <c r="F322" s="43"/>
      <c r="G322" s="43"/>
      <c r="H322" s="43"/>
      <c r="I322" s="43"/>
    </row>
    <row r="323" spans="1:9">
      <c r="A323" s="44"/>
      <c r="B323" s="45"/>
      <c r="C323" s="46"/>
      <c r="D323" s="46"/>
      <c r="E323" s="45"/>
      <c r="F323" s="46"/>
      <c r="G323" s="46"/>
      <c r="H323" s="46"/>
      <c r="I323" s="46"/>
    </row>
    <row r="324" spans="1:9">
      <c r="A324" s="44"/>
      <c r="B324" s="45"/>
      <c r="C324" s="46"/>
      <c r="D324" s="46"/>
      <c r="E324" s="45"/>
      <c r="F324" s="46"/>
      <c r="G324" s="46"/>
      <c r="H324" s="46"/>
      <c r="I324" s="46"/>
    </row>
    <row r="325" spans="1:9">
      <c r="A325" s="44"/>
      <c r="B325" s="45"/>
      <c r="C325" s="46"/>
      <c r="D325" s="46"/>
      <c r="E325" s="45"/>
      <c r="F325" s="46"/>
      <c r="G325" s="46"/>
      <c r="H325" s="46"/>
      <c r="I325" s="46"/>
    </row>
    <row r="326" spans="1:9">
      <c r="A326" s="44"/>
      <c r="B326" s="45"/>
      <c r="C326" s="46"/>
      <c r="D326" s="46"/>
      <c r="E326" s="45"/>
      <c r="F326" s="46"/>
      <c r="G326" s="46"/>
      <c r="H326" s="46"/>
      <c r="I326" s="46"/>
    </row>
    <row r="327" spans="1:9">
      <c r="A327" s="44"/>
      <c r="B327" s="45"/>
      <c r="C327" s="46"/>
      <c r="D327" s="46"/>
      <c r="E327" s="45"/>
      <c r="F327" s="46"/>
      <c r="G327" s="46"/>
      <c r="H327" s="46"/>
      <c r="I327" s="46"/>
    </row>
    <row r="328" spans="1:9">
      <c r="A328" s="44"/>
      <c r="B328" s="45"/>
      <c r="C328" s="46"/>
      <c r="D328" s="46"/>
      <c r="E328" s="45"/>
      <c r="F328" s="46"/>
      <c r="G328" s="46"/>
      <c r="H328" s="46"/>
      <c r="I328" s="46"/>
    </row>
    <row r="329" spans="1:9">
      <c r="A329" s="44"/>
      <c r="B329" s="45"/>
      <c r="C329" s="46"/>
      <c r="D329" s="46"/>
      <c r="E329" s="45"/>
      <c r="F329" s="46"/>
      <c r="G329" s="46"/>
      <c r="H329" s="46"/>
      <c r="I329" s="46"/>
    </row>
    <row r="330" spans="1:9">
      <c r="A330" s="44"/>
      <c r="B330" s="45"/>
      <c r="C330" s="46"/>
      <c r="D330" s="46"/>
      <c r="E330" s="45"/>
      <c r="F330" s="46"/>
      <c r="G330" s="46"/>
      <c r="H330" s="46"/>
      <c r="I330" s="46"/>
    </row>
    <row r="331" spans="1:9">
      <c r="A331" s="44"/>
      <c r="B331" s="45"/>
      <c r="C331" s="46"/>
      <c r="D331" s="46"/>
      <c r="E331" s="45"/>
      <c r="F331" s="46"/>
      <c r="G331" s="46"/>
      <c r="H331" s="46"/>
      <c r="I331" s="46"/>
    </row>
    <row r="332" spans="1:9" s="48" customFormat="1">
      <c r="A332" s="41"/>
      <c r="B332" s="42"/>
      <c r="C332" s="43"/>
      <c r="D332" s="43"/>
      <c r="E332" s="42"/>
      <c r="F332" s="43"/>
      <c r="G332" s="43"/>
      <c r="H332" s="43"/>
      <c r="I332" s="43"/>
    </row>
    <row r="333" spans="1:9">
      <c r="A333" s="44"/>
      <c r="B333" s="45"/>
      <c r="C333" s="46"/>
      <c r="D333" s="46"/>
      <c r="E333" s="45"/>
      <c r="F333" s="46"/>
      <c r="G333" s="46"/>
      <c r="H333" s="46"/>
      <c r="I333" s="46"/>
    </row>
    <row r="334" spans="1:9">
      <c r="A334" s="44"/>
      <c r="B334" s="45"/>
      <c r="C334" s="46"/>
      <c r="D334" s="46"/>
      <c r="E334" s="45"/>
      <c r="F334" s="46"/>
      <c r="G334" s="46"/>
      <c r="H334" s="46"/>
      <c r="I334" s="46"/>
    </row>
    <row r="335" spans="1:9">
      <c r="A335" s="44"/>
      <c r="B335" s="45"/>
      <c r="C335" s="46"/>
      <c r="D335" s="46"/>
      <c r="E335" s="45"/>
      <c r="F335" s="46"/>
      <c r="G335" s="46"/>
      <c r="H335" s="46"/>
      <c r="I335" s="46"/>
    </row>
    <row r="336" spans="1:9">
      <c r="A336" s="44"/>
      <c r="B336" s="45"/>
      <c r="C336" s="46"/>
      <c r="D336" s="46"/>
      <c r="E336" s="45"/>
      <c r="F336" s="46"/>
      <c r="G336" s="46"/>
      <c r="H336" s="46"/>
      <c r="I336" s="46"/>
    </row>
    <row r="337" spans="1:9">
      <c r="A337" s="44"/>
      <c r="B337" s="45"/>
      <c r="C337" s="46"/>
      <c r="D337" s="46"/>
      <c r="E337" s="45"/>
      <c r="F337" s="46"/>
      <c r="G337" s="46"/>
      <c r="H337" s="46"/>
      <c r="I337" s="46"/>
    </row>
    <row r="338" spans="1:9">
      <c r="A338" s="44"/>
      <c r="B338" s="45"/>
      <c r="C338" s="46"/>
      <c r="D338" s="46"/>
      <c r="E338" s="45"/>
      <c r="F338" s="46"/>
      <c r="G338" s="46"/>
      <c r="H338" s="46"/>
      <c r="I338" s="46"/>
    </row>
    <row r="339" spans="1:9" s="48" customFormat="1">
      <c r="A339" s="41"/>
      <c r="B339" s="42"/>
      <c r="C339" s="43"/>
      <c r="D339" s="43"/>
      <c r="E339" s="42"/>
      <c r="F339" s="43"/>
      <c r="G339" s="43"/>
      <c r="H339" s="43"/>
      <c r="I339" s="43"/>
    </row>
    <row r="340" spans="1:9">
      <c r="A340" s="44"/>
      <c r="B340" s="45"/>
      <c r="C340" s="46"/>
      <c r="D340" s="46"/>
      <c r="E340" s="45"/>
      <c r="F340" s="46"/>
      <c r="G340" s="46"/>
      <c r="H340" s="46"/>
      <c r="I340" s="46"/>
    </row>
    <row r="341" spans="1:9">
      <c r="A341" s="44"/>
      <c r="B341" s="45"/>
      <c r="C341" s="46"/>
      <c r="D341" s="46"/>
      <c r="E341" s="45"/>
      <c r="F341" s="46"/>
      <c r="G341" s="46"/>
      <c r="H341" s="46"/>
      <c r="I341" s="46"/>
    </row>
    <row r="342" spans="1:9">
      <c r="A342" s="44"/>
      <c r="B342" s="45"/>
      <c r="C342" s="46"/>
      <c r="D342" s="46"/>
      <c r="E342" s="45"/>
      <c r="F342" s="46"/>
      <c r="G342" s="46"/>
      <c r="H342" s="46"/>
      <c r="I342" s="46"/>
    </row>
    <row r="343" spans="1:9">
      <c r="A343" s="44"/>
      <c r="B343" s="45"/>
      <c r="C343" s="46"/>
      <c r="D343" s="46"/>
      <c r="E343" s="45"/>
      <c r="F343" s="46"/>
      <c r="G343" s="46"/>
      <c r="H343" s="46"/>
      <c r="I343" s="46"/>
    </row>
    <row r="344" spans="1:9">
      <c r="A344" s="44"/>
      <c r="B344" s="45"/>
      <c r="C344" s="46"/>
      <c r="D344" s="46"/>
      <c r="E344" s="45"/>
      <c r="F344" s="46"/>
      <c r="G344" s="46"/>
      <c r="H344" s="46"/>
      <c r="I344" s="46"/>
    </row>
    <row r="345" spans="1:9">
      <c r="A345" s="44"/>
      <c r="B345" s="45"/>
      <c r="C345" s="46"/>
      <c r="D345" s="46"/>
      <c r="E345" s="45"/>
      <c r="F345" s="46"/>
      <c r="G345" s="46"/>
      <c r="H345" s="46"/>
      <c r="I345" s="46"/>
    </row>
    <row r="346" spans="1:9">
      <c r="A346" s="44"/>
      <c r="B346" s="45"/>
      <c r="C346" s="46"/>
      <c r="D346" s="46"/>
      <c r="E346" s="45"/>
      <c r="F346" s="46"/>
      <c r="G346" s="46"/>
      <c r="H346" s="46"/>
      <c r="I346" s="46"/>
    </row>
    <row r="347" spans="1:9">
      <c r="A347" s="44"/>
      <c r="B347" s="45"/>
      <c r="C347" s="46"/>
      <c r="D347" s="46"/>
      <c r="E347" s="45"/>
      <c r="F347" s="46"/>
      <c r="G347" s="46"/>
      <c r="H347" s="46"/>
      <c r="I347" s="46"/>
    </row>
    <row r="348" spans="1:9">
      <c r="A348" s="44"/>
      <c r="B348" s="45"/>
      <c r="C348" s="46"/>
      <c r="D348" s="46"/>
      <c r="E348" s="45"/>
      <c r="F348" s="46"/>
      <c r="G348" s="46"/>
      <c r="H348" s="46"/>
      <c r="I348" s="46"/>
    </row>
    <row r="349" spans="1:9" s="48" customFormat="1">
      <c r="A349" s="41"/>
      <c r="B349" s="42"/>
      <c r="C349" s="43"/>
      <c r="D349" s="43"/>
      <c r="E349" s="42"/>
      <c r="F349" s="43"/>
      <c r="G349" s="43"/>
      <c r="H349" s="43"/>
      <c r="I349" s="43"/>
    </row>
    <row r="350" spans="1:9">
      <c r="A350" s="44"/>
      <c r="B350" s="45"/>
      <c r="C350" s="46"/>
      <c r="D350" s="46"/>
      <c r="E350" s="45"/>
      <c r="F350" s="46"/>
      <c r="G350" s="46"/>
      <c r="H350" s="46"/>
      <c r="I350" s="46"/>
    </row>
    <row r="351" spans="1:9">
      <c r="A351" s="44"/>
      <c r="B351" s="45"/>
      <c r="C351" s="46"/>
      <c r="D351" s="46"/>
      <c r="E351" s="45"/>
      <c r="F351" s="46"/>
      <c r="G351" s="46"/>
      <c r="H351" s="46"/>
      <c r="I351" s="46"/>
    </row>
    <row r="352" spans="1:9">
      <c r="A352" s="44"/>
      <c r="B352" s="45"/>
      <c r="C352" s="46"/>
      <c r="D352" s="46"/>
      <c r="E352" s="45"/>
      <c r="F352" s="46"/>
      <c r="G352" s="46"/>
      <c r="H352" s="46"/>
      <c r="I352" s="46"/>
    </row>
    <row r="353" spans="1:9">
      <c r="A353" s="44"/>
      <c r="B353" s="45"/>
      <c r="C353" s="46"/>
      <c r="D353" s="46"/>
      <c r="E353" s="45"/>
      <c r="F353" s="46"/>
      <c r="G353" s="46"/>
      <c r="H353" s="46"/>
      <c r="I353" s="46"/>
    </row>
    <row r="354" spans="1:9">
      <c r="A354" s="44"/>
      <c r="B354" s="45"/>
      <c r="C354" s="45"/>
      <c r="D354" s="46"/>
      <c r="E354" s="45"/>
      <c r="F354" s="45"/>
      <c r="G354" s="46"/>
      <c r="H354" s="46"/>
      <c r="I354" s="45"/>
    </row>
    <row r="355" spans="1:9">
      <c r="A355" s="44"/>
      <c r="B355" s="45"/>
      <c r="C355" s="45"/>
      <c r="D355" s="46"/>
      <c r="E355" s="45"/>
      <c r="F355" s="45"/>
      <c r="G355" s="46"/>
      <c r="H355" s="46"/>
      <c r="I355" s="45"/>
    </row>
    <row r="356" spans="1:9">
      <c r="A356" s="44"/>
      <c r="B356" s="45"/>
      <c r="C356" s="45"/>
      <c r="D356" s="46"/>
      <c r="E356" s="45"/>
      <c r="F356" s="45"/>
      <c r="G356" s="46"/>
      <c r="H356" s="46"/>
      <c r="I356" s="45"/>
    </row>
    <row r="357" spans="1:9">
      <c r="A357" s="44"/>
      <c r="B357" s="45"/>
      <c r="C357" s="45"/>
      <c r="D357" s="46"/>
      <c r="E357" s="45"/>
      <c r="F357" s="45"/>
      <c r="G357" s="46"/>
      <c r="H357" s="46"/>
      <c r="I357" s="45"/>
    </row>
    <row r="358" spans="1:9">
      <c r="A358" s="44"/>
      <c r="B358" s="45"/>
      <c r="C358" s="45"/>
      <c r="D358" s="46"/>
      <c r="E358" s="45"/>
      <c r="F358" s="45"/>
      <c r="G358" s="46"/>
      <c r="H358" s="46"/>
      <c r="I358" s="45"/>
    </row>
    <row r="359" spans="1:9">
      <c r="A359" s="44"/>
      <c r="B359" s="45"/>
      <c r="C359" s="45"/>
      <c r="D359" s="46"/>
      <c r="E359" s="45"/>
      <c r="F359" s="45"/>
      <c r="G359" s="46"/>
      <c r="H359" s="46"/>
      <c r="I359" s="45"/>
    </row>
    <row r="360" spans="1:9">
      <c r="A360" s="44"/>
      <c r="B360" s="45"/>
      <c r="C360" s="45"/>
      <c r="D360" s="46"/>
      <c r="E360" s="45"/>
      <c r="F360" s="45"/>
      <c r="G360" s="46"/>
      <c r="H360" s="46"/>
      <c r="I360" s="45"/>
    </row>
    <row r="361" spans="1:9">
      <c r="A361" s="44"/>
      <c r="B361" s="45"/>
      <c r="C361" s="45"/>
      <c r="D361" s="46"/>
      <c r="E361" s="45"/>
      <c r="F361" s="45"/>
      <c r="G361" s="46"/>
      <c r="H361" s="46"/>
      <c r="I361" s="45"/>
    </row>
    <row r="362" spans="1:9">
      <c r="A362" s="44"/>
      <c r="B362" s="45"/>
      <c r="C362" s="45"/>
      <c r="D362" s="46"/>
      <c r="E362" s="45"/>
      <c r="F362" s="45"/>
      <c r="G362" s="46"/>
      <c r="H362" s="46"/>
      <c r="I362" s="45"/>
    </row>
    <row r="363" spans="1:9">
      <c r="A363" s="44"/>
      <c r="B363" s="45"/>
      <c r="C363" s="45"/>
      <c r="D363" s="46"/>
      <c r="E363" s="45"/>
      <c r="F363" s="45"/>
      <c r="G363" s="46"/>
      <c r="H363" s="46"/>
      <c r="I363" s="45"/>
    </row>
    <row r="364" spans="1:9" ht="14.25">
      <c r="A364" s="109"/>
      <c r="B364" s="109"/>
      <c r="C364" s="109"/>
      <c r="D364" s="109"/>
      <c r="E364" s="109"/>
      <c r="F364" s="109"/>
      <c r="G364" s="109"/>
      <c r="H364" s="109"/>
      <c r="I364" s="109"/>
    </row>
    <row r="365" spans="1:9">
      <c r="A365" s="111"/>
      <c r="B365" s="111"/>
      <c r="C365" s="111"/>
      <c r="D365" s="111"/>
      <c r="E365" s="111"/>
      <c r="F365" s="111"/>
      <c r="G365" s="111"/>
      <c r="H365" s="111"/>
      <c r="I365" s="111"/>
    </row>
    <row r="366" spans="1:9">
      <c r="B366" s="49"/>
      <c r="C366" s="49"/>
      <c r="D366" s="50"/>
      <c r="E366" s="49"/>
      <c r="F366" s="49"/>
      <c r="G366" s="50"/>
      <c r="H366" s="50"/>
      <c r="I366" s="49"/>
    </row>
    <row r="367" spans="1:9" customFormat="1" ht="15">
      <c r="A367" s="114"/>
      <c r="B367" s="20"/>
      <c r="C367" s="21"/>
      <c r="D367" s="21"/>
      <c r="E367" s="22"/>
      <c r="F367" s="22"/>
      <c r="G367" s="22"/>
      <c r="H367" s="22"/>
      <c r="I367" s="23"/>
    </row>
    <row r="368" spans="1:9" customFormat="1" ht="15">
      <c r="A368" s="115"/>
      <c r="B368" s="24"/>
      <c r="C368" s="25"/>
      <c r="D368" s="26"/>
      <c r="E368" s="27"/>
      <c r="F368" s="27"/>
      <c r="G368" s="27"/>
      <c r="H368" s="112"/>
      <c r="I368" s="113"/>
    </row>
    <row r="369" spans="1:9" customFormat="1" ht="15">
      <c r="A369" s="115"/>
      <c r="B369" s="28"/>
      <c r="C369" s="29"/>
      <c r="D369" s="124"/>
      <c r="E369" s="30"/>
      <c r="F369" s="31"/>
      <c r="G369" s="124"/>
      <c r="H369" s="112"/>
      <c r="I369" s="113"/>
    </row>
    <row r="370" spans="1:9" customFormat="1" ht="15">
      <c r="A370" s="115"/>
      <c r="B370" s="28"/>
      <c r="C370" s="29"/>
      <c r="D370" s="125"/>
      <c r="E370" s="29"/>
      <c r="F370" s="29"/>
      <c r="G370" s="125"/>
      <c r="H370" s="29"/>
      <c r="I370" s="29"/>
    </row>
    <row r="371" spans="1:9" customFormat="1" ht="15">
      <c r="A371" s="32"/>
      <c r="B371" s="33"/>
      <c r="C371" s="34"/>
      <c r="D371" s="34"/>
      <c r="E371" s="34"/>
      <c r="F371" s="34"/>
      <c r="G371" s="35"/>
      <c r="H371" s="34"/>
      <c r="I371" s="36"/>
    </row>
    <row r="372" spans="1:9" customFormat="1" ht="15">
      <c r="A372" s="37"/>
      <c r="B372" s="33"/>
      <c r="C372" s="24"/>
      <c r="D372" s="34"/>
      <c r="E372" s="34"/>
      <c r="F372" s="34"/>
      <c r="G372" s="35"/>
      <c r="H372" s="34"/>
      <c r="I372" s="38"/>
    </row>
    <row r="373" spans="1:9">
      <c r="A373" s="39"/>
      <c r="B373" s="49"/>
      <c r="C373" s="49"/>
      <c r="D373" s="50"/>
      <c r="E373" s="49"/>
      <c r="F373" s="49"/>
      <c r="G373" s="50"/>
      <c r="H373" s="50"/>
      <c r="I373" s="49"/>
    </row>
    <row r="374" spans="1:9" s="48" customFormat="1">
      <c r="A374" s="41"/>
      <c r="B374" s="42"/>
      <c r="C374" s="43"/>
      <c r="D374" s="43"/>
      <c r="E374" s="42"/>
      <c r="F374" s="43"/>
      <c r="G374" s="43"/>
      <c r="H374" s="43"/>
      <c r="I374" s="43"/>
    </row>
    <row r="375" spans="1:9">
      <c r="A375" s="44"/>
      <c r="B375" s="45"/>
      <c r="C375" s="46"/>
      <c r="D375" s="46"/>
      <c r="E375" s="45"/>
      <c r="F375" s="46"/>
      <c r="G375" s="46"/>
      <c r="H375" s="46"/>
      <c r="I375" s="46"/>
    </row>
    <row r="376" spans="1:9">
      <c r="A376" s="44"/>
      <c r="B376" s="45"/>
      <c r="C376" s="46"/>
      <c r="D376" s="46"/>
      <c r="E376" s="45"/>
      <c r="F376" s="46"/>
      <c r="G376" s="46"/>
      <c r="H376" s="46"/>
      <c r="I376" s="46"/>
    </row>
    <row r="377" spans="1:9">
      <c r="A377" s="44"/>
      <c r="B377" s="45"/>
      <c r="C377" s="46"/>
      <c r="D377" s="46"/>
      <c r="E377" s="45"/>
      <c r="F377" s="46"/>
      <c r="G377" s="46"/>
      <c r="H377" s="46"/>
      <c r="I377" s="46"/>
    </row>
    <row r="378" spans="1:9">
      <c r="A378" s="44"/>
      <c r="B378" s="45"/>
      <c r="C378" s="46"/>
      <c r="D378" s="46"/>
      <c r="E378" s="45"/>
      <c r="F378" s="46"/>
      <c r="G378" s="46"/>
      <c r="H378" s="46"/>
      <c r="I378" s="46"/>
    </row>
    <row r="379" spans="1:9">
      <c r="A379" s="44"/>
      <c r="B379" s="45"/>
      <c r="C379" s="46"/>
      <c r="D379" s="46"/>
      <c r="E379" s="45"/>
      <c r="F379" s="46"/>
      <c r="G379" s="46"/>
      <c r="H379" s="46"/>
      <c r="I379" s="46"/>
    </row>
    <row r="380" spans="1:9">
      <c r="A380" s="44"/>
      <c r="B380" s="45"/>
      <c r="C380" s="46"/>
      <c r="D380" s="46"/>
      <c r="E380" s="45"/>
      <c r="F380" s="46"/>
      <c r="G380" s="46"/>
      <c r="H380" s="46"/>
      <c r="I380" s="46"/>
    </row>
    <row r="381" spans="1:9">
      <c r="A381" s="44"/>
      <c r="B381" s="45"/>
      <c r="C381" s="46"/>
      <c r="D381" s="46"/>
      <c r="E381" s="45"/>
      <c r="F381" s="46"/>
      <c r="G381" s="46"/>
      <c r="H381" s="46"/>
      <c r="I381" s="46"/>
    </row>
    <row r="382" spans="1:9">
      <c r="A382" s="44"/>
      <c r="B382" s="45"/>
      <c r="C382" s="46"/>
      <c r="D382" s="46"/>
      <c r="E382" s="45"/>
      <c r="F382" s="46"/>
      <c r="G382" s="46"/>
      <c r="H382" s="46"/>
      <c r="I382" s="46"/>
    </row>
    <row r="383" spans="1:9">
      <c r="A383" s="44"/>
      <c r="B383" s="45"/>
      <c r="C383" s="46"/>
      <c r="D383" s="46"/>
      <c r="E383" s="45"/>
      <c r="F383" s="46"/>
      <c r="G383" s="46"/>
      <c r="H383" s="46"/>
      <c r="I383" s="46"/>
    </row>
    <row r="384" spans="1:9">
      <c r="A384" s="44"/>
      <c r="B384" s="45"/>
      <c r="C384" s="46"/>
      <c r="D384" s="46"/>
      <c r="E384" s="45"/>
      <c r="F384" s="46"/>
      <c r="G384" s="46"/>
      <c r="H384" s="46"/>
      <c r="I384" s="46"/>
    </row>
    <row r="385" spans="1:9" s="48" customFormat="1">
      <c r="A385" s="41"/>
      <c r="B385" s="42"/>
      <c r="C385" s="43"/>
      <c r="D385" s="43"/>
      <c r="E385" s="42"/>
      <c r="F385" s="43"/>
      <c r="G385" s="43"/>
      <c r="H385" s="43"/>
      <c r="I385" s="43"/>
    </row>
    <row r="386" spans="1:9">
      <c r="A386" s="44"/>
      <c r="B386" s="45"/>
      <c r="C386" s="46"/>
      <c r="D386" s="46"/>
      <c r="E386" s="45"/>
      <c r="F386" s="46"/>
      <c r="G386" s="46"/>
      <c r="H386" s="46"/>
      <c r="I386" s="46"/>
    </row>
    <row r="387" spans="1:9" s="48" customFormat="1">
      <c r="A387" s="41"/>
      <c r="B387" s="42"/>
      <c r="C387" s="43"/>
      <c r="D387" s="43"/>
      <c r="E387" s="42"/>
      <c r="F387" s="43"/>
      <c r="G387" s="43"/>
      <c r="H387" s="43"/>
      <c r="I387" s="43"/>
    </row>
    <row r="388" spans="1:9">
      <c r="B388" s="49"/>
      <c r="C388" s="49"/>
      <c r="D388" s="50"/>
      <c r="E388" s="49"/>
      <c r="F388" s="49"/>
      <c r="G388" s="50"/>
      <c r="H388" s="50"/>
      <c r="I388" s="49"/>
    </row>
    <row r="389" spans="1:9">
      <c r="B389" s="49"/>
      <c r="C389" s="49"/>
      <c r="D389" s="50"/>
      <c r="E389" s="49"/>
      <c r="F389" s="49"/>
      <c r="G389" s="50"/>
      <c r="H389" s="50"/>
      <c r="I389" s="49"/>
    </row>
    <row r="390" spans="1:9">
      <c r="B390" s="49"/>
      <c r="C390" s="49"/>
      <c r="D390" s="50"/>
      <c r="E390" s="49"/>
      <c r="F390" s="49"/>
      <c r="G390" s="50"/>
      <c r="H390" s="50"/>
      <c r="I390" s="49"/>
    </row>
    <row r="391" spans="1:9">
      <c r="B391" s="49"/>
      <c r="C391" s="49"/>
      <c r="D391" s="50"/>
      <c r="E391" s="49"/>
      <c r="F391" s="49"/>
      <c r="G391" s="50"/>
      <c r="H391" s="50"/>
      <c r="I391" s="49"/>
    </row>
    <row r="392" spans="1:9" ht="14.25">
      <c r="A392" s="109"/>
      <c r="B392" s="109"/>
      <c r="C392" s="109"/>
      <c r="D392" s="109"/>
      <c r="E392" s="109"/>
      <c r="F392" s="109"/>
      <c r="G392" s="109"/>
      <c r="H392" s="109"/>
      <c r="I392" s="109"/>
    </row>
    <row r="393" spans="1:9">
      <c r="A393" s="111"/>
      <c r="B393" s="111"/>
      <c r="C393" s="111"/>
      <c r="D393" s="111"/>
      <c r="E393" s="111"/>
      <c r="F393" s="111"/>
      <c r="G393" s="111"/>
      <c r="H393" s="111"/>
      <c r="I393" s="111"/>
    </row>
    <row r="394" spans="1:9">
      <c r="B394" s="49"/>
      <c r="C394" s="49"/>
      <c r="D394" s="50"/>
      <c r="E394" s="49"/>
      <c r="F394" s="49"/>
      <c r="G394" s="50"/>
      <c r="H394" s="50"/>
      <c r="I394" s="49"/>
    </row>
    <row r="395" spans="1:9" customFormat="1" ht="15">
      <c r="A395" s="114"/>
      <c r="B395" s="20"/>
      <c r="C395" s="21"/>
      <c r="D395" s="21"/>
      <c r="E395" s="22"/>
      <c r="F395" s="22"/>
      <c r="G395" s="22"/>
      <c r="H395" s="22"/>
      <c r="I395" s="23"/>
    </row>
    <row r="396" spans="1:9" customFormat="1" ht="15">
      <c r="A396" s="115"/>
      <c r="B396" s="24"/>
      <c r="C396" s="25"/>
      <c r="D396" s="26"/>
      <c r="E396" s="27"/>
      <c r="F396" s="27"/>
      <c r="G396" s="27"/>
      <c r="H396" s="112"/>
      <c r="I396" s="113"/>
    </row>
    <row r="397" spans="1:9" customFormat="1" ht="15">
      <c r="A397" s="115"/>
      <c r="B397" s="28"/>
      <c r="C397" s="29"/>
      <c r="D397" s="124"/>
      <c r="E397" s="30"/>
      <c r="F397" s="31"/>
      <c r="G397" s="124"/>
      <c r="H397" s="112"/>
      <c r="I397" s="113"/>
    </row>
    <row r="398" spans="1:9" customFormat="1" ht="15">
      <c r="A398" s="115"/>
      <c r="B398" s="28"/>
      <c r="C398" s="29"/>
      <c r="D398" s="125"/>
      <c r="E398" s="29"/>
      <c r="F398" s="29"/>
      <c r="G398" s="125"/>
      <c r="H398" s="29"/>
      <c r="I398" s="29"/>
    </row>
    <row r="399" spans="1:9" customFormat="1" ht="15">
      <c r="A399" s="32"/>
      <c r="B399" s="33"/>
      <c r="C399" s="34"/>
      <c r="D399" s="34"/>
      <c r="E399" s="34"/>
      <c r="F399" s="34"/>
      <c r="G399" s="35"/>
      <c r="H399" s="34"/>
      <c r="I399" s="36"/>
    </row>
    <row r="400" spans="1:9" customFormat="1" ht="15">
      <c r="A400" s="37"/>
      <c r="B400" s="33"/>
      <c r="C400" s="24"/>
      <c r="D400" s="34"/>
      <c r="E400" s="34"/>
      <c r="F400" s="34"/>
      <c r="G400" s="35"/>
      <c r="H400" s="34"/>
      <c r="I400" s="38"/>
    </row>
    <row r="401" spans="1:9">
      <c r="A401" s="39"/>
      <c r="B401" s="49"/>
      <c r="C401" s="49"/>
      <c r="D401" s="50"/>
      <c r="E401" s="49"/>
      <c r="F401" s="49"/>
      <c r="G401" s="50"/>
      <c r="H401" s="50"/>
      <c r="I401" s="49"/>
    </row>
    <row r="402" spans="1:9" s="48" customFormat="1">
      <c r="A402" s="41"/>
      <c r="B402" s="42"/>
      <c r="C402" s="42"/>
      <c r="D402" s="43"/>
      <c r="E402" s="42"/>
      <c r="F402" s="43"/>
      <c r="G402" s="43"/>
      <c r="H402" s="43"/>
      <c r="I402" s="43"/>
    </row>
    <row r="403" spans="1:9" s="48" customFormat="1">
      <c r="A403" s="41"/>
      <c r="B403" s="42"/>
      <c r="C403" s="42"/>
      <c r="D403" s="43"/>
      <c r="E403" s="42"/>
      <c r="F403" s="43"/>
      <c r="G403" s="43"/>
      <c r="H403" s="43"/>
      <c r="I403" s="43"/>
    </row>
    <row r="404" spans="1:9" s="48" customFormat="1">
      <c r="A404" s="41"/>
      <c r="B404" s="42"/>
      <c r="C404" s="42"/>
      <c r="D404" s="43"/>
      <c r="E404" s="42"/>
      <c r="F404" s="43"/>
      <c r="G404" s="43"/>
      <c r="H404" s="43"/>
      <c r="I404" s="43"/>
    </row>
    <row r="405" spans="1:9">
      <c r="A405" s="44"/>
      <c r="B405" s="45"/>
      <c r="C405" s="45"/>
      <c r="D405" s="46"/>
      <c r="E405" s="45"/>
      <c r="F405" s="46"/>
      <c r="G405" s="46"/>
      <c r="H405" s="46"/>
      <c r="I405" s="46"/>
    </row>
    <row r="406" spans="1:9">
      <c r="A406" s="44"/>
      <c r="B406" s="45"/>
      <c r="C406" s="45"/>
      <c r="D406" s="46"/>
      <c r="E406" s="45"/>
      <c r="F406" s="46"/>
      <c r="G406" s="46"/>
      <c r="H406" s="46"/>
      <c r="I406" s="46"/>
    </row>
    <row r="407" spans="1:9" s="48" customFormat="1">
      <c r="A407" s="41"/>
      <c r="B407" s="42"/>
      <c r="C407" s="42"/>
      <c r="D407" s="43"/>
      <c r="E407" s="42"/>
      <c r="F407" s="43"/>
      <c r="G407" s="43"/>
      <c r="H407" s="43"/>
      <c r="I407" s="43"/>
    </row>
    <row r="408" spans="1:9">
      <c r="A408" s="44"/>
      <c r="B408" s="45"/>
      <c r="C408" s="45"/>
      <c r="D408" s="46"/>
      <c r="E408" s="45"/>
      <c r="F408" s="46"/>
      <c r="G408" s="46"/>
      <c r="H408" s="46"/>
      <c r="I408" s="46"/>
    </row>
    <row r="409" spans="1:9">
      <c r="B409" s="49"/>
      <c r="C409" s="49"/>
      <c r="D409" s="50"/>
      <c r="E409" s="49"/>
      <c r="F409" s="49"/>
      <c r="G409" s="50"/>
      <c r="H409" s="50"/>
      <c r="I409" s="49"/>
    </row>
    <row r="410" spans="1:9">
      <c r="B410" s="49"/>
      <c r="C410" s="49"/>
      <c r="D410" s="50"/>
      <c r="E410" s="49"/>
      <c r="F410" s="49"/>
      <c r="G410" s="50"/>
      <c r="H410" s="50"/>
      <c r="I410" s="49"/>
    </row>
    <row r="411" spans="1:9">
      <c r="B411" s="49"/>
      <c r="C411" s="49"/>
      <c r="D411" s="50"/>
      <c r="E411" s="49"/>
      <c r="F411" s="49"/>
      <c r="G411" s="50"/>
      <c r="H411" s="50"/>
      <c r="I411" s="49"/>
    </row>
    <row r="412" spans="1:9">
      <c r="B412" s="49"/>
      <c r="C412" s="49"/>
      <c r="D412" s="50"/>
      <c r="E412" s="49"/>
      <c r="F412" s="49"/>
      <c r="G412" s="50"/>
      <c r="H412" s="50"/>
      <c r="I412" s="49"/>
    </row>
    <row r="413" spans="1:9" ht="14.25">
      <c r="A413" s="109"/>
      <c r="B413" s="129"/>
      <c r="C413" s="129"/>
      <c r="D413" s="129"/>
      <c r="E413" s="129"/>
      <c r="F413" s="129"/>
      <c r="G413" s="129"/>
      <c r="H413" s="129"/>
      <c r="I413" s="129"/>
    </row>
    <row r="414" spans="1:9">
      <c r="A414" s="111"/>
      <c r="B414" s="111"/>
      <c r="C414" s="111"/>
      <c r="D414" s="111"/>
      <c r="E414" s="111"/>
      <c r="F414" s="111"/>
      <c r="G414" s="111"/>
      <c r="H414" s="111"/>
      <c r="I414" s="111"/>
    </row>
    <row r="415" spans="1:9">
      <c r="B415" s="49"/>
      <c r="C415" s="49"/>
      <c r="D415" s="50"/>
      <c r="E415" s="49"/>
      <c r="F415" s="49"/>
      <c r="G415" s="50"/>
      <c r="H415" s="50"/>
      <c r="I415" s="49"/>
    </row>
    <row r="416" spans="1:9" customFormat="1" ht="15">
      <c r="A416" s="114"/>
      <c r="B416" s="20"/>
      <c r="C416" s="21"/>
      <c r="D416" s="21"/>
      <c r="E416" s="22"/>
      <c r="F416" s="22"/>
      <c r="G416" s="22"/>
      <c r="H416" s="22"/>
      <c r="I416" s="23"/>
    </row>
    <row r="417" spans="1:9" customFormat="1" ht="15">
      <c r="A417" s="115"/>
      <c r="B417" s="24"/>
      <c r="C417" s="25"/>
      <c r="D417" s="26"/>
      <c r="E417" s="27"/>
      <c r="F417" s="27"/>
      <c r="G417" s="27"/>
      <c r="H417" s="112"/>
      <c r="I417" s="113"/>
    </row>
    <row r="418" spans="1:9" customFormat="1" ht="15">
      <c r="A418" s="115"/>
      <c r="B418" s="28"/>
      <c r="C418" s="29"/>
      <c r="D418" s="124"/>
      <c r="E418" s="30"/>
      <c r="F418" s="31"/>
      <c r="G418" s="124"/>
      <c r="H418" s="112"/>
      <c r="I418" s="113"/>
    </row>
    <row r="419" spans="1:9" customFormat="1" ht="15">
      <c r="A419" s="115"/>
      <c r="B419" s="28"/>
      <c r="C419" s="29"/>
      <c r="D419" s="125"/>
      <c r="E419" s="29"/>
      <c r="F419" s="29"/>
      <c r="G419" s="125"/>
      <c r="H419" s="29"/>
      <c r="I419" s="29"/>
    </row>
    <row r="420" spans="1:9" customFormat="1" ht="15">
      <c r="A420" s="32"/>
      <c r="B420" s="33"/>
      <c r="C420" s="34"/>
      <c r="D420" s="34"/>
      <c r="E420" s="34"/>
      <c r="F420" s="34"/>
      <c r="G420" s="35"/>
      <c r="H420" s="34"/>
      <c r="I420" s="36"/>
    </row>
    <row r="421" spans="1:9" customFormat="1" ht="15">
      <c r="A421" s="37"/>
      <c r="B421" s="33"/>
      <c r="C421" s="24"/>
      <c r="D421" s="34"/>
      <c r="E421" s="34"/>
      <c r="F421" s="34"/>
      <c r="G421" s="35"/>
      <c r="H421" s="34"/>
      <c r="I421" s="38"/>
    </row>
    <row r="422" spans="1:9">
      <c r="A422" s="39"/>
      <c r="B422" s="49"/>
      <c r="C422" s="49"/>
      <c r="D422" s="50"/>
      <c r="E422" s="49"/>
      <c r="F422" s="49"/>
      <c r="G422" s="50"/>
      <c r="H422" s="50"/>
      <c r="I422" s="49"/>
    </row>
    <row r="423" spans="1:9" s="48" customFormat="1">
      <c r="A423" s="41"/>
      <c r="B423" s="42"/>
      <c r="C423" s="43"/>
      <c r="D423" s="43"/>
      <c r="E423" s="42"/>
      <c r="F423" s="43"/>
      <c r="G423" s="43"/>
      <c r="H423" s="43"/>
      <c r="I423" s="43"/>
    </row>
    <row r="424" spans="1:9" s="48" customFormat="1">
      <c r="A424" s="41"/>
      <c r="B424" s="42"/>
      <c r="C424" s="43"/>
      <c r="D424" s="43"/>
      <c r="E424" s="42"/>
      <c r="F424" s="43"/>
      <c r="G424" s="43"/>
      <c r="H424" s="43"/>
      <c r="I424" s="43"/>
    </row>
    <row r="425" spans="1:9" s="48" customFormat="1">
      <c r="A425" s="41"/>
      <c r="B425" s="42"/>
      <c r="C425" s="43"/>
      <c r="D425" s="43"/>
      <c r="E425" s="42"/>
      <c r="F425" s="43"/>
      <c r="G425" s="43"/>
      <c r="H425" s="43"/>
      <c r="I425" s="43"/>
    </row>
    <row r="426" spans="1:9">
      <c r="A426" s="44"/>
      <c r="B426" s="45"/>
      <c r="C426" s="46"/>
      <c r="D426" s="46"/>
      <c r="E426" s="45"/>
      <c r="F426" s="46"/>
      <c r="G426" s="46"/>
      <c r="H426" s="46"/>
      <c r="I426" s="46"/>
    </row>
    <row r="427" spans="1:9">
      <c r="B427" s="49"/>
      <c r="C427" s="49"/>
      <c r="D427" s="50"/>
      <c r="E427" s="49"/>
      <c r="F427" s="49"/>
      <c r="G427" s="50"/>
      <c r="H427" s="50"/>
      <c r="I427" s="49"/>
    </row>
    <row r="428" spans="1:9">
      <c r="B428" s="49"/>
      <c r="C428" s="49"/>
      <c r="D428" s="50"/>
      <c r="E428" s="49"/>
      <c r="F428" s="49"/>
      <c r="G428" s="50"/>
      <c r="H428" s="50"/>
      <c r="I428" s="49"/>
    </row>
    <row r="429" spans="1:9">
      <c r="B429" s="49"/>
      <c r="C429" s="49"/>
      <c r="D429" s="50"/>
      <c r="E429" s="49"/>
      <c r="F429" s="49"/>
      <c r="G429" s="50"/>
      <c r="H429" s="50"/>
      <c r="I429" s="49"/>
    </row>
    <row r="430" spans="1:9">
      <c r="B430" s="49"/>
      <c r="C430" s="49"/>
      <c r="D430" s="50"/>
      <c r="E430" s="49"/>
      <c r="F430" s="49"/>
      <c r="G430" s="50"/>
      <c r="H430" s="50"/>
      <c r="I430" s="49"/>
    </row>
    <row r="431" spans="1:9">
      <c r="B431" s="49"/>
      <c r="C431" s="49"/>
      <c r="D431" s="50"/>
      <c r="E431" s="49"/>
      <c r="F431" s="49"/>
      <c r="G431" s="50"/>
      <c r="H431" s="50"/>
      <c r="I431" s="49"/>
    </row>
    <row r="432" spans="1:9">
      <c r="B432" s="49"/>
      <c r="C432" s="49"/>
      <c r="D432" s="50"/>
      <c r="E432" s="49"/>
      <c r="F432" s="49"/>
      <c r="G432" s="50"/>
      <c r="H432" s="50"/>
      <c r="I432" s="49"/>
    </row>
    <row r="433" spans="1:9">
      <c r="B433" s="49"/>
      <c r="C433" s="49"/>
      <c r="D433" s="50"/>
      <c r="E433" s="49"/>
      <c r="F433" s="49"/>
      <c r="G433" s="50"/>
      <c r="H433" s="50"/>
      <c r="I433" s="49"/>
    </row>
    <row r="434" spans="1:9">
      <c r="B434" s="49"/>
      <c r="C434" s="49"/>
      <c r="D434" s="50"/>
      <c r="E434" s="49"/>
      <c r="F434" s="49"/>
      <c r="G434" s="50"/>
      <c r="H434" s="50"/>
      <c r="I434" s="49"/>
    </row>
    <row r="435" spans="1:9">
      <c r="B435" s="49"/>
      <c r="C435" s="49"/>
      <c r="D435" s="50"/>
      <c r="E435" s="49"/>
      <c r="F435" s="49"/>
      <c r="G435" s="50"/>
      <c r="H435" s="50"/>
      <c r="I435" s="49"/>
    </row>
    <row r="436" spans="1:9">
      <c r="B436" s="49"/>
      <c r="C436" s="49"/>
      <c r="D436" s="50"/>
      <c r="E436" s="49"/>
      <c r="F436" s="49"/>
      <c r="G436" s="50"/>
      <c r="H436" s="50"/>
      <c r="I436" s="49"/>
    </row>
    <row r="437" spans="1:9">
      <c r="B437" s="49"/>
      <c r="C437" s="49"/>
      <c r="D437" s="50"/>
      <c r="E437" s="49"/>
      <c r="F437" s="49"/>
      <c r="G437" s="50"/>
      <c r="H437" s="50"/>
      <c r="I437" s="49"/>
    </row>
    <row r="438" spans="1:9" ht="14.25">
      <c r="A438" s="109"/>
      <c r="B438" s="109"/>
      <c r="C438" s="109"/>
      <c r="D438" s="109"/>
      <c r="E438" s="109"/>
      <c r="F438" s="109"/>
      <c r="G438" s="109"/>
      <c r="H438" s="109"/>
      <c r="I438" s="109"/>
    </row>
    <row r="439" spans="1:9">
      <c r="A439" s="111"/>
      <c r="B439" s="111"/>
      <c r="C439" s="111"/>
      <c r="D439" s="111"/>
      <c r="E439" s="111"/>
      <c r="F439" s="111"/>
      <c r="G439" s="111"/>
      <c r="H439" s="111"/>
      <c r="I439" s="111"/>
    </row>
    <row r="440" spans="1:9">
      <c r="B440" s="49"/>
      <c r="C440" s="49"/>
      <c r="D440" s="50"/>
      <c r="E440" s="49"/>
      <c r="F440" s="49"/>
      <c r="G440" s="50"/>
      <c r="H440" s="50"/>
      <c r="I440" s="49"/>
    </row>
    <row r="441" spans="1:9" customFormat="1" ht="15">
      <c r="A441" s="114"/>
      <c r="B441" s="20"/>
      <c r="C441" s="21"/>
      <c r="D441" s="21"/>
      <c r="E441" s="22"/>
      <c r="F441" s="22"/>
      <c r="G441" s="22"/>
      <c r="H441" s="22"/>
      <c r="I441" s="23"/>
    </row>
    <row r="442" spans="1:9" customFormat="1" ht="15">
      <c r="A442" s="115"/>
      <c r="B442" s="24"/>
      <c r="C442" s="25"/>
      <c r="D442" s="26"/>
      <c r="E442" s="27"/>
      <c r="F442" s="27"/>
      <c r="G442" s="27"/>
      <c r="H442" s="112"/>
      <c r="I442" s="113"/>
    </row>
    <row r="443" spans="1:9" customFormat="1" ht="15">
      <c r="A443" s="115"/>
      <c r="B443" s="28"/>
      <c r="C443" s="29"/>
      <c r="D443" s="124"/>
      <c r="E443" s="30"/>
      <c r="F443" s="31"/>
      <c r="G443" s="124"/>
      <c r="H443" s="112"/>
      <c r="I443" s="113"/>
    </row>
    <row r="444" spans="1:9" customFormat="1" ht="15">
      <c r="A444" s="115"/>
      <c r="B444" s="28"/>
      <c r="C444" s="29"/>
      <c r="D444" s="125"/>
      <c r="E444" s="29"/>
      <c r="F444" s="29"/>
      <c r="G444" s="125"/>
      <c r="H444" s="29"/>
      <c r="I444" s="29"/>
    </row>
    <row r="445" spans="1:9" customFormat="1" ht="15">
      <c r="A445" s="32"/>
      <c r="B445" s="33"/>
      <c r="C445" s="34"/>
      <c r="D445" s="34"/>
      <c r="E445" s="34"/>
      <c r="F445" s="34"/>
      <c r="G445" s="35"/>
      <c r="H445" s="34"/>
      <c r="I445" s="36"/>
    </row>
    <row r="446" spans="1:9" customFormat="1" ht="15">
      <c r="A446" s="37"/>
      <c r="B446" s="33"/>
      <c r="C446" s="24"/>
      <c r="D446" s="34"/>
      <c r="E446" s="34"/>
      <c r="F446" s="34"/>
      <c r="G446" s="35"/>
      <c r="H446" s="34"/>
      <c r="I446" s="38"/>
    </row>
    <row r="447" spans="1:9">
      <c r="A447" s="39"/>
      <c r="B447" s="49"/>
      <c r="C447" s="49"/>
      <c r="D447" s="50"/>
      <c r="E447" s="49"/>
      <c r="F447" s="49"/>
      <c r="G447" s="50"/>
      <c r="H447" s="50"/>
      <c r="I447" s="49"/>
    </row>
    <row r="448" spans="1:9" s="48" customFormat="1">
      <c r="A448" s="41"/>
      <c r="B448" s="42"/>
      <c r="C448" s="43"/>
      <c r="D448" s="43"/>
      <c r="E448" s="42"/>
      <c r="F448" s="43"/>
      <c r="G448" s="43"/>
      <c r="H448" s="43"/>
      <c r="I448" s="43"/>
    </row>
    <row r="449" spans="1:9" s="48" customFormat="1">
      <c r="A449" s="41"/>
      <c r="B449" s="42"/>
      <c r="C449" s="43"/>
      <c r="D449" s="43"/>
      <c r="E449" s="42"/>
      <c r="F449" s="43"/>
      <c r="G449" s="43"/>
      <c r="H449" s="43"/>
      <c r="I449" s="43"/>
    </row>
    <row r="450" spans="1:9" s="48" customFormat="1">
      <c r="A450" s="41"/>
      <c r="B450" s="42"/>
      <c r="C450" s="43"/>
      <c r="D450" s="43"/>
      <c r="E450" s="42"/>
      <c r="F450" s="43"/>
      <c r="G450" s="43"/>
      <c r="H450" s="43"/>
      <c r="I450" s="43"/>
    </row>
    <row r="451" spans="1:9">
      <c r="A451" s="44"/>
      <c r="B451" s="45"/>
      <c r="C451" s="46"/>
      <c r="D451" s="46"/>
      <c r="E451" s="45"/>
      <c r="F451" s="46"/>
      <c r="G451" s="46"/>
      <c r="H451" s="46"/>
      <c r="I451" s="46"/>
    </row>
    <row r="452" spans="1:9">
      <c r="A452" s="44"/>
      <c r="B452" s="45"/>
      <c r="C452" s="46"/>
      <c r="D452" s="46"/>
      <c r="E452" s="45"/>
      <c r="F452" s="46"/>
      <c r="G452" s="46"/>
      <c r="H452" s="46"/>
      <c r="I452" s="46"/>
    </row>
    <row r="453" spans="1:9">
      <c r="A453" s="44"/>
      <c r="B453" s="45"/>
      <c r="C453" s="46"/>
      <c r="D453" s="46"/>
      <c r="E453" s="45"/>
      <c r="F453" s="46"/>
      <c r="G453" s="46"/>
      <c r="H453" s="46"/>
      <c r="I453" s="46"/>
    </row>
    <row r="454" spans="1:9" s="48" customFormat="1">
      <c r="A454" s="41"/>
      <c r="B454" s="42"/>
      <c r="C454" s="43"/>
      <c r="D454" s="43"/>
      <c r="E454" s="42"/>
      <c r="F454" s="43"/>
      <c r="G454" s="43"/>
      <c r="H454" s="43"/>
      <c r="I454" s="43"/>
    </row>
    <row r="455" spans="1:9">
      <c r="A455" s="44"/>
      <c r="B455" s="45"/>
      <c r="C455" s="46"/>
      <c r="D455" s="46"/>
      <c r="E455" s="45"/>
      <c r="F455" s="46"/>
      <c r="G455" s="46"/>
      <c r="H455" s="46"/>
      <c r="I455" s="46"/>
    </row>
    <row r="456" spans="1:9">
      <c r="A456" s="44"/>
      <c r="B456" s="45"/>
      <c r="C456" s="46"/>
      <c r="D456" s="46"/>
      <c r="E456" s="45"/>
      <c r="F456" s="46"/>
      <c r="G456" s="46"/>
      <c r="H456" s="46"/>
      <c r="I456" s="46"/>
    </row>
    <row r="457" spans="1:9">
      <c r="A457" s="44"/>
      <c r="B457" s="45"/>
      <c r="C457" s="46"/>
      <c r="D457" s="46"/>
      <c r="E457" s="45"/>
      <c r="F457" s="46"/>
      <c r="G457" s="46"/>
      <c r="H457" s="46"/>
      <c r="I457" s="46"/>
    </row>
    <row r="458" spans="1:9" s="48" customFormat="1">
      <c r="A458" s="41"/>
      <c r="B458" s="42"/>
      <c r="C458" s="43"/>
      <c r="D458" s="43"/>
      <c r="E458" s="42"/>
      <c r="F458" s="43"/>
      <c r="G458" s="43"/>
      <c r="H458" s="43"/>
      <c r="I458" s="43"/>
    </row>
    <row r="459" spans="1:9">
      <c r="A459" s="44"/>
      <c r="B459" s="45"/>
      <c r="C459" s="46"/>
      <c r="D459" s="46"/>
      <c r="E459" s="45"/>
      <c r="F459" s="46"/>
      <c r="G459" s="46"/>
      <c r="H459" s="46"/>
      <c r="I459" s="46"/>
    </row>
    <row r="460" spans="1:9">
      <c r="A460" s="44"/>
      <c r="B460" s="45"/>
      <c r="C460" s="46"/>
      <c r="D460" s="46"/>
      <c r="E460" s="45"/>
      <c r="F460" s="46"/>
      <c r="G460" s="46"/>
      <c r="H460" s="46"/>
      <c r="I460" s="46"/>
    </row>
    <row r="461" spans="1:9">
      <c r="A461" s="44"/>
      <c r="B461" s="45"/>
      <c r="C461" s="46"/>
      <c r="D461" s="46"/>
      <c r="E461" s="45"/>
      <c r="F461" s="46"/>
      <c r="G461" s="46"/>
      <c r="H461" s="46"/>
      <c r="I461" s="46"/>
    </row>
    <row r="462" spans="1:9">
      <c r="A462" s="44"/>
      <c r="B462" s="45"/>
      <c r="C462" s="46"/>
      <c r="D462" s="46"/>
      <c r="E462" s="45"/>
      <c r="F462" s="46"/>
      <c r="G462" s="46"/>
      <c r="H462" s="46"/>
      <c r="I462" s="46"/>
    </row>
    <row r="463" spans="1:9">
      <c r="A463" s="44"/>
      <c r="B463" s="45"/>
      <c r="C463" s="46"/>
      <c r="D463" s="46"/>
      <c r="E463" s="45"/>
      <c r="F463" s="46"/>
      <c r="G463" s="46"/>
      <c r="H463" s="46"/>
      <c r="I463" s="46"/>
    </row>
    <row r="464" spans="1:9">
      <c r="A464" s="44"/>
      <c r="B464" s="45"/>
      <c r="C464" s="46"/>
      <c r="D464" s="46"/>
      <c r="E464" s="45"/>
      <c r="F464" s="46"/>
      <c r="G464" s="46"/>
      <c r="H464" s="46"/>
      <c r="I464" s="46"/>
    </row>
    <row r="465" spans="1:9" s="48" customFormat="1">
      <c r="A465" s="41"/>
      <c r="B465" s="42"/>
      <c r="C465" s="43"/>
      <c r="D465" s="43"/>
      <c r="E465" s="42"/>
      <c r="F465" s="43"/>
      <c r="G465" s="43"/>
      <c r="H465" s="43"/>
      <c r="I465" s="43"/>
    </row>
    <row r="466" spans="1:9">
      <c r="A466" s="44"/>
      <c r="B466" s="45"/>
      <c r="C466" s="46"/>
      <c r="D466" s="46"/>
      <c r="E466" s="45"/>
      <c r="F466" s="46"/>
      <c r="G466" s="46"/>
      <c r="H466" s="46"/>
      <c r="I466" s="46"/>
    </row>
    <row r="467" spans="1:9">
      <c r="A467" s="44"/>
      <c r="B467" s="45"/>
      <c r="C467" s="46"/>
      <c r="D467" s="46"/>
      <c r="E467" s="45"/>
      <c r="F467" s="46"/>
      <c r="G467" s="46"/>
      <c r="H467" s="46"/>
      <c r="I467" s="46"/>
    </row>
    <row r="468" spans="1:9" s="48" customFormat="1">
      <c r="A468" s="41"/>
      <c r="B468" s="42"/>
      <c r="C468" s="43"/>
      <c r="D468" s="43"/>
      <c r="E468" s="42"/>
      <c r="F468" s="43"/>
      <c r="G468" s="43"/>
      <c r="H468" s="43"/>
      <c r="I468" s="43"/>
    </row>
    <row r="469" spans="1:9">
      <c r="A469" s="44"/>
      <c r="B469" s="45"/>
      <c r="C469" s="46"/>
      <c r="D469" s="46"/>
      <c r="E469" s="45"/>
      <c r="F469" s="46"/>
      <c r="G469" s="46"/>
      <c r="H469" s="46"/>
      <c r="I469" s="46"/>
    </row>
    <row r="470" spans="1:9">
      <c r="A470" s="44"/>
      <c r="B470" s="45"/>
      <c r="C470" s="46"/>
      <c r="D470" s="46"/>
      <c r="E470" s="45"/>
      <c r="F470" s="46"/>
      <c r="G470" s="46"/>
      <c r="H470" s="46"/>
      <c r="I470" s="46"/>
    </row>
    <row r="471" spans="1:9" s="48" customFormat="1">
      <c r="A471" s="41"/>
      <c r="B471" s="42"/>
      <c r="C471" s="43"/>
      <c r="D471" s="43"/>
      <c r="E471" s="42"/>
      <c r="F471" s="43"/>
      <c r="G471" s="43"/>
      <c r="H471" s="43"/>
      <c r="I471" s="43"/>
    </row>
    <row r="472" spans="1:9">
      <c r="A472" s="44"/>
      <c r="B472" s="45"/>
      <c r="C472" s="46"/>
      <c r="D472" s="46"/>
      <c r="E472" s="45"/>
      <c r="F472" s="46"/>
      <c r="G472" s="46"/>
      <c r="H472" s="46"/>
      <c r="I472" s="46"/>
    </row>
    <row r="473" spans="1:9">
      <c r="A473" s="44"/>
      <c r="B473" s="45"/>
      <c r="C473" s="46"/>
      <c r="D473" s="46"/>
      <c r="E473" s="45"/>
      <c r="F473" s="46"/>
      <c r="G473" s="46"/>
      <c r="H473" s="46"/>
      <c r="I473" s="46"/>
    </row>
    <row r="474" spans="1:9">
      <c r="A474" s="44"/>
      <c r="B474" s="45"/>
      <c r="C474" s="46"/>
      <c r="D474" s="46"/>
      <c r="E474" s="45"/>
      <c r="F474" s="46"/>
      <c r="G474" s="46"/>
      <c r="H474" s="46"/>
      <c r="I474" s="46"/>
    </row>
    <row r="475" spans="1:9">
      <c r="A475" s="44"/>
      <c r="B475" s="45"/>
      <c r="C475" s="46"/>
      <c r="D475" s="46"/>
      <c r="E475" s="45"/>
      <c r="F475" s="46"/>
      <c r="G475" s="46"/>
      <c r="H475" s="46"/>
      <c r="I475" s="46"/>
    </row>
    <row r="476" spans="1:9">
      <c r="A476" s="44"/>
      <c r="B476" s="45"/>
      <c r="C476" s="46"/>
      <c r="D476" s="46"/>
      <c r="E476" s="45"/>
      <c r="F476" s="46"/>
      <c r="G476" s="46"/>
      <c r="H476" s="46"/>
      <c r="I476" s="46"/>
    </row>
    <row r="477" spans="1:9">
      <c r="A477" s="44"/>
      <c r="B477" s="45"/>
      <c r="C477" s="46"/>
      <c r="D477" s="46"/>
      <c r="E477" s="45"/>
      <c r="F477" s="46"/>
      <c r="G477" s="46"/>
      <c r="H477" s="46"/>
      <c r="I477" s="46"/>
    </row>
    <row r="478" spans="1:9">
      <c r="A478" s="44"/>
      <c r="B478" s="45"/>
      <c r="C478" s="46"/>
      <c r="D478" s="46"/>
      <c r="E478" s="45"/>
      <c r="F478" s="46"/>
      <c r="G478" s="46"/>
      <c r="H478" s="46"/>
      <c r="I478" s="46"/>
    </row>
    <row r="479" spans="1:9">
      <c r="A479" s="44"/>
      <c r="B479" s="45"/>
      <c r="C479" s="46"/>
      <c r="D479" s="46"/>
      <c r="E479" s="45"/>
      <c r="F479" s="46"/>
      <c r="G479" s="46"/>
      <c r="H479" s="46"/>
      <c r="I479" s="46"/>
    </row>
    <row r="480" spans="1:9">
      <c r="B480" s="49"/>
      <c r="C480" s="49"/>
      <c r="D480" s="50"/>
      <c r="E480" s="49"/>
      <c r="F480" s="49"/>
      <c r="G480" s="50"/>
      <c r="H480" s="50"/>
      <c r="I480" s="49"/>
    </row>
    <row r="481" spans="2:9">
      <c r="B481" s="49"/>
      <c r="C481" s="49"/>
      <c r="D481" s="50"/>
      <c r="E481" s="49"/>
      <c r="F481" s="49"/>
      <c r="G481" s="50"/>
      <c r="H481" s="50"/>
      <c r="I481" s="49"/>
    </row>
    <row r="482" spans="2:9">
      <c r="B482" s="49"/>
      <c r="C482" s="49"/>
      <c r="D482" s="50"/>
      <c r="E482" s="49"/>
      <c r="F482" s="49"/>
      <c r="G482" s="50"/>
      <c r="H482" s="50"/>
      <c r="I482" s="49"/>
    </row>
    <row r="483" spans="2:9">
      <c r="B483" s="49"/>
      <c r="C483" s="49"/>
      <c r="D483" s="50"/>
      <c r="E483" s="49"/>
      <c r="F483" s="49"/>
      <c r="G483" s="50"/>
      <c r="H483" s="50"/>
      <c r="I483" s="49"/>
    </row>
    <row r="484" spans="2:9">
      <c r="B484" s="49"/>
      <c r="C484" s="49"/>
      <c r="D484" s="50"/>
      <c r="E484" s="49"/>
      <c r="F484" s="49"/>
      <c r="G484" s="50"/>
      <c r="H484" s="50"/>
      <c r="I484" s="49"/>
    </row>
    <row r="485" spans="2:9">
      <c r="B485" s="49"/>
      <c r="C485" s="49"/>
      <c r="D485" s="50"/>
      <c r="E485" s="49"/>
      <c r="F485" s="49"/>
      <c r="G485" s="50"/>
      <c r="H485" s="50"/>
      <c r="I485" s="49"/>
    </row>
    <row r="486" spans="2:9">
      <c r="B486" s="49"/>
      <c r="C486" s="49"/>
      <c r="D486" s="50"/>
      <c r="E486" s="49"/>
      <c r="F486" s="49"/>
      <c r="G486" s="50"/>
      <c r="H486" s="50"/>
      <c r="I486" s="49"/>
    </row>
    <row r="487" spans="2:9">
      <c r="B487" s="49"/>
      <c r="C487" s="49"/>
      <c r="D487" s="50"/>
      <c r="E487" s="49"/>
      <c r="F487" s="49"/>
      <c r="G487" s="50"/>
      <c r="H487" s="50"/>
      <c r="I487" s="49"/>
    </row>
    <row r="488" spans="2:9">
      <c r="B488" s="49"/>
      <c r="C488" s="49"/>
      <c r="D488" s="50"/>
      <c r="E488" s="49"/>
      <c r="F488" s="49"/>
      <c r="G488" s="50"/>
      <c r="H488" s="50"/>
      <c r="I488" s="49"/>
    </row>
    <row r="489" spans="2:9">
      <c r="B489" s="49"/>
      <c r="C489" s="49"/>
      <c r="D489" s="50"/>
      <c r="E489" s="49"/>
      <c r="F489" s="49"/>
      <c r="G489" s="50"/>
      <c r="H489" s="50"/>
      <c r="I489" s="49"/>
    </row>
    <row r="490" spans="2:9">
      <c r="B490" s="49"/>
      <c r="C490" s="49"/>
      <c r="D490" s="50"/>
      <c r="E490" s="49"/>
      <c r="F490" s="49"/>
      <c r="G490" s="50"/>
      <c r="H490" s="50"/>
      <c r="I490" s="49"/>
    </row>
    <row r="491" spans="2:9">
      <c r="B491" s="49"/>
      <c r="C491" s="49"/>
      <c r="D491" s="50"/>
      <c r="E491" s="49"/>
      <c r="F491" s="49"/>
      <c r="G491" s="50"/>
      <c r="H491" s="50"/>
      <c r="I491" s="49"/>
    </row>
    <row r="492" spans="2:9">
      <c r="B492" s="49"/>
      <c r="C492" s="49"/>
      <c r="D492" s="50"/>
      <c r="E492" s="49"/>
      <c r="F492" s="49"/>
      <c r="G492" s="50"/>
      <c r="H492" s="50"/>
      <c r="I492" s="49"/>
    </row>
    <row r="493" spans="2:9">
      <c r="B493" s="49"/>
      <c r="C493" s="49"/>
      <c r="D493" s="50"/>
      <c r="E493" s="49"/>
      <c r="F493" s="49"/>
      <c r="G493" s="50"/>
      <c r="H493" s="50"/>
      <c r="I493" s="49"/>
    </row>
    <row r="494" spans="2:9">
      <c r="B494" s="49"/>
      <c r="C494" s="49"/>
      <c r="D494" s="50"/>
      <c r="E494" s="49"/>
      <c r="F494" s="49"/>
      <c r="G494" s="50"/>
      <c r="H494" s="50"/>
      <c r="I494" s="49"/>
    </row>
    <row r="495" spans="2:9">
      <c r="B495" s="49"/>
      <c r="C495" s="49"/>
      <c r="D495" s="50"/>
      <c r="E495" s="49"/>
      <c r="F495" s="49"/>
      <c r="G495" s="50"/>
      <c r="H495" s="50"/>
      <c r="I495" s="49"/>
    </row>
    <row r="496" spans="2:9">
      <c r="B496" s="49"/>
      <c r="C496" s="49"/>
      <c r="D496" s="50"/>
      <c r="E496" s="49"/>
      <c r="F496" s="49"/>
      <c r="G496" s="50"/>
      <c r="H496" s="50"/>
      <c r="I496" s="49"/>
    </row>
    <row r="497" spans="2:9">
      <c r="B497" s="49"/>
      <c r="C497" s="49"/>
      <c r="D497" s="50"/>
      <c r="E497" s="49"/>
      <c r="F497" s="49"/>
      <c r="G497" s="50"/>
      <c r="H497" s="50"/>
      <c r="I497" s="49"/>
    </row>
    <row r="498" spans="2:9">
      <c r="B498" s="49"/>
      <c r="C498" s="49"/>
      <c r="D498" s="50"/>
      <c r="E498" s="49"/>
      <c r="F498" s="49"/>
      <c r="G498" s="50"/>
      <c r="H498" s="50"/>
      <c r="I498" s="49"/>
    </row>
    <row r="499" spans="2:9">
      <c r="B499" s="49"/>
      <c r="C499" s="49"/>
      <c r="D499" s="50"/>
      <c r="E499" s="49"/>
      <c r="F499" s="49"/>
      <c r="G499" s="50"/>
      <c r="H499" s="50"/>
      <c r="I499" s="49"/>
    </row>
    <row r="500" spans="2:9">
      <c r="B500" s="49"/>
      <c r="C500" s="49"/>
      <c r="D500" s="50"/>
      <c r="E500" s="49"/>
      <c r="F500" s="49"/>
      <c r="G500" s="50"/>
      <c r="H500" s="50"/>
      <c r="I500" s="49"/>
    </row>
    <row r="501" spans="2:9">
      <c r="B501" s="49"/>
      <c r="C501" s="49"/>
      <c r="D501" s="50"/>
      <c r="E501" s="49"/>
      <c r="F501" s="49"/>
      <c r="G501" s="50"/>
      <c r="H501" s="50"/>
      <c r="I501" s="49"/>
    </row>
    <row r="502" spans="2:9">
      <c r="B502" s="49"/>
      <c r="C502" s="49"/>
      <c r="D502" s="50"/>
      <c r="E502" s="49"/>
      <c r="F502" s="49"/>
      <c r="G502" s="50"/>
      <c r="H502" s="50"/>
      <c r="I502" s="49"/>
    </row>
    <row r="503" spans="2:9">
      <c r="B503" s="49"/>
      <c r="C503" s="49"/>
      <c r="D503" s="50"/>
      <c r="E503" s="49"/>
      <c r="F503" s="49"/>
      <c r="G503" s="50"/>
      <c r="H503" s="50"/>
      <c r="I503" s="49"/>
    </row>
    <row r="504" spans="2:9">
      <c r="B504" s="49"/>
      <c r="C504" s="49"/>
      <c r="D504" s="50"/>
      <c r="E504" s="49"/>
      <c r="F504" s="49"/>
      <c r="G504" s="50"/>
      <c r="H504" s="50"/>
      <c r="I504" s="49"/>
    </row>
    <row r="505" spans="2:9">
      <c r="B505" s="49"/>
      <c r="C505" s="49"/>
      <c r="D505" s="50"/>
      <c r="E505" s="49"/>
      <c r="F505" s="49"/>
      <c r="G505" s="50"/>
      <c r="H505" s="50"/>
      <c r="I505" s="49"/>
    </row>
    <row r="506" spans="2:9">
      <c r="B506" s="49"/>
      <c r="C506" s="49"/>
      <c r="D506" s="50"/>
      <c r="E506" s="49"/>
      <c r="F506" s="49"/>
      <c r="G506" s="50"/>
      <c r="H506" s="50"/>
      <c r="I506" s="49"/>
    </row>
    <row r="507" spans="2:9">
      <c r="B507" s="49"/>
      <c r="C507" s="49"/>
      <c r="D507" s="50"/>
      <c r="E507" s="49"/>
      <c r="F507" s="49"/>
      <c r="G507" s="50"/>
      <c r="H507" s="50"/>
      <c r="I507" s="49"/>
    </row>
    <row r="508" spans="2:9">
      <c r="B508" s="49"/>
      <c r="C508" s="49"/>
      <c r="D508" s="50"/>
      <c r="E508" s="49"/>
      <c r="F508" s="49"/>
      <c r="G508" s="50"/>
      <c r="H508" s="50"/>
      <c r="I508" s="49"/>
    </row>
    <row r="509" spans="2:9">
      <c r="B509" s="49"/>
      <c r="C509" s="49"/>
      <c r="D509" s="50"/>
      <c r="E509" s="49"/>
      <c r="F509" s="49"/>
      <c r="G509" s="50"/>
      <c r="H509" s="50"/>
      <c r="I509" s="49"/>
    </row>
    <row r="510" spans="2:9">
      <c r="B510" s="49"/>
      <c r="C510" s="49"/>
      <c r="D510" s="50"/>
      <c r="E510" s="49"/>
      <c r="F510" s="49"/>
      <c r="G510" s="50"/>
      <c r="H510" s="50"/>
      <c r="I510" s="49"/>
    </row>
    <row r="511" spans="2:9">
      <c r="B511" s="49"/>
      <c r="C511" s="49"/>
      <c r="D511" s="50"/>
      <c r="E511" s="49"/>
      <c r="F511" s="49"/>
      <c r="G511" s="50"/>
      <c r="H511" s="50"/>
      <c r="I511" s="49"/>
    </row>
    <row r="512" spans="2:9">
      <c r="B512" s="49"/>
      <c r="C512" s="49"/>
      <c r="D512" s="50"/>
      <c r="E512" s="49"/>
      <c r="F512" s="49"/>
      <c r="G512" s="50"/>
      <c r="H512" s="50"/>
      <c r="I512" s="49"/>
    </row>
    <row r="513" spans="1:9">
      <c r="B513" s="49"/>
      <c r="C513" s="49"/>
      <c r="D513" s="50"/>
      <c r="E513" s="49"/>
      <c r="F513" s="49"/>
      <c r="G513" s="50"/>
      <c r="H513" s="50"/>
      <c r="I513" s="49"/>
    </row>
    <row r="514" spans="1:9" ht="14.25">
      <c r="A514" s="109"/>
      <c r="B514" s="109"/>
      <c r="C514" s="109"/>
      <c r="D514" s="109"/>
      <c r="E514" s="109"/>
      <c r="F514" s="109"/>
      <c r="G514" s="109"/>
      <c r="H514" s="109"/>
      <c r="I514" s="109"/>
    </row>
    <row r="515" spans="1:9">
      <c r="B515" s="40"/>
      <c r="C515" s="40"/>
      <c r="D515" s="40"/>
      <c r="E515" s="40"/>
      <c r="F515" s="40"/>
      <c r="G515" s="40"/>
      <c r="H515" s="40"/>
      <c r="I515" s="40"/>
    </row>
    <row r="516" spans="1:9">
      <c r="A516" s="27"/>
      <c r="B516" s="51"/>
      <c r="C516" s="51"/>
      <c r="D516" s="51"/>
      <c r="E516" s="51"/>
      <c r="F516" s="51"/>
      <c r="G516" s="51"/>
      <c r="H516" s="51"/>
      <c r="I516" s="51"/>
    </row>
    <row r="517" spans="1:9" customFormat="1" ht="15">
      <c r="A517" s="114"/>
      <c r="B517" s="20"/>
      <c r="C517" s="21"/>
      <c r="D517" s="21"/>
      <c r="E517" s="22"/>
      <c r="F517" s="22"/>
      <c r="G517" s="22"/>
      <c r="H517" s="22"/>
      <c r="I517" s="23"/>
    </row>
    <row r="518" spans="1:9" customFormat="1" ht="15">
      <c r="A518" s="115"/>
      <c r="B518" s="24"/>
      <c r="C518" s="25"/>
      <c r="D518" s="26"/>
      <c r="E518" s="27"/>
      <c r="F518" s="27"/>
      <c r="G518" s="27"/>
      <c r="H518" s="112"/>
      <c r="I518" s="113"/>
    </row>
    <row r="519" spans="1:9" customFormat="1" ht="15">
      <c r="A519" s="115"/>
      <c r="B519" s="28"/>
      <c r="C519" s="29"/>
      <c r="D519" s="124"/>
      <c r="E519" s="30"/>
      <c r="F519" s="31"/>
      <c r="G519" s="124"/>
      <c r="H519" s="112"/>
      <c r="I519" s="113"/>
    </row>
    <row r="520" spans="1:9" customFormat="1" ht="15">
      <c r="A520" s="115"/>
      <c r="B520" s="28"/>
      <c r="C520" s="29"/>
      <c r="D520" s="125"/>
      <c r="E520" s="29"/>
      <c r="F520" s="29"/>
      <c r="G520" s="125"/>
      <c r="H520" s="29"/>
      <c r="I520" s="29"/>
    </row>
    <row r="521" spans="1:9" customFormat="1" ht="15">
      <c r="A521" s="32"/>
      <c r="B521" s="33"/>
      <c r="C521" s="34"/>
      <c r="D521" s="34"/>
      <c r="E521" s="34"/>
      <c r="F521" s="34"/>
      <c r="G521" s="35"/>
      <c r="H521" s="34"/>
      <c r="I521" s="36"/>
    </row>
    <row r="522" spans="1:9" customFormat="1" ht="15">
      <c r="A522" s="37"/>
      <c r="B522" s="33"/>
      <c r="C522" s="24"/>
      <c r="D522" s="34"/>
      <c r="E522" s="34"/>
      <c r="F522" s="34"/>
      <c r="G522" s="35"/>
      <c r="H522" s="34"/>
      <c r="I522" s="38"/>
    </row>
    <row r="523" spans="1:9">
      <c r="A523" s="39"/>
      <c r="B523" s="49"/>
      <c r="C523" s="49"/>
      <c r="D523" s="50"/>
      <c r="E523" s="49"/>
      <c r="F523" s="49"/>
      <c r="G523" s="50"/>
      <c r="H523" s="50"/>
      <c r="I523" s="49"/>
    </row>
    <row r="524" spans="1:9" s="48" customFormat="1">
      <c r="A524" s="41"/>
      <c r="B524" s="42"/>
      <c r="C524" s="43"/>
      <c r="D524" s="43"/>
      <c r="E524" s="42"/>
      <c r="F524" s="43"/>
      <c r="G524" s="43"/>
      <c r="H524" s="43"/>
      <c r="I524" s="43"/>
    </row>
    <row r="525" spans="1:9" s="48" customFormat="1">
      <c r="A525" s="41"/>
      <c r="B525" s="42"/>
      <c r="C525" s="43"/>
      <c r="D525" s="43"/>
      <c r="E525" s="42"/>
      <c r="F525" s="43"/>
      <c r="G525" s="43"/>
      <c r="H525" s="43"/>
      <c r="I525" s="43"/>
    </row>
    <row r="526" spans="1:9" s="48" customFormat="1">
      <c r="A526" s="41"/>
      <c r="B526" s="42"/>
      <c r="C526" s="43"/>
      <c r="D526" s="43"/>
      <c r="E526" s="42"/>
      <c r="F526" s="43"/>
      <c r="G526" s="43"/>
      <c r="H526" s="43"/>
      <c r="I526" s="43"/>
    </row>
    <row r="527" spans="1:9">
      <c r="A527" s="44"/>
      <c r="B527" s="45"/>
      <c r="C527" s="46"/>
      <c r="D527" s="46"/>
      <c r="E527" s="45"/>
      <c r="F527" s="46"/>
      <c r="G527" s="46"/>
      <c r="H527" s="46"/>
      <c r="I527" s="46"/>
    </row>
    <row r="528" spans="1:9">
      <c r="A528" s="44"/>
      <c r="B528" s="45"/>
      <c r="C528" s="46"/>
      <c r="D528" s="46"/>
      <c r="E528" s="45"/>
      <c r="F528" s="46"/>
      <c r="G528" s="46"/>
      <c r="H528" s="46"/>
      <c r="I528" s="46"/>
    </row>
    <row r="529" spans="1:9">
      <c r="A529" s="44"/>
      <c r="B529" s="45"/>
      <c r="C529" s="46"/>
      <c r="D529" s="46"/>
      <c r="E529" s="45"/>
      <c r="F529" s="46"/>
      <c r="G529" s="46"/>
      <c r="H529" s="46"/>
      <c r="I529" s="46"/>
    </row>
    <row r="530" spans="1:9">
      <c r="A530" s="44"/>
      <c r="B530" s="45"/>
      <c r="C530" s="46"/>
      <c r="D530" s="46"/>
      <c r="E530" s="45"/>
      <c r="F530" s="46"/>
      <c r="G530" s="46"/>
      <c r="H530" s="46"/>
      <c r="I530" s="46"/>
    </row>
    <row r="531" spans="1:9">
      <c r="A531" s="44"/>
      <c r="B531" s="45"/>
      <c r="C531" s="46"/>
      <c r="D531" s="46"/>
      <c r="E531" s="45"/>
      <c r="F531" s="46"/>
      <c r="G531" s="46"/>
      <c r="H531" s="46"/>
      <c r="I531" s="46"/>
    </row>
    <row r="532" spans="1:9">
      <c r="A532" s="44"/>
      <c r="B532" s="45"/>
      <c r="C532" s="46"/>
      <c r="D532" s="46"/>
      <c r="E532" s="45"/>
      <c r="F532" s="46"/>
      <c r="G532" s="46"/>
      <c r="H532" s="46"/>
      <c r="I532" s="46"/>
    </row>
    <row r="533" spans="1:9">
      <c r="A533" s="44"/>
      <c r="B533" s="45"/>
      <c r="C533" s="46"/>
      <c r="D533" s="46"/>
      <c r="E533" s="45"/>
      <c r="F533" s="46"/>
      <c r="G533" s="46"/>
      <c r="H533" s="46"/>
      <c r="I533" s="46"/>
    </row>
    <row r="534" spans="1:9" s="48" customFormat="1">
      <c r="A534" s="41"/>
      <c r="B534" s="42"/>
      <c r="C534" s="43"/>
      <c r="D534" s="43"/>
      <c r="E534" s="42"/>
      <c r="F534" s="43"/>
      <c r="G534" s="43"/>
      <c r="H534" s="43"/>
      <c r="I534" s="43"/>
    </row>
    <row r="535" spans="1:9">
      <c r="A535" s="44"/>
      <c r="B535" s="45"/>
      <c r="C535" s="46"/>
      <c r="D535" s="46"/>
      <c r="E535" s="45"/>
      <c r="F535" s="46"/>
      <c r="G535" s="46"/>
      <c r="H535" s="46"/>
      <c r="I535" s="46"/>
    </row>
    <row r="536" spans="1:9">
      <c r="A536" s="44"/>
      <c r="B536" s="45"/>
      <c r="C536" s="46"/>
      <c r="D536" s="46"/>
      <c r="E536" s="45"/>
      <c r="F536" s="46"/>
      <c r="G536" s="46"/>
      <c r="H536" s="46"/>
      <c r="I536" s="46"/>
    </row>
    <row r="537" spans="1:9">
      <c r="A537" s="44"/>
      <c r="B537" s="45"/>
      <c r="C537" s="46"/>
      <c r="D537" s="46"/>
      <c r="E537" s="45"/>
      <c r="F537" s="46"/>
      <c r="G537" s="46"/>
      <c r="H537" s="46"/>
      <c r="I537" s="46"/>
    </row>
    <row r="538" spans="1:9">
      <c r="A538" s="44"/>
      <c r="B538" s="45"/>
      <c r="C538" s="46"/>
      <c r="D538" s="46"/>
      <c r="E538" s="45"/>
      <c r="F538" s="46"/>
      <c r="G538" s="46"/>
      <c r="H538" s="46"/>
      <c r="I538" s="46"/>
    </row>
    <row r="539" spans="1:9">
      <c r="A539" s="44"/>
      <c r="B539" s="45"/>
      <c r="C539" s="46"/>
      <c r="D539" s="46"/>
      <c r="E539" s="45"/>
      <c r="F539" s="46"/>
      <c r="G539" s="46"/>
      <c r="H539" s="46"/>
      <c r="I539" s="46"/>
    </row>
    <row r="540" spans="1:9">
      <c r="A540" s="44"/>
      <c r="B540" s="45"/>
      <c r="C540" s="46"/>
      <c r="D540" s="46"/>
      <c r="E540" s="45"/>
      <c r="F540" s="46"/>
      <c r="G540" s="46"/>
      <c r="H540" s="46"/>
      <c r="I540" s="46"/>
    </row>
    <row r="541" spans="1:9">
      <c r="A541" s="44"/>
      <c r="B541" s="45"/>
      <c r="C541" s="46"/>
      <c r="D541" s="46"/>
      <c r="E541" s="45"/>
      <c r="F541" s="46"/>
      <c r="G541" s="46"/>
      <c r="H541" s="46"/>
      <c r="I541" s="46"/>
    </row>
    <row r="542" spans="1:9">
      <c r="A542" s="44"/>
      <c r="B542" s="45"/>
      <c r="C542" s="46"/>
      <c r="D542" s="46"/>
      <c r="E542" s="45"/>
      <c r="F542" s="46"/>
      <c r="G542" s="46"/>
      <c r="H542" s="46"/>
      <c r="I542" s="46"/>
    </row>
    <row r="543" spans="1:9">
      <c r="A543" s="44"/>
      <c r="B543" s="45"/>
      <c r="C543" s="46"/>
      <c r="D543" s="46"/>
      <c r="E543" s="45"/>
      <c r="F543" s="46"/>
      <c r="G543" s="46"/>
      <c r="H543" s="46"/>
      <c r="I543" s="46"/>
    </row>
    <row r="544" spans="1:9">
      <c r="A544" s="44"/>
      <c r="B544" s="45"/>
      <c r="C544" s="46"/>
      <c r="D544" s="46"/>
      <c r="E544" s="45"/>
      <c r="F544" s="46"/>
      <c r="G544" s="46"/>
      <c r="H544" s="46"/>
      <c r="I544" s="46"/>
    </row>
    <row r="545" spans="1:9">
      <c r="A545" s="44"/>
      <c r="B545" s="45"/>
      <c r="C545" s="46"/>
      <c r="D545" s="46"/>
      <c r="E545" s="45"/>
      <c r="F545" s="46"/>
      <c r="G545" s="46"/>
      <c r="H545" s="46"/>
      <c r="I545" s="46"/>
    </row>
    <row r="546" spans="1:9">
      <c r="A546" s="44"/>
      <c r="B546" s="45"/>
      <c r="C546" s="46"/>
      <c r="D546" s="46"/>
      <c r="E546" s="45"/>
      <c r="F546" s="46"/>
      <c r="G546" s="46"/>
      <c r="H546" s="46"/>
      <c r="I546" s="46"/>
    </row>
    <row r="547" spans="1:9">
      <c r="A547" s="44"/>
      <c r="B547" s="45"/>
      <c r="C547" s="46"/>
      <c r="D547" s="46"/>
      <c r="E547" s="45"/>
      <c r="F547" s="46"/>
      <c r="G547" s="46"/>
      <c r="H547" s="46"/>
      <c r="I547" s="46"/>
    </row>
    <row r="548" spans="1:9">
      <c r="A548" s="44"/>
      <c r="B548" s="45"/>
      <c r="C548" s="46"/>
      <c r="D548" s="46"/>
      <c r="E548" s="45"/>
      <c r="F548" s="46"/>
      <c r="G548" s="46"/>
      <c r="H548" s="46"/>
      <c r="I548" s="46"/>
    </row>
    <row r="549" spans="1:9">
      <c r="A549" s="44"/>
      <c r="B549" s="45"/>
      <c r="C549" s="46"/>
      <c r="D549" s="46"/>
      <c r="E549" s="45"/>
      <c r="F549" s="46"/>
      <c r="G549" s="46"/>
      <c r="H549" s="46"/>
      <c r="I549" s="46"/>
    </row>
    <row r="550" spans="1:9" s="48" customFormat="1">
      <c r="A550" s="41"/>
      <c r="B550" s="42"/>
      <c r="C550" s="43"/>
      <c r="D550" s="43"/>
      <c r="E550" s="42"/>
      <c r="F550" s="43"/>
      <c r="G550" s="43"/>
      <c r="H550" s="43"/>
      <c r="I550" s="43"/>
    </row>
    <row r="551" spans="1:9">
      <c r="A551" s="44"/>
      <c r="B551" s="45"/>
      <c r="C551" s="46"/>
      <c r="D551" s="46"/>
      <c r="E551" s="45"/>
      <c r="F551" s="46"/>
      <c r="G551" s="46"/>
      <c r="H551" s="46"/>
      <c r="I551" s="46"/>
    </row>
    <row r="552" spans="1:9">
      <c r="A552" s="44"/>
      <c r="B552" s="45"/>
      <c r="C552" s="46"/>
      <c r="D552" s="46"/>
      <c r="E552" s="45"/>
      <c r="F552" s="46"/>
      <c r="G552" s="46"/>
      <c r="H552" s="46"/>
      <c r="I552" s="46"/>
    </row>
    <row r="553" spans="1:9" s="48" customFormat="1">
      <c r="A553" s="41"/>
      <c r="B553" s="42"/>
      <c r="C553" s="43"/>
      <c r="D553" s="43"/>
      <c r="E553" s="42"/>
      <c r="F553" s="43"/>
      <c r="G553" s="43"/>
      <c r="H553" s="43"/>
      <c r="I553" s="43"/>
    </row>
    <row r="554" spans="1:9">
      <c r="A554" s="44"/>
      <c r="B554" s="45"/>
      <c r="C554" s="46"/>
      <c r="D554" s="46"/>
      <c r="E554" s="45"/>
      <c r="F554" s="46"/>
      <c r="G554" s="46"/>
      <c r="H554" s="46"/>
      <c r="I554" s="46"/>
    </row>
    <row r="555" spans="1:9">
      <c r="A555" s="44"/>
      <c r="B555" s="45"/>
      <c r="C555" s="46"/>
      <c r="D555" s="46"/>
      <c r="E555" s="45"/>
      <c r="F555" s="46"/>
      <c r="G555" s="46"/>
      <c r="H555" s="46"/>
      <c r="I555" s="46"/>
    </row>
    <row r="556" spans="1:9" s="48" customFormat="1">
      <c r="A556" s="41"/>
      <c r="B556" s="42"/>
      <c r="C556" s="43"/>
      <c r="D556" s="43"/>
      <c r="E556" s="42"/>
      <c r="F556" s="43"/>
      <c r="G556" s="43"/>
      <c r="H556" s="43"/>
      <c r="I556" s="43"/>
    </row>
    <row r="557" spans="1:9">
      <c r="A557" s="44"/>
      <c r="B557" s="45"/>
      <c r="C557" s="46"/>
      <c r="D557" s="46"/>
      <c r="E557" s="45"/>
      <c r="F557" s="46"/>
      <c r="G557" s="46"/>
      <c r="H557" s="46"/>
      <c r="I557" s="46"/>
    </row>
    <row r="558" spans="1:9">
      <c r="A558" s="44"/>
      <c r="B558" s="45"/>
      <c r="C558" s="46"/>
      <c r="D558" s="46"/>
      <c r="E558" s="45"/>
      <c r="F558" s="46"/>
      <c r="G558" s="46"/>
      <c r="H558" s="46"/>
      <c r="I558" s="46"/>
    </row>
    <row r="559" spans="1:9">
      <c r="A559" s="44"/>
      <c r="B559" s="45"/>
      <c r="C559" s="46"/>
      <c r="D559" s="46"/>
      <c r="E559" s="45"/>
      <c r="F559" s="46"/>
      <c r="G559" s="46"/>
      <c r="H559" s="46"/>
      <c r="I559" s="46"/>
    </row>
    <row r="560" spans="1:9">
      <c r="A560" s="44"/>
      <c r="B560" s="45"/>
      <c r="C560" s="46"/>
      <c r="D560" s="46"/>
      <c r="E560" s="45"/>
      <c r="F560" s="46"/>
      <c r="G560" s="46"/>
      <c r="H560" s="46"/>
      <c r="I560" s="46"/>
    </row>
    <row r="561" spans="1:9">
      <c r="A561" s="44"/>
      <c r="B561" s="45"/>
      <c r="C561" s="46"/>
      <c r="D561" s="46"/>
      <c r="E561" s="45"/>
      <c r="F561" s="46"/>
      <c r="G561" s="46"/>
      <c r="H561" s="46"/>
      <c r="I561" s="46"/>
    </row>
    <row r="562" spans="1:9">
      <c r="A562" s="44"/>
      <c r="B562" s="45"/>
      <c r="C562" s="46"/>
      <c r="D562" s="46"/>
      <c r="E562" s="45"/>
      <c r="F562" s="46"/>
      <c r="G562" s="46"/>
      <c r="H562" s="46"/>
      <c r="I562" s="46"/>
    </row>
    <row r="563" spans="1:9">
      <c r="A563" s="44"/>
      <c r="B563" s="45"/>
      <c r="C563" s="46"/>
      <c r="D563" s="46"/>
      <c r="E563" s="45"/>
      <c r="F563" s="46"/>
      <c r="G563" s="46"/>
      <c r="H563" s="46"/>
      <c r="I563" s="46"/>
    </row>
    <row r="564" spans="1:9">
      <c r="A564" s="44"/>
      <c r="B564" s="45"/>
      <c r="C564" s="46"/>
      <c r="D564" s="46"/>
      <c r="E564" s="45"/>
      <c r="F564" s="46"/>
      <c r="G564" s="46"/>
      <c r="H564" s="46"/>
      <c r="I564" s="46"/>
    </row>
    <row r="565" spans="1:9" s="48" customFormat="1">
      <c r="A565" s="41"/>
      <c r="B565" s="42"/>
      <c r="C565" s="43"/>
      <c r="D565" s="43"/>
      <c r="E565" s="42"/>
      <c r="F565" s="43"/>
      <c r="G565" s="43"/>
      <c r="H565" s="43"/>
      <c r="I565" s="43"/>
    </row>
    <row r="566" spans="1:9">
      <c r="A566" s="44"/>
      <c r="B566" s="45"/>
      <c r="C566" s="46"/>
      <c r="D566" s="46"/>
      <c r="E566" s="45"/>
      <c r="F566" s="46"/>
      <c r="G566" s="46"/>
      <c r="H566" s="46"/>
      <c r="I566" s="46"/>
    </row>
    <row r="567" spans="1:9">
      <c r="A567" s="44"/>
      <c r="B567" s="45"/>
      <c r="C567" s="46"/>
      <c r="D567" s="46"/>
      <c r="E567" s="45"/>
      <c r="F567" s="46"/>
      <c r="G567" s="46"/>
      <c r="H567" s="46"/>
      <c r="I567" s="46"/>
    </row>
    <row r="568" spans="1:9">
      <c r="A568" s="44"/>
      <c r="B568" s="45"/>
      <c r="C568" s="46"/>
      <c r="D568" s="46"/>
      <c r="E568" s="45"/>
      <c r="F568" s="46"/>
      <c r="G568" s="46"/>
      <c r="H568" s="46"/>
      <c r="I568" s="46"/>
    </row>
    <row r="569" spans="1:9">
      <c r="A569" s="44"/>
      <c r="B569" s="45"/>
      <c r="C569" s="46"/>
      <c r="D569" s="46"/>
      <c r="E569" s="45"/>
      <c r="F569" s="46"/>
      <c r="G569" s="46"/>
      <c r="H569" s="46"/>
      <c r="I569" s="46"/>
    </row>
    <row r="570" spans="1:9">
      <c r="A570" s="44"/>
      <c r="B570" s="45"/>
      <c r="C570" s="46"/>
      <c r="D570" s="46"/>
      <c r="E570" s="45"/>
      <c r="F570" s="46"/>
      <c r="G570" s="46"/>
      <c r="H570" s="46"/>
      <c r="I570" s="46"/>
    </row>
    <row r="571" spans="1:9">
      <c r="A571" s="44"/>
      <c r="B571" s="45"/>
      <c r="C571" s="46"/>
      <c r="D571" s="46"/>
      <c r="E571" s="45"/>
      <c r="F571" s="46"/>
      <c r="G571" s="46"/>
      <c r="H571" s="46"/>
      <c r="I571" s="46"/>
    </row>
    <row r="572" spans="1:9" s="48" customFormat="1">
      <c r="A572" s="41"/>
      <c r="B572" s="42"/>
      <c r="C572" s="43"/>
      <c r="D572" s="43"/>
      <c r="E572" s="42"/>
      <c r="F572" s="43"/>
      <c r="G572" s="43"/>
      <c r="H572" s="43"/>
      <c r="I572" s="43"/>
    </row>
    <row r="573" spans="1:9">
      <c r="A573" s="44"/>
      <c r="B573" s="45"/>
      <c r="C573" s="46"/>
      <c r="D573" s="46"/>
      <c r="E573" s="45"/>
      <c r="F573" s="46"/>
      <c r="G573" s="46"/>
      <c r="H573" s="46"/>
      <c r="I573" s="46"/>
    </row>
    <row r="574" spans="1:9">
      <c r="A574" s="44"/>
      <c r="B574" s="45"/>
      <c r="C574" s="46"/>
      <c r="D574" s="46"/>
      <c r="E574" s="45"/>
      <c r="F574" s="46"/>
      <c r="G574" s="46"/>
      <c r="H574" s="46"/>
      <c r="I574" s="46"/>
    </row>
    <row r="575" spans="1:9">
      <c r="A575" s="44"/>
      <c r="B575" s="45"/>
      <c r="C575" s="46"/>
      <c r="D575" s="46"/>
      <c r="E575" s="45"/>
      <c r="F575" s="46"/>
      <c r="G575" s="46"/>
      <c r="H575" s="46"/>
      <c r="I575" s="46"/>
    </row>
    <row r="576" spans="1:9">
      <c r="A576" s="44"/>
      <c r="B576" s="45"/>
      <c r="C576" s="46"/>
      <c r="D576" s="46"/>
      <c r="E576" s="45"/>
      <c r="F576" s="46"/>
      <c r="G576" s="46"/>
      <c r="H576" s="46"/>
      <c r="I576" s="46"/>
    </row>
    <row r="577" spans="1:9">
      <c r="A577" s="44"/>
      <c r="B577" s="45"/>
      <c r="C577" s="46"/>
      <c r="D577" s="46"/>
      <c r="E577" s="45"/>
      <c r="F577" s="46"/>
      <c r="G577" s="46"/>
      <c r="H577" s="46"/>
      <c r="I577" s="46"/>
    </row>
    <row r="578" spans="1:9">
      <c r="A578" s="44"/>
      <c r="B578" s="45"/>
      <c r="C578" s="46"/>
      <c r="D578" s="46"/>
      <c r="E578" s="45"/>
      <c r="F578" s="46"/>
      <c r="G578" s="46"/>
      <c r="H578" s="46"/>
      <c r="I578" s="46"/>
    </row>
    <row r="579" spans="1:9">
      <c r="A579" s="44"/>
      <c r="B579" s="45"/>
      <c r="C579" s="46"/>
      <c r="D579" s="46"/>
      <c r="E579" s="45"/>
      <c r="F579" s="46"/>
      <c r="G579" s="46"/>
      <c r="H579" s="46"/>
      <c r="I579" s="46"/>
    </row>
    <row r="580" spans="1:9">
      <c r="A580" s="44"/>
      <c r="B580" s="45"/>
      <c r="C580" s="46"/>
      <c r="D580" s="46"/>
      <c r="E580" s="45"/>
      <c r="F580" s="46"/>
      <c r="G580" s="46"/>
      <c r="H580" s="46"/>
      <c r="I580" s="46"/>
    </row>
    <row r="581" spans="1:9">
      <c r="A581" s="44"/>
      <c r="B581" s="45"/>
      <c r="C581" s="46"/>
      <c r="D581" s="46"/>
      <c r="E581" s="45"/>
      <c r="F581" s="46"/>
      <c r="G581" s="46"/>
      <c r="H581" s="46"/>
      <c r="I581" s="46"/>
    </row>
    <row r="582" spans="1:9">
      <c r="A582" s="44"/>
      <c r="B582" s="45"/>
      <c r="C582" s="46"/>
      <c r="D582" s="46"/>
      <c r="E582" s="45"/>
      <c r="F582" s="46"/>
      <c r="G582" s="46"/>
      <c r="H582" s="46"/>
      <c r="I582" s="46"/>
    </row>
    <row r="583" spans="1:9">
      <c r="A583" s="44"/>
      <c r="B583" s="45"/>
      <c r="C583" s="46"/>
      <c r="D583" s="46"/>
      <c r="E583" s="45"/>
      <c r="F583" s="46"/>
      <c r="G583" s="46"/>
      <c r="H583" s="46"/>
      <c r="I583" s="46"/>
    </row>
    <row r="584" spans="1:9" s="48" customFormat="1">
      <c r="A584" s="41"/>
      <c r="B584" s="42"/>
      <c r="C584" s="43"/>
      <c r="D584" s="43"/>
      <c r="E584" s="42"/>
      <c r="F584" s="43"/>
      <c r="G584" s="43"/>
      <c r="H584" s="43"/>
      <c r="I584" s="43"/>
    </row>
    <row r="585" spans="1:9" s="48" customFormat="1">
      <c r="A585" s="41"/>
      <c r="B585" s="42"/>
      <c r="C585" s="43"/>
      <c r="D585" s="43"/>
      <c r="E585" s="42"/>
      <c r="F585" s="43"/>
      <c r="G585" s="43"/>
      <c r="H585" s="43"/>
      <c r="I585" s="43"/>
    </row>
    <row r="586" spans="1:9" s="48" customFormat="1">
      <c r="A586" s="41"/>
      <c r="B586" s="42"/>
      <c r="C586" s="43"/>
      <c r="D586" s="43"/>
      <c r="E586" s="42"/>
      <c r="F586" s="43"/>
      <c r="G586" s="43"/>
      <c r="H586" s="43"/>
      <c r="I586" s="43"/>
    </row>
    <row r="587" spans="1:9">
      <c r="B587" s="49"/>
      <c r="C587" s="49"/>
      <c r="D587" s="50"/>
      <c r="E587" s="49"/>
      <c r="F587" s="49"/>
      <c r="G587" s="50"/>
      <c r="H587" s="50"/>
      <c r="I587" s="49"/>
    </row>
    <row r="588" spans="1:9">
      <c r="B588" s="49"/>
      <c r="C588" s="49"/>
      <c r="D588" s="50"/>
      <c r="E588" s="49"/>
      <c r="F588" s="49"/>
      <c r="G588" s="50"/>
      <c r="H588" s="50"/>
      <c r="I588" s="49"/>
    </row>
    <row r="589" spans="1:9">
      <c r="B589" s="49"/>
      <c r="C589" s="49"/>
      <c r="D589" s="50"/>
      <c r="E589" s="49"/>
      <c r="F589" s="49"/>
      <c r="G589" s="50"/>
      <c r="H589" s="50"/>
      <c r="I589" s="49"/>
    </row>
    <row r="590" spans="1:9" ht="14.25">
      <c r="A590" s="109"/>
      <c r="B590" s="109"/>
      <c r="C590" s="109"/>
      <c r="D590" s="109"/>
      <c r="E590" s="109"/>
      <c r="F590" s="109"/>
      <c r="G590" s="109"/>
      <c r="H590" s="109"/>
      <c r="I590" s="109"/>
    </row>
    <row r="591" spans="1:9">
      <c r="A591" s="111"/>
      <c r="B591" s="111"/>
      <c r="C591" s="111"/>
      <c r="D591" s="111"/>
      <c r="E591" s="111"/>
      <c r="F591" s="111"/>
      <c r="G591" s="111"/>
      <c r="H591" s="111"/>
      <c r="I591" s="111"/>
    </row>
    <row r="592" spans="1:9">
      <c r="B592" s="49"/>
      <c r="C592" s="49"/>
      <c r="D592" s="50"/>
      <c r="E592" s="49"/>
      <c r="F592" s="49"/>
      <c r="G592" s="50"/>
      <c r="H592" s="50"/>
      <c r="I592" s="49"/>
    </row>
    <row r="593" spans="1:9" customFormat="1" ht="15">
      <c r="A593" s="114"/>
      <c r="B593" s="20"/>
      <c r="C593" s="21"/>
      <c r="D593" s="21"/>
      <c r="E593" s="22"/>
      <c r="F593" s="22"/>
      <c r="G593" s="22"/>
      <c r="H593" s="22"/>
      <c r="I593" s="23"/>
    </row>
    <row r="594" spans="1:9" customFormat="1" ht="15">
      <c r="A594" s="115"/>
      <c r="B594" s="24"/>
      <c r="C594" s="25"/>
      <c r="D594" s="26"/>
      <c r="E594" s="27"/>
      <c r="F594" s="27"/>
      <c r="G594" s="27"/>
      <c r="H594" s="112"/>
      <c r="I594" s="113"/>
    </row>
    <row r="595" spans="1:9" customFormat="1" ht="15">
      <c r="A595" s="115"/>
      <c r="B595" s="28"/>
      <c r="C595" s="29"/>
      <c r="D595" s="124"/>
      <c r="E595" s="30"/>
      <c r="F595" s="31"/>
      <c r="G595" s="124"/>
      <c r="H595" s="112"/>
      <c r="I595" s="113"/>
    </row>
    <row r="596" spans="1:9" customFormat="1" ht="15">
      <c r="A596" s="115"/>
      <c r="B596" s="28"/>
      <c r="C596" s="29"/>
      <c r="D596" s="125"/>
      <c r="E596" s="29"/>
      <c r="F596" s="29"/>
      <c r="G596" s="125"/>
      <c r="H596" s="29"/>
      <c r="I596" s="29"/>
    </row>
    <row r="597" spans="1:9" customFormat="1" ht="15">
      <c r="A597" s="32"/>
      <c r="B597" s="33"/>
      <c r="C597" s="34"/>
      <c r="D597" s="34"/>
      <c r="E597" s="34"/>
      <c r="F597" s="34"/>
      <c r="G597" s="35"/>
      <c r="H597" s="34"/>
      <c r="I597" s="36"/>
    </row>
    <row r="598" spans="1:9" customFormat="1" ht="15">
      <c r="A598" s="37"/>
      <c r="B598" s="33"/>
      <c r="C598" s="24"/>
      <c r="D598" s="34"/>
      <c r="E598" s="34"/>
      <c r="F598" s="34"/>
      <c r="G598" s="35"/>
      <c r="H598" s="34"/>
      <c r="I598" s="38"/>
    </row>
    <row r="599" spans="1:9">
      <c r="A599" s="39"/>
      <c r="B599" s="49"/>
      <c r="C599" s="49"/>
      <c r="D599" s="50"/>
      <c r="E599" s="49"/>
      <c r="F599" s="49"/>
      <c r="G599" s="50"/>
      <c r="H599" s="50"/>
      <c r="I599" s="49"/>
    </row>
    <row r="600" spans="1:9" s="48" customFormat="1">
      <c r="A600" s="41"/>
      <c r="B600" s="42"/>
      <c r="C600" s="43"/>
      <c r="D600" s="43"/>
      <c r="E600" s="42"/>
      <c r="F600" s="43"/>
      <c r="G600" s="43"/>
      <c r="H600" s="43"/>
      <c r="I600" s="43"/>
    </row>
    <row r="601" spans="1:9" s="48" customFormat="1">
      <c r="A601" s="41"/>
      <c r="B601" s="42"/>
      <c r="C601" s="43"/>
      <c r="D601" s="43"/>
      <c r="E601" s="42"/>
      <c r="F601" s="43"/>
      <c r="G601" s="43"/>
      <c r="H601" s="43"/>
      <c r="I601" s="43"/>
    </row>
    <row r="602" spans="1:9" s="48" customFormat="1">
      <c r="A602" s="41"/>
      <c r="B602" s="42"/>
      <c r="C602" s="43"/>
      <c r="D602" s="43"/>
      <c r="E602" s="42"/>
      <c r="F602" s="43"/>
      <c r="G602" s="43"/>
      <c r="H602" s="43"/>
      <c r="I602" s="43"/>
    </row>
    <row r="603" spans="1:9">
      <c r="A603" s="44"/>
      <c r="B603" s="45"/>
      <c r="C603" s="46"/>
      <c r="D603" s="46"/>
      <c r="E603" s="45"/>
      <c r="F603" s="46"/>
      <c r="G603" s="46"/>
      <c r="H603" s="46"/>
      <c r="I603" s="46"/>
    </row>
    <row r="604" spans="1:9">
      <c r="A604" s="44"/>
      <c r="B604" s="45"/>
      <c r="C604" s="46"/>
      <c r="D604" s="46"/>
      <c r="E604" s="45"/>
      <c r="F604" s="46"/>
      <c r="G604" s="46"/>
      <c r="H604" s="46"/>
      <c r="I604" s="46"/>
    </row>
    <row r="605" spans="1:9" s="48" customFormat="1">
      <c r="A605" s="41"/>
      <c r="B605" s="42"/>
      <c r="C605" s="43"/>
      <c r="D605" s="43"/>
      <c r="E605" s="42"/>
      <c r="F605" s="43"/>
      <c r="G605" s="43"/>
      <c r="H605" s="43"/>
      <c r="I605" s="43"/>
    </row>
    <row r="606" spans="1:9">
      <c r="A606" s="44"/>
      <c r="B606" s="45"/>
      <c r="C606" s="46"/>
      <c r="D606" s="46"/>
      <c r="E606" s="45"/>
      <c r="F606" s="46"/>
      <c r="G606" s="46"/>
      <c r="H606" s="46"/>
      <c r="I606" s="46"/>
    </row>
    <row r="607" spans="1:9">
      <c r="A607" s="44"/>
      <c r="B607" s="45"/>
      <c r="C607" s="45"/>
      <c r="D607" s="46"/>
      <c r="E607" s="45"/>
      <c r="F607" s="45"/>
      <c r="G607" s="46"/>
      <c r="H607" s="46"/>
      <c r="I607" s="45"/>
    </row>
    <row r="608" spans="1:9">
      <c r="B608" s="49"/>
      <c r="C608" s="49"/>
      <c r="D608" s="50"/>
      <c r="E608" s="49"/>
      <c r="F608" s="49"/>
      <c r="G608" s="50"/>
      <c r="H608" s="50"/>
      <c r="I608" s="49"/>
    </row>
    <row r="609" spans="1:9">
      <c r="B609" s="49"/>
      <c r="C609" s="49"/>
      <c r="D609" s="50"/>
      <c r="E609" s="49"/>
      <c r="F609" s="49"/>
      <c r="G609" s="50"/>
      <c r="H609" s="50"/>
      <c r="I609" s="49"/>
    </row>
    <row r="610" spans="1:9">
      <c r="B610" s="49"/>
      <c r="C610" s="49"/>
      <c r="D610" s="50"/>
      <c r="E610" s="49"/>
      <c r="F610" s="49"/>
      <c r="G610" s="50"/>
      <c r="H610" s="50"/>
      <c r="I610" s="49"/>
    </row>
    <row r="611" spans="1:9">
      <c r="B611" s="49"/>
      <c r="C611" s="49"/>
      <c r="D611" s="50"/>
      <c r="E611" s="49"/>
      <c r="F611" s="49"/>
      <c r="G611" s="50"/>
      <c r="H611" s="50"/>
      <c r="I611" s="49"/>
    </row>
    <row r="612" spans="1:9" ht="14.25">
      <c r="A612" s="109"/>
      <c r="B612" s="109"/>
      <c r="C612" s="109"/>
      <c r="D612" s="109"/>
      <c r="E612" s="109"/>
      <c r="F612" s="109"/>
      <c r="G612" s="109"/>
      <c r="H612" s="109"/>
      <c r="I612" s="109"/>
    </row>
    <row r="613" spans="1:9">
      <c r="A613" s="111"/>
      <c r="B613" s="111"/>
      <c r="C613" s="111"/>
      <c r="D613" s="111"/>
      <c r="E613" s="111"/>
      <c r="F613" s="111"/>
      <c r="G613" s="111"/>
      <c r="H613" s="111"/>
      <c r="I613" s="111"/>
    </row>
    <row r="614" spans="1:9">
      <c r="B614" s="49"/>
      <c r="C614" s="49"/>
      <c r="D614" s="50"/>
      <c r="E614" s="49"/>
      <c r="F614" s="49"/>
      <c r="G614" s="50"/>
      <c r="H614" s="50"/>
      <c r="I614" s="49"/>
    </row>
    <row r="615" spans="1:9" customFormat="1" ht="15">
      <c r="A615" s="114"/>
      <c r="B615" s="20"/>
      <c r="C615" s="21"/>
      <c r="D615" s="21"/>
      <c r="E615" s="22"/>
      <c r="F615" s="22"/>
      <c r="G615" s="22"/>
      <c r="H615" s="22"/>
      <c r="I615" s="23"/>
    </row>
    <row r="616" spans="1:9" customFormat="1" ht="15">
      <c r="A616" s="115"/>
      <c r="B616" s="24"/>
      <c r="C616" s="25"/>
      <c r="D616" s="26"/>
      <c r="E616" s="27"/>
      <c r="F616" s="27"/>
      <c r="G616" s="27"/>
      <c r="H616" s="112"/>
      <c r="I616" s="113"/>
    </row>
    <row r="617" spans="1:9" customFormat="1" ht="15">
      <c r="A617" s="115"/>
      <c r="B617" s="28"/>
      <c r="C617" s="29"/>
      <c r="D617" s="124"/>
      <c r="E617" s="30"/>
      <c r="F617" s="31"/>
      <c r="G617" s="124"/>
      <c r="H617" s="112"/>
      <c r="I617" s="113"/>
    </row>
    <row r="618" spans="1:9" customFormat="1" ht="15">
      <c r="A618" s="115"/>
      <c r="B618" s="28"/>
      <c r="C618" s="29"/>
      <c r="D618" s="125"/>
      <c r="E618" s="29"/>
      <c r="F618" s="29"/>
      <c r="G618" s="125"/>
      <c r="H618" s="29"/>
      <c r="I618" s="29"/>
    </row>
    <row r="619" spans="1:9" customFormat="1" ht="15">
      <c r="A619" s="32"/>
      <c r="B619" s="33"/>
      <c r="C619" s="34"/>
      <c r="D619" s="34"/>
      <c r="E619" s="34"/>
      <c r="F619" s="34"/>
      <c r="G619" s="35"/>
      <c r="H619" s="34"/>
      <c r="I619" s="36"/>
    </row>
    <row r="620" spans="1:9" customFormat="1" ht="15">
      <c r="A620" s="37"/>
      <c r="B620" s="33"/>
      <c r="C620" s="24"/>
      <c r="D620" s="34"/>
      <c r="E620" s="34"/>
      <c r="F620" s="34"/>
      <c r="G620" s="35"/>
      <c r="H620" s="34"/>
      <c r="I620" s="38"/>
    </row>
    <row r="621" spans="1:9">
      <c r="A621" s="39"/>
      <c r="B621" s="49"/>
      <c r="C621" s="49"/>
      <c r="D621" s="50"/>
      <c r="E621" s="49"/>
      <c r="F621" s="49"/>
      <c r="G621" s="50"/>
      <c r="H621" s="50"/>
      <c r="I621" s="49"/>
    </row>
    <row r="622" spans="1:9" s="48" customFormat="1">
      <c r="A622" s="41"/>
      <c r="B622" s="42"/>
      <c r="C622" s="43"/>
      <c r="D622" s="43"/>
      <c r="E622" s="42"/>
      <c r="F622" s="43"/>
      <c r="G622" s="43"/>
      <c r="H622" s="43"/>
      <c r="I622" s="43"/>
    </row>
    <row r="623" spans="1:9" s="48" customFormat="1">
      <c r="A623" s="41"/>
      <c r="B623" s="42"/>
      <c r="C623" s="43"/>
      <c r="D623" s="43"/>
      <c r="E623" s="42"/>
      <c r="F623" s="43"/>
      <c r="G623" s="43"/>
      <c r="H623" s="43"/>
      <c r="I623" s="43"/>
    </row>
    <row r="624" spans="1:9" s="48" customFormat="1">
      <c r="A624" s="41"/>
      <c r="B624" s="42"/>
      <c r="C624" s="43"/>
      <c r="D624" s="43"/>
      <c r="E624" s="42"/>
      <c r="F624" s="43"/>
      <c r="G624" s="43"/>
      <c r="H624" s="43"/>
      <c r="I624" s="43"/>
    </row>
    <row r="625" spans="1:9">
      <c r="A625" s="44"/>
      <c r="B625" s="45"/>
      <c r="C625" s="46"/>
      <c r="D625" s="46"/>
      <c r="E625" s="45"/>
      <c r="F625" s="46"/>
      <c r="G625" s="46"/>
      <c r="H625" s="46"/>
      <c r="I625" s="46"/>
    </row>
    <row r="626" spans="1:9">
      <c r="A626" s="44"/>
      <c r="B626" s="46"/>
      <c r="C626" s="46"/>
      <c r="D626" s="46"/>
      <c r="E626" s="45"/>
      <c r="F626" s="46"/>
      <c r="G626" s="46"/>
      <c r="H626" s="46"/>
      <c r="I626" s="46"/>
    </row>
    <row r="627" spans="1:9" s="48" customFormat="1">
      <c r="A627" s="41"/>
      <c r="B627" s="43"/>
      <c r="C627" s="43"/>
      <c r="D627" s="43"/>
      <c r="E627" s="42"/>
      <c r="F627" s="43"/>
      <c r="G627" s="43"/>
      <c r="H627" s="43"/>
      <c r="I627" s="43"/>
    </row>
    <row r="628" spans="1:9">
      <c r="A628" s="44"/>
      <c r="B628" s="46"/>
      <c r="C628" s="46"/>
      <c r="D628" s="46"/>
      <c r="E628" s="45"/>
      <c r="F628" s="46"/>
      <c r="G628" s="46"/>
      <c r="H628" s="46"/>
      <c r="I628" s="46"/>
    </row>
    <row r="629" spans="1:9">
      <c r="A629" s="44"/>
      <c r="B629" s="46"/>
      <c r="C629" s="46"/>
      <c r="D629" s="46"/>
      <c r="E629" s="45"/>
      <c r="F629" s="46"/>
      <c r="G629" s="46"/>
      <c r="H629" s="46"/>
      <c r="I629" s="46"/>
    </row>
    <row r="630" spans="1:9" s="48" customFormat="1">
      <c r="A630" s="41"/>
      <c r="B630" s="43"/>
      <c r="C630" s="43"/>
      <c r="D630" s="43"/>
      <c r="E630" s="42"/>
      <c r="F630" s="43"/>
      <c r="G630" s="43"/>
      <c r="H630" s="43"/>
      <c r="I630" s="43"/>
    </row>
    <row r="631" spans="1:9">
      <c r="A631" s="44"/>
      <c r="B631" s="46"/>
      <c r="C631" s="46"/>
      <c r="D631" s="46"/>
      <c r="E631" s="45"/>
      <c r="F631" s="46"/>
      <c r="G631" s="46"/>
      <c r="H631" s="46"/>
      <c r="I631" s="46"/>
    </row>
    <row r="632" spans="1:9">
      <c r="A632" s="44"/>
      <c r="B632" s="46"/>
      <c r="C632" s="46"/>
      <c r="D632" s="46"/>
      <c r="E632" s="45"/>
      <c r="F632" s="46"/>
      <c r="G632" s="46"/>
      <c r="H632" s="46"/>
      <c r="I632" s="46"/>
    </row>
    <row r="633" spans="1:9">
      <c r="B633" s="50"/>
      <c r="C633" s="50"/>
      <c r="D633" s="50"/>
      <c r="E633" s="49"/>
      <c r="F633" s="50"/>
      <c r="G633" s="50"/>
      <c r="H633" s="50"/>
      <c r="I633" s="50"/>
    </row>
    <row r="634" spans="1:9" s="48" customFormat="1">
      <c r="A634" s="41"/>
      <c r="B634" s="43"/>
      <c r="C634" s="43"/>
      <c r="D634" s="43"/>
      <c r="E634" s="42"/>
      <c r="F634" s="43"/>
      <c r="G634" s="43"/>
      <c r="H634" s="43"/>
      <c r="I634" s="43"/>
    </row>
    <row r="635" spans="1:9">
      <c r="B635" s="49"/>
      <c r="C635" s="49"/>
      <c r="D635" s="50"/>
      <c r="E635" s="49"/>
      <c r="F635" s="49"/>
      <c r="G635" s="50"/>
      <c r="H635" s="50"/>
      <c r="I635" s="49"/>
    </row>
    <row r="636" spans="1:9">
      <c r="B636" s="49"/>
      <c r="C636" s="49"/>
      <c r="D636" s="50"/>
      <c r="E636" s="49"/>
      <c r="F636" s="49"/>
      <c r="G636" s="50"/>
      <c r="H636" s="50"/>
      <c r="I636" s="49"/>
    </row>
    <row r="637" spans="1:9">
      <c r="B637" s="49"/>
      <c r="C637" s="49"/>
      <c r="D637" s="50"/>
      <c r="E637" s="49"/>
      <c r="F637" s="49"/>
      <c r="G637" s="50"/>
      <c r="H637" s="50"/>
      <c r="I637" s="49"/>
    </row>
    <row r="638" spans="1:9" ht="14.25">
      <c r="A638" s="109"/>
      <c r="B638" s="109"/>
      <c r="C638" s="109"/>
      <c r="D638" s="109"/>
      <c r="E638" s="109"/>
      <c r="F638" s="109"/>
      <c r="G638" s="109"/>
      <c r="H638" s="109"/>
      <c r="I638" s="109"/>
    </row>
    <row r="639" spans="1:9">
      <c r="A639" s="111"/>
      <c r="B639" s="111"/>
      <c r="C639" s="111"/>
      <c r="D639" s="111"/>
      <c r="E639" s="111"/>
      <c r="F639" s="111"/>
      <c r="G639" s="111"/>
      <c r="H639" s="111"/>
      <c r="I639" s="111"/>
    </row>
    <row r="640" spans="1:9">
      <c r="B640" s="49"/>
      <c r="C640" s="49"/>
      <c r="D640" s="50"/>
      <c r="E640" s="49"/>
      <c r="F640" s="49"/>
      <c r="G640" s="50"/>
      <c r="H640" s="50"/>
      <c r="I640" s="49"/>
    </row>
    <row r="641" spans="1:9" customFormat="1" ht="15">
      <c r="A641" s="114"/>
      <c r="B641" s="20"/>
      <c r="C641" s="21"/>
      <c r="D641" s="21"/>
      <c r="E641" s="22"/>
      <c r="F641" s="22"/>
      <c r="G641" s="22"/>
      <c r="H641" s="22"/>
      <c r="I641" s="23"/>
    </row>
    <row r="642" spans="1:9" customFormat="1" ht="15">
      <c r="A642" s="115"/>
      <c r="B642" s="24"/>
      <c r="C642" s="25"/>
      <c r="D642" s="26"/>
      <c r="E642" s="27"/>
      <c r="F642" s="27"/>
      <c r="G642" s="27"/>
      <c r="H642" s="112"/>
      <c r="I642" s="113"/>
    </row>
    <row r="643" spans="1:9" customFormat="1" ht="15">
      <c r="A643" s="115"/>
      <c r="B643" s="28"/>
      <c r="C643" s="29"/>
      <c r="D643" s="124"/>
      <c r="E643" s="30"/>
      <c r="F643" s="31"/>
      <c r="G643" s="124"/>
      <c r="H643" s="112"/>
      <c r="I643" s="113"/>
    </row>
    <row r="644" spans="1:9" customFormat="1" ht="15">
      <c r="A644" s="115"/>
      <c r="B644" s="28"/>
      <c r="C644" s="29"/>
      <c r="D644" s="125"/>
      <c r="E644" s="29"/>
      <c r="F644" s="29"/>
      <c r="G644" s="125"/>
      <c r="H644" s="29"/>
      <c r="I644" s="29"/>
    </row>
    <row r="645" spans="1:9" customFormat="1" ht="15">
      <c r="A645" s="32"/>
      <c r="B645" s="33"/>
      <c r="C645" s="34"/>
      <c r="D645" s="34"/>
      <c r="E645" s="34"/>
      <c r="F645" s="34"/>
      <c r="G645" s="35"/>
      <c r="H645" s="34"/>
      <c r="I645" s="36"/>
    </row>
    <row r="646" spans="1:9" customFormat="1" ht="15">
      <c r="A646" s="37"/>
      <c r="B646" s="33"/>
      <c r="C646" s="24"/>
      <c r="D646" s="34"/>
      <c r="E646" s="34"/>
      <c r="F646" s="34"/>
      <c r="G646" s="35"/>
      <c r="H646" s="34"/>
      <c r="I646" s="38"/>
    </row>
    <row r="647" spans="1:9">
      <c r="A647" s="39"/>
      <c r="B647" s="49"/>
      <c r="C647" s="49"/>
      <c r="D647" s="50"/>
      <c r="E647" s="49"/>
      <c r="F647" s="49"/>
      <c r="G647" s="50"/>
      <c r="H647" s="50"/>
      <c r="I647" s="49"/>
    </row>
    <row r="648" spans="1:9" s="48" customFormat="1">
      <c r="A648" s="41"/>
      <c r="B648" s="42"/>
      <c r="C648" s="43"/>
      <c r="D648" s="43"/>
      <c r="E648" s="42"/>
      <c r="F648" s="43"/>
      <c r="G648" s="43"/>
      <c r="H648" s="43"/>
      <c r="I648" s="43"/>
    </row>
    <row r="649" spans="1:9" s="48" customFormat="1">
      <c r="A649" s="41"/>
      <c r="B649" s="42"/>
      <c r="C649" s="43"/>
      <c r="D649" s="43"/>
      <c r="E649" s="42"/>
      <c r="F649" s="43"/>
      <c r="G649" s="43"/>
      <c r="H649" s="43"/>
      <c r="I649" s="43"/>
    </row>
    <row r="650" spans="1:9" s="48" customFormat="1">
      <c r="A650" s="41"/>
      <c r="B650" s="42"/>
      <c r="C650" s="43"/>
      <c r="D650" s="43"/>
      <c r="E650" s="42"/>
      <c r="F650" s="43"/>
      <c r="G650" s="43"/>
      <c r="H650" s="43"/>
      <c r="I650" s="43"/>
    </row>
    <row r="651" spans="1:9">
      <c r="A651" s="44"/>
      <c r="B651" s="45"/>
      <c r="C651" s="46"/>
      <c r="D651" s="46"/>
      <c r="E651" s="45"/>
      <c r="F651" s="46"/>
      <c r="G651" s="46"/>
      <c r="H651" s="46"/>
      <c r="I651" s="46"/>
    </row>
    <row r="652" spans="1:9">
      <c r="A652" s="44"/>
      <c r="B652" s="46"/>
      <c r="C652" s="46"/>
      <c r="D652" s="46"/>
      <c r="E652" s="45"/>
      <c r="F652" s="46"/>
      <c r="G652" s="46"/>
      <c r="H652" s="46"/>
      <c r="I652" s="46"/>
    </row>
    <row r="653" spans="1:9">
      <c r="B653" s="49"/>
      <c r="C653" s="49"/>
      <c r="D653" s="50"/>
      <c r="E653" s="49"/>
      <c r="F653" s="49"/>
      <c r="G653" s="50"/>
      <c r="H653" s="50"/>
      <c r="I653" s="49"/>
    </row>
    <row r="654" spans="1:9">
      <c r="B654" s="49"/>
      <c r="C654" s="49"/>
      <c r="D654" s="50"/>
      <c r="E654" s="49"/>
      <c r="F654" s="49"/>
      <c r="G654" s="50"/>
      <c r="H654" s="50"/>
      <c r="I654" s="49"/>
    </row>
    <row r="655" spans="1:9">
      <c r="B655" s="49"/>
      <c r="C655" s="49"/>
      <c r="D655" s="50"/>
      <c r="E655" s="49"/>
      <c r="F655" s="49"/>
      <c r="G655" s="50"/>
      <c r="H655" s="50"/>
      <c r="I655" s="49"/>
    </row>
    <row r="656" spans="1:9">
      <c r="B656" s="49"/>
      <c r="C656" s="49"/>
      <c r="D656" s="50"/>
      <c r="E656" s="49"/>
      <c r="F656" s="49"/>
      <c r="G656" s="50"/>
      <c r="H656" s="50"/>
      <c r="I656" s="49"/>
    </row>
    <row r="657" spans="1:9">
      <c r="B657" s="49"/>
      <c r="C657" s="49"/>
      <c r="D657" s="50"/>
      <c r="E657" s="49"/>
      <c r="F657" s="49"/>
      <c r="G657" s="50"/>
      <c r="H657" s="50"/>
      <c r="I657" s="49"/>
    </row>
    <row r="658" spans="1:9">
      <c r="B658" s="49"/>
      <c r="C658" s="49"/>
      <c r="D658" s="50"/>
      <c r="E658" s="49"/>
      <c r="F658" s="49"/>
      <c r="G658" s="50"/>
      <c r="H658" s="50"/>
      <c r="I658" s="49"/>
    </row>
    <row r="659" spans="1:9">
      <c r="B659" s="49"/>
      <c r="C659" s="49"/>
      <c r="D659" s="50"/>
      <c r="E659" s="49"/>
      <c r="F659" s="49"/>
      <c r="G659" s="50"/>
      <c r="H659" s="50"/>
      <c r="I659" s="49"/>
    </row>
    <row r="660" spans="1:9">
      <c r="B660" s="49"/>
      <c r="C660" s="49"/>
      <c r="D660" s="50"/>
      <c r="E660" s="49"/>
      <c r="F660" s="49"/>
      <c r="G660" s="50"/>
      <c r="H660" s="50"/>
      <c r="I660" s="49"/>
    </row>
    <row r="661" spans="1:9">
      <c r="B661" s="49"/>
      <c r="C661" s="49"/>
      <c r="D661" s="50"/>
      <c r="E661" s="49"/>
      <c r="F661" s="49"/>
      <c r="G661" s="50"/>
      <c r="H661" s="50"/>
      <c r="I661" s="49"/>
    </row>
    <row r="662" spans="1:9">
      <c r="B662" s="49"/>
      <c r="C662" s="49"/>
      <c r="D662" s="50"/>
      <c r="E662" s="49"/>
      <c r="F662" s="49"/>
      <c r="G662" s="50"/>
      <c r="H662" s="50"/>
      <c r="I662" s="49"/>
    </row>
    <row r="663" spans="1:9">
      <c r="B663" s="49"/>
      <c r="C663" s="49"/>
      <c r="D663" s="50"/>
      <c r="E663" s="49"/>
      <c r="F663" s="49"/>
      <c r="G663" s="50"/>
      <c r="H663" s="50"/>
      <c r="I663" s="49"/>
    </row>
    <row r="664" spans="1:9" ht="14.25">
      <c r="A664" s="109"/>
      <c r="B664" s="109"/>
      <c r="C664" s="109"/>
      <c r="D664" s="109"/>
      <c r="E664" s="109"/>
      <c r="F664" s="109"/>
      <c r="G664" s="109"/>
      <c r="H664" s="109"/>
      <c r="I664" s="109"/>
    </row>
    <row r="665" spans="1:9">
      <c r="A665" s="111"/>
      <c r="B665" s="111"/>
      <c r="C665" s="111"/>
      <c r="D665" s="111"/>
      <c r="E665" s="111"/>
      <c r="F665" s="111"/>
      <c r="G665" s="111"/>
      <c r="H665" s="111"/>
      <c r="I665" s="111"/>
    </row>
    <row r="666" spans="1:9">
      <c r="B666" s="49"/>
      <c r="C666" s="49"/>
      <c r="D666" s="50"/>
      <c r="E666" s="49"/>
      <c r="F666" s="49"/>
      <c r="G666" s="50"/>
      <c r="H666" s="50"/>
      <c r="I666" s="49"/>
    </row>
    <row r="667" spans="1:9" customFormat="1" ht="15">
      <c r="A667" s="114"/>
      <c r="B667" s="20"/>
      <c r="C667" s="21"/>
      <c r="D667" s="21"/>
      <c r="E667" s="22"/>
      <c r="F667" s="22"/>
      <c r="G667" s="22"/>
      <c r="H667" s="22"/>
      <c r="I667" s="23"/>
    </row>
    <row r="668" spans="1:9" customFormat="1" ht="15">
      <c r="A668" s="115"/>
      <c r="B668" s="24"/>
      <c r="C668" s="25"/>
      <c r="D668" s="26"/>
      <c r="E668" s="27"/>
      <c r="F668" s="27"/>
      <c r="G668" s="27"/>
      <c r="H668" s="112"/>
      <c r="I668" s="113"/>
    </row>
    <row r="669" spans="1:9" customFormat="1" ht="15">
      <c r="A669" s="115"/>
      <c r="B669" s="28"/>
      <c r="C669" s="29"/>
      <c r="D669" s="124"/>
      <c r="E669" s="30"/>
      <c r="F669" s="31"/>
      <c r="G669" s="124"/>
      <c r="H669" s="112"/>
      <c r="I669" s="113"/>
    </row>
    <row r="670" spans="1:9" customFormat="1" ht="15">
      <c r="A670" s="115"/>
      <c r="B670" s="28"/>
      <c r="C670" s="29"/>
      <c r="D670" s="125"/>
      <c r="E670" s="29"/>
      <c r="F670" s="29"/>
      <c r="G670" s="125"/>
      <c r="H670" s="29"/>
      <c r="I670" s="29"/>
    </row>
    <row r="671" spans="1:9" customFormat="1" ht="15">
      <c r="A671" s="32"/>
      <c r="B671" s="33"/>
      <c r="C671" s="34"/>
      <c r="D671" s="34"/>
      <c r="E671" s="34"/>
      <c r="F671" s="34"/>
      <c r="G671" s="35"/>
      <c r="H671" s="34"/>
      <c r="I671" s="36"/>
    </row>
    <row r="672" spans="1:9" customFormat="1" ht="15">
      <c r="A672" s="37"/>
      <c r="B672" s="33"/>
      <c r="C672" s="24"/>
      <c r="D672" s="34"/>
      <c r="E672" s="34"/>
      <c r="F672" s="34"/>
      <c r="G672" s="35"/>
      <c r="H672" s="34"/>
      <c r="I672" s="38"/>
    </row>
    <row r="673" spans="1:9">
      <c r="A673" s="39"/>
      <c r="B673" s="49"/>
      <c r="C673" s="49"/>
      <c r="D673" s="50"/>
      <c r="E673" s="49"/>
      <c r="F673" s="49"/>
      <c r="G673" s="50"/>
      <c r="H673" s="50"/>
      <c r="I673" s="49"/>
    </row>
    <row r="674" spans="1:9" s="48" customFormat="1">
      <c r="A674" s="41"/>
      <c r="B674" s="42"/>
      <c r="C674" s="43"/>
      <c r="D674" s="43"/>
      <c r="E674" s="42"/>
      <c r="F674" s="43"/>
      <c r="G674" s="43"/>
      <c r="H674" s="43"/>
      <c r="I674" s="43"/>
    </row>
    <row r="675" spans="1:9" s="48" customFormat="1">
      <c r="A675" s="41"/>
      <c r="B675" s="42"/>
      <c r="C675" s="43"/>
      <c r="D675" s="43"/>
      <c r="E675" s="42"/>
      <c r="F675" s="43"/>
      <c r="G675" s="43"/>
      <c r="H675" s="43"/>
      <c r="I675" s="43"/>
    </row>
    <row r="676" spans="1:9" s="48" customFormat="1">
      <c r="A676" s="41"/>
      <c r="B676" s="42"/>
      <c r="C676" s="43"/>
      <c r="D676" s="43"/>
      <c r="E676" s="42"/>
      <c r="F676" s="43"/>
      <c r="G676" s="43"/>
      <c r="H676" s="43"/>
      <c r="I676" s="43"/>
    </row>
    <row r="677" spans="1:9">
      <c r="A677" s="44"/>
      <c r="B677" s="45"/>
      <c r="C677" s="46"/>
      <c r="D677" s="46"/>
      <c r="E677" s="45"/>
      <c r="F677" s="46"/>
      <c r="G677" s="46"/>
      <c r="H677" s="46"/>
      <c r="I677" s="46"/>
    </row>
    <row r="678" spans="1:9">
      <c r="A678" s="44"/>
      <c r="B678" s="45"/>
      <c r="C678" s="46"/>
      <c r="D678" s="46"/>
      <c r="E678" s="45"/>
      <c r="F678" s="46"/>
      <c r="G678" s="46"/>
      <c r="H678" s="46"/>
      <c r="I678" s="46"/>
    </row>
    <row r="679" spans="1:9">
      <c r="A679" s="44"/>
      <c r="B679" s="45"/>
      <c r="C679" s="46"/>
      <c r="D679" s="46"/>
      <c r="E679" s="45"/>
      <c r="F679" s="46"/>
      <c r="G679" s="46"/>
      <c r="H679" s="46"/>
      <c r="I679" s="46"/>
    </row>
    <row r="680" spans="1:9">
      <c r="A680" s="44"/>
      <c r="B680" s="45"/>
      <c r="C680" s="46"/>
      <c r="D680" s="46"/>
      <c r="E680" s="45"/>
      <c r="F680" s="46"/>
      <c r="G680" s="46"/>
      <c r="H680" s="46"/>
      <c r="I680" s="46"/>
    </row>
    <row r="681" spans="1:9">
      <c r="A681" s="44"/>
      <c r="B681" s="45"/>
      <c r="C681" s="46"/>
      <c r="D681" s="46"/>
      <c r="E681" s="45"/>
      <c r="F681" s="46"/>
      <c r="G681" s="46"/>
      <c r="H681" s="46"/>
      <c r="I681" s="46"/>
    </row>
    <row r="682" spans="1:9">
      <c r="A682" s="44"/>
      <c r="B682" s="45"/>
      <c r="C682" s="46"/>
      <c r="D682" s="46"/>
      <c r="E682" s="45"/>
      <c r="F682" s="46"/>
      <c r="G682" s="46"/>
      <c r="H682" s="46"/>
      <c r="I682" s="46"/>
    </row>
    <row r="683" spans="1:9">
      <c r="A683" s="44"/>
      <c r="B683" s="45"/>
      <c r="C683" s="46"/>
      <c r="D683" s="46"/>
      <c r="E683" s="45"/>
      <c r="F683" s="46"/>
      <c r="G683" s="46"/>
      <c r="H683" s="46"/>
      <c r="I683" s="46"/>
    </row>
    <row r="684" spans="1:9" s="48" customFormat="1">
      <c r="A684" s="41"/>
      <c r="B684" s="42"/>
      <c r="C684" s="43"/>
      <c r="D684" s="43"/>
      <c r="E684" s="42"/>
      <c r="F684" s="43"/>
      <c r="G684" s="43"/>
      <c r="H684" s="43"/>
      <c r="I684" s="43"/>
    </row>
    <row r="685" spans="1:9">
      <c r="A685" s="44"/>
      <c r="B685" s="45"/>
      <c r="C685" s="46"/>
      <c r="D685" s="46"/>
      <c r="E685" s="45"/>
      <c r="F685" s="46"/>
      <c r="G685" s="46"/>
      <c r="H685" s="46"/>
      <c r="I685" s="46"/>
    </row>
    <row r="686" spans="1:9">
      <c r="A686" s="44"/>
      <c r="B686" s="45"/>
      <c r="C686" s="46"/>
      <c r="D686" s="46"/>
      <c r="E686" s="45"/>
      <c r="F686" s="46"/>
      <c r="G686" s="46"/>
      <c r="H686" s="46"/>
      <c r="I686" s="46"/>
    </row>
    <row r="687" spans="1:9">
      <c r="A687" s="44"/>
      <c r="B687" s="45"/>
      <c r="C687" s="46"/>
      <c r="D687" s="46"/>
      <c r="E687" s="45"/>
      <c r="F687" s="46"/>
      <c r="G687" s="46"/>
      <c r="H687" s="46"/>
      <c r="I687" s="46"/>
    </row>
    <row r="688" spans="1:9">
      <c r="A688" s="44"/>
      <c r="B688" s="45"/>
      <c r="C688" s="46"/>
      <c r="D688" s="46"/>
      <c r="E688" s="45"/>
      <c r="F688" s="46"/>
      <c r="G688" s="46"/>
      <c r="H688" s="46"/>
      <c r="I688" s="46"/>
    </row>
    <row r="689" spans="1:9">
      <c r="A689" s="44"/>
      <c r="B689" s="45"/>
      <c r="C689" s="46"/>
      <c r="D689" s="46"/>
      <c r="E689" s="45"/>
      <c r="F689" s="46"/>
      <c r="G689" s="46"/>
      <c r="H689" s="46"/>
      <c r="I689" s="46"/>
    </row>
    <row r="690" spans="1:9" s="48" customFormat="1">
      <c r="A690" s="41"/>
      <c r="B690" s="42"/>
      <c r="C690" s="43"/>
      <c r="D690" s="43"/>
      <c r="E690" s="42"/>
      <c r="F690" s="43"/>
      <c r="G690" s="43"/>
      <c r="H690" s="43"/>
      <c r="I690" s="43"/>
    </row>
    <row r="691" spans="1:9">
      <c r="A691" s="44"/>
      <c r="B691" s="45"/>
      <c r="C691" s="46"/>
      <c r="D691" s="46"/>
      <c r="E691" s="45"/>
      <c r="F691" s="46"/>
      <c r="G691" s="46"/>
      <c r="H691" s="46"/>
      <c r="I691" s="46"/>
    </row>
    <row r="692" spans="1:9">
      <c r="A692" s="44"/>
      <c r="B692" s="45"/>
      <c r="C692" s="46"/>
      <c r="D692" s="46"/>
      <c r="E692" s="45"/>
      <c r="F692" s="46"/>
      <c r="G692" s="46"/>
      <c r="H692" s="46"/>
      <c r="I692" s="46"/>
    </row>
    <row r="693" spans="1:9">
      <c r="A693" s="44"/>
      <c r="B693" s="45"/>
      <c r="C693" s="46"/>
      <c r="D693" s="46"/>
      <c r="E693" s="45"/>
      <c r="F693" s="46"/>
      <c r="G693" s="46"/>
      <c r="H693" s="46"/>
      <c r="I693" s="46"/>
    </row>
    <row r="694" spans="1:9">
      <c r="A694" s="44"/>
      <c r="B694" s="45"/>
      <c r="C694" s="46"/>
      <c r="D694" s="46"/>
      <c r="E694" s="45"/>
      <c r="F694" s="46"/>
      <c r="G694" s="46"/>
      <c r="H694" s="46"/>
      <c r="I694" s="46"/>
    </row>
    <row r="695" spans="1:9">
      <c r="A695" s="44"/>
      <c r="B695" s="45"/>
      <c r="C695" s="46"/>
      <c r="D695" s="46"/>
      <c r="E695" s="45"/>
      <c r="F695" s="46"/>
      <c r="G695" s="46"/>
      <c r="H695" s="46"/>
      <c r="I695" s="46"/>
    </row>
    <row r="696" spans="1:9">
      <c r="A696" s="44"/>
      <c r="B696" s="45"/>
      <c r="C696" s="46"/>
      <c r="D696" s="46"/>
      <c r="E696" s="45"/>
      <c r="F696" s="46"/>
      <c r="G696" s="46"/>
      <c r="H696" s="46"/>
      <c r="I696" s="46"/>
    </row>
    <row r="697" spans="1:9" s="48" customFormat="1">
      <c r="A697" s="41"/>
      <c r="B697" s="42"/>
      <c r="C697" s="43"/>
      <c r="D697" s="43"/>
      <c r="E697" s="42"/>
      <c r="F697" s="43"/>
      <c r="G697" s="43"/>
      <c r="H697" s="43"/>
      <c r="I697" s="43"/>
    </row>
    <row r="698" spans="1:9">
      <c r="A698" s="44"/>
      <c r="B698" s="45"/>
      <c r="C698" s="46"/>
      <c r="D698" s="46"/>
      <c r="E698" s="45"/>
      <c r="F698" s="46"/>
      <c r="G698" s="46"/>
      <c r="H698" s="46"/>
      <c r="I698" s="46"/>
    </row>
    <row r="699" spans="1:9">
      <c r="A699" s="44"/>
      <c r="B699" s="45"/>
      <c r="C699" s="46"/>
      <c r="D699" s="46"/>
      <c r="E699" s="45"/>
      <c r="F699" s="46"/>
      <c r="G699" s="46"/>
      <c r="H699" s="46"/>
      <c r="I699" s="46"/>
    </row>
    <row r="700" spans="1:9" s="48" customFormat="1">
      <c r="A700" s="41"/>
      <c r="B700" s="42"/>
      <c r="C700" s="43"/>
      <c r="D700" s="43"/>
      <c r="E700" s="42"/>
      <c r="F700" s="43"/>
      <c r="G700" s="43"/>
      <c r="H700" s="43"/>
      <c r="I700" s="43"/>
    </row>
    <row r="701" spans="1:9">
      <c r="A701" s="44"/>
      <c r="B701" s="45"/>
      <c r="C701" s="46"/>
      <c r="D701" s="46"/>
      <c r="E701" s="45"/>
      <c r="F701" s="46"/>
      <c r="G701" s="46"/>
      <c r="H701" s="46"/>
      <c r="I701" s="46"/>
    </row>
    <row r="702" spans="1:9">
      <c r="A702" s="44"/>
      <c r="B702" s="45"/>
      <c r="C702" s="46"/>
      <c r="D702" s="46"/>
      <c r="E702" s="45"/>
      <c r="F702" s="46"/>
      <c r="G702" s="46"/>
      <c r="H702" s="46"/>
      <c r="I702" s="46"/>
    </row>
    <row r="703" spans="1:9">
      <c r="A703" s="44"/>
      <c r="B703" s="45"/>
      <c r="C703" s="46"/>
      <c r="D703" s="46"/>
      <c r="E703" s="45"/>
      <c r="F703" s="46"/>
      <c r="G703" s="46"/>
      <c r="H703" s="46"/>
      <c r="I703" s="46"/>
    </row>
    <row r="704" spans="1:9">
      <c r="A704" s="44"/>
      <c r="B704" s="45"/>
      <c r="C704" s="46"/>
      <c r="D704" s="46"/>
      <c r="E704" s="45"/>
      <c r="F704" s="46"/>
      <c r="G704" s="46"/>
      <c r="H704" s="46"/>
      <c r="I704" s="46"/>
    </row>
    <row r="705" spans="1:9">
      <c r="A705" s="44"/>
      <c r="B705" s="45"/>
      <c r="C705" s="46"/>
      <c r="D705" s="46"/>
      <c r="E705" s="45"/>
      <c r="F705" s="46"/>
      <c r="G705" s="46"/>
      <c r="H705" s="46"/>
      <c r="I705" s="46"/>
    </row>
    <row r="706" spans="1:9">
      <c r="A706" s="44"/>
      <c r="B706" s="45"/>
      <c r="C706" s="46"/>
      <c r="D706" s="46"/>
      <c r="E706" s="45"/>
      <c r="F706" s="46"/>
      <c r="G706" s="46"/>
      <c r="H706" s="46"/>
      <c r="I706" s="46"/>
    </row>
    <row r="707" spans="1:9" s="48" customFormat="1">
      <c r="A707" s="41"/>
      <c r="B707" s="42"/>
      <c r="C707" s="43"/>
      <c r="D707" s="43"/>
      <c r="E707" s="42"/>
      <c r="F707" s="43"/>
      <c r="G707" s="43"/>
      <c r="H707" s="43"/>
      <c r="I707" s="43"/>
    </row>
    <row r="708" spans="1:9">
      <c r="A708" s="44"/>
      <c r="B708" s="45"/>
      <c r="C708" s="46"/>
      <c r="D708" s="46"/>
      <c r="E708" s="45"/>
      <c r="F708" s="46"/>
      <c r="G708" s="46"/>
      <c r="H708" s="46"/>
      <c r="I708" s="46"/>
    </row>
    <row r="709" spans="1:9">
      <c r="A709" s="44"/>
      <c r="B709" s="45"/>
      <c r="C709" s="46"/>
      <c r="D709" s="46"/>
      <c r="E709" s="45"/>
      <c r="F709" s="46"/>
      <c r="G709" s="46"/>
      <c r="H709" s="46"/>
      <c r="I709" s="46"/>
    </row>
    <row r="710" spans="1:9">
      <c r="A710" s="44"/>
      <c r="B710" s="45"/>
      <c r="C710" s="46"/>
      <c r="D710" s="46"/>
      <c r="E710" s="45"/>
      <c r="F710" s="46"/>
      <c r="G710" s="46"/>
      <c r="H710" s="46"/>
      <c r="I710" s="46"/>
    </row>
    <row r="711" spans="1:9">
      <c r="A711" s="44"/>
      <c r="B711" s="45"/>
      <c r="C711" s="46"/>
      <c r="D711" s="46"/>
      <c r="E711" s="45"/>
      <c r="F711" s="46"/>
      <c r="G711" s="46"/>
      <c r="H711" s="46"/>
      <c r="I711" s="46"/>
    </row>
    <row r="712" spans="1:9">
      <c r="A712" s="44"/>
      <c r="B712" s="45"/>
      <c r="C712" s="46"/>
      <c r="D712" s="46"/>
      <c r="E712" s="45"/>
      <c r="F712" s="46"/>
      <c r="G712" s="46"/>
      <c r="H712" s="46"/>
      <c r="I712" s="46"/>
    </row>
    <row r="713" spans="1:9">
      <c r="B713" s="49"/>
      <c r="C713" s="49"/>
      <c r="D713" s="50"/>
      <c r="E713" s="49"/>
      <c r="F713" s="49"/>
      <c r="G713" s="50"/>
      <c r="H713" s="50"/>
      <c r="I713" s="49"/>
    </row>
    <row r="714" spans="1:9">
      <c r="B714" s="49"/>
      <c r="C714" s="49"/>
      <c r="D714" s="50"/>
      <c r="E714" s="49"/>
      <c r="F714" s="49"/>
      <c r="G714" s="50"/>
      <c r="H714" s="50"/>
      <c r="I714" s="49"/>
    </row>
    <row r="715" spans="1:9">
      <c r="B715" s="49"/>
      <c r="C715" s="49"/>
      <c r="D715" s="50"/>
      <c r="E715" s="49"/>
      <c r="F715" s="49"/>
      <c r="G715" s="50"/>
      <c r="H715" s="50"/>
      <c r="I715" s="49"/>
    </row>
    <row r="716" spans="1:9">
      <c r="B716" s="49"/>
      <c r="C716" s="49"/>
      <c r="D716" s="50"/>
      <c r="E716" s="49"/>
      <c r="F716" s="49"/>
      <c r="G716" s="50"/>
      <c r="H716" s="50"/>
      <c r="I716" s="49"/>
    </row>
    <row r="717" spans="1:9">
      <c r="B717" s="49"/>
      <c r="C717" s="49"/>
      <c r="D717" s="50"/>
      <c r="E717" s="49"/>
      <c r="F717" s="49"/>
      <c r="G717" s="50"/>
      <c r="H717" s="50"/>
      <c r="I717" s="49"/>
    </row>
    <row r="718" spans="1:9">
      <c r="B718" s="49"/>
      <c r="C718" s="49"/>
      <c r="D718" s="50"/>
      <c r="E718" s="49"/>
      <c r="F718" s="49"/>
      <c r="G718" s="50"/>
      <c r="H718" s="50"/>
      <c r="I718" s="49"/>
    </row>
    <row r="719" spans="1:9">
      <c r="B719" s="49"/>
      <c r="C719" s="49"/>
      <c r="D719" s="50"/>
      <c r="E719" s="49"/>
      <c r="F719" s="49"/>
      <c r="G719" s="50"/>
      <c r="H719" s="50"/>
      <c r="I719" s="49"/>
    </row>
    <row r="720" spans="1:9">
      <c r="B720" s="49"/>
      <c r="C720" s="49"/>
      <c r="D720" s="50"/>
      <c r="E720" s="49"/>
      <c r="F720" s="49"/>
      <c r="G720" s="50"/>
      <c r="H720" s="50"/>
      <c r="I720" s="49"/>
    </row>
    <row r="721" spans="2:9">
      <c r="B721" s="49"/>
      <c r="C721" s="49"/>
      <c r="D721" s="50"/>
      <c r="E721" s="49"/>
      <c r="F721" s="49"/>
      <c r="G721" s="50"/>
      <c r="H721" s="50"/>
      <c r="I721" s="49"/>
    </row>
    <row r="722" spans="2:9">
      <c r="B722" s="49"/>
      <c r="C722" s="49"/>
      <c r="D722" s="50"/>
      <c r="E722" s="49"/>
      <c r="F722" s="49"/>
      <c r="G722" s="50"/>
      <c r="H722" s="50"/>
      <c r="I722" s="49"/>
    </row>
    <row r="723" spans="2:9">
      <c r="B723" s="49"/>
      <c r="C723" s="49"/>
      <c r="D723" s="50"/>
      <c r="E723" s="49"/>
      <c r="F723" s="49"/>
      <c r="G723" s="50"/>
      <c r="H723" s="50"/>
      <c r="I723" s="49"/>
    </row>
    <row r="724" spans="2:9">
      <c r="B724" s="49"/>
      <c r="C724" s="49"/>
      <c r="D724" s="50"/>
      <c r="E724" s="49"/>
      <c r="F724" s="49"/>
      <c r="G724" s="50"/>
      <c r="H724" s="50"/>
      <c r="I724" s="49"/>
    </row>
    <row r="725" spans="2:9">
      <c r="B725" s="49"/>
      <c r="C725" s="49"/>
      <c r="D725" s="50"/>
      <c r="E725" s="49"/>
      <c r="F725" s="49"/>
      <c r="G725" s="50"/>
      <c r="H725" s="50"/>
      <c r="I725" s="49"/>
    </row>
    <row r="726" spans="2:9">
      <c r="B726" s="49"/>
      <c r="C726" s="49"/>
      <c r="D726" s="50"/>
      <c r="E726" s="49"/>
      <c r="F726" s="49"/>
      <c r="G726" s="50"/>
      <c r="H726" s="50"/>
      <c r="I726" s="49"/>
    </row>
    <row r="727" spans="2:9">
      <c r="B727" s="49"/>
      <c r="C727" s="49"/>
      <c r="D727" s="50"/>
      <c r="E727" s="49"/>
      <c r="F727" s="49"/>
      <c r="G727" s="50"/>
      <c r="H727" s="50"/>
      <c r="I727" s="49"/>
    </row>
    <row r="728" spans="2:9">
      <c r="B728" s="49"/>
      <c r="C728" s="49"/>
      <c r="D728" s="50"/>
      <c r="E728" s="49"/>
      <c r="F728" s="49"/>
      <c r="G728" s="50"/>
      <c r="H728" s="50"/>
      <c r="I728" s="49"/>
    </row>
    <row r="729" spans="2:9">
      <c r="B729" s="49"/>
      <c r="C729" s="49"/>
      <c r="D729" s="50"/>
      <c r="E729" s="49"/>
      <c r="F729" s="49"/>
      <c r="G729" s="50"/>
      <c r="H729" s="50"/>
      <c r="I729" s="49"/>
    </row>
    <row r="730" spans="2:9">
      <c r="B730" s="49"/>
      <c r="C730" s="49"/>
      <c r="D730" s="50"/>
      <c r="E730" s="49"/>
      <c r="F730" s="49"/>
      <c r="G730" s="50"/>
      <c r="H730" s="50"/>
      <c r="I730" s="49"/>
    </row>
    <row r="731" spans="2:9">
      <c r="B731" s="49"/>
      <c r="C731" s="49"/>
      <c r="D731" s="50"/>
      <c r="E731" s="49"/>
      <c r="F731" s="49"/>
      <c r="G731" s="50"/>
      <c r="H731" s="50"/>
      <c r="I731" s="49"/>
    </row>
    <row r="732" spans="2:9">
      <c r="B732" s="49"/>
      <c r="C732" s="49"/>
      <c r="D732" s="50"/>
      <c r="E732" s="49"/>
      <c r="F732" s="49"/>
      <c r="G732" s="50"/>
      <c r="H732" s="50"/>
      <c r="I732" s="49"/>
    </row>
    <row r="733" spans="2:9">
      <c r="B733" s="49"/>
      <c r="C733" s="49"/>
      <c r="D733" s="50"/>
      <c r="E733" s="49"/>
      <c r="F733" s="49"/>
      <c r="G733" s="50"/>
      <c r="H733" s="50"/>
      <c r="I733" s="49"/>
    </row>
    <row r="734" spans="2:9">
      <c r="B734" s="49"/>
      <c r="C734" s="49"/>
      <c r="D734" s="50"/>
      <c r="E734" s="49"/>
      <c r="F734" s="49"/>
      <c r="G734" s="50"/>
      <c r="H734" s="50"/>
      <c r="I734" s="49"/>
    </row>
    <row r="735" spans="2:9">
      <c r="B735" s="49"/>
      <c r="C735" s="49"/>
      <c r="D735" s="50"/>
      <c r="E735" s="49"/>
      <c r="F735" s="49"/>
      <c r="G735" s="50"/>
      <c r="H735" s="50"/>
      <c r="I735" s="49"/>
    </row>
    <row r="736" spans="2:9">
      <c r="B736" s="49"/>
      <c r="C736" s="49"/>
      <c r="D736" s="50"/>
      <c r="E736" s="49"/>
      <c r="F736" s="49"/>
      <c r="G736" s="50"/>
      <c r="H736" s="50"/>
      <c r="I736" s="49"/>
    </row>
    <row r="737" spans="1:9">
      <c r="B737" s="49"/>
      <c r="C737" s="49"/>
      <c r="D737" s="50"/>
      <c r="E737" s="49"/>
      <c r="F737" s="49"/>
      <c r="G737" s="50"/>
      <c r="H737" s="50"/>
      <c r="I737" s="49"/>
    </row>
    <row r="738" spans="1:9">
      <c r="B738" s="49"/>
      <c r="C738" s="49"/>
      <c r="D738" s="50"/>
      <c r="E738" s="49"/>
      <c r="F738" s="49"/>
      <c r="G738" s="50"/>
      <c r="H738" s="50"/>
      <c r="I738" s="49"/>
    </row>
    <row r="739" spans="1:9">
      <c r="B739" s="49"/>
      <c r="C739" s="49"/>
      <c r="D739" s="50"/>
      <c r="E739" s="49"/>
      <c r="F739" s="49"/>
      <c r="G739" s="50"/>
      <c r="H739" s="50"/>
      <c r="I739" s="49"/>
    </row>
    <row r="740" spans="1:9" ht="14.25">
      <c r="A740" s="109"/>
      <c r="B740" s="109"/>
      <c r="C740" s="109"/>
      <c r="D740" s="109"/>
      <c r="E740" s="109"/>
      <c r="F740" s="109"/>
      <c r="G740" s="109"/>
      <c r="H740" s="109"/>
      <c r="I740" s="109"/>
    </row>
    <row r="741" spans="1:9">
      <c r="A741" s="111"/>
      <c r="B741" s="111"/>
      <c r="C741" s="111"/>
      <c r="D741" s="111"/>
      <c r="E741" s="111"/>
      <c r="F741" s="111"/>
      <c r="G741" s="111"/>
      <c r="H741" s="111"/>
      <c r="I741" s="111"/>
    </row>
    <row r="742" spans="1:9">
      <c r="B742" s="49"/>
      <c r="C742" s="49"/>
      <c r="D742" s="50"/>
      <c r="E742" s="49"/>
      <c r="F742" s="49"/>
      <c r="G742" s="50"/>
      <c r="H742" s="50"/>
      <c r="I742" s="49"/>
    </row>
    <row r="743" spans="1:9" customFormat="1" ht="15">
      <c r="A743" s="114"/>
      <c r="B743" s="20"/>
      <c r="C743" s="21"/>
      <c r="D743" s="21"/>
      <c r="E743" s="22"/>
      <c r="F743" s="22"/>
      <c r="G743" s="22"/>
      <c r="H743" s="22"/>
      <c r="I743" s="23"/>
    </row>
    <row r="744" spans="1:9" customFormat="1" ht="15">
      <c r="A744" s="115"/>
      <c r="B744" s="24"/>
      <c r="C744" s="25"/>
      <c r="D744" s="26"/>
      <c r="E744" s="27"/>
      <c r="F744" s="27"/>
      <c r="G744" s="27"/>
      <c r="H744" s="112"/>
      <c r="I744" s="113"/>
    </row>
    <row r="745" spans="1:9" customFormat="1" ht="15">
      <c r="A745" s="115"/>
      <c r="B745" s="28"/>
      <c r="C745" s="29"/>
      <c r="D745" s="124"/>
      <c r="E745" s="30"/>
      <c r="F745" s="31"/>
      <c r="G745" s="124"/>
      <c r="H745" s="112"/>
      <c r="I745" s="113"/>
    </row>
    <row r="746" spans="1:9" customFormat="1" ht="15">
      <c r="A746" s="115"/>
      <c r="B746" s="28"/>
      <c r="C746" s="29"/>
      <c r="D746" s="125"/>
      <c r="E746" s="29"/>
      <c r="F746" s="29"/>
      <c r="G746" s="125"/>
      <c r="H746" s="29"/>
      <c r="I746" s="29"/>
    </row>
    <row r="747" spans="1:9" customFormat="1" ht="15">
      <c r="A747" s="32"/>
      <c r="B747" s="33"/>
      <c r="C747" s="34"/>
      <c r="D747" s="34"/>
      <c r="E747" s="34"/>
      <c r="F747" s="34"/>
      <c r="G747" s="35"/>
      <c r="H747" s="34"/>
      <c r="I747" s="36"/>
    </row>
    <row r="748" spans="1:9" customFormat="1" ht="15">
      <c r="A748" s="37"/>
      <c r="B748" s="33"/>
      <c r="C748" s="24"/>
      <c r="D748" s="34"/>
      <c r="E748" s="34"/>
      <c r="F748" s="34"/>
      <c r="G748" s="35"/>
      <c r="H748" s="34"/>
      <c r="I748" s="38"/>
    </row>
    <row r="749" spans="1:9">
      <c r="B749" s="49"/>
      <c r="C749" s="49"/>
      <c r="D749" s="50"/>
      <c r="E749" s="49"/>
      <c r="F749" s="49"/>
      <c r="G749" s="50"/>
      <c r="H749" s="50"/>
      <c r="I749" s="49"/>
    </row>
    <row r="750" spans="1:9" s="48" customFormat="1">
      <c r="A750" s="41"/>
      <c r="B750" s="42"/>
      <c r="C750" s="43"/>
      <c r="D750" s="43"/>
      <c r="E750" s="42"/>
      <c r="F750" s="43"/>
      <c r="G750" s="43"/>
      <c r="H750" s="43"/>
      <c r="I750" s="43"/>
    </row>
    <row r="751" spans="1:9" s="48" customFormat="1">
      <c r="A751" s="41"/>
      <c r="B751" s="42"/>
      <c r="C751" s="43"/>
      <c r="D751" s="43"/>
      <c r="E751" s="42"/>
      <c r="F751" s="43"/>
      <c r="G751" s="43"/>
      <c r="H751" s="43"/>
      <c r="I751" s="43"/>
    </row>
    <row r="752" spans="1:9" s="48" customFormat="1">
      <c r="A752" s="41"/>
      <c r="B752" s="42"/>
      <c r="C752" s="43"/>
      <c r="D752" s="43"/>
      <c r="E752" s="42"/>
      <c r="F752" s="43"/>
      <c r="G752" s="43"/>
      <c r="H752" s="43"/>
      <c r="I752" s="43"/>
    </row>
    <row r="753" spans="1:9">
      <c r="A753" s="44"/>
      <c r="B753" s="45"/>
      <c r="C753" s="46"/>
      <c r="D753" s="46"/>
      <c r="E753" s="45"/>
      <c r="F753" s="46"/>
      <c r="G753" s="46"/>
      <c r="H753" s="46"/>
      <c r="I753" s="46"/>
    </row>
    <row r="754" spans="1:9">
      <c r="A754" s="44"/>
      <c r="B754" s="45"/>
      <c r="C754" s="46"/>
      <c r="D754" s="46"/>
      <c r="E754" s="45"/>
      <c r="F754" s="46"/>
      <c r="G754" s="46"/>
      <c r="H754" s="46"/>
      <c r="I754" s="46"/>
    </row>
    <row r="755" spans="1:9">
      <c r="A755" s="44"/>
      <c r="B755" s="45"/>
      <c r="C755" s="46"/>
      <c r="D755" s="46"/>
      <c r="E755" s="45"/>
      <c r="F755" s="46"/>
      <c r="G755" s="46"/>
      <c r="H755" s="46"/>
      <c r="I755" s="46"/>
    </row>
    <row r="756" spans="1:9">
      <c r="A756" s="44"/>
      <c r="B756" s="45"/>
      <c r="C756" s="46"/>
      <c r="D756" s="46"/>
      <c r="E756" s="45"/>
      <c r="F756" s="46"/>
      <c r="G756" s="46"/>
      <c r="H756" s="46"/>
      <c r="I756" s="46"/>
    </row>
    <row r="757" spans="1:9" s="48" customFormat="1">
      <c r="A757" s="41"/>
      <c r="B757" s="42"/>
      <c r="C757" s="43"/>
      <c r="D757" s="43"/>
      <c r="E757" s="42"/>
      <c r="F757" s="43"/>
      <c r="G757" s="43"/>
      <c r="H757" s="43"/>
      <c r="I757" s="43"/>
    </row>
    <row r="758" spans="1:9">
      <c r="A758" s="44"/>
      <c r="B758" s="45"/>
      <c r="C758" s="46"/>
      <c r="D758" s="46"/>
      <c r="E758" s="45"/>
      <c r="F758" s="46"/>
      <c r="G758" s="46"/>
      <c r="H758" s="46"/>
      <c r="I758" s="46"/>
    </row>
    <row r="759" spans="1:9">
      <c r="A759" s="44"/>
      <c r="B759" s="45"/>
      <c r="C759" s="46"/>
      <c r="D759" s="46"/>
      <c r="E759" s="45"/>
      <c r="F759" s="46"/>
      <c r="G759" s="46"/>
      <c r="H759" s="46"/>
      <c r="I759" s="46"/>
    </row>
    <row r="760" spans="1:9">
      <c r="A760" s="44"/>
      <c r="B760" s="45"/>
      <c r="C760" s="46"/>
      <c r="D760" s="46"/>
      <c r="E760" s="45"/>
      <c r="F760" s="46"/>
      <c r="G760" s="46"/>
      <c r="H760" s="46"/>
      <c r="I760" s="46"/>
    </row>
    <row r="761" spans="1:9">
      <c r="A761" s="44"/>
      <c r="B761" s="45"/>
      <c r="C761" s="46"/>
      <c r="D761" s="46"/>
      <c r="E761" s="45"/>
      <c r="F761" s="46"/>
      <c r="G761" s="46"/>
      <c r="H761" s="46"/>
      <c r="I761" s="46"/>
    </row>
    <row r="762" spans="1:9">
      <c r="A762" s="44"/>
      <c r="B762" s="45"/>
      <c r="C762" s="46"/>
      <c r="D762" s="46"/>
      <c r="E762" s="45"/>
      <c r="F762" s="46"/>
      <c r="G762" s="46"/>
      <c r="H762" s="46"/>
      <c r="I762" s="46"/>
    </row>
    <row r="763" spans="1:9">
      <c r="A763" s="44"/>
      <c r="B763" s="45"/>
      <c r="C763" s="46"/>
      <c r="D763" s="46"/>
      <c r="E763" s="45"/>
      <c r="F763" s="46"/>
      <c r="G763" s="46"/>
      <c r="H763" s="46"/>
      <c r="I763" s="46"/>
    </row>
    <row r="764" spans="1:9" s="48" customFormat="1">
      <c r="A764" s="41"/>
      <c r="B764" s="42"/>
      <c r="C764" s="43"/>
      <c r="D764" s="43"/>
      <c r="E764" s="42"/>
      <c r="F764" s="43"/>
      <c r="G764" s="43"/>
      <c r="H764" s="43"/>
      <c r="I764" s="43"/>
    </row>
    <row r="765" spans="1:9">
      <c r="A765" s="44"/>
      <c r="B765" s="45"/>
      <c r="C765" s="46"/>
      <c r="D765" s="46"/>
      <c r="E765" s="45"/>
      <c r="F765" s="46"/>
      <c r="G765" s="46"/>
      <c r="H765" s="46"/>
      <c r="I765" s="46"/>
    </row>
    <row r="766" spans="1:9">
      <c r="A766" s="44"/>
      <c r="B766" s="45"/>
      <c r="C766" s="46"/>
      <c r="D766" s="46"/>
      <c r="E766" s="45"/>
      <c r="F766" s="46"/>
      <c r="G766" s="46"/>
      <c r="H766" s="46"/>
      <c r="I766" s="46"/>
    </row>
    <row r="767" spans="1:9">
      <c r="A767" s="44"/>
      <c r="B767" s="45"/>
      <c r="C767" s="46"/>
      <c r="D767" s="46"/>
      <c r="E767" s="45"/>
      <c r="F767" s="46"/>
      <c r="G767" s="46"/>
      <c r="H767" s="46"/>
      <c r="I767" s="46"/>
    </row>
    <row r="768" spans="1:9">
      <c r="A768" s="44"/>
      <c r="B768" s="45"/>
      <c r="C768" s="46"/>
      <c r="D768" s="46"/>
      <c r="E768" s="45"/>
      <c r="F768" s="46"/>
      <c r="G768" s="46"/>
      <c r="H768" s="46"/>
      <c r="I768" s="46"/>
    </row>
    <row r="769" spans="1:9">
      <c r="A769" s="44"/>
      <c r="B769" s="45"/>
      <c r="C769" s="46"/>
      <c r="D769" s="46"/>
      <c r="E769" s="45"/>
      <c r="F769" s="46"/>
      <c r="G769" s="46"/>
      <c r="H769" s="46"/>
      <c r="I769" s="46"/>
    </row>
    <row r="770" spans="1:9">
      <c r="B770" s="49"/>
      <c r="C770" s="49"/>
      <c r="D770" s="50"/>
      <c r="E770" s="49"/>
      <c r="F770" s="49"/>
      <c r="G770" s="50"/>
      <c r="H770" s="50"/>
      <c r="I770" s="49"/>
    </row>
    <row r="771" spans="1:9">
      <c r="B771" s="49"/>
      <c r="C771" s="49"/>
      <c r="D771" s="50"/>
      <c r="E771" s="49"/>
      <c r="F771" s="49"/>
      <c r="G771" s="50"/>
      <c r="H771" s="50"/>
      <c r="I771" s="49"/>
    </row>
    <row r="772" spans="1:9">
      <c r="B772" s="49"/>
      <c r="C772" s="49"/>
      <c r="D772" s="50"/>
      <c r="E772" s="49"/>
      <c r="F772" s="49"/>
      <c r="G772" s="50"/>
      <c r="H772" s="50"/>
      <c r="I772" s="49"/>
    </row>
    <row r="773" spans="1:9">
      <c r="B773" s="49"/>
      <c r="C773" s="49"/>
      <c r="D773" s="50"/>
      <c r="E773" s="49"/>
      <c r="F773" s="49"/>
      <c r="G773" s="50"/>
      <c r="H773" s="50"/>
      <c r="I773" s="49"/>
    </row>
    <row r="774" spans="1:9" ht="14.25">
      <c r="A774" s="109"/>
      <c r="B774" s="109"/>
      <c r="C774" s="109"/>
      <c r="D774" s="109"/>
      <c r="E774" s="109"/>
      <c r="F774" s="109"/>
      <c r="G774" s="109"/>
      <c r="H774" s="109"/>
      <c r="I774" s="109"/>
    </row>
    <row r="775" spans="1:9">
      <c r="A775" s="111"/>
      <c r="B775" s="111"/>
      <c r="C775" s="111"/>
      <c r="D775" s="111"/>
      <c r="E775" s="111"/>
      <c r="F775" s="111"/>
      <c r="G775" s="111"/>
      <c r="H775" s="111"/>
      <c r="I775" s="111"/>
    </row>
    <row r="776" spans="1:9">
      <c r="B776" s="49"/>
      <c r="C776" s="49"/>
      <c r="D776" s="50"/>
      <c r="E776" s="49"/>
      <c r="F776" s="49"/>
      <c r="G776" s="50"/>
      <c r="H776" s="50"/>
      <c r="I776" s="49"/>
    </row>
    <row r="777" spans="1:9" customFormat="1" ht="15">
      <c r="A777" s="114"/>
      <c r="B777" s="20"/>
      <c r="C777" s="21"/>
      <c r="D777" s="21"/>
      <c r="E777" s="22"/>
      <c r="F777" s="22"/>
      <c r="G777" s="22"/>
      <c r="H777" s="22"/>
      <c r="I777" s="23"/>
    </row>
    <row r="778" spans="1:9" customFormat="1" ht="15">
      <c r="A778" s="115"/>
      <c r="B778" s="24"/>
      <c r="C778" s="25"/>
      <c r="D778" s="26"/>
      <c r="E778" s="27"/>
      <c r="F778" s="27"/>
      <c r="G778" s="27"/>
      <c r="H778" s="112"/>
      <c r="I778" s="113"/>
    </row>
    <row r="779" spans="1:9" customFormat="1" ht="15">
      <c r="A779" s="115"/>
      <c r="B779" s="28"/>
      <c r="C779" s="29"/>
      <c r="D779" s="124"/>
      <c r="E779" s="30"/>
      <c r="F779" s="31"/>
      <c r="G779" s="124"/>
      <c r="H779" s="112"/>
      <c r="I779" s="113"/>
    </row>
    <row r="780" spans="1:9" customFormat="1" ht="15">
      <c r="A780" s="115"/>
      <c r="B780" s="28"/>
      <c r="C780" s="29"/>
      <c r="D780" s="125"/>
      <c r="E780" s="29"/>
      <c r="F780" s="29"/>
      <c r="G780" s="125"/>
      <c r="H780" s="29"/>
      <c r="I780" s="29"/>
    </row>
    <row r="781" spans="1:9" customFormat="1" ht="15">
      <c r="A781" s="32"/>
      <c r="B781" s="33"/>
      <c r="C781" s="34"/>
      <c r="D781" s="34"/>
      <c r="E781" s="34"/>
      <c r="F781" s="34"/>
      <c r="G781" s="35"/>
      <c r="H781" s="34"/>
      <c r="I781" s="36"/>
    </row>
    <row r="782" spans="1:9" customFormat="1" ht="15">
      <c r="A782" s="37"/>
      <c r="B782" s="33"/>
      <c r="C782" s="24"/>
      <c r="D782" s="34"/>
      <c r="E782" s="34"/>
      <c r="F782" s="34"/>
      <c r="G782" s="35"/>
      <c r="H782" s="34"/>
      <c r="I782" s="38"/>
    </row>
    <row r="783" spans="1:9">
      <c r="B783" s="49"/>
      <c r="C783" s="49"/>
      <c r="D783" s="50"/>
      <c r="E783" s="49"/>
      <c r="F783" s="49"/>
      <c r="G783" s="50"/>
      <c r="H783" s="50"/>
      <c r="I783" s="49"/>
    </row>
    <row r="784" spans="1:9" s="48" customFormat="1">
      <c r="A784" s="41"/>
      <c r="B784" s="42"/>
      <c r="C784" s="43"/>
      <c r="D784" s="43"/>
      <c r="E784" s="42"/>
      <c r="F784" s="43"/>
      <c r="G784" s="43"/>
      <c r="H784" s="43"/>
      <c r="I784" s="43"/>
    </row>
    <row r="785" spans="1:9">
      <c r="A785" s="41"/>
      <c r="B785" s="45"/>
      <c r="C785" s="46"/>
      <c r="D785" s="46"/>
      <c r="E785" s="45"/>
      <c r="F785" s="46"/>
      <c r="G785" s="46"/>
      <c r="H785" s="46"/>
      <c r="I785" s="46"/>
    </row>
    <row r="786" spans="1:9" s="48" customFormat="1">
      <c r="A786" s="41"/>
      <c r="B786" s="42"/>
      <c r="C786" s="43"/>
      <c r="D786" s="43"/>
      <c r="E786" s="42"/>
      <c r="F786" s="43"/>
      <c r="G786" s="43"/>
      <c r="H786" s="43"/>
      <c r="I786" s="43"/>
    </row>
    <row r="787" spans="1:9">
      <c r="A787" s="44"/>
      <c r="B787" s="45"/>
      <c r="C787" s="46"/>
      <c r="D787" s="46"/>
      <c r="E787" s="45"/>
      <c r="F787" s="46"/>
      <c r="G787" s="46"/>
      <c r="H787" s="46"/>
      <c r="I787" s="46"/>
    </row>
    <row r="788" spans="1:9">
      <c r="A788" s="44"/>
      <c r="B788" s="45"/>
      <c r="C788" s="46"/>
      <c r="D788" s="46"/>
      <c r="E788" s="45"/>
      <c r="F788" s="46"/>
      <c r="G788" s="46"/>
      <c r="H788" s="46"/>
      <c r="I788" s="46"/>
    </row>
    <row r="789" spans="1:9">
      <c r="B789" s="49"/>
      <c r="C789" s="49"/>
      <c r="D789" s="50"/>
      <c r="E789" s="49"/>
      <c r="F789" s="49"/>
      <c r="G789" s="50"/>
      <c r="H789" s="50"/>
      <c r="I789" s="49"/>
    </row>
    <row r="790" spans="1:9">
      <c r="B790" s="49"/>
      <c r="C790" s="49"/>
      <c r="D790" s="50"/>
      <c r="E790" s="49"/>
      <c r="F790" s="49"/>
      <c r="G790" s="50"/>
      <c r="H790" s="50"/>
      <c r="I790" s="49"/>
    </row>
    <row r="791" spans="1:9">
      <c r="B791" s="49"/>
      <c r="C791" s="49"/>
      <c r="D791" s="50"/>
      <c r="E791" s="49"/>
      <c r="F791" s="49"/>
      <c r="G791" s="50"/>
      <c r="H791" s="50"/>
      <c r="I791" s="49"/>
    </row>
    <row r="792" spans="1:9">
      <c r="B792" s="49"/>
      <c r="C792" s="49"/>
      <c r="D792" s="50"/>
      <c r="E792" s="49"/>
      <c r="F792" s="49"/>
      <c r="G792" s="50"/>
      <c r="H792" s="50"/>
      <c r="I792" s="49"/>
    </row>
    <row r="793" spans="1:9">
      <c r="B793" s="49"/>
      <c r="C793" s="49"/>
      <c r="D793" s="50"/>
      <c r="E793" s="49"/>
      <c r="F793" s="49"/>
      <c r="G793" s="50"/>
      <c r="H793" s="50"/>
      <c r="I793" s="49"/>
    </row>
    <row r="794" spans="1:9">
      <c r="B794" s="49"/>
      <c r="C794" s="49"/>
      <c r="D794" s="50"/>
      <c r="E794" s="49"/>
      <c r="F794" s="49"/>
      <c r="G794" s="50"/>
      <c r="H794" s="50"/>
      <c r="I794" s="49"/>
    </row>
    <row r="795" spans="1:9">
      <c r="B795" s="49"/>
      <c r="C795" s="49"/>
      <c r="D795" s="50"/>
      <c r="E795" s="49"/>
      <c r="F795" s="49"/>
      <c r="G795" s="50"/>
      <c r="H795" s="50"/>
      <c r="I795" s="49"/>
    </row>
    <row r="796" spans="1:9">
      <c r="B796" s="49"/>
      <c r="C796" s="49"/>
      <c r="D796" s="50"/>
      <c r="E796" s="49"/>
      <c r="F796" s="49"/>
      <c r="G796" s="50"/>
      <c r="H796" s="50"/>
      <c r="I796" s="49"/>
    </row>
    <row r="797" spans="1:9">
      <c r="B797" s="49"/>
      <c r="C797" s="49"/>
      <c r="D797" s="50"/>
      <c r="E797" s="49"/>
      <c r="F797" s="49"/>
      <c r="G797" s="50"/>
      <c r="H797" s="50"/>
      <c r="I797" s="49"/>
    </row>
    <row r="798" spans="1:9">
      <c r="B798" s="49"/>
      <c r="C798" s="49"/>
      <c r="D798" s="50"/>
      <c r="E798" s="49"/>
      <c r="F798" s="49"/>
      <c r="G798" s="50"/>
      <c r="H798" s="50"/>
      <c r="I798" s="49"/>
    </row>
    <row r="799" spans="1:9">
      <c r="B799" s="49"/>
      <c r="C799" s="49"/>
      <c r="D799" s="50"/>
      <c r="E799" s="49"/>
      <c r="F799" s="49"/>
      <c r="G799" s="50"/>
      <c r="H799" s="50"/>
      <c r="I799" s="49"/>
    </row>
    <row r="800" spans="1:9">
      <c r="B800" s="49"/>
      <c r="C800" s="49"/>
      <c r="D800" s="50"/>
      <c r="E800" s="49"/>
      <c r="F800" s="49"/>
      <c r="G800" s="50"/>
      <c r="H800" s="50"/>
      <c r="I800" s="49"/>
    </row>
    <row r="801" spans="1:9">
      <c r="B801" s="49"/>
      <c r="C801" s="49"/>
      <c r="D801" s="50"/>
      <c r="E801" s="49"/>
      <c r="F801" s="49"/>
      <c r="G801" s="50"/>
      <c r="H801" s="50"/>
      <c r="I801" s="49"/>
    </row>
    <row r="802" spans="1:9">
      <c r="B802" s="49"/>
      <c r="C802" s="49"/>
      <c r="D802" s="50"/>
      <c r="E802" s="49"/>
      <c r="F802" s="49"/>
      <c r="G802" s="50"/>
      <c r="H802" s="50"/>
      <c r="I802" s="49"/>
    </row>
    <row r="803" spans="1:9">
      <c r="B803" s="49"/>
      <c r="C803" s="49"/>
      <c r="D803" s="50"/>
      <c r="E803" s="49"/>
      <c r="F803" s="49"/>
      <c r="G803" s="50"/>
      <c r="H803" s="50"/>
      <c r="I803" s="49"/>
    </row>
    <row r="804" spans="1:9">
      <c r="B804" s="49"/>
      <c r="C804" s="49"/>
      <c r="D804" s="50"/>
      <c r="E804" s="49"/>
      <c r="F804" s="49"/>
      <c r="G804" s="50"/>
      <c r="H804" s="50"/>
      <c r="I804" s="49"/>
    </row>
    <row r="805" spans="1:9">
      <c r="B805" s="49"/>
      <c r="C805" s="49"/>
      <c r="D805" s="50"/>
      <c r="E805" s="49"/>
      <c r="F805" s="49"/>
      <c r="G805" s="50"/>
      <c r="H805" s="50"/>
      <c r="I805" s="49"/>
    </row>
    <row r="806" spans="1:9">
      <c r="B806" s="49"/>
      <c r="C806" s="49"/>
      <c r="D806" s="50"/>
      <c r="E806" s="49"/>
      <c r="F806" s="49"/>
      <c r="G806" s="50"/>
      <c r="H806" s="50"/>
      <c r="I806" s="49"/>
    </row>
    <row r="807" spans="1:9">
      <c r="B807" s="49"/>
      <c r="C807" s="49"/>
      <c r="D807" s="50"/>
      <c r="E807" s="49"/>
      <c r="F807" s="49"/>
      <c r="G807" s="50"/>
      <c r="H807" s="50"/>
      <c r="I807" s="49"/>
    </row>
    <row r="808" spans="1:9">
      <c r="B808" s="49"/>
      <c r="C808" s="49"/>
      <c r="D808" s="50"/>
      <c r="E808" s="49"/>
      <c r="F808" s="49"/>
      <c r="G808" s="50"/>
      <c r="H808" s="50"/>
      <c r="I808" s="49"/>
    </row>
    <row r="809" spans="1:9">
      <c r="B809" s="49"/>
      <c r="C809" s="49"/>
      <c r="D809" s="50"/>
      <c r="E809" s="49"/>
      <c r="F809" s="49"/>
      <c r="G809" s="50"/>
      <c r="H809" s="50"/>
      <c r="I809" s="49"/>
    </row>
    <row r="810" spans="1:9">
      <c r="B810" s="49"/>
      <c r="C810" s="49"/>
      <c r="D810" s="50"/>
      <c r="E810" s="49"/>
      <c r="F810" s="49"/>
      <c r="G810" s="50"/>
      <c r="H810" s="50"/>
      <c r="I810" s="49"/>
    </row>
    <row r="811" spans="1:9">
      <c r="B811" s="49"/>
      <c r="C811" s="49"/>
      <c r="D811" s="50"/>
      <c r="E811" s="49"/>
      <c r="F811" s="49"/>
      <c r="G811" s="50"/>
      <c r="H811" s="50"/>
      <c r="I811" s="49"/>
    </row>
    <row r="812" spans="1:9">
      <c r="B812" s="49"/>
      <c r="C812" s="49"/>
      <c r="D812" s="50"/>
      <c r="E812" s="49"/>
      <c r="F812" s="49"/>
      <c r="G812" s="50"/>
      <c r="H812" s="50"/>
      <c r="I812" s="49"/>
    </row>
    <row r="813" spans="1:9">
      <c r="B813" s="49"/>
      <c r="C813" s="49"/>
      <c r="D813" s="50"/>
      <c r="E813" s="49"/>
      <c r="F813" s="49"/>
      <c r="G813" s="50"/>
      <c r="H813" s="50"/>
      <c r="I813" s="49"/>
    </row>
    <row r="814" spans="1:9">
      <c r="B814" s="49"/>
      <c r="C814" s="49"/>
      <c r="D814" s="50"/>
      <c r="E814" s="49"/>
      <c r="F814" s="49"/>
      <c r="G814" s="50"/>
      <c r="H814" s="50"/>
      <c r="I814" s="49"/>
    </row>
    <row r="815" spans="1:9" ht="14.25">
      <c r="A815" s="109"/>
      <c r="B815" s="109"/>
      <c r="C815" s="109"/>
      <c r="D815" s="109"/>
      <c r="E815" s="109"/>
      <c r="F815" s="109"/>
      <c r="G815" s="109"/>
      <c r="H815" s="109"/>
      <c r="I815" s="109"/>
    </row>
    <row r="816" spans="1:9">
      <c r="A816" s="111"/>
      <c r="B816" s="111"/>
      <c r="C816" s="111"/>
      <c r="D816" s="111"/>
      <c r="E816" s="111"/>
      <c r="F816" s="111"/>
      <c r="G816" s="111"/>
      <c r="H816" s="111"/>
      <c r="I816" s="111"/>
    </row>
    <row r="817" spans="1:12">
      <c r="B817" s="49"/>
      <c r="C817" s="49"/>
      <c r="D817" s="50"/>
      <c r="E817" s="49"/>
      <c r="F817" s="49"/>
      <c r="G817" s="50"/>
      <c r="H817" s="50"/>
      <c r="I817" s="49"/>
    </row>
    <row r="818" spans="1:12" customFormat="1" ht="15">
      <c r="A818" s="114"/>
      <c r="B818" s="20"/>
      <c r="C818" s="21"/>
      <c r="D818" s="21"/>
      <c r="E818" s="22"/>
      <c r="F818" s="22"/>
      <c r="G818" s="22"/>
      <c r="H818" s="22"/>
      <c r="I818" s="23"/>
    </row>
    <row r="819" spans="1:12" customFormat="1" ht="15">
      <c r="A819" s="115"/>
      <c r="B819" s="24"/>
      <c r="C819" s="25"/>
      <c r="D819" s="26"/>
      <c r="E819" s="27"/>
      <c r="F819" s="27"/>
      <c r="G819" s="27"/>
      <c r="H819" s="112"/>
      <c r="I819" s="113"/>
    </row>
    <row r="820" spans="1:12" customFormat="1" ht="15">
      <c r="A820" s="115"/>
      <c r="B820" s="28"/>
      <c r="C820" s="29"/>
      <c r="D820" s="124"/>
      <c r="E820" s="30"/>
      <c r="F820" s="31"/>
      <c r="G820" s="124"/>
      <c r="H820" s="112"/>
      <c r="I820" s="113"/>
    </row>
    <row r="821" spans="1:12" customFormat="1" ht="15">
      <c r="A821" s="115"/>
      <c r="B821" s="28"/>
      <c r="C821" s="29"/>
      <c r="D821" s="125"/>
      <c r="E821" s="29"/>
      <c r="F821" s="29"/>
      <c r="G821" s="125"/>
      <c r="H821" s="29"/>
      <c r="I821" s="29"/>
    </row>
    <row r="822" spans="1:12" customFormat="1" ht="15">
      <c r="A822" s="32"/>
      <c r="B822" s="33"/>
      <c r="C822" s="34"/>
      <c r="D822" s="34"/>
      <c r="E822" s="34"/>
      <c r="F822" s="34"/>
      <c r="G822" s="35"/>
      <c r="H822" s="34"/>
      <c r="I822" s="36"/>
    </row>
    <row r="823" spans="1:12" customFormat="1" ht="15">
      <c r="A823" s="37"/>
      <c r="B823" s="33"/>
      <c r="C823" s="24"/>
      <c r="D823" s="34"/>
      <c r="E823" s="34"/>
      <c r="F823" s="34"/>
      <c r="G823" s="35"/>
      <c r="H823" s="34"/>
      <c r="I823" s="38"/>
    </row>
    <row r="824" spans="1:12">
      <c r="B824" s="49"/>
      <c r="C824" s="49"/>
      <c r="D824" s="50"/>
      <c r="E824" s="49"/>
      <c r="F824" s="49"/>
      <c r="G824" s="50"/>
      <c r="H824" s="50"/>
      <c r="I824" s="49"/>
    </row>
    <row r="825" spans="1:12" s="48" customFormat="1">
      <c r="A825" s="41"/>
      <c r="B825" s="42"/>
      <c r="C825" s="43"/>
      <c r="D825" s="43"/>
      <c r="E825" s="42"/>
      <c r="F825" s="43"/>
      <c r="G825" s="43"/>
      <c r="H825" s="43"/>
      <c r="I825" s="43"/>
    </row>
    <row r="826" spans="1:12" s="48" customFormat="1">
      <c r="A826" s="41"/>
      <c r="B826" s="42"/>
      <c r="C826" s="43"/>
      <c r="D826" s="43"/>
      <c r="E826" s="42"/>
      <c r="F826" s="43"/>
      <c r="G826" s="43"/>
      <c r="H826" s="43"/>
      <c r="I826" s="43"/>
    </row>
    <row r="827" spans="1:12" s="48" customFormat="1">
      <c r="A827" s="41"/>
      <c r="B827" s="42"/>
      <c r="C827" s="43"/>
      <c r="D827" s="43"/>
      <c r="E827" s="42"/>
      <c r="F827" s="43"/>
      <c r="G827" s="43"/>
      <c r="H827" s="43"/>
      <c r="I827" s="43"/>
      <c r="J827" s="52"/>
      <c r="K827" s="52"/>
      <c r="L827" s="52"/>
    </row>
    <row r="828" spans="1:12">
      <c r="A828" s="44"/>
      <c r="B828" s="45"/>
      <c r="C828" s="46"/>
      <c r="D828" s="46"/>
      <c r="E828" s="45"/>
      <c r="F828" s="46"/>
      <c r="G828" s="46"/>
      <c r="H828" s="46"/>
      <c r="I828" s="46"/>
    </row>
    <row r="829" spans="1:12">
      <c r="A829" s="44"/>
      <c r="B829" s="45"/>
      <c r="C829" s="46"/>
      <c r="D829" s="46"/>
      <c r="E829" s="45"/>
      <c r="F829" s="46"/>
      <c r="G829" s="46"/>
      <c r="H829" s="46"/>
      <c r="I829" s="46"/>
    </row>
    <row r="830" spans="1:12">
      <c r="A830" s="44"/>
      <c r="B830" s="45"/>
      <c r="C830" s="46"/>
      <c r="D830" s="46"/>
      <c r="E830" s="45"/>
      <c r="F830" s="46"/>
      <c r="G830" s="46"/>
      <c r="H830" s="46"/>
      <c r="I830" s="46"/>
    </row>
    <row r="831" spans="1:12">
      <c r="A831" s="44"/>
      <c r="B831" s="45"/>
      <c r="C831" s="46"/>
      <c r="D831" s="46"/>
      <c r="E831" s="45"/>
      <c r="F831" s="46"/>
      <c r="G831" s="46"/>
      <c r="H831" s="46"/>
      <c r="I831" s="46"/>
    </row>
    <row r="832" spans="1:12">
      <c r="A832" s="44"/>
      <c r="B832" s="45"/>
      <c r="C832" s="46"/>
      <c r="D832" s="46"/>
      <c r="E832" s="45"/>
      <c r="F832" s="46"/>
      <c r="G832" s="46"/>
      <c r="H832" s="46"/>
      <c r="I832" s="46"/>
    </row>
    <row r="833" spans="1:9">
      <c r="A833" s="44"/>
      <c r="B833" s="45"/>
      <c r="C833" s="46"/>
      <c r="D833" s="46"/>
      <c r="E833" s="45"/>
      <c r="F833" s="46"/>
      <c r="G833" s="46"/>
      <c r="H833" s="46"/>
      <c r="I833" s="46"/>
    </row>
    <row r="834" spans="1:9">
      <c r="A834" s="44"/>
      <c r="B834" s="45"/>
      <c r="C834" s="46"/>
      <c r="D834" s="46"/>
      <c r="E834" s="45"/>
      <c r="F834" s="46"/>
      <c r="G834" s="46"/>
      <c r="H834" s="46"/>
      <c r="I834" s="46"/>
    </row>
    <row r="835" spans="1:9" s="48" customFormat="1">
      <c r="A835" s="41"/>
      <c r="B835" s="42"/>
      <c r="C835" s="43"/>
      <c r="D835" s="43"/>
      <c r="E835" s="42"/>
      <c r="F835" s="43"/>
      <c r="G835" s="43"/>
      <c r="H835" s="43"/>
      <c r="I835" s="43"/>
    </row>
    <row r="836" spans="1:9">
      <c r="A836" s="44"/>
      <c r="B836" s="45"/>
      <c r="C836" s="46"/>
      <c r="D836" s="46"/>
      <c r="E836" s="45"/>
      <c r="F836" s="46"/>
      <c r="G836" s="46"/>
      <c r="H836" s="46"/>
      <c r="I836" s="46"/>
    </row>
    <row r="837" spans="1:9">
      <c r="A837" s="44"/>
      <c r="B837" s="45"/>
      <c r="C837" s="46"/>
      <c r="D837" s="46"/>
      <c r="E837" s="45"/>
      <c r="F837" s="46"/>
      <c r="G837" s="46"/>
      <c r="H837" s="46"/>
      <c r="I837" s="46"/>
    </row>
    <row r="838" spans="1:9">
      <c r="A838" s="44"/>
      <c r="B838" s="45"/>
      <c r="C838" s="46"/>
      <c r="D838" s="46"/>
      <c r="E838" s="45"/>
      <c r="F838" s="46"/>
      <c r="G838" s="46"/>
      <c r="H838" s="46"/>
      <c r="I838" s="46"/>
    </row>
    <row r="839" spans="1:9">
      <c r="A839" s="44"/>
      <c r="B839" s="45"/>
      <c r="C839" s="46"/>
      <c r="D839" s="46"/>
      <c r="E839" s="45"/>
      <c r="F839" s="46"/>
      <c r="G839" s="46"/>
      <c r="H839" s="46"/>
      <c r="I839" s="46"/>
    </row>
    <row r="840" spans="1:9">
      <c r="A840" s="44"/>
      <c r="B840" s="45"/>
      <c r="C840" s="46"/>
      <c r="D840" s="46"/>
      <c r="E840" s="45"/>
      <c r="F840" s="46"/>
      <c r="G840" s="46"/>
      <c r="H840" s="46"/>
      <c r="I840" s="46"/>
    </row>
    <row r="841" spans="1:9">
      <c r="A841" s="44"/>
      <c r="B841" s="45"/>
      <c r="C841" s="46"/>
      <c r="D841" s="46"/>
      <c r="E841" s="45"/>
      <c r="F841" s="46"/>
      <c r="G841" s="46"/>
      <c r="H841" s="46"/>
      <c r="I841" s="46"/>
    </row>
    <row r="842" spans="1:9">
      <c r="A842" s="44"/>
      <c r="B842" s="45"/>
      <c r="C842" s="46"/>
      <c r="D842" s="46"/>
      <c r="E842" s="45"/>
      <c r="F842" s="46"/>
      <c r="G842" s="46"/>
      <c r="H842" s="46"/>
      <c r="I842" s="46"/>
    </row>
    <row r="843" spans="1:9">
      <c r="A843" s="44"/>
      <c r="B843" s="45"/>
      <c r="C843" s="46"/>
      <c r="D843" s="46"/>
      <c r="E843" s="45"/>
      <c r="F843" s="46"/>
      <c r="G843" s="46"/>
      <c r="H843" s="46"/>
      <c r="I843" s="46"/>
    </row>
    <row r="844" spans="1:9">
      <c r="A844" s="44"/>
      <c r="B844" s="45"/>
      <c r="C844" s="46"/>
      <c r="D844" s="46"/>
      <c r="E844" s="45"/>
      <c r="F844" s="46"/>
      <c r="G844" s="46"/>
      <c r="H844" s="46"/>
      <c r="I844" s="46"/>
    </row>
    <row r="845" spans="1:9">
      <c r="A845" s="44"/>
      <c r="B845" s="45"/>
      <c r="C845" s="46"/>
      <c r="D845" s="46"/>
      <c r="E845" s="45"/>
      <c r="F845" s="46"/>
      <c r="G845" s="46"/>
      <c r="H845" s="46"/>
      <c r="I845" s="46"/>
    </row>
    <row r="846" spans="1:9">
      <c r="A846" s="44"/>
      <c r="B846" s="45"/>
      <c r="C846" s="46"/>
      <c r="D846" s="46"/>
      <c r="E846" s="45"/>
      <c r="F846" s="46"/>
      <c r="G846" s="46"/>
      <c r="H846" s="46"/>
      <c r="I846" s="46"/>
    </row>
    <row r="847" spans="1:9">
      <c r="A847" s="44"/>
      <c r="B847" s="45"/>
      <c r="C847" s="46"/>
      <c r="D847" s="46"/>
      <c r="E847" s="45"/>
      <c r="F847" s="46"/>
      <c r="G847" s="46"/>
      <c r="H847" s="46"/>
      <c r="I847" s="46"/>
    </row>
    <row r="848" spans="1:9" s="48" customFormat="1">
      <c r="A848" s="41"/>
      <c r="B848" s="42"/>
      <c r="C848" s="43"/>
      <c r="D848" s="43"/>
      <c r="E848" s="42"/>
      <c r="F848" s="43"/>
      <c r="G848" s="43"/>
      <c r="H848" s="43"/>
      <c r="I848" s="43"/>
    </row>
    <row r="849" spans="1:9">
      <c r="A849" s="44"/>
      <c r="B849" s="45"/>
      <c r="C849" s="46"/>
      <c r="D849" s="46"/>
      <c r="E849" s="45"/>
      <c r="F849" s="46"/>
      <c r="G849" s="46"/>
      <c r="H849" s="46"/>
      <c r="I849" s="46"/>
    </row>
    <row r="850" spans="1:9">
      <c r="A850" s="44"/>
      <c r="B850" s="45"/>
      <c r="C850" s="46"/>
      <c r="D850" s="46"/>
      <c r="E850" s="45"/>
      <c r="F850" s="46"/>
      <c r="G850" s="46"/>
      <c r="H850" s="46"/>
      <c r="I850" s="46"/>
    </row>
    <row r="851" spans="1:9">
      <c r="A851" s="44"/>
      <c r="B851" s="45"/>
      <c r="C851" s="46"/>
      <c r="D851" s="46"/>
      <c r="E851" s="45"/>
      <c r="F851" s="46"/>
      <c r="G851" s="46"/>
      <c r="H851" s="46"/>
      <c r="I851" s="46"/>
    </row>
    <row r="852" spans="1:9">
      <c r="A852" s="44"/>
      <c r="B852" s="45"/>
      <c r="C852" s="46"/>
      <c r="D852" s="46"/>
      <c r="E852" s="45"/>
      <c r="F852" s="46"/>
      <c r="G852" s="46"/>
      <c r="H852" s="46"/>
      <c r="I852" s="46"/>
    </row>
    <row r="853" spans="1:9">
      <c r="A853" s="44"/>
      <c r="B853" s="45"/>
      <c r="C853" s="46"/>
      <c r="D853" s="46"/>
      <c r="E853" s="45"/>
      <c r="F853" s="46"/>
      <c r="G853" s="46"/>
      <c r="H853" s="46"/>
      <c r="I853" s="46"/>
    </row>
    <row r="854" spans="1:9" s="48" customFormat="1">
      <c r="A854" s="41"/>
      <c r="B854" s="42"/>
      <c r="C854" s="43"/>
      <c r="D854" s="43"/>
      <c r="E854" s="42"/>
      <c r="F854" s="43"/>
      <c r="G854" s="43"/>
      <c r="H854" s="43"/>
      <c r="I854" s="43"/>
    </row>
    <row r="855" spans="1:9">
      <c r="A855" s="44"/>
      <c r="B855" s="45"/>
      <c r="C855" s="46"/>
      <c r="D855" s="46"/>
      <c r="E855" s="45"/>
      <c r="F855" s="46"/>
      <c r="G855" s="46"/>
      <c r="H855" s="46"/>
      <c r="I855" s="46"/>
    </row>
    <row r="856" spans="1:9">
      <c r="A856" s="44"/>
      <c r="B856" s="45"/>
      <c r="C856" s="46"/>
      <c r="D856" s="46"/>
      <c r="E856" s="45"/>
      <c r="F856" s="46"/>
      <c r="G856" s="46"/>
      <c r="H856" s="46"/>
      <c r="I856" s="46"/>
    </row>
    <row r="857" spans="1:9">
      <c r="A857" s="44"/>
      <c r="B857" s="45"/>
      <c r="C857" s="46"/>
      <c r="D857" s="46"/>
      <c r="E857" s="45"/>
      <c r="F857" s="46"/>
      <c r="G857" s="46"/>
      <c r="H857" s="46"/>
      <c r="I857" s="46"/>
    </row>
    <row r="858" spans="1:9">
      <c r="A858" s="44"/>
      <c r="B858" s="45"/>
      <c r="C858" s="46"/>
      <c r="D858" s="46"/>
      <c r="E858" s="45"/>
      <c r="F858" s="46"/>
      <c r="G858" s="46"/>
      <c r="H858" s="46"/>
      <c r="I858" s="46"/>
    </row>
    <row r="859" spans="1:9">
      <c r="A859" s="44"/>
      <c r="B859" s="45"/>
      <c r="C859" s="46"/>
      <c r="D859" s="46"/>
      <c r="E859" s="45"/>
      <c r="F859" s="46"/>
      <c r="G859" s="46"/>
      <c r="H859" s="46"/>
      <c r="I859" s="46"/>
    </row>
    <row r="860" spans="1:9" s="48" customFormat="1">
      <c r="A860" s="41"/>
      <c r="B860" s="42"/>
      <c r="C860" s="43"/>
      <c r="D860" s="43"/>
      <c r="E860" s="42"/>
      <c r="F860" s="43"/>
      <c r="G860" s="43"/>
      <c r="H860" s="43"/>
      <c r="I860" s="43"/>
    </row>
    <row r="861" spans="1:9">
      <c r="A861" s="44"/>
      <c r="B861" s="45"/>
      <c r="C861" s="46"/>
      <c r="D861" s="46"/>
      <c r="E861" s="45"/>
      <c r="F861" s="46"/>
      <c r="G861" s="46"/>
      <c r="H861" s="46"/>
      <c r="I861" s="46"/>
    </row>
    <row r="862" spans="1:9">
      <c r="A862" s="44"/>
      <c r="B862" s="45"/>
      <c r="C862" s="46"/>
      <c r="D862" s="46"/>
      <c r="E862" s="45"/>
      <c r="F862" s="46"/>
      <c r="G862" s="46"/>
      <c r="H862" s="46"/>
      <c r="I862" s="46"/>
    </row>
    <row r="863" spans="1:9">
      <c r="A863" s="44"/>
      <c r="B863" s="45"/>
      <c r="C863" s="46"/>
      <c r="D863" s="46"/>
      <c r="E863" s="45"/>
      <c r="F863" s="46"/>
      <c r="G863" s="46"/>
      <c r="H863" s="46"/>
      <c r="I863" s="46"/>
    </row>
    <row r="864" spans="1:9">
      <c r="A864" s="44"/>
      <c r="B864" s="45"/>
      <c r="C864" s="46"/>
      <c r="D864" s="46"/>
      <c r="E864" s="45"/>
      <c r="F864" s="46"/>
      <c r="G864" s="46"/>
      <c r="H864" s="46"/>
      <c r="I864" s="46"/>
    </row>
    <row r="865" spans="1:9">
      <c r="A865" s="44"/>
      <c r="B865" s="45"/>
      <c r="C865" s="46"/>
      <c r="D865" s="46"/>
      <c r="E865" s="45"/>
      <c r="F865" s="46"/>
      <c r="G865" s="46"/>
      <c r="H865" s="46"/>
      <c r="I865" s="46"/>
    </row>
    <row r="866" spans="1:9">
      <c r="A866" s="44"/>
      <c r="B866" s="45"/>
      <c r="C866" s="46"/>
      <c r="D866" s="46"/>
      <c r="E866" s="45"/>
      <c r="F866" s="46"/>
      <c r="G866" s="46"/>
      <c r="H866" s="46"/>
      <c r="I866" s="46"/>
    </row>
    <row r="867" spans="1:9" s="48" customFormat="1">
      <c r="A867" s="41"/>
      <c r="B867" s="42"/>
      <c r="C867" s="43"/>
      <c r="D867" s="43"/>
      <c r="E867" s="42"/>
      <c r="F867" s="43"/>
      <c r="G867" s="43"/>
      <c r="H867" s="43"/>
      <c r="I867" s="43"/>
    </row>
    <row r="868" spans="1:9">
      <c r="A868" s="44"/>
      <c r="B868" s="45"/>
      <c r="C868" s="46"/>
      <c r="D868" s="46"/>
      <c r="E868" s="45"/>
      <c r="F868" s="46"/>
      <c r="G868" s="46"/>
      <c r="H868" s="46"/>
      <c r="I868" s="46"/>
    </row>
    <row r="869" spans="1:9">
      <c r="A869" s="44"/>
      <c r="B869" s="45"/>
      <c r="C869" s="46"/>
      <c r="D869" s="46"/>
      <c r="E869" s="45"/>
      <c r="F869" s="46"/>
      <c r="G869" s="46"/>
      <c r="H869" s="46"/>
      <c r="I869" s="46"/>
    </row>
    <row r="870" spans="1:9">
      <c r="A870" s="44"/>
      <c r="B870" s="45"/>
      <c r="C870" s="46"/>
      <c r="D870" s="46"/>
      <c r="E870" s="45"/>
      <c r="F870" s="46"/>
      <c r="G870" s="46"/>
      <c r="H870" s="46"/>
      <c r="I870" s="46"/>
    </row>
    <row r="871" spans="1:9">
      <c r="A871" s="44"/>
      <c r="B871" s="45"/>
      <c r="C871" s="46"/>
      <c r="D871" s="46"/>
      <c r="E871" s="45"/>
      <c r="F871" s="46"/>
      <c r="G871" s="46"/>
      <c r="H871" s="46"/>
      <c r="I871" s="46"/>
    </row>
    <row r="872" spans="1:9">
      <c r="A872" s="44"/>
      <c r="B872" s="45"/>
      <c r="C872" s="46"/>
      <c r="D872" s="46"/>
      <c r="E872" s="45"/>
      <c r="F872" s="46"/>
      <c r="G872" s="46"/>
      <c r="H872" s="46"/>
      <c r="I872" s="46"/>
    </row>
    <row r="873" spans="1:9">
      <c r="A873" s="44"/>
      <c r="B873" s="45"/>
      <c r="C873" s="46"/>
      <c r="D873" s="46"/>
      <c r="E873" s="45"/>
      <c r="F873" s="46"/>
      <c r="G873" s="46"/>
      <c r="H873" s="46"/>
      <c r="I873" s="46"/>
    </row>
    <row r="874" spans="1:9" s="48" customFormat="1">
      <c r="A874" s="41"/>
      <c r="B874" s="42"/>
      <c r="C874" s="43"/>
      <c r="D874" s="43"/>
      <c r="E874" s="42"/>
      <c r="F874" s="46"/>
      <c r="G874" s="46"/>
      <c r="H874" s="46"/>
      <c r="I874" s="46"/>
    </row>
    <row r="875" spans="1:9">
      <c r="A875" s="44"/>
      <c r="B875" s="45"/>
      <c r="C875" s="46"/>
      <c r="D875" s="46"/>
      <c r="E875" s="45"/>
      <c r="F875" s="46"/>
      <c r="G875" s="46"/>
      <c r="H875" s="46"/>
      <c r="I875" s="46"/>
    </row>
    <row r="876" spans="1:9">
      <c r="A876" s="44"/>
      <c r="B876" s="45"/>
      <c r="C876" s="46"/>
      <c r="D876" s="46"/>
      <c r="E876" s="45"/>
      <c r="F876" s="46"/>
      <c r="G876" s="46"/>
      <c r="H876" s="46"/>
      <c r="I876" s="46"/>
    </row>
    <row r="877" spans="1:9">
      <c r="A877" s="44"/>
      <c r="B877" s="45"/>
      <c r="C877" s="46"/>
      <c r="D877" s="46"/>
      <c r="E877" s="45"/>
      <c r="F877" s="46"/>
      <c r="G877" s="46"/>
      <c r="H877" s="46"/>
      <c r="I877" s="46"/>
    </row>
    <row r="878" spans="1:9">
      <c r="A878" s="44"/>
      <c r="B878" s="45"/>
      <c r="C878" s="46"/>
      <c r="D878" s="46"/>
      <c r="E878" s="45"/>
      <c r="F878" s="46"/>
      <c r="G878" s="46"/>
      <c r="H878" s="46"/>
      <c r="I878" s="46"/>
    </row>
    <row r="879" spans="1:9">
      <c r="A879" s="44"/>
      <c r="B879" s="45"/>
      <c r="C879" s="46"/>
      <c r="D879" s="46"/>
      <c r="E879" s="45"/>
      <c r="F879" s="46"/>
      <c r="G879" s="46"/>
      <c r="H879" s="46"/>
      <c r="I879" s="46"/>
    </row>
    <row r="880" spans="1:9">
      <c r="A880" s="44"/>
      <c r="B880" s="45"/>
      <c r="C880" s="46"/>
      <c r="D880" s="46"/>
      <c r="E880" s="45"/>
      <c r="F880" s="46"/>
      <c r="G880" s="46"/>
      <c r="H880" s="46"/>
      <c r="I880" s="46"/>
    </row>
    <row r="881" spans="1:9">
      <c r="A881" s="44"/>
      <c r="B881" s="45"/>
      <c r="C881" s="46"/>
      <c r="D881" s="46"/>
      <c r="E881" s="45"/>
      <c r="F881" s="46"/>
      <c r="G881" s="46"/>
      <c r="H881" s="46"/>
      <c r="I881" s="46"/>
    </row>
    <row r="882" spans="1:9">
      <c r="A882" s="44"/>
      <c r="B882" s="45"/>
      <c r="C882" s="46"/>
      <c r="D882" s="46"/>
      <c r="E882" s="45"/>
      <c r="F882" s="46"/>
      <c r="G882" s="46"/>
      <c r="H882" s="46"/>
      <c r="I882" s="46"/>
    </row>
    <row r="883" spans="1:9">
      <c r="A883" s="44"/>
      <c r="B883" s="45"/>
      <c r="C883" s="46"/>
      <c r="D883" s="46"/>
      <c r="E883" s="45"/>
      <c r="F883" s="46"/>
      <c r="G883" s="46"/>
      <c r="H883" s="46"/>
      <c r="I883" s="46"/>
    </row>
    <row r="884" spans="1:9">
      <c r="A884" s="44"/>
      <c r="B884" s="45"/>
      <c r="C884" s="46"/>
      <c r="D884" s="46"/>
      <c r="E884" s="45"/>
      <c r="F884" s="46"/>
      <c r="G884" s="46"/>
      <c r="H884" s="46"/>
      <c r="I884" s="46"/>
    </row>
    <row r="885" spans="1:9" s="48" customFormat="1">
      <c r="A885" s="41"/>
      <c r="B885" s="42"/>
      <c r="C885" s="43"/>
      <c r="D885" s="43"/>
      <c r="E885" s="42"/>
      <c r="F885" s="43"/>
      <c r="G885" s="43"/>
      <c r="H885" s="43"/>
      <c r="I885" s="43"/>
    </row>
    <row r="886" spans="1:9">
      <c r="B886" s="49"/>
      <c r="C886" s="49"/>
      <c r="D886" s="50"/>
      <c r="E886" s="49"/>
      <c r="F886" s="49"/>
      <c r="G886" s="50"/>
      <c r="H886" s="50"/>
      <c r="I886" s="49"/>
    </row>
    <row r="887" spans="1:9">
      <c r="B887" s="49"/>
      <c r="C887" s="49"/>
      <c r="D887" s="50"/>
      <c r="E887" s="49"/>
      <c r="F887" s="49"/>
      <c r="G887" s="50"/>
      <c r="H887" s="50"/>
      <c r="I887" s="49"/>
    </row>
    <row r="888" spans="1:9">
      <c r="B888" s="49"/>
      <c r="C888" s="49"/>
      <c r="D888" s="50"/>
      <c r="E888" s="49"/>
      <c r="F888" s="49"/>
      <c r="G888" s="50"/>
      <c r="H888" s="50"/>
      <c r="I888" s="49"/>
    </row>
    <row r="889" spans="1:9">
      <c r="B889" s="49"/>
      <c r="C889" s="49"/>
      <c r="D889" s="50"/>
      <c r="E889" s="49"/>
      <c r="F889" s="49"/>
      <c r="G889" s="50"/>
      <c r="H889" s="50"/>
      <c r="I889" s="49"/>
    </row>
    <row r="890" spans="1:9">
      <c r="B890" s="49"/>
      <c r="C890" s="49"/>
      <c r="D890" s="50"/>
      <c r="E890" s="49"/>
      <c r="F890" s="49"/>
      <c r="G890" s="50"/>
      <c r="H890" s="50"/>
      <c r="I890" s="49"/>
    </row>
    <row r="891" spans="1:9" ht="14.25">
      <c r="A891" s="109"/>
      <c r="B891" s="109"/>
      <c r="C891" s="109"/>
      <c r="D891" s="109"/>
      <c r="E891" s="109"/>
      <c r="F891" s="109"/>
      <c r="G891" s="109"/>
      <c r="H891" s="109"/>
      <c r="I891" s="109"/>
    </row>
    <row r="892" spans="1:9">
      <c r="A892" s="111"/>
      <c r="B892" s="111"/>
      <c r="C892" s="111"/>
      <c r="D892" s="111"/>
      <c r="E892" s="111"/>
      <c r="F892" s="111"/>
      <c r="G892" s="111"/>
      <c r="H892" s="111"/>
      <c r="I892" s="111"/>
    </row>
    <row r="893" spans="1:9">
      <c r="B893" s="49"/>
      <c r="C893" s="49"/>
      <c r="D893" s="50"/>
      <c r="E893" s="49"/>
      <c r="F893" s="49"/>
      <c r="G893" s="50"/>
      <c r="H893" s="50"/>
      <c r="I893" s="49"/>
    </row>
    <row r="894" spans="1:9" customFormat="1" ht="15">
      <c r="A894" s="114"/>
      <c r="B894" s="20"/>
      <c r="C894" s="21"/>
      <c r="D894" s="21"/>
      <c r="E894" s="22"/>
      <c r="F894" s="22"/>
      <c r="G894" s="22"/>
      <c r="H894" s="22"/>
      <c r="I894" s="23"/>
    </row>
    <row r="895" spans="1:9" customFormat="1" ht="15">
      <c r="A895" s="115"/>
      <c r="B895" s="24"/>
      <c r="C895" s="25"/>
      <c r="D895" s="26"/>
      <c r="E895" s="27"/>
      <c r="F895" s="27"/>
      <c r="G895" s="27"/>
      <c r="H895" s="112"/>
      <c r="I895" s="113"/>
    </row>
    <row r="896" spans="1:9" customFormat="1" ht="15">
      <c r="A896" s="115"/>
      <c r="B896" s="28"/>
      <c r="C896" s="29"/>
      <c r="D896" s="124"/>
      <c r="E896" s="30"/>
      <c r="F896" s="31"/>
      <c r="G896" s="124"/>
      <c r="H896" s="112"/>
      <c r="I896" s="113"/>
    </row>
    <row r="897" spans="1:9" customFormat="1" ht="15">
      <c r="A897" s="115"/>
      <c r="B897" s="28"/>
      <c r="C897" s="29"/>
      <c r="D897" s="125"/>
      <c r="E897" s="29"/>
      <c r="F897" s="29"/>
      <c r="G897" s="125"/>
      <c r="H897" s="29"/>
      <c r="I897" s="29"/>
    </row>
    <row r="898" spans="1:9" customFormat="1" ht="15">
      <c r="A898" s="32"/>
      <c r="B898" s="33"/>
      <c r="C898" s="34"/>
      <c r="D898" s="34"/>
      <c r="E898" s="34"/>
      <c r="F898" s="34"/>
      <c r="G898" s="35"/>
      <c r="H898" s="34"/>
      <c r="I898" s="36"/>
    </row>
    <row r="899" spans="1:9" customFormat="1" ht="15">
      <c r="A899" s="37"/>
      <c r="B899" s="33"/>
      <c r="C899" s="24"/>
      <c r="D899" s="34"/>
      <c r="E899" s="34"/>
      <c r="F899" s="34"/>
      <c r="G899" s="35"/>
      <c r="H899" s="34"/>
      <c r="I899" s="38"/>
    </row>
    <row r="900" spans="1:9">
      <c r="A900" s="39"/>
      <c r="B900" s="49"/>
      <c r="C900" s="49"/>
      <c r="D900" s="50"/>
      <c r="E900" s="49"/>
      <c r="F900" s="49"/>
      <c r="G900" s="50"/>
      <c r="H900" s="50"/>
      <c r="I900" s="49"/>
    </row>
    <row r="901" spans="1:9" s="48" customFormat="1">
      <c r="A901" s="41"/>
      <c r="B901" s="42"/>
      <c r="C901" s="43"/>
      <c r="D901" s="43"/>
      <c r="E901" s="42"/>
      <c r="F901" s="43"/>
      <c r="G901" s="43"/>
      <c r="H901" s="43"/>
      <c r="I901" s="43"/>
    </row>
    <row r="902" spans="1:9" s="48" customFormat="1">
      <c r="A902" s="41"/>
      <c r="B902" s="42"/>
      <c r="C902" s="43"/>
      <c r="D902" s="43"/>
      <c r="E902" s="42"/>
      <c r="F902" s="43"/>
      <c r="G902" s="43"/>
      <c r="H902" s="43"/>
      <c r="I902" s="43"/>
    </row>
    <row r="903" spans="1:9" s="48" customFormat="1">
      <c r="A903" s="41"/>
      <c r="B903" s="42"/>
      <c r="C903" s="43"/>
      <c r="D903" s="43"/>
      <c r="E903" s="42"/>
      <c r="F903" s="43"/>
      <c r="G903" s="43"/>
      <c r="H903" s="43"/>
      <c r="I903" s="43"/>
    </row>
    <row r="904" spans="1:9">
      <c r="A904" s="44"/>
      <c r="B904" s="45"/>
      <c r="C904" s="46"/>
      <c r="D904" s="46"/>
      <c r="E904" s="45"/>
      <c r="F904" s="46"/>
      <c r="G904" s="46"/>
      <c r="H904" s="46"/>
      <c r="I904" s="46"/>
    </row>
    <row r="905" spans="1:9">
      <c r="A905" s="44"/>
      <c r="B905" s="45"/>
      <c r="C905" s="46"/>
      <c r="D905" s="46"/>
      <c r="E905" s="45"/>
      <c r="F905" s="46"/>
      <c r="G905" s="46"/>
      <c r="H905" s="46"/>
      <c r="I905" s="46"/>
    </row>
    <row r="906" spans="1:9">
      <c r="A906" s="44"/>
      <c r="B906" s="45"/>
      <c r="C906" s="46"/>
      <c r="D906" s="46"/>
      <c r="E906" s="45"/>
      <c r="F906" s="46"/>
      <c r="G906" s="46"/>
      <c r="H906" s="46"/>
      <c r="I906" s="46"/>
    </row>
    <row r="907" spans="1:9">
      <c r="A907" s="44"/>
      <c r="B907" s="45"/>
      <c r="C907" s="46"/>
      <c r="D907" s="46"/>
      <c r="E907" s="45"/>
      <c r="F907" s="46"/>
      <c r="G907" s="46"/>
      <c r="H907" s="46"/>
      <c r="I907" s="46"/>
    </row>
    <row r="908" spans="1:9">
      <c r="A908" s="44"/>
      <c r="B908" s="45"/>
      <c r="C908" s="46"/>
      <c r="D908" s="46"/>
      <c r="E908" s="45"/>
      <c r="F908" s="46"/>
      <c r="G908" s="46"/>
      <c r="H908" s="46"/>
      <c r="I908" s="46"/>
    </row>
    <row r="909" spans="1:9" s="48" customFormat="1">
      <c r="A909" s="41"/>
      <c r="B909" s="42"/>
      <c r="C909" s="43"/>
      <c r="D909" s="43"/>
      <c r="E909" s="42"/>
      <c r="F909" s="43"/>
      <c r="G909" s="43"/>
      <c r="H909" s="43"/>
      <c r="I909" s="43"/>
    </row>
    <row r="910" spans="1:9">
      <c r="A910" s="44"/>
      <c r="B910" s="45"/>
      <c r="C910" s="46"/>
      <c r="D910" s="46"/>
      <c r="E910" s="45"/>
      <c r="F910" s="46"/>
      <c r="G910" s="46"/>
      <c r="H910" s="46"/>
      <c r="I910" s="46"/>
    </row>
    <row r="911" spans="1:9">
      <c r="A911" s="44"/>
      <c r="B911" s="45"/>
      <c r="C911" s="46"/>
      <c r="D911" s="46"/>
      <c r="E911" s="45"/>
      <c r="F911" s="46"/>
      <c r="G911" s="46"/>
      <c r="H911" s="46"/>
      <c r="I911" s="46"/>
    </row>
    <row r="912" spans="1:9">
      <c r="A912" s="44"/>
      <c r="B912" s="45"/>
      <c r="C912" s="46"/>
      <c r="D912" s="46"/>
      <c r="E912" s="45"/>
      <c r="F912" s="46"/>
      <c r="G912" s="46"/>
      <c r="H912" s="46"/>
      <c r="I912" s="46"/>
    </row>
    <row r="913" spans="1:9">
      <c r="A913" s="44"/>
      <c r="B913" s="45"/>
      <c r="C913" s="46"/>
      <c r="D913" s="46"/>
      <c r="E913" s="45"/>
      <c r="F913" s="46"/>
      <c r="G913" s="46"/>
      <c r="H913" s="46"/>
      <c r="I913" s="46"/>
    </row>
    <row r="914" spans="1:9">
      <c r="A914" s="44"/>
      <c r="B914" s="45"/>
      <c r="C914" s="46"/>
      <c r="D914" s="46"/>
      <c r="E914" s="45"/>
      <c r="F914" s="46"/>
      <c r="G914" s="46"/>
      <c r="H914" s="46"/>
      <c r="I914" s="46"/>
    </row>
    <row r="915" spans="1:9">
      <c r="A915" s="44"/>
      <c r="B915" s="45"/>
      <c r="C915" s="46"/>
      <c r="D915" s="46"/>
      <c r="E915" s="45"/>
      <c r="F915" s="46"/>
      <c r="G915" s="46"/>
      <c r="H915" s="46"/>
      <c r="I915" s="46"/>
    </row>
    <row r="916" spans="1:9">
      <c r="A916" s="44"/>
      <c r="B916" s="45"/>
      <c r="C916" s="46"/>
      <c r="D916" s="46"/>
      <c r="E916" s="45"/>
      <c r="F916" s="46"/>
      <c r="G916" s="46"/>
      <c r="H916" s="46"/>
      <c r="I916" s="46"/>
    </row>
    <row r="917" spans="1:9">
      <c r="A917" s="44"/>
      <c r="B917" s="45"/>
      <c r="C917" s="46"/>
      <c r="D917" s="46"/>
      <c r="E917" s="45"/>
      <c r="F917" s="46"/>
      <c r="G917" s="46"/>
      <c r="H917" s="46"/>
      <c r="I917" s="46"/>
    </row>
    <row r="918" spans="1:9">
      <c r="A918" s="44"/>
      <c r="B918" s="45"/>
      <c r="C918" s="46"/>
      <c r="D918" s="46"/>
      <c r="E918" s="45"/>
      <c r="F918" s="46"/>
      <c r="G918" s="46"/>
      <c r="H918" s="46"/>
      <c r="I918" s="46"/>
    </row>
    <row r="919" spans="1:9">
      <c r="A919" s="44"/>
      <c r="B919" s="45"/>
      <c r="C919" s="46"/>
      <c r="D919" s="46"/>
      <c r="E919" s="45"/>
      <c r="F919" s="46"/>
      <c r="G919" s="46"/>
      <c r="H919" s="46"/>
      <c r="I919" s="46"/>
    </row>
    <row r="920" spans="1:9">
      <c r="A920" s="44"/>
      <c r="B920" s="45"/>
      <c r="C920" s="46"/>
      <c r="D920" s="46"/>
      <c r="E920" s="45"/>
      <c r="F920" s="46"/>
      <c r="G920" s="46"/>
      <c r="H920" s="46"/>
      <c r="I920" s="46"/>
    </row>
    <row r="921" spans="1:9" s="48" customFormat="1">
      <c r="A921" s="41"/>
      <c r="B921" s="42"/>
      <c r="C921" s="43"/>
      <c r="D921" s="43"/>
      <c r="E921" s="42"/>
      <c r="F921" s="43"/>
      <c r="G921" s="43"/>
      <c r="H921" s="43"/>
      <c r="I921" s="43"/>
    </row>
    <row r="922" spans="1:9">
      <c r="A922" s="44"/>
      <c r="B922" s="45"/>
      <c r="C922" s="46"/>
      <c r="D922" s="46"/>
      <c r="E922" s="45"/>
      <c r="F922" s="46"/>
      <c r="G922" s="46"/>
      <c r="H922" s="46"/>
      <c r="I922" s="46"/>
    </row>
    <row r="923" spans="1:9">
      <c r="A923" s="44"/>
      <c r="B923" s="45"/>
      <c r="C923" s="46"/>
      <c r="D923" s="46"/>
      <c r="E923" s="45"/>
      <c r="F923" s="46"/>
      <c r="G923" s="46"/>
      <c r="H923" s="46"/>
      <c r="I923" s="46"/>
    </row>
    <row r="924" spans="1:9" s="48" customFormat="1">
      <c r="A924" s="41"/>
      <c r="B924" s="42"/>
      <c r="C924" s="43"/>
      <c r="D924" s="43"/>
      <c r="E924" s="42"/>
      <c r="F924" s="43"/>
      <c r="G924" s="43"/>
      <c r="H924" s="43"/>
      <c r="I924" s="43"/>
    </row>
    <row r="925" spans="1:9">
      <c r="A925" s="44"/>
      <c r="B925" s="45"/>
      <c r="C925" s="46"/>
      <c r="D925" s="46"/>
      <c r="E925" s="45"/>
      <c r="F925" s="46"/>
      <c r="G925" s="46"/>
      <c r="H925" s="46"/>
      <c r="I925" s="46"/>
    </row>
    <row r="926" spans="1:9">
      <c r="A926" s="44"/>
      <c r="B926" s="45"/>
      <c r="C926" s="46"/>
      <c r="D926" s="46"/>
      <c r="E926" s="45"/>
      <c r="F926" s="46"/>
      <c r="G926" s="46"/>
      <c r="H926" s="46"/>
      <c r="I926" s="46"/>
    </row>
    <row r="927" spans="1:9" s="48" customFormat="1">
      <c r="A927" s="41"/>
      <c r="B927" s="42"/>
      <c r="C927" s="43"/>
      <c r="D927" s="43"/>
      <c r="E927" s="42"/>
      <c r="F927" s="43"/>
      <c r="G927" s="43"/>
      <c r="H927" s="43"/>
      <c r="I927" s="43"/>
    </row>
    <row r="928" spans="1:9">
      <c r="A928" s="44"/>
      <c r="B928" s="45"/>
      <c r="C928" s="46"/>
      <c r="D928" s="46"/>
      <c r="E928" s="45"/>
      <c r="F928" s="46"/>
      <c r="G928" s="46"/>
      <c r="H928" s="46"/>
      <c r="I928" s="46"/>
    </row>
    <row r="929" spans="1:9">
      <c r="A929" s="44"/>
      <c r="B929" s="45"/>
      <c r="C929" s="46"/>
      <c r="D929" s="46"/>
      <c r="E929" s="45"/>
      <c r="F929" s="46"/>
      <c r="G929" s="46"/>
      <c r="H929" s="46"/>
      <c r="I929" s="46"/>
    </row>
    <row r="930" spans="1:9">
      <c r="A930" s="44"/>
      <c r="B930" s="45"/>
      <c r="C930" s="46"/>
      <c r="D930" s="46"/>
      <c r="E930" s="45"/>
      <c r="F930" s="46"/>
      <c r="G930" s="46"/>
      <c r="H930" s="46"/>
      <c r="I930" s="46"/>
    </row>
    <row r="931" spans="1:9" s="48" customFormat="1">
      <c r="A931" s="41"/>
      <c r="B931" s="42"/>
      <c r="C931" s="43"/>
      <c r="D931" s="43"/>
      <c r="E931" s="42"/>
      <c r="F931" s="43"/>
      <c r="G931" s="43"/>
      <c r="H931" s="43"/>
      <c r="I931" s="43"/>
    </row>
    <row r="932" spans="1:9">
      <c r="A932" s="44"/>
      <c r="B932" s="45"/>
      <c r="C932" s="46"/>
      <c r="D932" s="46"/>
      <c r="E932" s="45"/>
      <c r="F932" s="46"/>
      <c r="G932" s="46"/>
      <c r="H932" s="46"/>
      <c r="I932" s="46"/>
    </row>
    <row r="933" spans="1:9">
      <c r="A933" s="44"/>
      <c r="B933" s="45"/>
      <c r="C933" s="46"/>
      <c r="D933" s="46"/>
      <c r="E933" s="45"/>
      <c r="F933" s="46"/>
      <c r="G933" s="46"/>
      <c r="H933" s="46"/>
      <c r="I933" s="46"/>
    </row>
    <row r="934" spans="1:9">
      <c r="A934" s="44"/>
      <c r="B934" s="45"/>
      <c r="C934" s="46"/>
      <c r="D934" s="46"/>
      <c r="E934" s="45"/>
      <c r="F934" s="46"/>
      <c r="G934" s="46"/>
      <c r="H934" s="46"/>
      <c r="I934" s="46"/>
    </row>
    <row r="935" spans="1:9">
      <c r="A935" s="44"/>
      <c r="B935" s="45"/>
      <c r="C935" s="46"/>
      <c r="D935" s="46"/>
      <c r="E935" s="45"/>
      <c r="F935" s="46"/>
      <c r="G935" s="46"/>
      <c r="H935" s="46"/>
      <c r="I935" s="46"/>
    </row>
    <row r="936" spans="1:9">
      <c r="A936" s="44"/>
      <c r="B936" s="45"/>
      <c r="C936" s="46"/>
      <c r="D936" s="46"/>
      <c r="E936" s="45"/>
      <c r="F936" s="46"/>
      <c r="G936" s="46"/>
      <c r="H936" s="46"/>
      <c r="I936" s="46"/>
    </row>
    <row r="937" spans="1:9">
      <c r="A937" s="44"/>
      <c r="B937" s="45"/>
      <c r="C937" s="46"/>
      <c r="D937" s="46"/>
      <c r="E937" s="45"/>
      <c r="F937" s="46"/>
      <c r="G937" s="46"/>
      <c r="H937" s="46"/>
      <c r="I937" s="46"/>
    </row>
    <row r="938" spans="1:9" s="48" customFormat="1">
      <c r="A938" s="41"/>
      <c r="B938" s="42"/>
      <c r="C938" s="43"/>
      <c r="D938" s="43"/>
      <c r="E938" s="42"/>
      <c r="F938" s="46"/>
      <c r="G938" s="46"/>
      <c r="H938" s="46"/>
      <c r="I938" s="46"/>
    </row>
    <row r="939" spans="1:9">
      <c r="A939" s="44"/>
      <c r="B939" s="45"/>
      <c r="C939" s="46"/>
      <c r="D939" s="46"/>
      <c r="E939" s="45"/>
      <c r="F939" s="46"/>
      <c r="G939" s="46"/>
      <c r="H939" s="46"/>
      <c r="I939" s="46"/>
    </row>
    <row r="940" spans="1:9">
      <c r="A940" s="44"/>
      <c r="B940" s="45"/>
      <c r="C940" s="46"/>
      <c r="D940" s="46"/>
      <c r="E940" s="45"/>
      <c r="F940" s="46"/>
      <c r="G940" s="46"/>
      <c r="H940" s="46"/>
      <c r="I940" s="46"/>
    </row>
    <row r="941" spans="1:9">
      <c r="A941" s="44"/>
      <c r="B941" s="45"/>
      <c r="C941" s="46"/>
      <c r="D941" s="46"/>
      <c r="E941" s="45"/>
      <c r="F941" s="46"/>
      <c r="G941" s="46"/>
      <c r="H941" s="46"/>
      <c r="I941" s="46"/>
    </row>
    <row r="942" spans="1:9">
      <c r="A942" s="44"/>
      <c r="B942" s="45"/>
      <c r="C942" s="46"/>
      <c r="D942" s="46"/>
      <c r="E942" s="45"/>
      <c r="F942" s="46"/>
      <c r="G942" s="46"/>
      <c r="H942" s="46"/>
      <c r="I942" s="46"/>
    </row>
    <row r="943" spans="1:9">
      <c r="B943" s="49"/>
      <c r="C943" s="49"/>
      <c r="D943" s="50"/>
      <c r="E943" s="49"/>
      <c r="F943" s="49"/>
      <c r="G943" s="50"/>
      <c r="H943" s="50"/>
      <c r="I943" s="49"/>
    </row>
    <row r="944" spans="1:9">
      <c r="B944" s="49"/>
      <c r="C944" s="49"/>
      <c r="D944" s="50"/>
      <c r="E944" s="49"/>
      <c r="F944" s="49"/>
      <c r="G944" s="50"/>
      <c r="H944" s="50"/>
      <c r="I944" s="49"/>
    </row>
    <row r="945" spans="2:9">
      <c r="B945" s="49"/>
      <c r="C945" s="49"/>
      <c r="D945" s="50"/>
      <c r="E945" s="49"/>
      <c r="F945" s="49"/>
      <c r="G945" s="50"/>
      <c r="H945" s="50"/>
      <c r="I945" s="49"/>
    </row>
    <row r="946" spans="2:9">
      <c r="B946" s="49"/>
      <c r="C946" s="49"/>
      <c r="D946" s="50"/>
      <c r="E946" s="49"/>
      <c r="F946" s="49"/>
      <c r="G946" s="50"/>
      <c r="H946" s="50"/>
      <c r="I946" s="49"/>
    </row>
    <row r="947" spans="2:9">
      <c r="B947" s="49"/>
      <c r="C947" s="49"/>
      <c r="D947" s="50"/>
      <c r="E947" s="49"/>
      <c r="F947" s="49"/>
      <c r="G947" s="50"/>
      <c r="H947" s="50"/>
      <c r="I947" s="49"/>
    </row>
    <row r="948" spans="2:9">
      <c r="B948" s="49"/>
      <c r="C948" s="49"/>
      <c r="D948" s="50"/>
      <c r="E948" s="49"/>
      <c r="F948" s="49"/>
      <c r="G948" s="50"/>
      <c r="H948" s="50"/>
      <c r="I948" s="49"/>
    </row>
    <row r="949" spans="2:9">
      <c r="B949" s="49"/>
      <c r="C949" s="49"/>
      <c r="D949" s="50"/>
      <c r="E949" s="49"/>
      <c r="F949" s="49"/>
      <c r="G949" s="50"/>
      <c r="H949" s="50"/>
      <c r="I949" s="49"/>
    </row>
    <row r="950" spans="2:9">
      <c r="B950" s="49"/>
      <c r="C950" s="49"/>
      <c r="D950" s="50"/>
      <c r="E950" s="49"/>
      <c r="F950" s="49"/>
      <c r="G950" s="50"/>
      <c r="H950" s="50"/>
      <c r="I950" s="49"/>
    </row>
    <row r="951" spans="2:9">
      <c r="B951" s="49"/>
      <c r="C951" s="49"/>
      <c r="D951" s="50"/>
      <c r="E951" s="49"/>
      <c r="F951" s="49"/>
      <c r="G951" s="50"/>
      <c r="H951" s="50"/>
      <c r="I951" s="49"/>
    </row>
    <row r="952" spans="2:9">
      <c r="B952" s="49"/>
      <c r="C952" s="49"/>
      <c r="D952" s="50"/>
      <c r="E952" s="49"/>
      <c r="F952" s="49"/>
      <c r="G952" s="50"/>
      <c r="H952" s="50"/>
      <c r="I952" s="49"/>
    </row>
    <row r="953" spans="2:9">
      <c r="B953" s="49"/>
      <c r="C953" s="49"/>
      <c r="D953" s="50"/>
      <c r="E953" s="49"/>
      <c r="F953" s="49"/>
      <c r="G953" s="50"/>
      <c r="H953" s="50"/>
      <c r="I953" s="49"/>
    </row>
    <row r="954" spans="2:9">
      <c r="B954" s="49"/>
      <c r="C954" s="49"/>
      <c r="D954" s="50"/>
      <c r="E954" s="49"/>
      <c r="F954" s="49"/>
      <c r="G954" s="50"/>
      <c r="H954" s="50"/>
      <c r="I954" s="49"/>
    </row>
    <row r="955" spans="2:9">
      <c r="B955" s="49"/>
      <c r="C955" s="49"/>
      <c r="D955" s="50"/>
      <c r="E955" s="49"/>
      <c r="F955" s="49"/>
      <c r="G955" s="50"/>
      <c r="H955" s="50"/>
      <c r="I955" s="49"/>
    </row>
    <row r="956" spans="2:9">
      <c r="B956" s="49"/>
      <c r="C956" s="49"/>
      <c r="D956" s="50"/>
      <c r="E956" s="49"/>
      <c r="F956" s="49"/>
      <c r="G956" s="50"/>
      <c r="H956" s="50"/>
      <c r="I956" s="49"/>
    </row>
    <row r="957" spans="2:9">
      <c r="B957" s="49"/>
      <c r="C957" s="49"/>
      <c r="D957" s="50"/>
      <c r="E957" s="49"/>
      <c r="F957" s="49"/>
      <c r="G957" s="50"/>
      <c r="H957" s="50"/>
      <c r="I957" s="49"/>
    </row>
    <row r="958" spans="2:9">
      <c r="B958" s="49"/>
      <c r="C958" s="49"/>
      <c r="D958" s="50"/>
      <c r="E958" s="49"/>
      <c r="F958" s="49"/>
      <c r="G958" s="50"/>
      <c r="H958" s="50"/>
      <c r="I958" s="49"/>
    </row>
    <row r="959" spans="2:9">
      <c r="B959" s="49"/>
      <c r="C959" s="49"/>
      <c r="D959" s="50"/>
      <c r="E959" s="49"/>
      <c r="F959" s="49"/>
      <c r="G959" s="50"/>
      <c r="H959" s="50"/>
      <c r="I959" s="49"/>
    </row>
    <row r="960" spans="2:9">
      <c r="B960" s="49"/>
      <c r="C960" s="49"/>
      <c r="D960" s="50"/>
      <c r="E960" s="49"/>
      <c r="F960" s="49"/>
      <c r="G960" s="50"/>
      <c r="H960" s="50"/>
      <c r="I960" s="49"/>
    </row>
    <row r="961" spans="1:9">
      <c r="B961" s="49"/>
      <c r="C961" s="49"/>
      <c r="D961" s="50"/>
      <c r="E961" s="49"/>
      <c r="F961" s="49"/>
      <c r="G961" s="50"/>
      <c r="H961" s="50"/>
      <c r="I961" s="49"/>
    </row>
    <row r="962" spans="1:9">
      <c r="B962" s="49"/>
      <c r="C962" s="49"/>
      <c r="D962" s="50"/>
      <c r="E962" s="49"/>
      <c r="F962" s="49"/>
      <c r="G962" s="50"/>
      <c r="H962" s="50"/>
      <c r="I962" s="49"/>
    </row>
    <row r="963" spans="1:9">
      <c r="B963" s="49"/>
      <c r="C963" s="49"/>
      <c r="D963" s="50"/>
      <c r="E963" s="49"/>
      <c r="F963" s="49"/>
      <c r="G963" s="50"/>
      <c r="H963" s="50"/>
      <c r="I963" s="49"/>
    </row>
    <row r="964" spans="1:9">
      <c r="B964" s="49"/>
      <c r="C964" s="49"/>
      <c r="D964" s="50"/>
      <c r="E964" s="49"/>
      <c r="F964" s="49"/>
      <c r="G964" s="50"/>
      <c r="H964" s="50"/>
      <c r="I964" s="49"/>
    </row>
    <row r="965" spans="1:9">
      <c r="B965" s="49"/>
      <c r="C965" s="49"/>
      <c r="D965" s="50"/>
      <c r="E965" s="49"/>
      <c r="F965" s="49"/>
      <c r="G965" s="50"/>
      <c r="H965" s="50"/>
      <c r="I965" s="49"/>
    </row>
    <row r="966" spans="1:9">
      <c r="B966" s="49"/>
      <c r="C966" s="49"/>
      <c r="D966" s="50"/>
      <c r="E966" s="49"/>
      <c r="F966" s="49"/>
      <c r="G966" s="50"/>
      <c r="H966" s="50"/>
      <c r="I966" s="49"/>
    </row>
    <row r="967" spans="1:9" ht="14.25">
      <c r="A967" s="109"/>
      <c r="B967" s="109"/>
      <c r="C967" s="109"/>
      <c r="D967" s="109"/>
      <c r="E967" s="109"/>
      <c r="F967" s="109"/>
      <c r="G967" s="109"/>
      <c r="H967" s="109"/>
      <c r="I967" s="109"/>
    </row>
    <row r="968" spans="1:9">
      <c r="A968" s="111"/>
      <c r="B968" s="111"/>
      <c r="C968" s="111"/>
      <c r="D968" s="111"/>
      <c r="E968" s="111"/>
      <c r="F968" s="111"/>
      <c r="G968" s="111"/>
      <c r="H968" s="111"/>
      <c r="I968" s="111"/>
    </row>
    <row r="969" spans="1:9">
      <c r="B969" s="49"/>
      <c r="C969" s="49"/>
      <c r="D969" s="50"/>
      <c r="E969" s="49"/>
      <c r="F969" s="49"/>
      <c r="G969" s="50"/>
      <c r="H969" s="50"/>
      <c r="I969" s="49"/>
    </row>
    <row r="970" spans="1:9" customFormat="1" ht="15">
      <c r="A970" s="114"/>
      <c r="B970" s="20"/>
      <c r="C970" s="21"/>
      <c r="D970" s="21"/>
      <c r="E970" s="22"/>
      <c r="F970" s="22"/>
      <c r="G970" s="22"/>
      <c r="H970" s="22"/>
      <c r="I970" s="23"/>
    </row>
    <row r="971" spans="1:9" customFormat="1" ht="15">
      <c r="A971" s="115"/>
      <c r="B971" s="24"/>
      <c r="C971" s="25"/>
      <c r="D971" s="26"/>
      <c r="E971" s="27"/>
      <c r="F971" s="27"/>
      <c r="G971" s="27"/>
      <c r="H971" s="112"/>
      <c r="I971" s="113"/>
    </row>
    <row r="972" spans="1:9" customFormat="1" ht="15">
      <c r="A972" s="115"/>
      <c r="B972" s="28"/>
      <c r="C972" s="29"/>
      <c r="D972" s="124"/>
      <c r="E972" s="30"/>
      <c r="F972" s="31"/>
      <c r="G972" s="124"/>
      <c r="H972" s="112"/>
      <c r="I972" s="113"/>
    </row>
    <row r="973" spans="1:9" customFormat="1" ht="15">
      <c r="A973" s="115"/>
      <c r="B973" s="28"/>
      <c r="C973" s="29"/>
      <c r="D973" s="125"/>
      <c r="E973" s="29"/>
      <c r="F973" s="29"/>
      <c r="G973" s="125"/>
      <c r="H973" s="29"/>
      <c r="I973" s="29"/>
    </row>
    <row r="974" spans="1:9" customFormat="1" ht="15">
      <c r="A974" s="32"/>
      <c r="B974" s="33"/>
      <c r="C974" s="34"/>
      <c r="D974" s="34"/>
      <c r="E974" s="34"/>
      <c r="F974" s="34"/>
      <c r="G974" s="35"/>
      <c r="H974" s="34"/>
      <c r="I974" s="36"/>
    </row>
    <row r="975" spans="1:9" customFormat="1" ht="15">
      <c r="A975" s="37"/>
      <c r="B975" s="33"/>
      <c r="C975" s="24"/>
      <c r="D975" s="34"/>
      <c r="E975" s="34"/>
      <c r="F975" s="34"/>
      <c r="G975" s="35"/>
      <c r="H975" s="34"/>
      <c r="I975" s="38"/>
    </row>
    <row r="976" spans="1:9">
      <c r="A976" s="39"/>
      <c r="B976" s="49"/>
      <c r="C976" s="49"/>
      <c r="D976" s="50"/>
      <c r="E976" s="49"/>
      <c r="F976" s="49"/>
      <c r="G976" s="50"/>
      <c r="H976" s="50"/>
      <c r="I976" s="49"/>
    </row>
    <row r="977" spans="1:9" s="48" customFormat="1">
      <c r="A977" s="41"/>
      <c r="B977" s="42"/>
      <c r="C977" s="43"/>
      <c r="D977" s="43"/>
      <c r="E977" s="42"/>
      <c r="F977" s="43"/>
      <c r="G977" s="43"/>
      <c r="H977" s="43"/>
      <c r="I977" s="43"/>
    </row>
    <row r="978" spans="1:9" s="48" customFormat="1">
      <c r="A978" s="41"/>
      <c r="B978" s="42"/>
      <c r="C978" s="43"/>
      <c r="D978" s="43"/>
      <c r="E978" s="42"/>
      <c r="F978" s="43"/>
      <c r="G978" s="43"/>
      <c r="H978" s="43"/>
      <c r="I978" s="43"/>
    </row>
    <row r="979" spans="1:9" s="48" customFormat="1">
      <c r="A979" s="41"/>
      <c r="B979" s="42"/>
      <c r="C979" s="43"/>
      <c r="D979" s="43"/>
      <c r="E979" s="42"/>
      <c r="F979" s="43"/>
      <c r="G979" s="43"/>
      <c r="H979" s="43"/>
      <c r="I979" s="43"/>
    </row>
    <row r="980" spans="1:9">
      <c r="A980" s="44"/>
      <c r="B980" s="45"/>
      <c r="C980" s="46"/>
      <c r="D980" s="46"/>
      <c r="E980" s="45"/>
      <c r="F980" s="46"/>
      <c r="G980" s="46"/>
      <c r="H980" s="46"/>
      <c r="I980" s="46"/>
    </row>
    <row r="981" spans="1:9">
      <c r="A981" s="44"/>
      <c r="B981" s="45"/>
      <c r="C981" s="46"/>
      <c r="D981" s="46"/>
      <c r="E981" s="45"/>
      <c r="F981" s="46"/>
      <c r="G981" s="46"/>
      <c r="H981" s="46"/>
      <c r="I981" s="46"/>
    </row>
    <row r="982" spans="1:9">
      <c r="A982" s="44"/>
      <c r="B982" s="45"/>
      <c r="C982" s="46"/>
      <c r="D982" s="46"/>
      <c r="E982" s="45"/>
      <c r="F982" s="46"/>
      <c r="G982" s="46"/>
      <c r="H982" s="46"/>
      <c r="I982" s="46"/>
    </row>
    <row r="983" spans="1:9">
      <c r="A983" s="44"/>
      <c r="B983" s="45"/>
      <c r="C983" s="46"/>
      <c r="D983" s="46"/>
      <c r="E983" s="45"/>
      <c r="F983" s="46"/>
      <c r="G983" s="46"/>
      <c r="H983" s="46"/>
      <c r="I983" s="46"/>
    </row>
    <row r="984" spans="1:9">
      <c r="A984" s="44"/>
      <c r="B984" s="45"/>
      <c r="C984" s="46"/>
      <c r="D984" s="46"/>
      <c r="E984" s="45"/>
      <c r="F984" s="46"/>
      <c r="G984" s="46"/>
      <c r="H984" s="46"/>
      <c r="I984" s="46"/>
    </row>
    <row r="985" spans="1:9" s="48" customFormat="1">
      <c r="A985" s="41"/>
      <c r="B985" s="42"/>
      <c r="C985" s="43"/>
      <c r="D985" s="43"/>
      <c r="E985" s="42"/>
      <c r="F985" s="43"/>
      <c r="G985" s="43"/>
      <c r="H985" s="43"/>
      <c r="I985" s="43"/>
    </row>
    <row r="986" spans="1:9">
      <c r="A986" s="44"/>
      <c r="B986" s="45"/>
      <c r="C986" s="46"/>
      <c r="D986" s="46"/>
      <c r="E986" s="45"/>
      <c r="F986" s="46"/>
      <c r="G986" s="46"/>
      <c r="H986" s="46"/>
      <c r="I986" s="46"/>
    </row>
    <row r="987" spans="1:9">
      <c r="A987" s="44"/>
      <c r="B987" s="45"/>
      <c r="C987" s="46"/>
      <c r="D987" s="46"/>
      <c r="E987" s="45"/>
      <c r="F987" s="46"/>
      <c r="G987" s="46"/>
      <c r="H987" s="46"/>
      <c r="I987" s="46"/>
    </row>
    <row r="988" spans="1:9">
      <c r="A988" s="44"/>
      <c r="B988" s="45"/>
      <c r="C988" s="46"/>
      <c r="D988" s="46"/>
      <c r="E988" s="45"/>
      <c r="F988" s="46"/>
      <c r="G988" s="46"/>
      <c r="H988" s="46"/>
      <c r="I988" s="46"/>
    </row>
    <row r="989" spans="1:9">
      <c r="A989" s="44"/>
      <c r="B989" s="45"/>
      <c r="C989" s="46"/>
      <c r="D989" s="46"/>
      <c r="E989" s="45"/>
      <c r="F989" s="46"/>
      <c r="G989" s="46"/>
      <c r="H989" s="46"/>
      <c r="I989" s="46"/>
    </row>
    <row r="990" spans="1:9">
      <c r="A990" s="44"/>
      <c r="B990" s="45"/>
      <c r="C990" s="46"/>
      <c r="D990" s="46"/>
      <c r="E990" s="45"/>
      <c r="F990" s="46"/>
      <c r="G990" s="46"/>
      <c r="H990" s="46"/>
      <c r="I990" s="46"/>
    </row>
    <row r="991" spans="1:9">
      <c r="A991" s="44"/>
      <c r="B991" s="45"/>
      <c r="C991" s="46"/>
      <c r="D991" s="46"/>
      <c r="E991" s="45"/>
      <c r="F991" s="46"/>
      <c r="G991" s="46"/>
      <c r="H991" s="46"/>
      <c r="I991" s="46"/>
    </row>
    <row r="992" spans="1:9">
      <c r="A992" s="44"/>
      <c r="B992" s="45"/>
      <c r="C992" s="46"/>
      <c r="D992" s="46"/>
      <c r="E992" s="45"/>
      <c r="F992" s="46"/>
      <c r="G992" s="46"/>
      <c r="H992" s="46"/>
      <c r="I992" s="46"/>
    </row>
    <row r="993" spans="1:9" s="48" customFormat="1">
      <c r="A993" s="41"/>
      <c r="B993" s="42"/>
      <c r="C993" s="43"/>
      <c r="D993" s="43"/>
      <c r="E993" s="42"/>
      <c r="F993" s="43"/>
      <c r="G993" s="43"/>
      <c r="H993" s="43"/>
      <c r="I993" s="43"/>
    </row>
    <row r="994" spans="1:9">
      <c r="A994" s="44"/>
      <c r="B994" s="45"/>
      <c r="C994" s="46"/>
      <c r="D994" s="46"/>
      <c r="E994" s="45"/>
      <c r="F994" s="46"/>
      <c r="G994" s="46"/>
      <c r="H994" s="46"/>
      <c r="I994" s="46"/>
    </row>
    <row r="995" spans="1:9">
      <c r="A995" s="44"/>
      <c r="B995" s="45"/>
      <c r="C995" s="46"/>
      <c r="D995" s="46"/>
      <c r="E995" s="45"/>
      <c r="F995" s="46"/>
      <c r="G995" s="46"/>
      <c r="H995" s="46"/>
      <c r="I995" s="46"/>
    </row>
    <row r="996" spans="1:9">
      <c r="A996" s="44"/>
      <c r="B996" s="45"/>
      <c r="C996" s="46"/>
      <c r="D996" s="46"/>
      <c r="E996" s="45"/>
      <c r="F996" s="46"/>
      <c r="G996" s="46"/>
      <c r="H996" s="46"/>
      <c r="I996" s="46"/>
    </row>
    <row r="997" spans="1:9">
      <c r="A997" s="44"/>
      <c r="B997" s="45"/>
      <c r="C997" s="46"/>
      <c r="D997" s="46"/>
      <c r="E997" s="45"/>
      <c r="F997" s="46"/>
      <c r="G997" s="46"/>
      <c r="H997" s="46"/>
      <c r="I997" s="46"/>
    </row>
    <row r="998" spans="1:9">
      <c r="A998" s="44"/>
      <c r="B998" s="45"/>
      <c r="C998" s="46"/>
      <c r="D998" s="46"/>
      <c r="E998" s="45"/>
      <c r="F998" s="46"/>
      <c r="G998" s="46"/>
      <c r="H998" s="46"/>
      <c r="I998" s="46"/>
    </row>
    <row r="999" spans="1:9" s="48" customFormat="1">
      <c r="A999" s="41"/>
      <c r="B999" s="42"/>
      <c r="C999" s="43"/>
      <c r="D999" s="43"/>
      <c r="E999" s="42"/>
      <c r="F999" s="43"/>
      <c r="G999" s="43"/>
      <c r="H999" s="43"/>
      <c r="I999" s="43"/>
    </row>
    <row r="1000" spans="1:9">
      <c r="A1000" s="44"/>
      <c r="B1000" s="45"/>
      <c r="C1000" s="46"/>
      <c r="D1000" s="46"/>
      <c r="E1000" s="45"/>
      <c r="F1000" s="46"/>
      <c r="G1000" s="46"/>
      <c r="H1000" s="46"/>
      <c r="I1000" s="46"/>
    </row>
    <row r="1001" spans="1:9">
      <c r="A1001" s="44"/>
      <c r="B1001" s="45"/>
      <c r="C1001" s="46"/>
      <c r="D1001" s="46"/>
      <c r="E1001" s="45"/>
      <c r="F1001" s="46"/>
      <c r="G1001" s="46"/>
      <c r="H1001" s="46"/>
      <c r="I1001" s="46"/>
    </row>
    <row r="1002" spans="1:9">
      <c r="A1002" s="44"/>
      <c r="B1002" s="45"/>
      <c r="C1002" s="46"/>
      <c r="D1002" s="46"/>
      <c r="E1002" s="45"/>
      <c r="F1002" s="46"/>
      <c r="G1002" s="46"/>
      <c r="H1002" s="46"/>
      <c r="I1002" s="46"/>
    </row>
    <row r="1003" spans="1:9">
      <c r="A1003" s="44"/>
      <c r="B1003" s="45"/>
      <c r="C1003" s="46"/>
      <c r="D1003" s="46"/>
      <c r="E1003" s="45"/>
      <c r="F1003" s="46"/>
      <c r="G1003" s="46"/>
      <c r="H1003" s="46"/>
      <c r="I1003" s="46"/>
    </row>
    <row r="1004" spans="1:9">
      <c r="A1004" s="44"/>
      <c r="B1004" s="45"/>
      <c r="C1004" s="46"/>
      <c r="D1004" s="46"/>
      <c r="E1004" s="45"/>
      <c r="F1004" s="46"/>
      <c r="G1004" s="46"/>
      <c r="H1004" s="46"/>
      <c r="I1004" s="46"/>
    </row>
    <row r="1005" spans="1:9" s="48" customFormat="1">
      <c r="A1005" s="41"/>
      <c r="B1005" s="42"/>
      <c r="C1005" s="43"/>
      <c r="D1005" s="43"/>
      <c r="E1005" s="42"/>
      <c r="F1005" s="43"/>
      <c r="G1005" s="43"/>
      <c r="H1005" s="43"/>
      <c r="I1005" s="43"/>
    </row>
    <row r="1006" spans="1:9">
      <c r="A1006" s="44"/>
      <c r="B1006" s="45"/>
      <c r="C1006" s="46"/>
      <c r="D1006" s="46"/>
      <c r="E1006" s="45"/>
      <c r="F1006" s="46"/>
      <c r="G1006" s="46"/>
      <c r="H1006" s="46"/>
      <c r="I1006" s="46"/>
    </row>
    <row r="1007" spans="1:9">
      <c r="A1007" s="44"/>
      <c r="B1007" s="45"/>
      <c r="C1007" s="46"/>
      <c r="D1007" s="46"/>
      <c r="E1007" s="45"/>
      <c r="F1007" s="46"/>
      <c r="G1007" s="46"/>
      <c r="H1007" s="46"/>
      <c r="I1007" s="46"/>
    </row>
    <row r="1008" spans="1:9">
      <c r="A1008" s="44"/>
      <c r="B1008" s="45"/>
      <c r="C1008" s="46"/>
      <c r="D1008" s="46"/>
      <c r="E1008" s="45"/>
      <c r="F1008" s="46"/>
      <c r="G1008" s="46"/>
      <c r="H1008" s="46"/>
      <c r="I1008" s="46"/>
    </row>
    <row r="1009" spans="1:9">
      <c r="A1009" s="44"/>
      <c r="B1009" s="45"/>
      <c r="C1009" s="46"/>
      <c r="D1009" s="46"/>
      <c r="E1009" s="45"/>
      <c r="F1009" s="46"/>
      <c r="G1009" s="46"/>
      <c r="H1009" s="46"/>
      <c r="I1009" s="46"/>
    </row>
    <row r="1010" spans="1:9">
      <c r="A1010" s="44"/>
      <c r="B1010" s="45"/>
      <c r="C1010" s="46"/>
      <c r="D1010" s="46"/>
      <c r="E1010" s="45"/>
      <c r="F1010" s="46"/>
      <c r="G1010" s="46"/>
      <c r="H1010" s="46"/>
      <c r="I1010" s="46"/>
    </row>
    <row r="1011" spans="1:9">
      <c r="A1011" s="44"/>
      <c r="B1011" s="45"/>
      <c r="C1011" s="46"/>
      <c r="D1011" s="46"/>
      <c r="E1011" s="45"/>
      <c r="F1011" s="46"/>
      <c r="G1011" s="46"/>
      <c r="H1011" s="46"/>
      <c r="I1011" s="46"/>
    </row>
    <row r="1012" spans="1:9" s="48" customFormat="1">
      <c r="A1012" s="41"/>
      <c r="B1012" s="42"/>
      <c r="C1012" s="43"/>
      <c r="D1012" s="43"/>
      <c r="E1012" s="42"/>
      <c r="F1012" s="43"/>
      <c r="G1012" s="43"/>
      <c r="H1012" s="43"/>
      <c r="I1012" s="43"/>
    </row>
    <row r="1013" spans="1:9">
      <c r="A1013" s="44"/>
      <c r="B1013" s="45"/>
      <c r="C1013" s="46"/>
      <c r="D1013" s="46"/>
      <c r="E1013" s="45"/>
      <c r="F1013" s="46"/>
      <c r="G1013" s="46"/>
      <c r="H1013" s="46"/>
      <c r="I1013" s="46"/>
    </row>
    <row r="1014" spans="1:9">
      <c r="A1014" s="44"/>
      <c r="B1014" s="45"/>
      <c r="C1014" s="46"/>
      <c r="D1014" s="46"/>
      <c r="E1014" s="45"/>
      <c r="F1014" s="46"/>
      <c r="G1014" s="46"/>
      <c r="H1014" s="46"/>
      <c r="I1014" s="46"/>
    </row>
    <row r="1015" spans="1:9">
      <c r="A1015" s="44"/>
      <c r="B1015" s="45"/>
      <c r="C1015" s="46"/>
      <c r="D1015" s="46"/>
      <c r="E1015" s="45"/>
      <c r="F1015" s="46"/>
      <c r="G1015" s="46"/>
      <c r="H1015" s="46"/>
      <c r="I1015" s="46"/>
    </row>
    <row r="1016" spans="1:9">
      <c r="A1016" s="44"/>
      <c r="B1016" s="45"/>
      <c r="C1016" s="46"/>
      <c r="D1016" s="46"/>
      <c r="E1016" s="45"/>
      <c r="F1016" s="46"/>
      <c r="G1016" s="46"/>
      <c r="H1016" s="46"/>
      <c r="I1016" s="46"/>
    </row>
    <row r="1017" spans="1:9">
      <c r="A1017" s="44"/>
      <c r="B1017" s="45"/>
      <c r="C1017" s="46"/>
      <c r="D1017" s="46"/>
      <c r="E1017" s="45"/>
      <c r="F1017" s="46"/>
      <c r="G1017" s="46"/>
      <c r="H1017" s="46"/>
      <c r="I1017" s="46"/>
    </row>
    <row r="1018" spans="1:9" s="48" customFormat="1">
      <c r="A1018" s="41"/>
      <c r="B1018" s="42"/>
      <c r="C1018" s="43"/>
      <c r="D1018" s="43"/>
      <c r="E1018" s="42"/>
      <c r="F1018" s="43"/>
      <c r="G1018" s="43"/>
      <c r="H1018" s="43"/>
      <c r="I1018" s="43"/>
    </row>
    <row r="1019" spans="1:9">
      <c r="A1019" s="44"/>
      <c r="B1019" s="45"/>
      <c r="C1019" s="46"/>
      <c r="D1019" s="46"/>
      <c r="E1019" s="45"/>
      <c r="F1019" s="46"/>
      <c r="G1019" s="46"/>
      <c r="H1019" s="46"/>
      <c r="I1019" s="46"/>
    </row>
    <row r="1020" spans="1:9">
      <c r="A1020" s="44"/>
      <c r="B1020" s="45"/>
      <c r="C1020" s="46"/>
      <c r="D1020" s="46"/>
      <c r="E1020" s="45"/>
      <c r="F1020" s="46"/>
      <c r="G1020" s="46"/>
      <c r="H1020" s="46"/>
      <c r="I1020" s="46"/>
    </row>
    <row r="1021" spans="1:9">
      <c r="A1021" s="44"/>
      <c r="B1021" s="45"/>
      <c r="C1021" s="46"/>
      <c r="D1021" s="46"/>
      <c r="E1021" s="45"/>
      <c r="F1021" s="46"/>
      <c r="G1021" s="46"/>
      <c r="H1021" s="46"/>
      <c r="I1021" s="46"/>
    </row>
    <row r="1022" spans="1:9">
      <c r="A1022" s="44"/>
      <c r="B1022" s="45"/>
      <c r="C1022" s="46"/>
      <c r="D1022" s="46"/>
      <c r="E1022" s="45"/>
      <c r="F1022" s="46"/>
      <c r="G1022" s="46"/>
      <c r="H1022" s="46"/>
      <c r="I1022" s="46"/>
    </row>
    <row r="1023" spans="1:9">
      <c r="A1023" s="44"/>
      <c r="B1023" s="45"/>
      <c r="C1023" s="46"/>
      <c r="D1023" s="46"/>
      <c r="E1023" s="45"/>
      <c r="F1023" s="46"/>
      <c r="G1023" s="46"/>
      <c r="H1023" s="46"/>
      <c r="I1023" s="46"/>
    </row>
    <row r="1024" spans="1:9">
      <c r="A1024" s="44"/>
      <c r="B1024" s="45"/>
      <c r="C1024" s="46"/>
      <c r="D1024" s="46"/>
      <c r="E1024" s="45"/>
      <c r="F1024" s="46"/>
      <c r="G1024" s="46"/>
      <c r="H1024" s="46"/>
      <c r="I1024" s="46"/>
    </row>
    <row r="1025" spans="1:9">
      <c r="A1025" s="44"/>
      <c r="B1025" s="45"/>
      <c r="C1025" s="46"/>
      <c r="D1025" s="46"/>
      <c r="E1025" s="45"/>
      <c r="F1025" s="46"/>
      <c r="G1025" s="46"/>
      <c r="H1025" s="46"/>
      <c r="I1025" s="46"/>
    </row>
    <row r="1026" spans="1:9">
      <c r="A1026" s="44"/>
      <c r="B1026" s="45"/>
      <c r="C1026" s="46"/>
      <c r="D1026" s="46"/>
      <c r="E1026" s="45"/>
      <c r="F1026" s="46"/>
      <c r="G1026" s="46"/>
      <c r="H1026" s="46"/>
      <c r="I1026" s="46"/>
    </row>
    <row r="1027" spans="1:9">
      <c r="A1027" s="44"/>
      <c r="B1027" s="45"/>
      <c r="C1027" s="46"/>
      <c r="D1027" s="46"/>
      <c r="E1027" s="45"/>
      <c r="F1027" s="46"/>
      <c r="G1027" s="46"/>
      <c r="H1027" s="46"/>
      <c r="I1027" s="46"/>
    </row>
    <row r="1028" spans="1:9">
      <c r="B1028" s="49"/>
      <c r="C1028" s="49"/>
      <c r="D1028" s="50"/>
      <c r="E1028" s="49"/>
      <c r="F1028" s="49"/>
      <c r="G1028" s="50"/>
      <c r="H1028" s="50"/>
      <c r="I1028" s="49"/>
    </row>
    <row r="1029" spans="1:9">
      <c r="B1029" s="49"/>
      <c r="C1029" s="49"/>
      <c r="D1029" s="50"/>
      <c r="E1029" s="49"/>
      <c r="F1029" s="49"/>
      <c r="G1029" s="50"/>
      <c r="H1029" s="50"/>
      <c r="I1029" s="49"/>
    </row>
    <row r="1030" spans="1:9">
      <c r="B1030" s="49"/>
      <c r="C1030" s="49"/>
      <c r="D1030" s="50"/>
      <c r="E1030" s="49"/>
      <c r="F1030" s="49"/>
      <c r="G1030" s="50"/>
      <c r="H1030" s="50"/>
      <c r="I1030" s="49"/>
    </row>
    <row r="1031" spans="1:9">
      <c r="B1031" s="49"/>
      <c r="C1031" s="49"/>
      <c r="D1031" s="50"/>
      <c r="E1031" s="49"/>
      <c r="F1031" s="49"/>
      <c r="G1031" s="50"/>
      <c r="H1031" s="50"/>
      <c r="I1031" s="49"/>
    </row>
    <row r="1032" spans="1:9">
      <c r="B1032" s="49"/>
      <c r="C1032" s="49"/>
      <c r="D1032" s="50"/>
      <c r="E1032" s="49"/>
      <c r="F1032" s="49"/>
      <c r="G1032" s="50"/>
      <c r="H1032" s="50"/>
      <c r="I1032" s="49"/>
    </row>
    <row r="1033" spans="1:9">
      <c r="B1033" s="49"/>
      <c r="C1033" s="49"/>
      <c r="D1033" s="50"/>
      <c r="E1033" s="49"/>
      <c r="F1033" s="49"/>
      <c r="G1033" s="50"/>
      <c r="H1033" s="50"/>
      <c r="I1033" s="49"/>
    </row>
    <row r="1034" spans="1:9">
      <c r="B1034" s="49"/>
      <c r="C1034" s="49"/>
      <c r="D1034" s="50"/>
      <c r="E1034" s="49"/>
      <c r="F1034" s="49"/>
      <c r="G1034" s="50"/>
      <c r="H1034" s="50"/>
      <c r="I1034" s="49"/>
    </row>
    <row r="1035" spans="1:9">
      <c r="B1035" s="49"/>
      <c r="C1035" s="49"/>
      <c r="D1035" s="50"/>
      <c r="E1035" s="49"/>
      <c r="F1035" s="49"/>
      <c r="G1035" s="50"/>
      <c r="H1035" s="50"/>
      <c r="I1035" s="49"/>
    </row>
    <row r="1036" spans="1:9">
      <c r="B1036" s="49"/>
      <c r="C1036" s="49"/>
      <c r="D1036" s="50"/>
      <c r="E1036" s="49"/>
      <c r="F1036" s="49"/>
      <c r="G1036" s="50"/>
      <c r="H1036" s="50"/>
      <c r="I1036" s="49"/>
    </row>
    <row r="1037" spans="1:9">
      <c r="B1037" s="49"/>
      <c r="C1037" s="49"/>
      <c r="D1037" s="50"/>
      <c r="E1037" s="49"/>
      <c r="F1037" s="49"/>
      <c r="G1037" s="50"/>
      <c r="H1037" s="50"/>
      <c r="I1037" s="49"/>
    </row>
    <row r="1038" spans="1:9">
      <c r="B1038" s="49"/>
      <c r="C1038" s="49"/>
      <c r="D1038" s="50"/>
      <c r="E1038" s="49"/>
      <c r="F1038" s="49"/>
      <c r="G1038" s="50"/>
      <c r="H1038" s="50"/>
      <c r="I1038" s="49"/>
    </row>
    <row r="1039" spans="1:9">
      <c r="B1039" s="49"/>
      <c r="C1039" s="49"/>
      <c r="D1039" s="50"/>
      <c r="E1039" s="49"/>
      <c r="F1039" s="49"/>
      <c r="G1039" s="50"/>
      <c r="H1039" s="50"/>
      <c r="I1039" s="49"/>
    </row>
    <row r="1040" spans="1:9">
      <c r="B1040" s="49"/>
      <c r="C1040" s="49"/>
      <c r="D1040" s="50"/>
      <c r="E1040" s="49"/>
      <c r="F1040" s="49"/>
      <c r="G1040" s="50"/>
      <c r="H1040" s="50"/>
      <c r="I1040" s="49"/>
    </row>
    <row r="1041" spans="1:9">
      <c r="B1041" s="49"/>
      <c r="C1041" s="49"/>
      <c r="D1041" s="50"/>
      <c r="E1041" s="49"/>
      <c r="F1041" s="49"/>
      <c r="G1041" s="50"/>
      <c r="H1041" s="50"/>
      <c r="I1041" s="49"/>
    </row>
    <row r="1042" spans="1:9">
      <c r="B1042" s="49"/>
      <c r="C1042" s="49"/>
      <c r="D1042" s="50"/>
      <c r="E1042" s="49"/>
      <c r="F1042" s="49"/>
      <c r="G1042" s="50"/>
      <c r="H1042" s="50"/>
      <c r="I1042" s="49"/>
    </row>
    <row r="1043" spans="1:9" ht="14.25">
      <c r="A1043" s="109"/>
      <c r="B1043" s="109"/>
      <c r="C1043" s="109"/>
      <c r="D1043" s="109"/>
      <c r="E1043" s="109"/>
      <c r="F1043" s="109"/>
      <c r="G1043" s="109"/>
      <c r="H1043" s="109"/>
      <c r="I1043" s="109"/>
    </row>
    <row r="1044" spans="1:9">
      <c r="A1044" s="111"/>
      <c r="B1044" s="111"/>
      <c r="C1044" s="111"/>
      <c r="D1044" s="111"/>
      <c r="E1044" s="111"/>
      <c r="F1044" s="111"/>
      <c r="G1044" s="111"/>
      <c r="H1044" s="111"/>
      <c r="I1044" s="111"/>
    </row>
    <row r="1045" spans="1:9">
      <c r="B1045" s="49"/>
      <c r="C1045" s="49"/>
      <c r="D1045" s="50"/>
      <c r="E1045" s="49"/>
      <c r="F1045" s="49"/>
      <c r="G1045" s="50"/>
      <c r="H1045" s="50"/>
      <c r="I1045" s="49"/>
    </row>
    <row r="1046" spans="1:9" customFormat="1" ht="15">
      <c r="A1046" s="114"/>
      <c r="B1046" s="20"/>
      <c r="C1046" s="21"/>
      <c r="D1046" s="21"/>
      <c r="E1046" s="22"/>
      <c r="F1046" s="22"/>
      <c r="G1046" s="22"/>
      <c r="H1046" s="22"/>
      <c r="I1046" s="23"/>
    </row>
    <row r="1047" spans="1:9" customFormat="1" ht="15">
      <c r="A1047" s="115"/>
      <c r="B1047" s="24"/>
      <c r="C1047" s="25"/>
      <c r="D1047" s="26"/>
      <c r="E1047" s="27"/>
      <c r="F1047" s="27"/>
      <c r="G1047" s="27"/>
      <c r="H1047" s="112"/>
      <c r="I1047" s="113"/>
    </row>
    <row r="1048" spans="1:9" customFormat="1" ht="15">
      <c r="A1048" s="115"/>
      <c r="B1048" s="28"/>
      <c r="C1048" s="29"/>
      <c r="D1048" s="124"/>
      <c r="E1048" s="30"/>
      <c r="F1048" s="31"/>
      <c r="G1048" s="124"/>
      <c r="H1048" s="112"/>
      <c r="I1048" s="113"/>
    </row>
    <row r="1049" spans="1:9" customFormat="1" ht="15">
      <c r="A1049" s="115"/>
      <c r="B1049" s="28"/>
      <c r="C1049" s="29"/>
      <c r="D1049" s="125"/>
      <c r="E1049" s="29"/>
      <c r="F1049" s="29"/>
      <c r="G1049" s="125"/>
      <c r="H1049" s="29"/>
      <c r="I1049" s="29"/>
    </row>
    <row r="1050" spans="1:9" customFormat="1" ht="15">
      <c r="A1050" s="32"/>
      <c r="B1050" s="33"/>
      <c r="C1050" s="34"/>
      <c r="D1050" s="34"/>
      <c r="E1050" s="34"/>
      <c r="F1050" s="34"/>
      <c r="G1050" s="35"/>
      <c r="H1050" s="34"/>
      <c r="I1050" s="36"/>
    </row>
    <row r="1051" spans="1:9" customFormat="1" ht="15">
      <c r="A1051" s="37"/>
      <c r="B1051" s="33"/>
      <c r="C1051" s="24"/>
      <c r="D1051" s="34"/>
      <c r="E1051" s="34"/>
      <c r="F1051" s="34"/>
      <c r="G1051" s="35"/>
      <c r="H1051" s="34"/>
      <c r="I1051" s="38"/>
    </row>
    <row r="1052" spans="1:9">
      <c r="A1052" s="39"/>
      <c r="B1052" s="49"/>
      <c r="C1052" s="49"/>
      <c r="D1052" s="50"/>
      <c r="E1052" s="49"/>
      <c r="F1052" s="49"/>
      <c r="G1052" s="50"/>
      <c r="H1052" s="50"/>
      <c r="I1052" s="49"/>
    </row>
    <row r="1053" spans="1:9" s="48" customFormat="1">
      <c r="A1053" s="41"/>
      <c r="B1053" s="42"/>
      <c r="C1053" s="43"/>
      <c r="D1053" s="43"/>
      <c r="E1053" s="42"/>
      <c r="F1053" s="43"/>
      <c r="G1053" s="43"/>
      <c r="H1053" s="43"/>
      <c r="I1053" s="43"/>
    </row>
    <row r="1054" spans="1:9" s="48" customFormat="1">
      <c r="A1054" s="41"/>
      <c r="B1054" s="42"/>
      <c r="C1054" s="43"/>
      <c r="D1054" s="43"/>
      <c r="E1054" s="42"/>
      <c r="F1054" s="43"/>
      <c r="G1054" s="43"/>
      <c r="H1054" s="43"/>
      <c r="I1054" s="43"/>
    </row>
    <row r="1055" spans="1:9" s="48" customFormat="1">
      <c r="A1055" s="41"/>
      <c r="B1055" s="42"/>
      <c r="C1055" s="43"/>
      <c r="D1055" s="43"/>
      <c r="E1055" s="42"/>
      <c r="F1055" s="43"/>
      <c r="G1055" s="43"/>
      <c r="H1055" s="43"/>
      <c r="I1055" s="43"/>
    </row>
    <row r="1056" spans="1:9">
      <c r="A1056" s="44"/>
      <c r="B1056" s="45"/>
      <c r="C1056" s="46"/>
      <c r="D1056" s="46"/>
      <c r="E1056" s="45"/>
      <c r="F1056" s="46"/>
      <c r="G1056" s="46"/>
      <c r="H1056" s="46"/>
      <c r="I1056" s="46"/>
    </row>
    <row r="1057" spans="1:9">
      <c r="A1057" s="44"/>
      <c r="B1057" s="45"/>
      <c r="C1057" s="46"/>
      <c r="D1057" s="46"/>
      <c r="E1057" s="45"/>
      <c r="F1057" s="46"/>
      <c r="G1057" s="46"/>
      <c r="H1057" s="46"/>
      <c r="I1057" s="46"/>
    </row>
    <row r="1058" spans="1:9">
      <c r="A1058" s="44"/>
      <c r="B1058" s="45"/>
      <c r="C1058" s="46"/>
      <c r="D1058" s="46"/>
      <c r="E1058" s="45"/>
      <c r="F1058" s="46"/>
      <c r="G1058" s="46"/>
      <c r="H1058" s="46"/>
      <c r="I1058" s="46"/>
    </row>
    <row r="1059" spans="1:9">
      <c r="A1059" s="44"/>
      <c r="B1059" s="45"/>
      <c r="C1059" s="46"/>
      <c r="D1059" s="46"/>
      <c r="E1059" s="45"/>
      <c r="F1059" s="46"/>
      <c r="G1059" s="46"/>
      <c r="H1059" s="46"/>
      <c r="I1059" s="46"/>
    </row>
    <row r="1060" spans="1:9">
      <c r="A1060" s="44"/>
      <c r="B1060" s="45"/>
      <c r="C1060" s="46"/>
      <c r="D1060" s="46"/>
      <c r="E1060" s="45"/>
      <c r="F1060" s="46"/>
      <c r="G1060" s="46"/>
      <c r="H1060" s="46"/>
      <c r="I1060" s="46"/>
    </row>
    <row r="1061" spans="1:9">
      <c r="A1061" s="44"/>
      <c r="B1061" s="45"/>
      <c r="C1061" s="46"/>
      <c r="D1061" s="46"/>
      <c r="E1061" s="45"/>
      <c r="F1061" s="46"/>
      <c r="G1061" s="46"/>
      <c r="H1061" s="46"/>
      <c r="I1061" s="46"/>
    </row>
    <row r="1062" spans="1:9">
      <c r="A1062" s="44"/>
      <c r="B1062" s="45"/>
      <c r="C1062" s="46"/>
      <c r="D1062" s="46"/>
      <c r="E1062" s="45"/>
      <c r="F1062" s="46"/>
      <c r="G1062" s="46"/>
      <c r="H1062" s="46"/>
      <c r="I1062" s="46"/>
    </row>
    <row r="1063" spans="1:9">
      <c r="A1063" s="44"/>
      <c r="B1063" s="45"/>
      <c r="C1063" s="46"/>
      <c r="D1063" s="46"/>
      <c r="E1063" s="45"/>
      <c r="F1063" s="46"/>
      <c r="G1063" s="46"/>
      <c r="H1063" s="46"/>
      <c r="I1063" s="46"/>
    </row>
    <row r="1064" spans="1:9" s="48" customFormat="1">
      <c r="A1064" s="41"/>
      <c r="B1064" s="42"/>
      <c r="C1064" s="43"/>
      <c r="D1064" s="43"/>
      <c r="E1064" s="42"/>
      <c r="F1064" s="43"/>
      <c r="G1064" s="43"/>
      <c r="H1064" s="43"/>
      <c r="I1064" s="43"/>
    </row>
    <row r="1065" spans="1:9">
      <c r="A1065" s="44"/>
      <c r="B1065" s="45"/>
      <c r="C1065" s="46"/>
      <c r="D1065" s="46"/>
      <c r="E1065" s="45"/>
      <c r="F1065" s="46"/>
      <c r="G1065" s="46"/>
      <c r="H1065" s="46"/>
      <c r="I1065" s="46"/>
    </row>
    <row r="1066" spans="1:9">
      <c r="A1066" s="44"/>
      <c r="B1066" s="45"/>
      <c r="C1066" s="46"/>
      <c r="D1066" s="46"/>
      <c r="E1066" s="45"/>
      <c r="F1066" s="46"/>
      <c r="G1066" s="46"/>
      <c r="H1066" s="46"/>
      <c r="I1066" s="46"/>
    </row>
    <row r="1067" spans="1:9">
      <c r="A1067" s="44"/>
      <c r="B1067" s="45"/>
      <c r="C1067" s="46"/>
      <c r="D1067" s="46"/>
      <c r="E1067" s="45"/>
      <c r="F1067" s="46"/>
      <c r="G1067" s="46"/>
      <c r="H1067" s="46"/>
      <c r="I1067" s="46"/>
    </row>
    <row r="1068" spans="1:9">
      <c r="A1068" s="44"/>
      <c r="B1068" s="45"/>
      <c r="C1068" s="46"/>
      <c r="D1068" s="46"/>
      <c r="E1068" s="45"/>
      <c r="F1068" s="46"/>
      <c r="G1068" s="46"/>
      <c r="H1068" s="46"/>
      <c r="I1068" s="46"/>
    </row>
    <row r="1069" spans="1:9" s="48" customFormat="1">
      <c r="A1069" s="41"/>
      <c r="B1069" s="42"/>
      <c r="C1069" s="43"/>
      <c r="D1069" s="43"/>
      <c r="E1069" s="42"/>
      <c r="F1069" s="43"/>
      <c r="G1069" s="43"/>
      <c r="H1069" s="43"/>
      <c r="I1069" s="43"/>
    </row>
    <row r="1070" spans="1:9">
      <c r="A1070" s="44"/>
      <c r="B1070" s="45"/>
      <c r="C1070" s="46"/>
      <c r="D1070" s="46"/>
      <c r="E1070" s="45"/>
      <c r="F1070" s="46"/>
      <c r="G1070" s="46"/>
      <c r="H1070" s="46"/>
      <c r="I1070" s="46"/>
    </row>
    <row r="1071" spans="1:9">
      <c r="A1071" s="44"/>
      <c r="B1071" s="45"/>
      <c r="C1071" s="46"/>
      <c r="D1071" s="46"/>
      <c r="E1071" s="45"/>
      <c r="F1071" s="46"/>
      <c r="G1071" s="46"/>
      <c r="H1071" s="46"/>
      <c r="I1071" s="46"/>
    </row>
    <row r="1072" spans="1:9" s="48" customFormat="1">
      <c r="A1072" s="41"/>
      <c r="B1072" s="42"/>
      <c r="C1072" s="43"/>
      <c r="D1072" s="43"/>
      <c r="E1072" s="42"/>
      <c r="F1072" s="43"/>
      <c r="G1072" s="43"/>
      <c r="H1072" s="43"/>
      <c r="I1072" s="43"/>
    </row>
    <row r="1073" spans="1:9">
      <c r="B1073" s="49"/>
      <c r="C1073" s="49"/>
      <c r="D1073" s="50"/>
      <c r="E1073" s="49"/>
      <c r="F1073" s="49"/>
      <c r="G1073" s="50"/>
      <c r="H1073" s="50"/>
      <c r="I1073" s="49"/>
    </row>
    <row r="1074" spans="1:9">
      <c r="B1074" s="49"/>
      <c r="C1074" s="49"/>
      <c r="D1074" s="50"/>
      <c r="E1074" s="49"/>
      <c r="F1074" s="49"/>
      <c r="G1074" s="50"/>
      <c r="H1074" s="50"/>
      <c r="I1074" s="49"/>
    </row>
    <row r="1075" spans="1:9">
      <c r="B1075" s="49"/>
      <c r="C1075" s="49"/>
      <c r="D1075" s="50"/>
      <c r="E1075" s="49"/>
      <c r="F1075" s="49"/>
      <c r="G1075" s="50"/>
      <c r="H1075" s="50"/>
      <c r="I1075" s="49"/>
    </row>
    <row r="1076" spans="1:9">
      <c r="B1076" s="49"/>
      <c r="C1076" s="49"/>
      <c r="D1076" s="50"/>
      <c r="E1076" s="49"/>
      <c r="F1076" s="49"/>
      <c r="G1076" s="50"/>
      <c r="H1076" s="50"/>
      <c r="I1076" s="49"/>
    </row>
    <row r="1077" spans="1:9" ht="14.25">
      <c r="A1077" s="109"/>
      <c r="B1077" s="109"/>
      <c r="C1077" s="109"/>
      <c r="D1077" s="109"/>
      <c r="E1077" s="109"/>
      <c r="F1077" s="109"/>
      <c r="G1077" s="109"/>
      <c r="H1077" s="109"/>
      <c r="I1077" s="109"/>
    </row>
    <row r="1078" spans="1:9">
      <c r="A1078" s="111"/>
      <c r="B1078" s="111"/>
      <c r="C1078" s="111"/>
      <c r="D1078" s="111"/>
      <c r="E1078" s="111"/>
      <c r="F1078" s="111"/>
      <c r="G1078" s="111"/>
      <c r="H1078" s="111"/>
      <c r="I1078" s="111"/>
    </row>
    <row r="1079" spans="1:9">
      <c r="B1079" s="49"/>
      <c r="C1079" s="49"/>
      <c r="D1079" s="50"/>
      <c r="E1079" s="49"/>
      <c r="F1079" s="49"/>
      <c r="G1079" s="50"/>
      <c r="H1079" s="50"/>
      <c r="I1079" s="49"/>
    </row>
    <row r="1080" spans="1:9" customFormat="1" ht="15">
      <c r="A1080" s="114"/>
      <c r="B1080" s="20"/>
      <c r="C1080" s="21"/>
      <c r="D1080" s="21"/>
      <c r="E1080" s="22"/>
      <c r="F1080" s="22"/>
      <c r="G1080" s="22"/>
      <c r="H1080" s="22"/>
      <c r="I1080" s="23"/>
    </row>
    <row r="1081" spans="1:9" customFormat="1" ht="15">
      <c r="A1081" s="115"/>
      <c r="B1081" s="24"/>
      <c r="C1081" s="25"/>
      <c r="D1081" s="26"/>
      <c r="E1081" s="27"/>
      <c r="F1081" s="27"/>
      <c r="G1081" s="27"/>
      <c r="H1081" s="112"/>
      <c r="I1081" s="113"/>
    </row>
    <row r="1082" spans="1:9" customFormat="1" ht="15">
      <c r="A1082" s="115"/>
      <c r="B1082" s="28"/>
      <c r="C1082" s="29"/>
      <c r="D1082" s="124"/>
      <c r="E1082" s="30"/>
      <c r="F1082" s="31"/>
      <c r="G1082" s="124"/>
      <c r="H1082" s="112"/>
      <c r="I1082" s="113"/>
    </row>
    <row r="1083" spans="1:9" customFormat="1" ht="15">
      <c r="A1083" s="115"/>
      <c r="B1083" s="28"/>
      <c r="C1083" s="29"/>
      <c r="D1083" s="125"/>
      <c r="E1083" s="29"/>
      <c r="F1083" s="29"/>
      <c r="G1083" s="125"/>
      <c r="H1083" s="29"/>
      <c r="I1083" s="29"/>
    </row>
    <row r="1084" spans="1:9" customFormat="1" ht="15">
      <c r="A1084" s="32"/>
      <c r="B1084" s="33"/>
      <c r="C1084" s="34"/>
      <c r="D1084" s="34"/>
      <c r="E1084" s="34"/>
      <c r="F1084" s="34"/>
      <c r="G1084" s="35"/>
      <c r="H1084" s="34"/>
      <c r="I1084" s="36"/>
    </row>
    <row r="1085" spans="1:9" customFormat="1" ht="15">
      <c r="A1085" s="37"/>
      <c r="B1085" s="33"/>
      <c r="C1085" s="24"/>
      <c r="D1085" s="34"/>
      <c r="E1085" s="34"/>
      <c r="F1085" s="34"/>
      <c r="G1085" s="35"/>
      <c r="H1085" s="34"/>
      <c r="I1085" s="38"/>
    </row>
    <row r="1086" spans="1:9">
      <c r="A1086" s="39"/>
      <c r="B1086" s="49"/>
      <c r="C1086" s="49"/>
      <c r="D1086" s="50"/>
      <c r="E1086" s="49"/>
      <c r="F1086" s="49"/>
      <c r="G1086" s="50"/>
      <c r="H1086" s="50"/>
      <c r="I1086" s="49"/>
    </row>
    <row r="1087" spans="1:9" s="48" customFormat="1">
      <c r="A1087" s="41"/>
      <c r="B1087" s="42"/>
      <c r="C1087" s="43"/>
      <c r="D1087" s="43"/>
      <c r="E1087" s="42"/>
      <c r="F1087" s="43"/>
      <c r="G1087" s="43"/>
      <c r="H1087" s="43"/>
      <c r="I1087" s="43"/>
    </row>
    <row r="1088" spans="1:9" s="48" customFormat="1">
      <c r="A1088" s="41"/>
      <c r="B1088" s="42"/>
      <c r="C1088" s="43"/>
      <c r="D1088" s="43"/>
      <c r="E1088" s="42"/>
      <c r="F1088" s="43"/>
      <c r="G1088" s="43"/>
      <c r="H1088" s="43"/>
      <c r="I1088" s="43"/>
    </row>
    <row r="1089" spans="1:9" s="48" customFormat="1">
      <c r="A1089" s="41"/>
      <c r="B1089" s="42"/>
      <c r="C1089" s="43"/>
      <c r="D1089" s="43"/>
      <c r="E1089" s="42"/>
      <c r="F1089" s="43"/>
      <c r="G1089" s="43"/>
      <c r="H1089" s="43"/>
      <c r="I1089" s="43"/>
    </row>
    <row r="1090" spans="1:9">
      <c r="A1090" s="44"/>
      <c r="B1090" s="45"/>
      <c r="C1090" s="46"/>
      <c r="D1090" s="46"/>
      <c r="E1090" s="45"/>
      <c r="F1090" s="46"/>
      <c r="G1090" s="46"/>
      <c r="H1090" s="46"/>
      <c r="I1090" s="46"/>
    </row>
    <row r="1091" spans="1:9">
      <c r="A1091" s="44"/>
      <c r="B1091" s="45"/>
      <c r="C1091" s="46"/>
      <c r="D1091" s="46"/>
      <c r="E1091" s="45"/>
      <c r="F1091" s="46"/>
      <c r="G1091" s="46"/>
      <c r="H1091" s="46"/>
      <c r="I1091" s="46"/>
    </row>
    <row r="1092" spans="1:9" s="48" customFormat="1">
      <c r="A1092" s="41"/>
      <c r="B1092" s="42"/>
      <c r="C1092" s="43"/>
      <c r="D1092" s="43"/>
      <c r="E1092" s="42"/>
      <c r="F1092" s="43"/>
      <c r="G1092" s="43"/>
      <c r="H1092" s="43"/>
      <c r="I1092" s="43"/>
    </row>
    <row r="1093" spans="1:9">
      <c r="A1093" s="44"/>
      <c r="B1093" s="45"/>
      <c r="C1093" s="46"/>
      <c r="D1093" s="46"/>
      <c r="E1093" s="45"/>
      <c r="F1093" s="46"/>
      <c r="G1093" s="46"/>
      <c r="H1093" s="46"/>
      <c r="I1093" s="46"/>
    </row>
    <row r="1094" spans="1:9">
      <c r="A1094" s="44"/>
      <c r="B1094" s="45"/>
      <c r="C1094" s="46"/>
      <c r="D1094" s="46"/>
      <c r="E1094" s="45"/>
      <c r="F1094" s="46"/>
      <c r="G1094" s="46"/>
      <c r="H1094" s="46"/>
      <c r="I1094" s="46"/>
    </row>
    <row r="1095" spans="1:9">
      <c r="A1095" s="44"/>
      <c r="B1095" s="45"/>
      <c r="C1095" s="46"/>
      <c r="D1095" s="46"/>
      <c r="E1095" s="45"/>
      <c r="F1095" s="46"/>
      <c r="G1095" s="46"/>
      <c r="H1095" s="46"/>
      <c r="I1095" s="46"/>
    </row>
    <row r="1096" spans="1:9">
      <c r="A1096" s="44"/>
      <c r="B1096" s="45"/>
      <c r="C1096" s="46"/>
      <c r="D1096" s="46"/>
      <c r="E1096" s="45"/>
      <c r="F1096" s="46"/>
      <c r="G1096" s="46"/>
      <c r="H1096" s="46"/>
      <c r="I1096" s="46"/>
    </row>
    <row r="1097" spans="1:9" s="48" customFormat="1">
      <c r="A1097" s="41"/>
      <c r="B1097" s="42"/>
      <c r="C1097" s="43"/>
      <c r="D1097" s="43"/>
      <c r="E1097" s="42"/>
      <c r="F1097" s="43"/>
      <c r="G1097" s="43"/>
      <c r="H1097" s="43"/>
      <c r="I1097" s="43"/>
    </row>
    <row r="1098" spans="1:9">
      <c r="A1098" s="44"/>
      <c r="B1098" s="45"/>
      <c r="C1098" s="46"/>
      <c r="D1098" s="46"/>
      <c r="E1098" s="45"/>
      <c r="F1098" s="46"/>
      <c r="G1098" s="46"/>
      <c r="H1098" s="46"/>
      <c r="I1098" s="46"/>
    </row>
    <row r="1099" spans="1:9">
      <c r="A1099" s="44"/>
      <c r="B1099" s="45"/>
      <c r="C1099" s="46"/>
      <c r="D1099" s="46"/>
      <c r="E1099" s="45"/>
      <c r="F1099" s="46"/>
      <c r="G1099" s="46"/>
      <c r="H1099" s="46"/>
      <c r="I1099" s="46"/>
    </row>
    <row r="1100" spans="1:9">
      <c r="B1100" s="49"/>
      <c r="C1100" s="49"/>
      <c r="D1100" s="50"/>
      <c r="E1100" s="49"/>
      <c r="F1100" s="49"/>
      <c r="G1100" s="50"/>
      <c r="H1100" s="50"/>
      <c r="I1100" s="49"/>
    </row>
    <row r="1101" spans="1:9">
      <c r="B1101" s="49"/>
      <c r="C1101" s="49"/>
      <c r="D1101" s="50"/>
      <c r="E1101" s="49"/>
      <c r="F1101" s="49"/>
      <c r="G1101" s="50"/>
      <c r="H1101" s="50"/>
      <c r="I1101" s="49"/>
    </row>
    <row r="1102" spans="1:9">
      <c r="B1102" s="49"/>
      <c r="C1102" s="49"/>
      <c r="D1102" s="50"/>
      <c r="E1102" s="49"/>
      <c r="F1102" s="49"/>
      <c r="G1102" s="50"/>
      <c r="H1102" s="50"/>
      <c r="I1102" s="49"/>
    </row>
    <row r="1103" spans="1:9">
      <c r="B1103" s="49"/>
      <c r="C1103" s="49"/>
      <c r="D1103" s="50"/>
      <c r="E1103" s="49"/>
      <c r="F1103" s="49"/>
      <c r="G1103" s="50"/>
      <c r="H1103" s="50"/>
      <c r="I1103" s="49"/>
    </row>
    <row r="1104" spans="1:9">
      <c r="B1104" s="49"/>
      <c r="C1104" s="49"/>
      <c r="D1104" s="50"/>
      <c r="E1104" s="49"/>
      <c r="F1104" s="49"/>
      <c r="G1104" s="50"/>
      <c r="H1104" s="50"/>
      <c r="I1104" s="49"/>
    </row>
    <row r="1105" spans="1:9">
      <c r="B1105" s="49"/>
      <c r="C1105" s="49"/>
      <c r="D1105" s="50"/>
      <c r="E1105" s="49"/>
      <c r="F1105" s="49"/>
      <c r="G1105" s="50"/>
      <c r="H1105" s="50"/>
      <c r="I1105" s="49"/>
    </row>
    <row r="1106" spans="1:9">
      <c r="B1106" s="49"/>
      <c r="C1106" s="49"/>
      <c r="D1106" s="50"/>
      <c r="E1106" s="49"/>
      <c r="F1106" s="49"/>
      <c r="G1106" s="50"/>
      <c r="H1106" s="50"/>
      <c r="I1106" s="49"/>
    </row>
    <row r="1107" spans="1:9">
      <c r="B1107" s="49"/>
      <c r="C1107" s="49"/>
      <c r="D1107" s="50"/>
      <c r="E1107" s="49"/>
      <c r="F1107" s="49"/>
      <c r="G1107" s="50"/>
      <c r="H1107" s="50"/>
      <c r="I1107" s="49"/>
    </row>
    <row r="1108" spans="1:9">
      <c r="B1108" s="49"/>
      <c r="C1108" s="49"/>
      <c r="D1108" s="50"/>
      <c r="E1108" s="49"/>
      <c r="F1108" s="49"/>
      <c r="G1108" s="50"/>
      <c r="H1108" s="50"/>
      <c r="I1108" s="49"/>
    </row>
    <row r="1109" spans="1:9">
      <c r="B1109" s="49"/>
      <c r="C1109" s="49"/>
      <c r="D1109" s="50"/>
      <c r="E1109" s="49"/>
      <c r="F1109" s="49"/>
      <c r="G1109" s="50"/>
      <c r="H1109" s="50"/>
      <c r="I1109" s="49"/>
    </row>
    <row r="1110" spans="1:9">
      <c r="B1110" s="49"/>
      <c r="C1110" s="49"/>
      <c r="D1110" s="50"/>
      <c r="E1110" s="49"/>
      <c r="F1110" s="49"/>
      <c r="G1110" s="50"/>
      <c r="H1110" s="50"/>
      <c r="I1110" s="49"/>
    </row>
    <row r="1111" spans="1:9">
      <c r="B1111" s="49"/>
      <c r="C1111" s="49"/>
      <c r="D1111" s="50"/>
      <c r="E1111" s="49"/>
      <c r="F1111" s="49"/>
      <c r="G1111" s="50"/>
      <c r="H1111" s="50"/>
      <c r="I1111" s="49"/>
    </row>
    <row r="1112" spans="1:9">
      <c r="B1112" s="49"/>
      <c r="C1112" s="49"/>
      <c r="D1112" s="50"/>
      <c r="E1112" s="49"/>
      <c r="F1112" s="49"/>
      <c r="G1112" s="50"/>
      <c r="H1112" s="50"/>
      <c r="I1112" s="49"/>
    </row>
    <row r="1113" spans="1:9">
      <c r="B1113" s="49"/>
      <c r="C1113" s="49"/>
      <c r="D1113" s="50"/>
      <c r="E1113" s="49"/>
      <c r="F1113" s="49"/>
      <c r="G1113" s="50"/>
      <c r="H1113" s="50"/>
      <c r="I1113" s="49"/>
    </row>
    <row r="1114" spans="1:9">
      <c r="B1114" s="49"/>
      <c r="C1114" s="49"/>
      <c r="D1114" s="50"/>
      <c r="E1114" s="49"/>
      <c r="F1114" s="49"/>
      <c r="G1114" s="50"/>
      <c r="H1114" s="50"/>
      <c r="I1114" s="49"/>
    </row>
    <row r="1115" spans="1:9">
      <c r="B1115" s="49"/>
      <c r="C1115" s="49"/>
      <c r="D1115" s="50"/>
      <c r="E1115" s="49"/>
      <c r="F1115" s="49"/>
      <c r="G1115" s="50"/>
      <c r="H1115" s="50"/>
      <c r="I1115" s="49"/>
    </row>
    <row r="1116" spans="1:9">
      <c r="B1116" s="49"/>
      <c r="C1116" s="49"/>
      <c r="D1116" s="50"/>
      <c r="E1116" s="49"/>
      <c r="F1116" s="49"/>
      <c r="G1116" s="50"/>
      <c r="H1116" s="50"/>
      <c r="I1116" s="49"/>
    </row>
    <row r="1117" spans="1:9">
      <c r="B1117" s="49"/>
      <c r="C1117" s="49"/>
      <c r="D1117" s="50"/>
      <c r="E1117" s="49"/>
      <c r="F1117" s="49"/>
      <c r="G1117" s="50"/>
      <c r="H1117" s="50"/>
      <c r="I1117" s="49"/>
    </row>
    <row r="1118" spans="1:9" ht="14.25">
      <c r="A1118" s="109"/>
      <c r="B1118" s="109"/>
      <c r="C1118" s="109"/>
      <c r="D1118" s="109"/>
      <c r="E1118" s="109"/>
      <c r="F1118" s="109"/>
      <c r="G1118" s="109"/>
      <c r="H1118" s="109"/>
      <c r="I1118" s="109"/>
    </row>
    <row r="1119" spans="1:9">
      <c r="A1119" s="111"/>
      <c r="B1119" s="111"/>
      <c r="C1119" s="111"/>
      <c r="D1119" s="111"/>
      <c r="E1119" s="111"/>
      <c r="F1119" s="111"/>
      <c r="G1119" s="111"/>
      <c r="H1119" s="111"/>
      <c r="I1119" s="111"/>
    </row>
    <row r="1120" spans="1:9">
      <c r="B1120" s="49"/>
      <c r="C1120" s="49"/>
      <c r="D1120" s="50"/>
      <c r="E1120" s="49"/>
      <c r="F1120" s="49"/>
      <c r="G1120" s="50"/>
      <c r="H1120" s="50"/>
      <c r="I1120" s="49"/>
    </row>
    <row r="1121" spans="1:9" customFormat="1" ht="15">
      <c r="A1121" s="114"/>
      <c r="B1121" s="20"/>
      <c r="C1121" s="21"/>
      <c r="D1121" s="21"/>
      <c r="E1121" s="22"/>
      <c r="F1121" s="22"/>
      <c r="G1121" s="22"/>
      <c r="H1121" s="22"/>
      <c r="I1121" s="23"/>
    </row>
    <row r="1122" spans="1:9" customFormat="1" ht="15">
      <c r="A1122" s="115"/>
      <c r="B1122" s="24"/>
      <c r="C1122" s="25"/>
      <c r="D1122" s="26"/>
      <c r="E1122" s="27"/>
      <c r="F1122" s="27"/>
      <c r="G1122" s="27"/>
      <c r="H1122" s="112"/>
      <c r="I1122" s="113"/>
    </row>
    <row r="1123" spans="1:9" customFormat="1" ht="15">
      <c r="A1123" s="115"/>
      <c r="B1123" s="28"/>
      <c r="C1123" s="29"/>
      <c r="D1123" s="124"/>
      <c r="E1123" s="30"/>
      <c r="F1123" s="31"/>
      <c r="G1123" s="124"/>
      <c r="H1123" s="112"/>
      <c r="I1123" s="113"/>
    </row>
    <row r="1124" spans="1:9" customFormat="1" ht="15">
      <c r="A1124" s="115"/>
      <c r="B1124" s="28"/>
      <c r="C1124" s="29"/>
      <c r="D1124" s="125"/>
      <c r="E1124" s="29"/>
      <c r="F1124" s="29"/>
      <c r="G1124" s="125"/>
      <c r="H1124" s="29"/>
      <c r="I1124" s="29"/>
    </row>
    <row r="1125" spans="1:9" customFormat="1" ht="15">
      <c r="A1125" s="32"/>
      <c r="B1125" s="33"/>
      <c r="C1125" s="34"/>
      <c r="D1125" s="34"/>
      <c r="E1125" s="34"/>
      <c r="F1125" s="34"/>
      <c r="G1125" s="35"/>
      <c r="H1125" s="34"/>
      <c r="I1125" s="36"/>
    </row>
    <row r="1126" spans="1:9" customFormat="1" ht="15">
      <c r="A1126" s="37"/>
      <c r="B1126" s="33"/>
      <c r="C1126" s="24"/>
      <c r="D1126" s="34"/>
      <c r="E1126" s="34"/>
      <c r="F1126" s="34"/>
      <c r="G1126" s="35"/>
      <c r="H1126" s="34"/>
      <c r="I1126" s="38"/>
    </row>
    <row r="1127" spans="1:9">
      <c r="A1127" s="39"/>
      <c r="B1127" s="49"/>
      <c r="C1127" s="49"/>
      <c r="D1127" s="50"/>
      <c r="E1127" s="49"/>
      <c r="F1127" s="49"/>
      <c r="G1127" s="50"/>
      <c r="H1127" s="50"/>
      <c r="I1127" s="49"/>
    </row>
    <row r="1128" spans="1:9" s="48" customFormat="1">
      <c r="A1128" s="41"/>
      <c r="B1128" s="42"/>
      <c r="C1128" s="43"/>
      <c r="D1128" s="43"/>
      <c r="E1128" s="42"/>
      <c r="F1128" s="43"/>
      <c r="G1128" s="43"/>
      <c r="H1128" s="43"/>
      <c r="I1128" s="43"/>
    </row>
    <row r="1129" spans="1:9" s="48" customFormat="1">
      <c r="A1129" s="41"/>
      <c r="B1129" s="42"/>
      <c r="C1129" s="43"/>
      <c r="D1129" s="43"/>
      <c r="E1129" s="42"/>
      <c r="F1129" s="43"/>
      <c r="G1129" s="43"/>
      <c r="H1129" s="43"/>
      <c r="I1129" s="43"/>
    </row>
    <row r="1130" spans="1:9" s="48" customFormat="1">
      <c r="A1130" s="41"/>
      <c r="B1130" s="42"/>
      <c r="C1130" s="43"/>
      <c r="D1130" s="43"/>
      <c r="E1130" s="42"/>
      <c r="F1130" s="43"/>
      <c r="G1130" s="43"/>
      <c r="H1130" s="43"/>
      <c r="I1130" s="43"/>
    </row>
    <row r="1131" spans="1:9">
      <c r="A1131" s="44"/>
      <c r="B1131" s="45"/>
      <c r="C1131" s="46"/>
      <c r="D1131" s="46"/>
      <c r="E1131" s="45"/>
      <c r="F1131" s="46"/>
      <c r="G1131" s="46"/>
      <c r="H1131" s="46"/>
      <c r="I1131" s="46"/>
    </row>
    <row r="1132" spans="1:9">
      <c r="A1132" s="44"/>
      <c r="B1132" s="45"/>
      <c r="C1132" s="46"/>
      <c r="D1132" s="46"/>
      <c r="E1132" s="45"/>
      <c r="F1132" s="46"/>
      <c r="G1132" s="46"/>
      <c r="H1132" s="46"/>
      <c r="I1132" s="46"/>
    </row>
    <row r="1133" spans="1:9">
      <c r="A1133" s="44"/>
      <c r="B1133" s="45"/>
      <c r="C1133" s="46"/>
      <c r="D1133" s="46"/>
      <c r="E1133" s="45"/>
      <c r="F1133" s="46"/>
      <c r="G1133" s="46"/>
      <c r="H1133" s="46"/>
      <c r="I1133" s="46"/>
    </row>
    <row r="1134" spans="1:9">
      <c r="A1134" s="44"/>
      <c r="B1134" s="45"/>
      <c r="C1134" s="46"/>
      <c r="D1134" s="46"/>
      <c r="E1134" s="45"/>
      <c r="F1134" s="46"/>
      <c r="G1134" s="46"/>
      <c r="H1134" s="46"/>
      <c r="I1134" s="46"/>
    </row>
    <row r="1135" spans="1:9">
      <c r="A1135" s="44"/>
      <c r="B1135" s="45"/>
      <c r="C1135" s="46"/>
      <c r="D1135" s="46"/>
      <c r="E1135" s="45"/>
      <c r="F1135" s="46"/>
      <c r="G1135" s="46"/>
      <c r="H1135" s="46"/>
      <c r="I1135" s="46"/>
    </row>
    <row r="1136" spans="1:9" s="48" customFormat="1">
      <c r="A1136" s="41"/>
      <c r="B1136" s="42"/>
      <c r="C1136" s="43"/>
      <c r="D1136" s="43"/>
      <c r="E1136" s="42"/>
      <c r="F1136" s="43"/>
      <c r="G1136" s="43"/>
      <c r="H1136" s="43"/>
      <c r="I1136" s="43"/>
    </row>
    <row r="1137" spans="1:9">
      <c r="A1137" s="44"/>
      <c r="B1137" s="45"/>
      <c r="C1137" s="46"/>
      <c r="D1137" s="46"/>
      <c r="E1137" s="45"/>
      <c r="F1137" s="46"/>
      <c r="G1137" s="46"/>
      <c r="H1137" s="46"/>
      <c r="I1137" s="46"/>
    </row>
    <row r="1138" spans="1:9">
      <c r="A1138" s="44"/>
      <c r="B1138" s="45"/>
      <c r="C1138" s="46"/>
      <c r="D1138" s="46"/>
      <c r="E1138" s="45"/>
      <c r="F1138" s="46"/>
      <c r="G1138" s="46"/>
      <c r="H1138" s="46"/>
      <c r="I1138" s="46"/>
    </row>
    <row r="1139" spans="1:9">
      <c r="A1139" s="44"/>
      <c r="B1139" s="45"/>
      <c r="C1139" s="46"/>
      <c r="D1139" s="46"/>
      <c r="E1139" s="45"/>
      <c r="F1139" s="46"/>
      <c r="G1139" s="46"/>
      <c r="H1139" s="46"/>
      <c r="I1139" s="46"/>
    </row>
    <row r="1140" spans="1:9">
      <c r="A1140" s="44"/>
      <c r="B1140" s="45"/>
      <c r="C1140" s="46"/>
      <c r="D1140" s="46"/>
      <c r="E1140" s="45"/>
      <c r="F1140" s="46"/>
      <c r="G1140" s="46"/>
      <c r="H1140" s="46"/>
      <c r="I1140" s="46"/>
    </row>
    <row r="1141" spans="1:9" s="48" customFormat="1">
      <c r="A1141" s="41"/>
      <c r="B1141" s="42"/>
      <c r="C1141" s="43"/>
      <c r="D1141" s="43"/>
      <c r="E1141" s="42"/>
      <c r="F1141" s="43"/>
      <c r="G1141" s="43"/>
      <c r="H1141" s="43"/>
      <c r="I1141" s="43"/>
    </row>
    <row r="1142" spans="1:9">
      <c r="A1142" s="44"/>
      <c r="B1142" s="45"/>
      <c r="C1142" s="46"/>
      <c r="D1142" s="46"/>
      <c r="E1142" s="45"/>
      <c r="F1142" s="46"/>
      <c r="G1142" s="46"/>
      <c r="H1142" s="46"/>
      <c r="I1142" s="46"/>
    </row>
    <row r="1143" spans="1:9">
      <c r="A1143" s="44"/>
      <c r="B1143" s="45"/>
      <c r="C1143" s="46"/>
      <c r="D1143" s="46"/>
      <c r="E1143" s="45"/>
      <c r="F1143" s="46"/>
      <c r="G1143" s="46"/>
      <c r="H1143" s="46"/>
      <c r="I1143" s="46"/>
    </row>
    <row r="1144" spans="1:9">
      <c r="A1144" s="44"/>
      <c r="B1144" s="45"/>
      <c r="C1144" s="46"/>
      <c r="D1144" s="46"/>
      <c r="E1144" s="45"/>
      <c r="F1144" s="46"/>
      <c r="G1144" s="46"/>
      <c r="H1144" s="46"/>
      <c r="I1144" s="46"/>
    </row>
    <row r="1145" spans="1:9">
      <c r="A1145" s="44"/>
      <c r="B1145" s="45"/>
      <c r="C1145" s="46"/>
      <c r="D1145" s="46"/>
      <c r="E1145" s="45"/>
      <c r="F1145" s="46"/>
      <c r="G1145" s="46"/>
      <c r="H1145" s="46"/>
      <c r="I1145" s="46"/>
    </row>
    <row r="1146" spans="1:9">
      <c r="A1146" s="44"/>
      <c r="B1146" s="45"/>
      <c r="C1146" s="46"/>
      <c r="D1146" s="46"/>
      <c r="E1146" s="45"/>
      <c r="F1146" s="46"/>
      <c r="G1146" s="46"/>
      <c r="H1146" s="46"/>
      <c r="I1146" s="46"/>
    </row>
    <row r="1147" spans="1:9">
      <c r="A1147" s="44"/>
      <c r="B1147" s="45"/>
      <c r="C1147" s="46"/>
      <c r="D1147" s="46"/>
      <c r="E1147" s="45"/>
      <c r="F1147" s="46"/>
      <c r="G1147" s="46"/>
      <c r="H1147" s="46"/>
      <c r="I1147" s="46"/>
    </row>
    <row r="1148" spans="1:9">
      <c r="A1148" s="44"/>
      <c r="B1148" s="45"/>
      <c r="C1148" s="46"/>
      <c r="D1148" s="46"/>
      <c r="E1148" s="45"/>
      <c r="F1148" s="46"/>
      <c r="G1148" s="46"/>
      <c r="H1148" s="46"/>
      <c r="I1148" s="46"/>
    </row>
    <row r="1149" spans="1:9">
      <c r="A1149" s="44"/>
      <c r="B1149" s="45"/>
      <c r="C1149" s="46"/>
      <c r="D1149" s="46"/>
      <c r="E1149" s="45"/>
      <c r="F1149" s="46"/>
      <c r="G1149" s="46"/>
      <c r="H1149" s="46"/>
      <c r="I1149" s="46"/>
    </row>
    <row r="1150" spans="1:9">
      <c r="A1150" s="44"/>
      <c r="B1150" s="45"/>
      <c r="C1150" s="46"/>
      <c r="D1150" s="46"/>
      <c r="E1150" s="45"/>
      <c r="F1150" s="46"/>
      <c r="G1150" s="46"/>
      <c r="H1150" s="46"/>
      <c r="I1150" s="46"/>
    </row>
    <row r="1151" spans="1:9">
      <c r="A1151" s="44"/>
      <c r="B1151" s="45"/>
      <c r="C1151" s="46"/>
      <c r="D1151" s="46"/>
      <c r="E1151" s="45"/>
      <c r="F1151" s="46"/>
      <c r="G1151" s="46"/>
      <c r="H1151" s="46"/>
      <c r="I1151" s="46"/>
    </row>
    <row r="1152" spans="1:9" s="48" customFormat="1">
      <c r="A1152" s="41"/>
      <c r="B1152" s="42"/>
      <c r="C1152" s="43"/>
      <c r="D1152" s="43"/>
      <c r="E1152" s="42"/>
      <c r="F1152" s="43"/>
      <c r="G1152" s="43"/>
      <c r="H1152" s="43"/>
      <c r="I1152" s="43"/>
    </row>
    <row r="1153" spans="2:9">
      <c r="B1153" s="49"/>
      <c r="C1153" s="49"/>
      <c r="D1153" s="50"/>
      <c r="E1153" s="49"/>
      <c r="F1153" s="49"/>
      <c r="G1153" s="50"/>
      <c r="H1153" s="50"/>
      <c r="I1153" s="49"/>
    </row>
    <row r="1154" spans="2:9">
      <c r="B1154" s="49"/>
      <c r="C1154" s="49"/>
      <c r="D1154" s="50"/>
      <c r="E1154" s="49"/>
      <c r="F1154" s="49"/>
      <c r="G1154" s="50"/>
      <c r="H1154" s="50"/>
      <c r="I1154" s="49"/>
    </row>
    <row r="1155" spans="2:9">
      <c r="B1155" s="49"/>
      <c r="C1155" s="49"/>
      <c r="D1155" s="50"/>
      <c r="E1155" s="49"/>
      <c r="F1155" s="49"/>
      <c r="G1155" s="50"/>
      <c r="H1155" s="50"/>
      <c r="I1155" s="49"/>
    </row>
    <row r="1156" spans="2:9">
      <c r="B1156" s="49"/>
      <c r="C1156" s="49"/>
      <c r="D1156" s="50"/>
      <c r="E1156" s="49"/>
      <c r="F1156" s="49"/>
      <c r="G1156" s="50"/>
      <c r="H1156" s="50"/>
      <c r="I1156" s="49"/>
    </row>
    <row r="1157" spans="2:9">
      <c r="B1157" s="49"/>
      <c r="C1157" s="49"/>
      <c r="D1157" s="50"/>
      <c r="E1157" s="49"/>
      <c r="F1157" s="49"/>
      <c r="G1157" s="50"/>
      <c r="H1157" s="50"/>
      <c r="I1157" s="49"/>
    </row>
    <row r="1158" spans="2:9">
      <c r="B1158" s="49"/>
      <c r="C1158" s="49"/>
      <c r="D1158" s="50"/>
      <c r="E1158" s="49"/>
      <c r="F1158" s="49"/>
      <c r="G1158" s="50"/>
      <c r="H1158" s="50"/>
      <c r="I1158" s="49"/>
    </row>
    <row r="1159" spans="2:9">
      <c r="B1159" s="49"/>
      <c r="C1159" s="49"/>
      <c r="D1159" s="50"/>
      <c r="E1159" s="49"/>
      <c r="F1159" s="49"/>
      <c r="G1159" s="50"/>
      <c r="H1159" s="50"/>
      <c r="I1159" s="49"/>
    </row>
    <row r="1160" spans="2:9">
      <c r="B1160" s="49"/>
      <c r="C1160" s="49"/>
      <c r="D1160" s="50"/>
      <c r="E1160" s="49"/>
      <c r="F1160" s="49"/>
      <c r="G1160" s="50"/>
      <c r="H1160" s="50"/>
      <c r="I1160" s="49"/>
    </row>
    <row r="1161" spans="2:9">
      <c r="B1161" s="49"/>
      <c r="C1161" s="49"/>
      <c r="D1161" s="50"/>
      <c r="E1161" s="49"/>
      <c r="F1161" s="49"/>
      <c r="G1161" s="50"/>
      <c r="H1161" s="50"/>
      <c r="I1161" s="49"/>
    </row>
    <row r="1162" spans="2:9">
      <c r="B1162" s="49"/>
      <c r="C1162" s="49"/>
      <c r="D1162" s="50"/>
      <c r="E1162" s="49"/>
      <c r="F1162" s="49"/>
      <c r="G1162" s="50"/>
      <c r="H1162" s="50"/>
      <c r="I1162" s="49"/>
    </row>
    <row r="1163" spans="2:9">
      <c r="B1163" s="49"/>
      <c r="C1163" s="49"/>
      <c r="D1163" s="50"/>
      <c r="E1163" s="49"/>
      <c r="F1163" s="49"/>
      <c r="G1163" s="50"/>
      <c r="H1163" s="50"/>
      <c r="I1163" s="49"/>
    </row>
    <row r="1164" spans="2:9">
      <c r="B1164" s="49"/>
      <c r="C1164" s="49"/>
      <c r="D1164" s="50"/>
      <c r="E1164" s="49"/>
      <c r="F1164" s="49"/>
      <c r="G1164" s="50"/>
      <c r="H1164" s="50"/>
      <c r="I1164" s="49"/>
    </row>
    <row r="1165" spans="2:9">
      <c r="B1165" s="49"/>
      <c r="C1165" s="49"/>
      <c r="D1165" s="50"/>
      <c r="E1165" s="49"/>
      <c r="F1165" s="49"/>
      <c r="G1165" s="50"/>
      <c r="H1165" s="50"/>
      <c r="I1165" s="49"/>
    </row>
    <row r="1166" spans="2:9">
      <c r="B1166" s="49"/>
      <c r="C1166" s="49"/>
      <c r="D1166" s="50"/>
      <c r="E1166" s="49"/>
      <c r="F1166" s="49"/>
      <c r="G1166" s="50"/>
      <c r="H1166" s="50"/>
      <c r="I1166" s="49"/>
    </row>
    <row r="1167" spans="2:9">
      <c r="B1167" s="49"/>
      <c r="C1167" s="49"/>
      <c r="D1167" s="50"/>
      <c r="E1167" s="49"/>
      <c r="F1167" s="49"/>
      <c r="G1167" s="50"/>
      <c r="H1167" s="50"/>
      <c r="I1167" s="49"/>
    </row>
    <row r="1168" spans="2:9">
      <c r="B1168" s="49"/>
      <c r="C1168" s="49"/>
      <c r="D1168" s="50"/>
      <c r="E1168" s="49"/>
      <c r="F1168" s="49"/>
      <c r="G1168" s="50"/>
      <c r="H1168" s="50"/>
      <c r="I1168" s="49"/>
    </row>
    <row r="1169" spans="2:9">
      <c r="B1169" s="49"/>
      <c r="C1169" s="49"/>
      <c r="D1169" s="50"/>
      <c r="E1169" s="49"/>
      <c r="F1169" s="49"/>
      <c r="G1169" s="50"/>
      <c r="H1169" s="50"/>
      <c r="I1169" s="49"/>
    </row>
    <row r="1170" spans="2:9">
      <c r="B1170" s="49"/>
      <c r="C1170" s="49"/>
      <c r="D1170" s="50"/>
      <c r="E1170" s="49"/>
      <c r="F1170" s="49"/>
      <c r="G1170" s="50"/>
      <c r="H1170" s="50"/>
      <c r="I1170" s="49"/>
    </row>
    <row r="1171" spans="2:9">
      <c r="B1171" s="49"/>
      <c r="C1171" s="49"/>
      <c r="D1171" s="50"/>
      <c r="E1171" s="49"/>
      <c r="F1171" s="49"/>
      <c r="G1171" s="50"/>
      <c r="H1171" s="50"/>
      <c r="I1171" s="49"/>
    </row>
    <row r="1172" spans="2:9">
      <c r="B1172" s="49"/>
      <c r="C1172" s="49"/>
      <c r="D1172" s="50"/>
      <c r="E1172" s="49"/>
      <c r="F1172" s="49"/>
      <c r="G1172" s="50"/>
      <c r="H1172" s="50"/>
      <c r="I1172" s="49"/>
    </row>
    <row r="1173" spans="2:9">
      <c r="B1173" s="49"/>
      <c r="C1173" s="49"/>
      <c r="D1173" s="50"/>
      <c r="E1173" s="49"/>
      <c r="F1173" s="49"/>
      <c r="G1173" s="50"/>
      <c r="H1173" s="50"/>
      <c r="I1173" s="49"/>
    </row>
    <row r="1174" spans="2:9">
      <c r="B1174" s="49"/>
      <c r="C1174" s="49"/>
      <c r="D1174" s="50"/>
      <c r="E1174" s="49"/>
      <c r="F1174" s="49"/>
      <c r="G1174" s="50"/>
      <c r="H1174" s="50"/>
      <c r="I1174" s="49"/>
    </row>
    <row r="1175" spans="2:9">
      <c r="B1175" s="49"/>
      <c r="C1175" s="49"/>
      <c r="D1175" s="50"/>
      <c r="E1175" s="49"/>
      <c r="F1175" s="49"/>
      <c r="G1175" s="50"/>
      <c r="H1175" s="50"/>
      <c r="I1175" s="49"/>
    </row>
    <row r="1176" spans="2:9">
      <c r="B1176" s="49"/>
      <c r="C1176" s="49"/>
      <c r="D1176" s="50"/>
      <c r="E1176" s="49"/>
      <c r="F1176" s="49"/>
      <c r="G1176" s="50"/>
      <c r="H1176" s="50"/>
      <c r="I1176" s="49"/>
    </row>
    <row r="1177" spans="2:9">
      <c r="B1177" s="49"/>
      <c r="C1177" s="49"/>
      <c r="D1177" s="50"/>
      <c r="E1177" s="49"/>
      <c r="F1177" s="49"/>
      <c r="G1177" s="50"/>
      <c r="H1177" s="50"/>
      <c r="I1177" s="49"/>
    </row>
    <row r="1178" spans="2:9">
      <c r="B1178" s="49"/>
      <c r="C1178" s="49"/>
      <c r="D1178" s="50"/>
      <c r="E1178" s="49"/>
      <c r="F1178" s="49"/>
      <c r="G1178" s="50"/>
      <c r="H1178" s="50"/>
      <c r="I1178" s="49"/>
    </row>
    <row r="1179" spans="2:9">
      <c r="B1179" s="49"/>
      <c r="C1179" s="49"/>
      <c r="D1179" s="50"/>
      <c r="E1179" s="49"/>
      <c r="F1179" s="49"/>
      <c r="G1179" s="50"/>
      <c r="H1179" s="50"/>
      <c r="I1179" s="49"/>
    </row>
    <row r="1180" spans="2:9">
      <c r="B1180" s="49"/>
      <c r="C1180" s="49"/>
      <c r="D1180" s="50"/>
      <c r="E1180" s="49"/>
      <c r="F1180" s="49"/>
      <c r="G1180" s="50"/>
      <c r="H1180" s="50"/>
      <c r="I1180" s="49"/>
    </row>
    <row r="1181" spans="2:9">
      <c r="B1181" s="49"/>
      <c r="C1181" s="49"/>
      <c r="D1181" s="50"/>
      <c r="E1181" s="49"/>
      <c r="F1181" s="49"/>
      <c r="G1181" s="50"/>
      <c r="H1181" s="50"/>
      <c r="I1181" s="49"/>
    </row>
    <row r="1182" spans="2:9">
      <c r="B1182" s="49"/>
      <c r="C1182" s="49"/>
      <c r="D1182" s="50"/>
      <c r="E1182" s="49"/>
      <c r="F1182" s="49"/>
      <c r="G1182" s="50"/>
      <c r="H1182" s="50"/>
      <c r="I1182" s="49"/>
    </row>
    <row r="1183" spans="2:9">
      <c r="B1183" s="49"/>
      <c r="C1183" s="49"/>
      <c r="D1183" s="50"/>
      <c r="E1183" s="49"/>
      <c r="F1183" s="49"/>
      <c r="G1183" s="50"/>
      <c r="H1183" s="50"/>
      <c r="I1183" s="49"/>
    </row>
    <row r="1184" spans="2:9">
      <c r="B1184" s="49"/>
      <c r="C1184" s="49"/>
      <c r="D1184" s="50"/>
      <c r="E1184" s="49"/>
      <c r="F1184" s="49"/>
      <c r="G1184" s="50"/>
      <c r="H1184" s="50"/>
      <c r="I1184" s="49"/>
    </row>
    <row r="1185" spans="1:9">
      <c r="B1185" s="49"/>
      <c r="C1185" s="49"/>
      <c r="D1185" s="50"/>
      <c r="E1185" s="49"/>
      <c r="F1185" s="49"/>
      <c r="G1185" s="50"/>
      <c r="H1185" s="50"/>
      <c r="I1185" s="49"/>
    </row>
    <row r="1186" spans="1:9">
      <c r="B1186" s="49"/>
      <c r="C1186" s="49"/>
      <c r="D1186" s="50"/>
      <c r="E1186" s="49"/>
      <c r="F1186" s="49"/>
      <c r="G1186" s="50"/>
      <c r="H1186" s="50"/>
      <c r="I1186" s="49"/>
    </row>
    <row r="1187" spans="1:9">
      <c r="B1187" s="49"/>
      <c r="C1187" s="49"/>
      <c r="D1187" s="50"/>
      <c r="E1187" s="49"/>
      <c r="F1187" s="49"/>
      <c r="G1187" s="50"/>
      <c r="H1187" s="50"/>
      <c r="I1187" s="49"/>
    </row>
    <row r="1188" spans="1:9">
      <c r="B1188" s="49"/>
      <c r="C1188" s="49"/>
      <c r="D1188" s="50"/>
      <c r="E1188" s="49"/>
      <c r="F1188" s="49"/>
      <c r="G1188" s="50"/>
      <c r="H1188" s="50"/>
      <c r="I1188" s="49"/>
    </row>
    <row r="1189" spans="1:9">
      <c r="B1189" s="49"/>
      <c r="C1189" s="49"/>
      <c r="D1189" s="50"/>
      <c r="E1189" s="49"/>
      <c r="F1189" s="49"/>
      <c r="G1189" s="50"/>
      <c r="H1189" s="50"/>
      <c r="I1189" s="49"/>
    </row>
    <row r="1190" spans="1:9">
      <c r="B1190" s="49"/>
      <c r="C1190" s="49"/>
      <c r="D1190" s="50"/>
      <c r="E1190" s="49"/>
      <c r="F1190" s="49"/>
      <c r="G1190" s="50"/>
      <c r="H1190" s="50"/>
      <c r="I1190" s="49"/>
    </row>
    <row r="1191" spans="1:9">
      <c r="B1191" s="49"/>
      <c r="C1191" s="49"/>
      <c r="D1191" s="50"/>
      <c r="E1191" s="49"/>
      <c r="F1191" s="49"/>
      <c r="G1191" s="50"/>
      <c r="H1191" s="50"/>
      <c r="I1191" s="49"/>
    </row>
    <row r="1192" spans="1:9">
      <c r="B1192" s="49"/>
      <c r="C1192" s="49"/>
      <c r="D1192" s="50"/>
      <c r="E1192" s="49"/>
      <c r="F1192" s="49"/>
      <c r="G1192" s="50"/>
      <c r="H1192" s="50"/>
      <c r="I1192" s="49"/>
    </row>
    <row r="1193" spans="1:9">
      <c r="B1193" s="49"/>
      <c r="C1193" s="49"/>
      <c r="D1193" s="50"/>
      <c r="E1193" s="49"/>
      <c r="F1193" s="49"/>
      <c r="G1193" s="50"/>
      <c r="H1193" s="50"/>
      <c r="I1193" s="49"/>
    </row>
    <row r="1194" spans="1:9" ht="14.25">
      <c r="A1194" s="109"/>
      <c r="B1194" s="109"/>
      <c r="C1194" s="109"/>
      <c r="D1194" s="109"/>
      <c r="E1194" s="109"/>
      <c r="F1194" s="109"/>
      <c r="G1194" s="109"/>
      <c r="H1194" s="109"/>
      <c r="I1194" s="109"/>
    </row>
    <row r="1195" spans="1:9">
      <c r="A1195" s="111"/>
      <c r="B1195" s="111"/>
      <c r="C1195" s="111"/>
      <c r="D1195" s="111"/>
      <c r="E1195" s="111"/>
      <c r="F1195" s="111"/>
      <c r="G1195" s="111"/>
      <c r="H1195" s="111"/>
      <c r="I1195" s="111"/>
    </row>
    <row r="1196" spans="1:9">
      <c r="B1196" s="49"/>
      <c r="C1196" s="49"/>
      <c r="D1196" s="50"/>
      <c r="E1196" s="49"/>
      <c r="F1196" s="49"/>
      <c r="G1196" s="50"/>
      <c r="H1196" s="50"/>
      <c r="I1196" s="49"/>
    </row>
    <row r="1197" spans="1:9" customFormat="1" ht="15">
      <c r="A1197" s="114"/>
      <c r="B1197" s="20"/>
      <c r="C1197" s="21"/>
      <c r="D1197" s="21"/>
      <c r="E1197" s="22"/>
      <c r="F1197" s="22"/>
      <c r="G1197" s="22"/>
      <c r="H1197" s="22"/>
      <c r="I1197" s="23"/>
    </row>
    <row r="1198" spans="1:9" customFormat="1" ht="15">
      <c r="A1198" s="115"/>
      <c r="B1198" s="24"/>
      <c r="C1198" s="25"/>
      <c r="D1198" s="26"/>
      <c r="E1198" s="27"/>
      <c r="F1198" s="27"/>
      <c r="G1198" s="27"/>
      <c r="H1198" s="112"/>
      <c r="I1198" s="113"/>
    </row>
    <row r="1199" spans="1:9" customFormat="1" ht="15">
      <c r="A1199" s="115"/>
      <c r="B1199" s="28"/>
      <c r="C1199" s="29"/>
      <c r="D1199" s="124"/>
      <c r="E1199" s="30"/>
      <c r="F1199" s="31"/>
      <c r="G1199" s="124"/>
      <c r="H1199" s="112"/>
      <c r="I1199" s="113"/>
    </row>
    <row r="1200" spans="1:9" customFormat="1" ht="15">
      <c r="A1200" s="115"/>
      <c r="B1200" s="28"/>
      <c r="C1200" s="29"/>
      <c r="D1200" s="125"/>
      <c r="E1200" s="29"/>
      <c r="F1200" s="29"/>
      <c r="G1200" s="125"/>
      <c r="H1200" s="29"/>
      <c r="I1200" s="29"/>
    </row>
    <row r="1201" spans="1:9" customFormat="1" ht="15">
      <c r="A1201" s="32"/>
      <c r="B1201" s="33"/>
      <c r="C1201" s="34"/>
      <c r="D1201" s="34"/>
      <c r="E1201" s="34"/>
      <c r="F1201" s="34"/>
      <c r="G1201" s="35"/>
      <c r="H1201" s="34"/>
      <c r="I1201" s="36"/>
    </row>
    <row r="1202" spans="1:9" customFormat="1" ht="15">
      <c r="A1202" s="37"/>
      <c r="B1202" s="33"/>
      <c r="C1202" s="24"/>
      <c r="D1202" s="34"/>
      <c r="E1202" s="34"/>
      <c r="F1202" s="34"/>
      <c r="G1202" s="35"/>
      <c r="H1202" s="34"/>
      <c r="I1202" s="38"/>
    </row>
    <row r="1203" spans="1:9">
      <c r="A1203" s="39"/>
      <c r="B1203" s="49"/>
      <c r="C1203" s="49"/>
      <c r="D1203" s="50"/>
      <c r="E1203" s="49"/>
      <c r="F1203" s="49"/>
      <c r="G1203" s="50"/>
      <c r="H1203" s="50"/>
      <c r="I1203" s="49"/>
    </row>
    <row r="1204" spans="1:9" s="48" customFormat="1">
      <c r="A1204" s="41"/>
      <c r="B1204" s="42"/>
      <c r="C1204" s="43"/>
      <c r="D1204" s="43"/>
      <c r="E1204" s="42"/>
      <c r="F1204" s="43"/>
      <c r="G1204" s="43"/>
      <c r="H1204" s="43"/>
      <c r="I1204" s="43"/>
    </row>
    <row r="1205" spans="1:9" s="48" customFormat="1">
      <c r="A1205" s="41"/>
      <c r="B1205" s="42"/>
      <c r="C1205" s="43"/>
      <c r="D1205" s="43"/>
      <c r="E1205" s="42"/>
      <c r="F1205" s="43"/>
      <c r="G1205" s="43"/>
      <c r="H1205" s="43"/>
      <c r="I1205" s="43"/>
    </row>
    <row r="1206" spans="1:9" s="48" customFormat="1">
      <c r="A1206" s="41"/>
      <c r="B1206" s="42"/>
      <c r="C1206" s="43"/>
      <c r="D1206" s="43"/>
      <c r="E1206" s="42"/>
      <c r="F1206" s="43"/>
      <c r="G1206" s="43"/>
      <c r="H1206" s="43"/>
      <c r="I1206" s="43"/>
    </row>
    <row r="1207" spans="1:9">
      <c r="A1207" s="44"/>
      <c r="B1207" s="45"/>
      <c r="C1207" s="46"/>
      <c r="D1207" s="46"/>
      <c r="E1207" s="45"/>
      <c r="F1207" s="46"/>
      <c r="G1207" s="46"/>
      <c r="H1207" s="46"/>
      <c r="I1207" s="46"/>
    </row>
    <row r="1208" spans="1:9">
      <c r="A1208" s="44"/>
      <c r="B1208" s="45"/>
      <c r="C1208" s="46"/>
      <c r="D1208" s="46"/>
      <c r="E1208" s="45"/>
      <c r="F1208" s="46"/>
      <c r="G1208" s="46"/>
      <c r="H1208" s="46"/>
      <c r="I1208" s="46"/>
    </row>
    <row r="1209" spans="1:9">
      <c r="A1209" s="44"/>
      <c r="B1209" s="45"/>
      <c r="C1209" s="46"/>
      <c r="D1209" s="46"/>
      <c r="E1209" s="45"/>
      <c r="F1209" s="46"/>
      <c r="G1209" s="46"/>
      <c r="H1209" s="46"/>
      <c r="I1209" s="46"/>
    </row>
    <row r="1210" spans="1:9">
      <c r="A1210" s="44"/>
      <c r="B1210" s="45"/>
      <c r="C1210" s="46"/>
      <c r="D1210" s="46"/>
      <c r="E1210" s="45"/>
      <c r="F1210" s="46"/>
      <c r="G1210" s="46"/>
      <c r="H1210" s="46"/>
      <c r="I1210" s="46"/>
    </row>
    <row r="1211" spans="1:9">
      <c r="A1211" s="44"/>
      <c r="B1211" s="45"/>
      <c r="C1211" s="46"/>
      <c r="D1211" s="46"/>
      <c r="E1211" s="45"/>
      <c r="F1211" s="46"/>
      <c r="G1211" s="46"/>
      <c r="H1211" s="46"/>
      <c r="I1211" s="46"/>
    </row>
    <row r="1212" spans="1:9">
      <c r="A1212" s="44"/>
      <c r="B1212" s="45"/>
      <c r="C1212" s="46"/>
      <c r="D1212" s="46"/>
      <c r="E1212" s="45"/>
      <c r="F1212" s="46"/>
      <c r="G1212" s="46"/>
      <c r="H1212" s="46"/>
      <c r="I1212" s="46"/>
    </row>
    <row r="1213" spans="1:9">
      <c r="A1213" s="44"/>
      <c r="B1213" s="45"/>
      <c r="C1213" s="46"/>
      <c r="D1213" s="46"/>
      <c r="E1213" s="45"/>
      <c r="F1213" s="46"/>
      <c r="G1213" s="46"/>
      <c r="H1213" s="46"/>
      <c r="I1213" s="46"/>
    </row>
    <row r="1214" spans="1:9">
      <c r="A1214" s="44"/>
      <c r="B1214" s="45"/>
      <c r="C1214" s="46"/>
      <c r="D1214" s="46"/>
      <c r="E1214" s="45"/>
      <c r="F1214" s="46"/>
      <c r="G1214" s="46"/>
      <c r="H1214" s="46"/>
      <c r="I1214" s="46"/>
    </row>
    <row r="1215" spans="1:9" s="48" customFormat="1">
      <c r="A1215" s="41"/>
      <c r="B1215" s="42"/>
      <c r="C1215" s="43"/>
      <c r="D1215" s="43"/>
      <c r="E1215" s="42"/>
      <c r="F1215" s="43"/>
      <c r="G1215" s="43"/>
      <c r="H1215" s="43"/>
      <c r="I1215" s="43"/>
    </row>
    <row r="1216" spans="1:9">
      <c r="A1216" s="44"/>
      <c r="B1216" s="45"/>
      <c r="C1216" s="46"/>
      <c r="D1216" s="46"/>
      <c r="E1216" s="45"/>
      <c r="F1216" s="46"/>
      <c r="G1216" s="46"/>
      <c r="H1216" s="46"/>
      <c r="I1216" s="46"/>
    </row>
    <row r="1217" spans="1:9">
      <c r="A1217" s="44"/>
      <c r="B1217" s="45"/>
      <c r="C1217" s="46"/>
      <c r="D1217" s="46"/>
      <c r="E1217" s="45"/>
      <c r="F1217" s="46"/>
      <c r="G1217" s="46"/>
      <c r="H1217" s="46"/>
      <c r="I1217" s="46"/>
    </row>
    <row r="1218" spans="1:9">
      <c r="A1218" s="44"/>
      <c r="B1218" s="45"/>
      <c r="C1218" s="46"/>
      <c r="D1218" s="46"/>
      <c r="E1218" s="45"/>
      <c r="F1218" s="46"/>
      <c r="G1218" s="46"/>
      <c r="H1218" s="46"/>
      <c r="I1218" s="46"/>
    </row>
    <row r="1219" spans="1:9">
      <c r="A1219" s="44"/>
      <c r="B1219" s="45"/>
      <c r="C1219" s="46"/>
      <c r="D1219" s="46"/>
      <c r="E1219" s="45"/>
      <c r="F1219" s="46"/>
      <c r="G1219" s="46"/>
      <c r="H1219" s="46"/>
      <c r="I1219" s="46"/>
    </row>
    <row r="1220" spans="1:9">
      <c r="A1220" s="44"/>
      <c r="B1220" s="45"/>
      <c r="C1220" s="46"/>
      <c r="D1220" s="46"/>
      <c r="E1220" s="45"/>
      <c r="F1220" s="46"/>
      <c r="G1220" s="46"/>
      <c r="H1220" s="46"/>
      <c r="I1220" s="46"/>
    </row>
    <row r="1221" spans="1:9">
      <c r="A1221" s="44"/>
      <c r="B1221" s="45"/>
      <c r="C1221" s="46"/>
      <c r="D1221" s="46"/>
      <c r="E1221" s="45"/>
      <c r="F1221" s="46"/>
      <c r="G1221" s="46"/>
      <c r="H1221" s="46"/>
      <c r="I1221" s="46"/>
    </row>
    <row r="1222" spans="1:9">
      <c r="A1222" s="44"/>
      <c r="B1222" s="45"/>
      <c r="C1222" s="46"/>
      <c r="D1222" s="46"/>
      <c r="E1222" s="45"/>
      <c r="F1222" s="46"/>
      <c r="G1222" s="46"/>
      <c r="H1222" s="46"/>
      <c r="I1222" s="46"/>
    </row>
    <row r="1223" spans="1:9">
      <c r="A1223" s="44"/>
      <c r="B1223" s="45"/>
      <c r="C1223" s="46"/>
      <c r="D1223" s="46"/>
      <c r="E1223" s="45"/>
      <c r="F1223" s="46"/>
      <c r="G1223" s="46"/>
      <c r="H1223" s="46"/>
      <c r="I1223" s="46"/>
    </row>
    <row r="1224" spans="1:9">
      <c r="A1224" s="44"/>
      <c r="B1224" s="45"/>
      <c r="C1224" s="46"/>
      <c r="D1224" s="46"/>
      <c r="E1224" s="45"/>
      <c r="F1224" s="46"/>
      <c r="G1224" s="46"/>
      <c r="H1224" s="46"/>
      <c r="I1224" s="46"/>
    </row>
    <row r="1225" spans="1:9">
      <c r="A1225" s="44"/>
      <c r="B1225" s="45"/>
      <c r="C1225" s="46"/>
      <c r="D1225" s="46"/>
      <c r="E1225" s="45"/>
      <c r="F1225" s="46"/>
      <c r="G1225" s="46"/>
      <c r="H1225" s="46"/>
      <c r="I1225" s="46"/>
    </row>
    <row r="1226" spans="1:9">
      <c r="A1226" s="44"/>
      <c r="B1226" s="45"/>
      <c r="C1226" s="46"/>
      <c r="D1226" s="46"/>
      <c r="E1226" s="45"/>
      <c r="F1226" s="46"/>
      <c r="G1226" s="46"/>
      <c r="H1226" s="46"/>
      <c r="I1226" s="46"/>
    </row>
    <row r="1227" spans="1:9">
      <c r="A1227" s="44"/>
      <c r="B1227" s="45"/>
      <c r="C1227" s="46"/>
      <c r="D1227" s="46"/>
      <c r="E1227" s="45"/>
      <c r="F1227" s="46"/>
      <c r="G1227" s="46"/>
      <c r="H1227" s="46"/>
      <c r="I1227" s="46"/>
    </row>
    <row r="1228" spans="1:9">
      <c r="A1228" s="44"/>
      <c r="B1228" s="45"/>
      <c r="C1228" s="46"/>
      <c r="D1228" s="46"/>
      <c r="E1228" s="45"/>
      <c r="F1228" s="46"/>
      <c r="G1228" s="46"/>
      <c r="H1228" s="46"/>
      <c r="I1228" s="46"/>
    </row>
    <row r="1229" spans="1:9">
      <c r="A1229" s="44"/>
      <c r="B1229" s="45"/>
      <c r="C1229" s="46"/>
      <c r="D1229" s="46"/>
      <c r="E1229" s="45"/>
      <c r="F1229" s="46"/>
      <c r="G1229" s="46"/>
      <c r="H1229" s="46"/>
      <c r="I1229" s="46"/>
    </row>
    <row r="1230" spans="1:9">
      <c r="A1230" s="44"/>
      <c r="B1230" s="45"/>
      <c r="C1230" s="46"/>
      <c r="D1230" s="46"/>
      <c r="E1230" s="45"/>
      <c r="F1230" s="46"/>
      <c r="G1230" s="46"/>
      <c r="H1230" s="46"/>
      <c r="I1230" s="46"/>
    </row>
    <row r="1231" spans="1:9">
      <c r="A1231" s="44"/>
      <c r="B1231" s="45"/>
      <c r="C1231" s="46"/>
      <c r="D1231" s="46"/>
      <c r="E1231" s="45"/>
      <c r="F1231" s="46"/>
      <c r="G1231" s="46"/>
      <c r="H1231" s="46"/>
      <c r="I1231" s="46"/>
    </row>
    <row r="1232" spans="1:9" s="48" customFormat="1">
      <c r="A1232" s="41"/>
      <c r="B1232" s="42"/>
      <c r="C1232" s="43"/>
      <c r="D1232" s="43"/>
      <c r="E1232" s="42"/>
      <c r="F1232" s="43"/>
      <c r="G1232" s="43"/>
      <c r="H1232" s="43"/>
      <c r="I1232" s="43"/>
    </row>
    <row r="1233" spans="1:9">
      <c r="A1233" s="44"/>
      <c r="B1233" s="45"/>
      <c r="C1233" s="46"/>
      <c r="D1233" s="46"/>
      <c r="E1233" s="45"/>
      <c r="F1233" s="46"/>
      <c r="G1233" s="46"/>
      <c r="H1233" s="46"/>
      <c r="I1233" s="46"/>
    </row>
    <row r="1234" spans="1:9">
      <c r="A1234" s="44"/>
      <c r="B1234" s="45"/>
      <c r="C1234" s="46"/>
      <c r="D1234" s="46"/>
      <c r="E1234" s="45"/>
      <c r="F1234" s="46"/>
      <c r="G1234" s="46"/>
      <c r="H1234" s="46"/>
      <c r="I1234" s="46"/>
    </row>
    <row r="1235" spans="1:9">
      <c r="A1235" s="44"/>
      <c r="B1235" s="45"/>
      <c r="C1235" s="46"/>
      <c r="D1235" s="46"/>
      <c r="E1235" s="45"/>
      <c r="F1235" s="46"/>
      <c r="G1235" s="46"/>
      <c r="H1235" s="46"/>
      <c r="I1235" s="46"/>
    </row>
    <row r="1236" spans="1:9">
      <c r="A1236" s="44"/>
      <c r="B1236" s="45"/>
      <c r="C1236" s="46"/>
      <c r="D1236" s="46"/>
      <c r="E1236" s="45"/>
      <c r="F1236" s="46"/>
      <c r="G1236" s="46"/>
      <c r="H1236" s="46"/>
      <c r="I1236" s="46"/>
    </row>
    <row r="1237" spans="1:9">
      <c r="A1237" s="44"/>
      <c r="B1237" s="45"/>
      <c r="C1237" s="46"/>
      <c r="D1237" s="46"/>
      <c r="E1237" s="45"/>
      <c r="F1237" s="46"/>
      <c r="G1237" s="46"/>
      <c r="H1237" s="46"/>
      <c r="I1237" s="46"/>
    </row>
    <row r="1238" spans="1:9">
      <c r="A1238" s="44"/>
      <c r="B1238" s="45"/>
      <c r="C1238" s="46"/>
      <c r="D1238" s="46"/>
      <c r="E1238" s="45"/>
      <c r="F1238" s="46"/>
      <c r="G1238" s="46"/>
      <c r="H1238" s="46"/>
      <c r="I1238" s="46"/>
    </row>
    <row r="1239" spans="1:9">
      <c r="A1239" s="44"/>
      <c r="B1239" s="45"/>
      <c r="C1239" s="46"/>
      <c r="D1239" s="46"/>
      <c r="E1239" s="45"/>
      <c r="F1239" s="46"/>
      <c r="G1239" s="46"/>
      <c r="H1239" s="46"/>
      <c r="I1239" s="46"/>
    </row>
    <row r="1240" spans="1:9">
      <c r="A1240" s="44"/>
      <c r="B1240" s="45"/>
      <c r="C1240" s="46"/>
      <c r="D1240" s="46"/>
      <c r="E1240" s="45"/>
      <c r="F1240" s="46"/>
      <c r="G1240" s="46"/>
      <c r="H1240" s="46"/>
      <c r="I1240" s="46"/>
    </row>
    <row r="1241" spans="1:9">
      <c r="A1241" s="44"/>
      <c r="B1241" s="45"/>
      <c r="C1241" s="46"/>
      <c r="D1241" s="46"/>
      <c r="E1241" s="45"/>
      <c r="F1241" s="46"/>
      <c r="G1241" s="46"/>
      <c r="H1241" s="46"/>
      <c r="I1241" s="46"/>
    </row>
    <row r="1242" spans="1:9" s="48" customFormat="1">
      <c r="A1242" s="41"/>
      <c r="B1242" s="42"/>
      <c r="C1242" s="43"/>
      <c r="D1242" s="43"/>
      <c r="E1242" s="42"/>
      <c r="F1242" s="43"/>
      <c r="G1242" s="43"/>
      <c r="H1242" s="43"/>
      <c r="I1242" s="43"/>
    </row>
    <row r="1243" spans="1:9">
      <c r="A1243" s="44"/>
      <c r="B1243" s="45"/>
      <c r="C1243" s="46"/>
      <c r="D1243" s="46"/>
      <c r="E1243" s="45"/>
      <c r="F1243" s="46"/>
      <c r="G1243" s="46"/>
      <c r="H1243" s="46"/>
      <c r="I1243" s="46"/>
    </row>
    <row r="1244" spans="1:9">
      <c r="A1244" s="44"/>
      <c r="B1244" s="45"/>
      <c r="C1244" s="46"/>
      <c r="D1244" s="46"/>
      <c r="E1244" s="45"/>
      <c r="F1244" s="46"/>
      <c r="G1244" s="46"/>
      <c r="H1244" s="46"/>
      <c r="I1244" s="46"/>
    </row>
    <row r="1245" spans="1:9">
      <c r="A1245" s="44"/>
      <c r="B1245" s="45"/>
      <c r="C1245" s="46"/>
      <c r="D1245" s="46"/>
      <c r="E1245" s="45"/>
      <c r="F1245" s="46"/>
      <c r="G1245" s="46"/>
      <c r="H1245" s="46"/>
      <c r="I1245" s="46"/>
    </row>
    <row r="1246" spans="1:9">
      <c r="A1246" s="44"/>
      <c r="B1246" s="45"/>
      <c r="C1246" s="46"/>
      <c r="D1246" s="46"/>
      <c r="E1246" s="45"/>
      <c r="F1246" s="46"/>
      <c r="G1246" s="46"/>
      <c r="H1246" s="46"/>
      <c r="I1246" s="46"/>
    </row>
    <row r="1247" spans="1:9">
      <c r="A1247" s="44"/>
      <c r="B1247" s="45"/>
      <c r="C1247" s="46"/>
      <c r="D1247" s="46"/>
      <c r="E1247" s="45"/>
      <c r="F1247" s="46"/>
      <c r="G1247" s="46"/>
      <c r="H1247" s="46"/>
      <c r="I1247" s="46"/>
    </row>
    <row r="1248" spans="1:9">
      <c r="A1248" s="44"/>
      <c r="B1248" s="45"/>
      <c r="C1248" s="46"/>
      <c r="D1248" s="46"/>
      <c r="E1248" s="45"/>
      <c r="F1248" s="46"/>
      <c r="G1248" s="46"/>
      <c r="H1248" s="46"/>
      <c r="I1248" s="46"/>
    </row>
    <row r="1249" spans="1:9">
      <c r="A1249" s="44"/>
      <c r="B1249" s="45"/>
      <c r="C1249" s="46"/>
      <c r="D1249" s="46"/>
      <c r="E1249" s="45"/>
      <c r="F1249" s="46"/>
      <c r="G1249" s="46"/>
      <c r="H1249" s="46"/>
      <c r="I1249" s="46"/>
    </row>
    <row r="1250" spans="1:9" s="48" customFormat="1">
      <c r="A1250" s="41"/>
      <c r="B1250" s="42"/>
      <c r="C1250" s="43"/>
      <c r="D1250" s="43"/>
      <c r="E1250" s="42"/>
      <c r="F1250" s="43"/>
      <c r="G1250" s="43"/>
      <c r="H1250" s="43"/>
      <c r="I1250" s="43"/>
    </row>
    <row r="1251" spans="1:9">
      <c r="A1251" s="44"/>
      <c r="B1251" s="45"/>
      <c r="C1251" s="46"/>
      <c r="D1251" s="46"/>
      <c r="E1251" s="45"/>
      <c r="F1251" s="46"/>
      <c r="G1251" s="46"/>
      <c r="H1251" s="46"/>
      <c r="I1251" s="46"/>
    </row>
    <row r="1252" spans="1:9">
      <c r="A1252" s="44"/>
      <c r="B1252" s="45"/>
      <c r="C1252" s="46"/>
      <c r="D1252" s="46"/>
      <c r="E1252" s="45"/>
      <c r="F1252" s="46"/>
      <c r="G1252" s="46"/>
      <c r="H1252" s="46"/>
      <c r="I1252" s="46"/>
    </row>
    <row r="1253" spans="1:9">
      <c r="A1253" s="44"/>
      <c r="B1253" s="45"/>
      <c r="C1253" s="46"/>
      <c r="D1253" s="46"/>
      <c r="E1253" s="45"/>
      <c r="F1253" s="46"/>
      <c r="G1253" s="46"/>
      <c r="H1253" s="46"/>
      <c r="I1253" s="46"/>
    </row>
    <row r="1254" spans="1:9">
      <c r="A1254" s="44"/>
      <c r="B1254" s="45"/>
      <c r="C1254" s="46"/>
      <c r="D1254" s="46"/>
      <c r="E1254" s="45"/>
      <c r="F1254" s="46"/>
      <c r="G1254" s="46"/>
      <c r="H1254" s="46"/>
      <c r="I1254" s="46"/>
    </row>
    <row r="1255" spans="1:9">
      <c r="A1255" s="44"/>
      <c r="B1255" s="45"/>
      <c r="C1255" s="46"/>
      <c r="D1255" s="46"/>
      <c r="E1255" s="45"/>
      <c r="F1255" s="46"/>
      <c r="G1255" s="46"/>
      <c r="H1255" s="46"/>
      <c r="I1255" s="46"/>
    </row>
    <row r="1256" spans="1:9">
      <c r="A1256" s="44"/>
      <c r="B1256" s="45"/>
      <c r="C1256" s="46"/>
      <c r="D1256" s="46"/>
      <c r="E1256" s="45"/>
      <c r="F1256" s="46"/>
      <c r="G1256" s="46"/>
      <c r="H1256" s="46"/>
      <c r="I1256" s="46"/>
    </row>
    <row r="1257" spans="1:9">
      <c r="A1257" s="44"/>
      <c r="B1257" s="45"/>
      <c r="C1257" s="46"/>
      <c r="D1257" s="46"/>
      <c r="E1257" s="45"/>
      <c r="F1257" s="46"/>
      <c r="G1257" s="46"/>
      <c r="H1257" s="46"/>
      <c r="I1257" s="46"/>
    </row>
    <row r="1258" spans="1:9">
      <c r="A1258" s="44"/>
      <c r="B1258" s="45"/>
      <c r="C1258" s="46"/>
      <c r="D1258" s="46"/>
      <c r="E1258" s="45"/>
      <c r="F1258" s="46"/>
      <c r="G1258" s="46"/>
      <c r="H1258" s="46"/>
      <c r="I1258" s="46"/>
    </row>
    <row r="1259" spans="1:9">
      <c r="A1259" s="44"/>
      <c r="B1259" s="45"/>
      <c r="C1259" s="46"/>
      <c r="D1259" s="46"/>
      <c r="E1259" s="45"/>
      <c r="F1259" s="46"/>
      <c r="G1259" s="46"/>
      <c r="H1259" s="46"/>
      <c r="I1259" s="46"/>
    </row>
    <row r="1260" spans="1:9">
      <c r="A1260" s="44"/>
      <c r="B1260" s="45"/>
      <c r="C1260" s="45"/>
      <c r="D1260" s="46"/>
      <c r="E1260" s="45"/>
      <c r="F1260" s="45"/>
      <c r="G1260" s="46"/>
      <c r="H1260" s="46"/>
      <c r="I1260" s="45"/>
    </row>
    <row r="1261" spans="1:9">
      <c r="A1261" s="44"/>
      <c r="B1261" s="45"/>
      <c r="C1261" s="45"/>
      <c r="D1261" s="46"/>
      <c r="E1261" s="45"/>
      <c r="F1261" s="45"/>
      <c r="G1261" s="46"/>
      <c r="H1261" s="46"/>
      <c r="I1261" s="45"/>
    </row>
    <row r="1262" spans="1:9">
      <c r="A1262" s="44"/>
      <c r="B1262" s="45"/>
      <c r="C1262" s="45"/>
      <c r="D1262" s="46"/>
      <c r="E1262" s="45"/>
      <c r="F1262" s="45"/>
      <c r="G1262" s="46"/>
      <c r="H1262" s="46"/>
      <c r="I1262" s="45"/>
    </row>
    <row r="1263" spans="1:9">
      <c r="A1263" s="44"/>
      <c r="B1263" s="45"/>
      <c r="C1263" s="45"/>
      <c r="D1263" s="46"/>
      <c r="E1263" s="45"/>
      <c r="F1263" s="45"/>
      <c r="G1263" s="46"/>
      <c r="H1263" s="46"/>
      <c r="I1263" s="45"/>
    </row>
    <row r="1264" spans="1:9">
      <c r="A1264" s="44"/>
      <c r="B1264" s="45"/>
      <c r="C1264" s="45"/>
      <c r="D1264" s="46"/>
      <c r="E1264" s="45"/>
      <c r="F1264" s="45"/>
      <c r="G1264" s="46"/>
      <c r="H1264" s="46"/>
      <c r="I1264" s="45"/>
    </row>
    <row r="1265" spans="1:9">
      <c r="A1265" s="44"/>
      <c r="B1265" s="45"/>
      <c r="C1265" s="45"/>
      <c r="D1265" s="46"/>
      <c r="E1265" s="45"/>
      <c r="F1265" s="45"/>
      <c r="G1265" s="46"/>
      <c r="H1265" s="46"/>
      <c r="I1265" s="45"/>
    </row>
    <row r="1266" spans="1:9">
      <c r="A1266" s="44"/>
      <c r="B1266" s="45"/>
      <c r="C1266" s="45"/>
      <c r="D1266" s="46"/>
      <c r="E1266" s="45"/>
      <c r="F1266" s="45"/>
      <c r="G1266" s="46"/>
      <c r="H1266" s="46"/>
      <c r="I1266" s="45"/>
    </row>
    <row r="1267" spans="1:9">
      <c r="A1267" s="44"/>
      <c r="B1267" s="45"/>
      <c r="C1267" s="45"/>
      <c r="D1267" s="46"/>
      <c r="E1267" s="45"/>
      <c r="F1267" s="45"/>
      <c r="G1267" s="46"/>
      <c r="H1267" s="46"/>
      <c r="I1267" s="45"/>
    </row>
    <row r="1268" spans="1:9">
      <c r="A1268" s="44"/>
      <c r="B1268" s="45"/>
      <c r="C1268" s="45"/>
      <c r="D1268" s="46"/>
      <c r="E1268" s="45"/>
      <c r="F1268" s="45"/>
      <c r="G1268" s="46"/>
      <c r="H1268" s="46"/>
      <c r="I1268" s="45"/>
    </row>
    <row r="1269" spans="1:9">
      <c r="A1269" s="44"/>
      <c r="B1269" s="45"/>
      <c r="C1269" s="45"/>
      <c r="D1269" s="46"/>
      <c r="E1269" s="45"/>
      <c r="F1269" s="45"/>
      <c r="G1269" s="46"/>
      <c r="H1269" s="46"/>
      <c r="I1269" s="45"/>
    </row>
    <row r="1270" spans="1:9" ht="14.25">
      <c r="A1270" s="109"/>
      <c r="B1270" s="109"/>
      <c r="C1270" s="109"/>
      <c r="D1270" s="109"/>
      <c r="E1270" s="109"/>
      <c r="F1270" s="109"/>
      <c r="G1270" s="109"/>
      <c r="H1270" s="109"/>
      <c r="I1270" s="109"/>
    </row>
    <row r="1271" spans="1:9">
      <c r="A1271" s="111"/>
      <c r="B1271" s="111"/>
      <c r="C1271" s="111"/>
      <c r="D1271" s="111"/>
      <c r="E1271" s="111"/>
      <c r="F1271" s="111"/>
      <c r="G1271" s="111"/>
      <c r="H1271" s="111"/>
      <c r="I1271" s="111"/>
    </row>
    <row r="1272" spans="1:9">
      <c r="B1272" s="49"/>
      <c r="C1272" s="49"/>
      <c r="D1272" s="50"/>
      <c r="E1272" s="49"/>
      <c r="F1272" s="49"/>
      <c r="G1272" s="50"/>
      <c r="H1272" s="50"/>
      <c r="I1272" s="49"/>
    </row>
    <row r="1273" spans="1:9" customFormat="1" ht="15">
      <c r="A1273" s="114"/>
      <c r="B1273" s="20"/>
      <c r="C1273" s="21"/>
      <c r="D1273" s="21"/>
      <c r="E1273" s="22"/>
      <c r="F1273" s="22"/>
      <c r="G1273" s="22"/>
      <c r="H1273" s="22"/>
      <c r="I1273" s="23"/>
    </row>
    <row r="1274" spans="1:9" customFormat="1" ht="15">
      <c r="A1274" s="115"/>
      <c r="B1274" s="24"/>
      <c r="C1274" s="25"/>
      <c r="D1274" s="26"/>
      <c r="E1274" s="27"/>
      <c r="F1274" s="27"/>
      <c r="G1274" s="27"/>
      <c r="H1274" s="112"/>
      <c r="I1274" s="113"/>
    </row>
    <row r="1275" spans="1:9" customFormat="1" ht="15">
      <c r="A1275" s="115"/>
      <c r="B1275" s="28"/>
      <c r="C1275" s="29"/>
      <c r="D1275" s="124"/>
      <c r="E1275" s="30"/>
      <c r="F1275" s="31"/>
      <c r="G1275" s="124"/>
      <c r="H1275" s="112"/>
      <c r="I1275" s="113"/>
    </row>
    <row r="1276" spans="1:9" customFormat="1" ht="15">
      <c r="A1276" s="115"/>
      <c r="B1276" s="28"/>
      <c r="C1276" s="29"/>
      <c r="D1276" s="125"/>
      <c r="E1276" s="29"/>
      <c r="F1276" s="29"/>
      <c r="G1276" s="125"/>
      <c r="H1276" s="29"/>
      <c r="I1276" s="29"/>
    </row>
    <row r="1277" spans="1:9" customFormat="1" ht="15">
      <c r="A1277" s="32"/>
      <c r="B1277" s="33"/>
      <c r="C1277" s="34"/>
      <c r="D1277" s="34"/>
      <c r="E1277" s="34"/>
      <c r="F1277" s="34"/>
      <c r="G1277" s="35"/>
      <c r="H1277" s="34"/>
      <c r="I1277" s="36"/>
    </row>
    <row r="1278" spans="1:9" customFormat="1" ht="15">
      <c r="A1278" s="37"/>
      <c r="B1278" s="33"/>
      <c r="C1278" s="24"/>
      <c r="D1278" s="34"/>
      <c r="E1278" s="34"/>
      <c r="F1278" s="34"/>
      <c r="G1278" s="35"/>
      <c r="H1278" s="34"/>
      <c r="I1278" s="38"/>
    </row>
    <row r="1279" spans="1:9">
      <c r="A1279" s="39"/>
      <c r="B1279" s="49"/>
      <c r="C1279" s="49"/>
      <c r="D1279" s="50"/>
      <c r="E1279" s="49"/>
      <c r="F1279" s="49"/>
      <c r="G1279" s="50"/>
      <c r="H1279" s="50"/>
      <c r="I1279" s="49"/>
    </row>
    <row r="1280" spans="1:9" s="48" customFormat="1">
      <c r="A1280" s="41"/>
      <c r="B1280" s="42"/>
      <c r="C1280" s="43"/>
      <c r="D1280" s="43"/>
      <c r="E1280" s="42"/>
      <c r="F1280" s="43"/>
      <c r="G1280" s="43"/>
      <c r="H1280" s="43"/>
      <c r="I1280" s="43"/>
    </row>
    <row r="1281" spans="1:9">
      <c r="A1281" s="44"/>
      <c r="B1281" s="45"/>
      <c r="C1281" s="46"/>
      <c r="D1281" s="46"/>
      <c r="E1281" s="45"/>
      <c r="F1281" s="46"/>
      <c r="G1281" s="46"/>
      <c r="H1281" s="46"/>
      <c r="I1281" s="46"/>
    </row>
    <row r="1282" spans="1:9">
      <c r="A1282" s="44"/>
      <c r="B1282" s="45"/>
      <c r="C1282" s="46"/>
      <c r="D1282" s="46"/>
      <c r="E1282" s="45"/>
      <c r="F1282" s="46"/>
      <c r="G1282" s="46"/>
      <c r="H1282" s="46"/>
      <c r="I1282" s="46"/>
    </row>
    <row r="1283" spans="1:9">
      <c r="A1283" s="44"/>
      <c r="B1283" s="45"/>
      <c r="C1283" s="46"/>
      <c r="D1283" s="46"/>
      <c r="E1283" s="45"/>
      <c r="F1283" s="46"/>
      <c r="G1283" s="46"/>
      <c r="H1283" s="46"/>
      <c r="I1283" s="46"/>
    </row>
    <row r="1284" spans="1:9">
      <c r="A1284" s="44"/>
      <c r="B1284" s="45"/>
      <c r="C1284" s="46"/>
      <c r="D1284" s="46"/>
      <c r="E1284" s="45"/>
      <c r="F1284" s="46"/>
      <c r="G1284" s="46"/>
      <c r="H1284" s="46"/>
      <c r="I1284" s="46"/>
    </row>
    <row r="1285" spans="1:9">
      <c r="A1285" s="44"/>
      <c r="B1285" s="45"/>
      <c r="C1285" s="46"/>
      <c r="D1285" s="46"/>
      <c r="E1285" s="45"/>
      <c r="F1285" s="46"/>
      <c r="G1285" s="46"/>
      <c r="H1285" s="46"/>
      <c r="I1285" s="46"/>
    </row>
    <row r="1286" spans="1:9">
      <c r="A1286" s="44"/>
      <c r="B1286" s="45"/>
      <c r="C1286" s="46"/>
      <c r="D1286" s="46"/>
      <c r="E1286" s="45"/>
      <c r="F1286" s="46"/>
      <c r="G1286" s="46"/>
      <c r="H1286" s="46"/>
      <c r="I1286" s="46"/>
    </row>
    <row r="1287" spans="1:9" s="48" customFormat="1">
      <c r="A1287" s="41"/>
      <c r="B1287" s="42"/>
      <c r="C1287" s="43"/>
      <c r="D1287" s="43"/>
      <c r="E1287" s="42"/>
      <c r="F1287" s="43"/>
      <c r="G1287" s="43"/>
      <c r="H1287" s="43"/>
      <c r="I1287" s="43"/>
    </row>
    <row r="1288" spans="1:9">
      <c r="A1288" s="44"/>
      <c r="B1288" s="45"/>
      <c r="C1288" s="46"/>
      <c r="D1288" s="46"/>
      <c r="E1288" s="45"/>
      <c r="F1288" s="46"/>
      <c r="G1288" s="46"/>
      <c r="H1288" s="46"/>
      <c r="I1288" s="46"/>
    </row>
    <row r="1289" spans="1:9">
      <c r="A1289" s="44"/>
      <c r="B1289" s="45"/>
      <c r="C1289" s="46"/>
      <c r="D1289" s="46"/>
      <c r="E1289" s="45"/>
      <c r="F1289" s="46"/>
      <c r="G1289" s="46"/>
      <c r="H1289" s="46"/>
      <c r="I1289" s="46"/>
    </row>
    <row r="1290" spans="1:9">
      <c r="A1290" s="44"/>
      <c r="B1290" s="45"/>
      <c r="C1290" s="46"/>
      <c r="D1290" s="46"/>
      <c r="E1290" s="45"/>
      <c r="F1290" s="46"/>
      <c r="G1290" s="46"/>
      <c r="H1290" s="46"/>
      <c r="I1290" s="46"/>
    </row>
    <row r="1291" spans="1:9">
      <c r="A1291" s="44"/>
      <c r="B1291" s="45"/>
      <c r="C1291" s="46"/>
      <c r="D1291" s="46"/>
      <c r="E1291" s="45"/>
      <c r="F1291" s="46"/>
      <c r="G1291" s="46"/>
      <c r="H1291" s="46"/>
      <c r="I1291" s="46"/>
    </row>
    <row r="1292" spans="1:9">
      <c r="A1292" s="44"/>
      <c r="B1292" s="45"/>
      <c r="C1292" s="46"/>
      <c r="D1292" s="46"/>
      <c r="E1292" s="45"/>
      <c r="F1292" s="46"/>
      <c r="G1292" s="46"/>
      <c r="H1292" s="46"/>
      <c r="I1292" s="46"/>
    </row>
    <row r="1293" spans="1:9">
      <c r="A1293" s="44"/>
      <c r="B1293" s="45"/>
      <c r="C1293" s="46"/>
      <c r="D1293" s="46"/>
      <c r="E1293" s="45"/>
      <c r="F1293" s="46"/>
      <c r="G1293" s="46"/>
      <c r="H1293" s="46"/>
      <c r="I1293" s="46"/>
    </row>
    <row r="1294" spans="1:9">
      <c r="A1294" s="44"/>
      <c r="B1294" s="45"/>
      <c r="C1294" s="46"/>
      <c r="D1294" s="46"/>
      <c r="E1294" s="45"/>
      <c r="F1294" s="46"/>
      <c r="G1294" s="46"/>
      <c r="H1294" s="46"/>
      <c r="I1294" s="46"/>
    </row>
    <row r="1295" spans="1:9">
      <c r="A1295" s="44"/>
      <c r="B1295" s="45"/>
      <c r="C1295" s="46"/>
      <c r="D1295" s="46"/>
      <c r="E1295" s="45"/>
      <c r="F1295" s="46"/>
      <c r="G1295" s="46"/>
      <c r="H1295" s="46"/>
      <c r="I1295" s="46"/>
    </row>
    <row r="1296" spans="1:9">
      <c r="A1296" s="44"/>
      <c r="B1296" s="45"/>
      <c r="C1296" s="46"/>
      <c r="D1296" s="46"/>
      <c r="E1296" s="45"/>
      <c r="F1296" s="46"/>
      <c r="G1296" s="46"/>
      <c r="H1296" s="46"/>
      <c r="I1296" s="46"/>
    </row>
    <row r="1297" spans="1:9">
      <c r="A1297" s="44"/>
      <c r="B1297" s="45"/>
      <c r="C1297" s="46"/>
      <c r="D1297" s="46"/>
      <c r="E1297" s="45"/>
      <c r="F1297" s="46"/>
      <c r="G1297" s="46"/>
      <c r="H1297" s="46"/>
      <c r="I1297" s="46"/>
    </row>
    <row r="1298" spans="1:9">
      <c r="A1298" s="44"/>
      <c r="B1298" s="45"/>
      <c r="C1298" s="46"/>
      <c r="D1298" s="46"/>
      <c r="E1298" s="45"/>
      <c r="F1298" s="46"/>
      <c r="G1298" s="46"/>
      <c r="H1298" s="46"/>
      <c r="I1298" s="46"/>
    </row>
    <row r="1299" spans="1:9">
      <c r="A1299" s="44"/>
      <c r="B1299" s="45"/>
      <c r="C1299" s="46"/>
      <c r="D1299" s="46"/>
      <c r="E1299" s="45"/>
      <c r="F1299" s="46"/>
      <c r="G1299" s="46"/>
      <c r="H1299" s="46"/>
      <c r="I1299" s="46"/>
    </row>
    <row r="1300" spans="1:9">
      <c r="A1300" s="44"/>
      <c r="B1300" s="45"/>
      <c r="C1300" s="46"/>
      <c r="D1300" s="46"/>
      <c r="E1300" s="45"/>
      <c r="F1300" s="46"/>
      <c r="G1300" s="46"/>
      <c r="H1300" s="46"/>
      <c r="I1300" s="46"/>
    </row>
    <row r="1301" spans="1:9" s="48" customFormat="1">
      <c r="A1301" s="41"/>
      <c r="B1301" s="42"/>
      <c r="C1301" s="43"/>
      <c r="D1301" s="43"/>
      <c r="E1301" s="42"/>
      <c r="F1301" s="43"/>
      <c r="G1301" s="43"/>
      <c r="H1301" s="43"/>
      <c r="I1301" s="43"/>
    </row>
    <row r="1302" spans="1:9">
      <c r="A1302" s="44"/>
      <c r="B1302" s="45"/>
      <c r="C1302" s="46"/>
      <c r="D1302" s="46"/>
      <c r="E1302" s="45"/>
      <c r="F1302" s="46"/>
      <c r="G1302" s="46"/>
      <c r="H1302" s="46"/>
      <c r="I1302" s="46"/>
    </row>
    <row r="1303" spans="1:9" s="48" customFormat="1">
      <c r="A1303" s="41"/>
      <c r="B1303" s="42"/>
      <c r="C1303" s="43"/>
      <c r="D1303" s="43"/>
      <c r="E1303" s="42"/>
      <c r="F1303" s="43"/>
      <c r="G1303" s="43"/>
      <c r="H1303" s="43"/>
      <c r="I1303" s="43"/>
    </row>
    <row r="1304" spans="1:9">
      <c r="B1304" s="49"/>
      <c r="C1304" s="49"/>
      <c r="D1304" s="50"/>
      <c r="E1304" s="49"/>
      <c r="F1304" s="49"/>
      <c r="G1304" s="50"/>
      <c r="H1304" s="50"/>
      <c r="I1304" s="49"/>
    </row>
    <row r="1305" spans="1:9">
      <c r="B1305" s="49"/>
      <c r="C1305" s="49"/>
      <c r="D1305" s="50"/>
      <c r="E1305" s="49"/>
      <c r="F1305" s="49"/>
      <c r="G1305" s="50"/>
      <c r="H1305" s="50"/>
      <c r="I1305" s="49"/>
    </row>
    <row r="1306" spans="1:9">
      <c r="B1306" s="49"/>
      <c r="C1306" s="49"/>
      <c r="D1306" s="50"/>
      <c r="E1306" s="49"/>
      <c r="F1306" s="49"/>
      <c r="G1306" s="50"/>
      <c r="H1306" s="50"/>
      <c r="I1306" s="49"/>
    </row>
    <row r="1307" spans="1:9">
      <c r="B1307" s="49"/>
      <c r="C1307" s="49"/>
      <c r="D1307" s="50"/>
      <c r="E1307" s="49"/>
      <c r="F1307" s="49"/>
      <c r="G1307" s="50"/>
      <c r="H1307" s="50"/>
      <c r="I1307" s="49"/>
    </row>
    <row r="1308" spans="1:9">
      <c r="B1308" s="49"/>
      <c r="C1308" s="49"/>
      <c r="D1308" s="50"/>
      <c r="E1308" s="49"/>
      <c r="F1308" s="49"/>
      <c r="G1308" s="50"/>
      <c r="H1308" s="50"/>
      <c r="I1308" s="49"/>
    </row>
    <row r="1309" spans="1:9">
      <c r="B1309" s="49"/>
      <c r="C1309" s="49"/>
      <c r="D1309" s="50"/>
      <c r="E1309" s="49"/>
      <c r="F1309" s="49"/>
      <c r="G1309" s="50"/>
      <c r="H1309" s="50"/>
      <c r="I1309" s="49"/>
    </row>
    <row r="1310" spans="1:9">
      <c r="B1310" s="49"/>
      <c r="C1310" s="49"/>
      <c r="D1310" s="50"/>
      <c r="E1310" s="49"/>
      <c r="F1310" s="49"/>
      <c r="G1310" s="50"/>
      <c r="H1310" s="50"/>
      <c r="I1310" s="49"/>
    </row>
    <row r="1311" spans="1:9">
      <c r="B1311" s="49"/>
      <c r="C1311" s="49"/>
      <c r="D1311" s="50"/>
      <c r="E1311" s="49"/>
      <c r="F1311" s="49"/>
      <c r="G1311" s="50"/>
      <c r="H1311" s="50"/>
      <c r="I1311" s="49"/>
    </row>
    <row r="1312" spans="1:9">
      <c r="B1312" s="49"/>
      <c r="C1312" s="49"/>
      <c r="D1312" s="50"/>
      <c r="E1312" s="49"/>
      <c r="F1312" s="49"/>
      <c r="G1312" s="50"/>
      <c r="H1312" s="50"/>
      <c r="I1312" s="49"/>
    </row>
    <row r="1313" spans="1:20">
      <c r="B1313" s="49"/>
      <c r="C1313" s="49"/>
      <c r="D1313" s="50"/>
      <c r="E1313" s="49"/>
      <c r="F1313" s="49"/>
      <c r="G1313" s="50"/>
      <c r="H1313" s="50"/>
      <c r="I1313" s="49"/>
    </row>
    <row r="1314" spans="1:20">
      <c r="B1314" s="49"/>
      <c r="C1314" s="49"/>
      <c r="D1314" s="50"/>
      <c r="E1314" s="49"/>
      <c r="F1314" s="49"/>
      <c r="G1314" s="50"/>
      <c r="H1314" s="50"/>
      <c r="I1314" s="49"/>
    </row>
    <row r="1315" spans="1:20">
      <c r="B1315" s="49"/>
      <c r="C1315" s="49"/>
      <c r="D1315" s="50"/>
      <c r="E1315" s="49"/>
      <c r="F1315" s="49"/>
      <c r="G1315" s="50"/>
      <c r="H1315" s="50"/>
      <c r="I1315" s="49"/>
    </row>
    <row r="1316" spans="1:20">
      <c r="B1316" s="49"/>
      <c r="C1316" s="49"/>
      <c r="D1316" s="50"/>
      <c r="E1316" s="49"/>
      <c r="F1316" s="49"/>
      <c r="G1316" s="50"/>
      <c r="H1316" s="50"/>
      <c r="I1316" s="49"/>
    </row>
    <row r="1317" spans="1:20">
      <c r="B1317" s="49"/>
      <c r="C1317" s="49"/>
      <c r="D1317" s="50"/>
      <c r="E1317" s="49"/>
      <c r="F1317" s="49"/>
      <c r="G1317" s="50"/>
      <c r="H1317" s="50"/>
      <c r="I1317" s="49"/>
    </row>
    <row r="1318" spans="1:20" ht="14.25">
      <c r="A1318" s="109"/>
      <c r="B1318" s="109"/>
      <c r="C1318" s="109"/>
      <c r="D1318" s="109"/>
      <c r="E1318" s="109"/>
      <c r="F1318" s="109"/>
      <c r="G1318" s="109"/>
      <c r="H1318" s="109"/>
      <c r="I1318" s="109"/>
    </row>
    <row r="1319" spans="1:20">
      <c r="A1319" s="111"/>
      <c r="B1319" s="111"/>
      <c r="C1319" s="111"/>
      <c r="D1319" s="111"/>
      <c r="E1319" s="111"/>
      <c r="F1319" s="111"/>
      <c r="G1319" s="111"/>
      <c r="H1319" s="111"/>
      <c r="I1319" s="111"/>
    </row>
    <row r="1320" spans="1:20">
      <c r="B1320" s="49"/>
      <c r="C1320" s="49"/>
      <c r="D1320" s="50"/>
      <c r="E1320" s="49"/>
      <c r="F1320" s="49"/>
      <c r="G1320" s="50"/>
      <c r="H1320" s="50"/>
      <c r="I1320" s="49"/>
    </row>
    <row r="1321" spans="1:20" customFormat="1" ht="15">
      <c r="A1321" s="114"/>
      <c r="B1321" s="20"/>
      <c r="C1321" s="21"/>
      <c r="D1321" s="21"/>
      <c r="E1321" s="22"/>
      <c r="F1321" s="22"/>
      <c r="G1321" s="22"/>
      <c r="H1321" s="22"/>
      <c r="I1321" s="23"/>
    </row>
    <row r="1322" spans="1:20" customFormat="1" ht="15">
      <c r="A1322" s="115"/>
      <c r="B1322" s="24"/>
      <c r="C1322" s="25"/>
      <c r="D1322" s="26"/>
      <c r="E1322" s="27"/>
      <c r="F1322" s="27"/>
      <c r="G1322" s="27"/>
      <c r="H1322" s="112"/>
      <c r="I1322" s="113"/>
    </row>
    <row r="1323" spans="1:20" customFormat="1" ht="15">
      <c r="A1323" s="115"/>
      <c r="B1323" s="28"/>
      <c r="C1323" s="29"/>
      <c r="D1323" s="124"/>
      <c r="E1323" s="30"/>
      <c r="F1323" s="31"/>
      <c r="G1323" s="124"/>
      <c r="H1323" s="112"/>
      <c r="I1323" s="113"/>
    </row>
    <row r="1324" spans="1:20" customFormat="1" ht="15">
      <c r="A1324" s="115"/>
      <c r="B1324" s="28"/>
      <c r="C1324" s="29"/>
      <c r="D1324" s="125"/>
      <c r="E1324" s="29"/>
      <c r="F1324" s="29"/>
      <c r="G1324" s="125"/>
      <c r="H1324" s="29"/>
      <c r="I1324" s="29"/>
    </row>
    <row r="1325" spans="1:20" customFormat="1" ht="15">
      <c r="A1325" s="32"/>
      <c r="B1325" s="33"/>
      <c r="C1325" s="34"/>
      <c r="D1325" s="34"/>
      <c r="E1325" s="34"/>
      <c r="F1325" s="34"/>
      <c r="G1325" s="35"/>
      <c r="H1325" s="34"/>
      <c r="I1325" s="36"/>
    </row>
    <row r="1326" spans="1:20" customFormat="1" ht="15">
      <c r="A1326" s="37"/>
      <c r="B1326" s="33"/>
      <c r="C1326" s="24"/>
      <c r="D1326" s="34"/>
      <c r="E1326" s="34"/>
      <c r="F1326" s="34"/>
      <c r="G1326" s="35"/>
      <c r="H1326" s="34"/>
      <c r="I1326" s="38"/>
    </row>
    <row r="1327" spans="1:20">
      <c r="A1327" s="39"/>
      <c r="B1327" s="49"/>
      <c r="C1327" s="49"/>
      <c r="D1327" s="49"/>
      <c r="E1327" s="49"/>
      <c r="F1327" s="49"/>
      <c r="G1327" s="49"/>
      <c r="H1327" s="49"/>
      <c r="I1327" s="49"/>
    </row>
    <row r="1328" spans="1:20" s="48" customFormat="1">
      <c r="A1328" s="41"/>
      <c r="B1328" s="42"/>
      <c r="C1328" s="43"/>
      <c r="D1328" s="43"/>
      <c r="E1328" s="42"/>
      <c r="F1328" s="43"/>
      <c r="G1328" s="43"/>
      <c r="H1328" s="43"/>
      <c r="I1328" s="43"/>
      <c r="J1328" s="52"/>
      <c r="K1328" s="53"/>
      <c r="L1328" s="52"/>
      <c r="M1328" s="52"/>
      <c r="N1328" s="52"/>
      <c r="O1328" s="52"/>
      <c r="P1328" s="52"/>
      <c r="Q1328" s="52"/>
      <c r="R1328" s="52"/>
      <c r="S1328" s="52"/>
      <c r="T1328" s="52"/>
    </row>
    <row r="1329" spans="1:12" s="48" customFormat="1">
      <c r="A1329" s="41"/>
      <c r="B1329" s="42"/>
      <c r="C1329" s="43"/>
      <c r="D1329" s="43"/>
      <c r="E1329" s="42"/>
      <c r="F1329" s="43"/>
      <c r="G1329" s="43"/>
      <c r="H1329" s="43"/>
      <c r="I1329" s="43"/>
      <c r="K1329" s="53"/>
      <c r="L1329" s="52"/>
    </row>
    <row r="1330" spans="1:12" s="48" customFormat="1">
      <c r="A1330" s="41"/>
      <c r="B1330" s="42"/>
      <c r="C1330" s="43"/>
      <c r="D1330" s="43"/>
      <c r="E1330" s="42"/>
      <c r="F1330" s="43"/>
      <c r="G1330" s="43"/>
      <c r="H1330" s="43"/>
      <c r="I1330" s="43"/>
      <c r="K1330" s="53"/>
      <c r="L1330" s="52"/>
    </row>
    <row r="1331" spans="1:12">
      <c r="A1331" s="44"/>
      <c r="B1331" s="45"/>
      <c r="C1331" s="46"/>
      <c r="D1331" s="46"/>
      <c r="E1331" s="45"/>
      <c r="F1331" s="46"/>
      <c r="G1331" s="46"/>
      <c r="H1331" s="46"/>
      <c r="I1331" s="46"/>
      <c r="K1331" s="53"/>
      <c r="L1331" s="52"/>
    </row>
    <row r="1332" spans="1:12">
      <c r="A1332" s="44"/>
      <c r="B1332" s="45"/>
      <c r="C1332" s="46"/>
      <c r="D1332" s="46"/>
      <c r="E1332" s="45"/>
      <c r="F1332" s="46"/>
      <c r="G1332" s="46"/>
      <c r="H1332" s="46"/>
      <c r="I1332" s="46"/>
      <c r="K1332" s="53"/>
      <c r="L1332" s="52"/>
    </row>
    <row r="1333" spans="1:12">
      <c r="A1333" s="44"/>
      <c r="B1333" s="45"/>
      <c r="C1333" s="46"/>
      <c r="D1333" s="46"/>
      <c r="E1333" s="45"/>
      <c r="F1333" s="46"/>
      <c r="G1333" s="46"/>
      <c r="H1333" s="46"/>
      <c r="I1333" s="46"/>
      <c r="K1333" s="53"/>
      <c r="L1333" s="52"/>
    </row>
    <row r="1334" spans="1:12">
      <c r="A1334" s="44"/>
      <c r="B1334" s="45"/>
      <c r="C1334" s="46"/>
      <c r="D1334" s="46"/>
      <c r="E1334" s="45"/>
      <c r="F1334" s="46"/>
      <c r="G1334" s="46"/>
      <c r="H1334" s="46"/>
      <c r="I1334" s="46"/>
      <c r="K1334" s="53"/>
      <c r="L1334" s="52"/>
    </row>
    <row r="1335" spans="1:12">
      <c r="A1335" s="44"/>
      <c r="B1335" s="45"/>
      <c r="C1335" s="46"/>
      <c r="D1335" s="46"/>
      <c r="E1335" s="45"/>
      <c r="F1335" s="46"/>
      <c r="G1335" s="46"/>
      <c r="H1335" s="46"/>
      <c r="I1335" s="46"/>
      <c r="K1335" s="53"/>
      <c r="L1335" s="52"/>
    </row>
    <row r="1336" spans="1:12">
      <c r="A1336" s="44"/>
      <c r="B1336" s="45"/>
      <c r="C1336" s="46"/>
      <c r="D1336" s="46"/>
      <c r="E1336" s="45"/>
      <c r="F1336" s="46"/>
      <c r="G1336" s="46"/>
      <c r="H1336" s="46"/>
      <c r="I1336" s="46"/>
      <c r="K1336" s="53"/>
      <c r="L1336" s="52"/>
    </row>
    <row r="1337" spans="1:12">
      <c r="A1337" s="44"/>
      <c r="B1337" s="45"/>
      <c r="C1337" s="46"/>
      <c r="D1337" s="46"/>
      <c r="E1337" s="45"/>
      <c r="F1337" s="46"/>
      <c r="G1337" s="46"/>
      <c r="H1337" s="46"/>
      <c r="I1337" s="46"/>
      <c r="K1337" s="53"/>
      <c r="L1337" s="52"/>
    </row>
    <row r="1338" spans="1:12">
      <c r="A1338" s="44"/>
      <c r="B1338" s="45"/>
      <c r="C1338" s="46"/>
      <c r="D1338" s="46"/>
      <c r="E1338" s="45"/>
      <c r="F1338" s="46"/>
      <c r="G1338" s="46"/>
      <c r="H1338" s="46"/>
      <c r="I1338" s="46"/>
      <c r="K1338" s="53"/>
      <c r="L1338" s="52"/>
    </row>
    <row r="1339" spans="1:12" s="48" customFormat="1">
      <c r="A1339" s="41"/>
      <c r="B1339" s="42"/>
      <c r="C1339" s="43"/>
      <c r="D1339" s="43"/>
      <c r="E1339" s="42"/>
      <c r="F1339" s="43"/>
      <c r="G1339" s="43"/>
      <c r="H1339" s="43"/>
      <c r="I1339" s="43"/>
      <c r="K1339" s="53"/>
      <c r="L1339" s="52"/>
    </row>
    <row r="1340" spans="1:12">
      <c r="A1340" s="44"/>
      <c r="B1340" s="45"/>
      <c r="C1340" s="46"/>
      <c r="D1340" s="46"/>
      <c r="E1340" s="45"/>
      <c r="F1340" s="46"/>
      <c r="G1340" s="46"/>
      <c r="H1340" s="46"/>
      <c r="I1340" s="46"/>
      <c r="K1340" s="53"/>
      <c r="L1340" s="52"/>
    </row>
    <row r="1341" spans="1:12">
      <c r="A1341" s="44"/>
      <c r="B1341" s="45"/>
      <c r="C1341" s="46"/>
      <c r="D1341" s="46"/>
      <c r="E1341" s="45"/>
      <c r="F1341" s="46"/>
      <c r="G1341" s="46"/>
      <c r="H1341" s="46"/>
      <c r="I1341" s="46"/>
      <c r="K1341" s="53"/>
      <c r="L1341" s="52"/>
    </row>
    <row r="1342" spans="1:12">
      <c r="A1342" s="44"/>
      <c r="B1342" s="45"/>
      <c r="C1342" s="46"/>
      <c r="D1342" s="46"/>
      <c r="E1342" s="45"/>
      <c r="F1342" s="46"/>
      <c r="G1342" s="46"/>
      <c r="H1342" s="46"/>
      <c r="I1342" s="46"/>
      <c r="K1342" s="53"/>
      <c r="L1342" s="52"/>
    </row>
    <row r="1343" spans="1:12">
      <c r="A1343" s="44"/>
      <c r="B1343" s="45"/>
      <c r="C1343" s="46"/>
      <c r="D1343" s="46"/>
      <c r="E1343" s="45"/>
      <c r="F1343" s="46"/>
      <c r="G1343" s="46"/>
      <c r="H1343" s="46"/>
      <c r="I1343" s="46"/>
      <c r="K1343" s="53"/>
      <c r="L1343" s="52"/>
    </row>
    <row r="1344" spans="1:12">
      <c r="A1344" s="44"/>
      <c r="B1344" s="45"/>
      <c r="C1344" s="46"/>
      <c r="D1344" s="46"/>
      <c r="E1344" s="45"/>
      <c r="F1344" s="46"/>
      <c r="G1344" s="46"/>
      <c r="H1344" s="46"/>
      <c r="I1344" s="46"/>
      <c r="K1344" s="53"/>
      <c r="L1344" s="52"/>
    </row>
    <row r="1345" spans="1:12">
      <c r="A1345" s="44"/>
      <c r="B1345" s="45"/>
      <c r="C1345" s="46"/>
      <c r="D1345" s="46"/>
      <c r="E1345" s="45"/>
      <c r="F1345" s="46"/>
      <c r="G1345" s="46"/>
      <c r="H1345" s="46"/>
      <c r="I1345" s="46"/>
      <c r="K1345" s="53"/>
      <c r="L1345" s="52"/>
    </row>
    <row r="1346" spans="1:12">
      <c r="A1346" s="44"/>
      <c r="B1346" s="45"/>
      <c r="C1346" s="46"/>
      <c r="D1346" s="46"/>
      <c r="E1346" s="45"/>
      <c r="F1346" s="46"/>
      <c r="G1346" s="46"/>
      <c r="H1346" s="46"/>
      <c r="I1346" s="46"/>
      <c r="K1346" s="53"/>
      <c r="L1346" s="52"/>
    </row>
    <row r="1347" spans="1:12">
      <c r="A1347" s="44"/>
      <c r="B1347" s="45"/>
      <c r="C1347" s="46"/>
      <c r="D1347" s="46"/>
      <c r="E1347" s="45"/>
      <c r="F1347" s="46"/>
      <c r="G1347" s="46"/>
      <c r="H1347" s="46"/>
      <c r="I1347" s="46"/>
      <c r="K1347" s="53"/>
      <c r="L1347" s="52"/>
    </row>
    <row r="1348" spans="1:12">
      <c r="A1348" s="44"/>
      <c r="B1348" s="45"/>
      <c r="C1348" s="46"/>
      <c r="D1348" s="46"/>
      <c r="E1348" s="45"/>
      <c r="F1348" s="46"/>
      <c r="G1348" s="46"/>
      <c r="H1348" s="46"/>
      <c r="I1348" s="46"/>
      <c r="K1348" s="53"/>
      <c r="L1348" s="52"/>
    </row>
    <row r="1349" spans="1:12">
      <c r="A1349" s="44"/>
      <c r="B1349" s="45"/>
      <c r="C1349" s="46"/>
      <c r="D1349" s="46"/>
      <c r="E1349" s="45"/>
      <c r="F1349" s="46"/>
      <c r="G1349" s="46"/>
      <c r="H1349" s="46"/>
      <c r="I1349" s="46"/>
      <c r="K1349" s="53"/>
      <c r="L1349" s="52"/>
    </row>
    <row r="1350" spans="1:12">
      <c r="A1350" s="44"/>
      <c r="B1350" s="45"/>
      <c r="C1350" s="46"/>
      <c r="D1350" s="46"/>
      <c r="E1350" s="45"/>
      <c r="F1350" s="46"/>
      <c r="G1350" s="46"/>
      <c r="H1350" s="46"/>
      <c r="I1350" s="46"/>
      <c r="K1350" s="53"/>
      <c r="L1350" s="52"/>
    </row>
    <row r="1351" spans="1:12">
      <c r="A1351" s="44"/>
      <c r="B1351" s="45"/>
      <c r="C1351" s="46"/>
      <c r="D1351" s="46"/>
      <c r="E1351" s="45"/>
      <c r="F1351" s="46"/>
      <c r="G1351" s="46"/>
      <c r="H1351" s="46"/>
      <c r="I1351" s="46"/>
      <c r="K1351" s="53"/>
      <c r="L1351" s="52"/>
    </row>
    <row r="1352" spans="1:12">
      <c r="A1352" s="44"/>
      <c r="B1352" s="45"/>
      <c r="C1352" s="46"/>
      <c r="D1352" s="46"/>
      <c r="E1352" s="45"/>
      <c r="F1352" s="46"/>
      <c r="G1352" s="46"/>
      <c r="H1352" s="46"/>
      <c r="I1352" s="46"/>
      <c r="K1352" s="53"/>
      <c r="L1352" s="52"/>
    </row>
    <row r="1353" spans="1:12">
      <c r="A1353" s="44"/>
      <c r="B1353" s="45"/>
      <c r="C1353" s="46"/>
      <c r="D1353" s="46"/>
      <c r="E1353" s="45"/>
      <c r="F1353" s="46"/>
      <c r="G1353" s="46"/>
      <c r="H1353" s="46"/>
      <c r="I1353" s="46"/>
      <c r="K1353" s="53"/>
      <c r="L1353" s="52"/>
    </row>
    <row r="1354" spans="1:12">
      <c r="A1354" s="44"/>
      <c r="B1354" s="45"/>
      <c r="C1354" s="46"/>
      <c r="D1354" s="46"/>
      <c r="E1354" s="45"/>
      <c r="F1354" s="46"/>
      <c r="G1354" s="46"/>
      <c r="H1354" s="46"/>
      <c r="I1354" s="46"/>
      <c r="K1354" s="53"/>
      <c r="L1354" s="52"/>
    </row>
    <row r="1355" spans="1:12">
      <c r="A1355" s="44"/>
      <c r="B1355" s="45"/>
      <c r="C1355" s="46"/>
      <c r="D1355" s="46"/>
      <c r="E1355" s="45"/>
      <c r="F1355" s="46"/>
      <c r="G1355" s="46"/>
      <c r="H1355" s="46"/>
      <c r="I1355" s="46"/>
      <c r="K1355" s="53"/>
      <c r="L1355" s="52"/>
    </row>
    <row r="1356" spans="1:12" s="48" customFormat="1">
      <c r="A1356" s="41"/>
      <c r="B1356" s="42"/>
      <c r="C1356" s="43"/>
      <c r="D1356" s="43"/>
      <c r="E1356" s="42"/>
      <c r="F1356" s="43"/>
      <c r="G1356" s="43"/>
      <c r="H1356" s="43"/>
      <c r="I1356" s="43"/>
      <c r="K1356" s="53"/>
      <c r="L1356" s="52"/>
    </row>
    <row r="1357" spans="1:12">
      <c r="A1357" s="44"/>
      <c r="B1357" s="45"/>
      <c r="C1357" s="46"/>
      <c r="D1357" s="46"/>
      <c r="E1357" s="45"/>
      <c r="F1357" s="46"/>
      <c r="G1357" s="46"/>
      <c r="H1357" s="46"/>
      <c r="I1357" s="46"/>
      <c r="K1357" s="53"/>
      <c r="L1357" s="52"/>
    </row>
    <row r="1358" spans="1:12">
      <c r="A1358" s="44"/>
      <c r="B1358" s="45"/>
      <c r="C1358" s="46"/>
      <c r="D1358" s="46"/>
      <c r="E1358" s="45"/>
      <c r="F1358" s="46"/>
      <c r="G1358" s="46"/>
      <c r="H1358" s="46"/>
      <c r="I1358" s="46"/>
      <c r="K1358" s="53"/>
      <c r="L1358" s="52"/>
    </row>
    <row r="1359" spans="1:12">
      <c r="A1359" s="44"/>
      <c r="B1359" s="45"/>
      <c r="C1359" s="46"/>
      <c r="D1359" s="46"/>
      <c r="E1359" s="45"/>
      <c r="F1359" s="46"/>
      <c r="G1359" s="46"/>
      <c r="H1359" s="46"/>
      <c r="I1359" s="46"/>
      <c r="K1359" s="53"/>
      <c r="L1359" s="52"/>
    </row>
    <row r="1360" spans="1:12">
      <c r="A1360" s="44"/>
      <c r="B1360" s="45"/>
      <c r="C1360" s="46"/>
      <c r="D1360" s="46"/>
      <c r="E1360" s="45"/>
      <c r="F1360" s="46"/>
      <c r="G1360" s="46"/>
      <c r="H1360" s="46"/>
      <c r="I1360" s="46"/>
      <c r="K1360" s="53"/>
      <c r="L1360" s="52"/>
    </row>
    <row r="1361" spans="1:12">
      <c r="A1361" s="44"/>
      <c r="B1361" s="45"/>
      <c r="C1361" s="46"/>
      <c r="D1361" s="46"/>
      <c r="E1361" s="45"/>
      <c r="F1361" s="46"/>
      <c r="G1361" s="46"/>
      <c r="H1361" s="46"/>
      <c r="I1361" s="46"/>
      <c r="K1361" s="53"/>
      <c r="L1361" s="52"/>
    </row>
    <row r="1362" spans="1:12">
      <c r="A1362" s="44"/>
      <c r="B1362" s="45"/>
      <c r="C1362" s="46"/>
      <c r="D1362" s="46"/>
      <c r="E1362" s="45"/>
      <c r="F1362" s="46"/>
      <c r="G1362" s="46"/>
      <c r="H1362" s="46"/>
      <c r="I1362" s="46"/>
      <c r="K1362" s="53"/>
      <c r="L1362" s="52"/>
    </row>
    <row r="1363" spans="1:12">
      <c r="A1363" s="44"/>
      <c r="B1363" s="45"/>
      <c r="C1363" s="46"/>
      <c r="D1363" s="46"/>
      <c r="E1363" s="45"/>
      <c r="F1363" s="46"/>
      <c r="G1363" s="46"/>
      <c r="H1363" s="46"/>
      <c r="I1363" s="46"/>
      <c r="K1363" s="53"/>
      <c r="L1363" s="52"/>
    </row>
    <row r="1364" spans="1:12">
      <c r="A1364" s="44"/>
      <c r="B1364" s="45"/>
      <c r="C1364" s="46"/>
      <c r="D1364" s="46"/>
      <c r="E1364" s="45"/>
      <c r="F1364" s="46"/>
      <c r="G1364" s="46"/>
      <c r="H1364" s="46"/>
      <c r="I1364" s="46"/>
      <c r="K1364" s="53"/>
      <c r="L1364" s="52"/>
    </row>
    <row r="1365" spans="1:12">
      <c r="A1365" s="44"/>
      <c r="B1365" s="45"/>
      <c r="C1365" s="46"/>
      <c r="D1365" s="46"/>
      <c r="E1365" s="45"/>
      <c r="F1365" s="46"/>
      <c r="G1365" s="46"/>
      <c r="H1365" s="46"/>
      <c r="I1365" s="46"/>
      <c r="K1365" s="53"/>
      <c r="L1365" s="52"/>
    </row>
    <row r="1366" spans="1:12" s="48" customFormat="1">
      <c r="A1366" s="41"/>
      <c r="B1366" s="42"/>
      <c r="C1366" s="43"/>
      <c r="D1366" s="43"/>
      <c r="E1366" s="42"/>
      <c r="F1366" s="43"/>
      <c r="G1366" s="43"/>
      <c r="H1366" s="43"/>
      <c r="I1366" s="43"/>
      <c r="K1366" s="53"/>
      <c r="L1366" s="52"/>
    </row>
    <row r="1367" spans="1:12">
      <c r="A1367" s="44"/>
      <c r="B1367" s="45"/>
      <c r="C1367" s="46"/>
      <c r="D1367" s="46"/>
      <c r="E1367" s="45"/>
      <c r="F1367" s="46"/>
      <c r="G1367" s="46"/>
      <c r="H1367" s="46"/>
      <c r="I1367" s="46"/>
      <c r="K1367" s="53"/>
      <c r="L1367" s="52"/>
    </row>
    <row r="1368" spans="1:12">
      <c r="A1368" s="44"/>
      <c r="B1368" s="45"/>
      <c r="C1368" s="46"/>
      <c r="D1368" s="46"/>
      <c r="E1368" s="45"/>
      <c r="F1368" s="46"/>
      <c r="G1368" s="46"/>
      <c r="H1368" s="46"/>
      <c r="I1368" s="46"/>
      <c r="K1368" s="53"/>
      <c r="L1368" s="52"/>
    </row>
    <row r="1369" spans="1:12">
      <c r="A1369" s="44"/>
      <c r="B1369" s="45"/>
      <c r="C1369" s="46"/>
      <c r="D1369" s="46"/>
      <c r="E1369" s="45"/>
      <c r="F1369" s="46"/>
      <c r="G1369" s="46"/>
      <c r="H1369" s="46"/>
      <c r="I1369" s="46"/>
      <c r="K1369" s="53"/>
      <c r="L1369" s="52"/>
    </row>
    <row r="1370" spans="1:12">
      <c r="A1370" s="44"/>
      <c r="B1370" s="45"/>
      <c r="C1370" s="46"/>
      <c r="D1370" s="46"/>
      <c r="E1370" s="45"/>
      <c r="F1370" s="46"/>
      <c r="G1370" s="46"/>
      <c r="H1370" s="46"/>
      <c r="I1370" s="46"/>
      <c r="K1370" s="53"/>
      <c r="L1370" s="52"/>
    </row>
    <row r="1371" spans="1:12">
      <c r="A1371" s="44"/>
      <c r="B1371" s="45"/>
      <c r="C1371" s="46"/>
      <c r="D1371" s="46"/>
      <c r="E1371" s="45"/>
      <c r="F1371" s="46"/>
      <c r="G1371" s="46"/>
      <c r="H1371" s="46"/>
      <c r="I1371" s="46"/>
      <c r="K1371" s="53"/>
      <c r="L1371" s="52"/>
    </row>
    <row r="1372" spans="1:12">
      <c r="A1372" s="44"/>
      <c r="B1372" s="45"/>
      <c r="C1372" s="46"/>
      <c r="D1372" s="46"/>
      <c r="E1372" s="45"/>
      <c r="F1372" s="46"/>
      <c r="G1372" s="46"/>
      <c r="H1372" s="46"/>
      <c r="I1372" s="46"/>
      <c r="K1372" s="53"/>
      <c r="L1372" s="52"/>
    </row>
    <row r="1373" spans="1:12">
      <c r="A1373" s="44"/>
      <c r="B1373" s="45"/>
      <c r="C1373" s="46"/>
      <c r="D1373" s="46"/>
      <c r="E1373" s="45"/>
      <c r="F1373" s="46"/>
      <c r="G1373" s="46"/>
      <c r="H1373" s="46"/>
      <c r="I1373" s="46"/>
      <c r="K1373" s="53"/>
      <c r="L1373" s="52"/>
    </row>
    <row r="1374" spans="1:12" s="48" customFormat="1">
      <c r="A1374" s="41"/>
      <c r="B1374" s="42"/>
      <c r="C1374" s="43"/>
      <c r="D1374" s="43"/>
      <c r="E1374" s="42"/>
      <c r="F1374" s="43"/>
      <c r="G1374" s="43"/>
      <c r="H1374" s="43"/>
      <c r="I1374" s="43"/>
      <c r="K1374" s="53"/>
      <c r="L1374" s="52"/>
    </row>
    <row r="1375" spans="1:12">
      <c r="A1375" s="44"/>
      <c r="B1375" s="45"/>
      <c r="C1375" s="46"/>
      <c r="D1375" s="46"/>
      <c r="E1375" s="45"/>
      <c r="F1375" s="46"/>
      <c r="G1375" s="46"/>
      <c r="H1375" s="46"/>
      <c r="I1375" s="46"/>
      <c r="K1375" s="53"/>
      <c r="L1375" s="52"/>
    </row>
    <row r="1376" spans="1:12">
      <c r="A1376" s="44"/>
      <c r="B1376" s="45"/>
      <c r="C1376" s="46"/>
      <c r="D1376" s="46"/>
      <c r="E1376" s="45"/>
      <c r="F1376" s="46"/>
      <c r="G1376" s="46"/>
      <c r="H1376" s="46"/>
      <c r="I1376" s="46"/>
      <c r="K1376" s="53"/>
      <c r="L1376" s="52"/>
    </row>
    <row r="1377" spans="1:12">
      <c r="A1377" s="44"/>
      <c r="B1377" s="45"/>
      <c r="C1377" s="46"/>
      <c r="D1377" s="46"/>
      <c r="E1377" s="45"/>
      <c r="F1377" s="46"/>
      <c r="G1377" s="46"/>
      <c r="H1377" s="46"/>
      <c r="I1377" s="46"/>
      <c r="K1377" s="53"/>
      <c r="L1377" s="52"/>
    </row>
    <row r="1378" spans="1:12">
      <c r="A1378" s="44"/>
      <c r="B1378" s="45"/>
      <c r="C1378" s="46"/>
      <c r="D1378" s="46"/>
      <c r="E1378" s="45"/>
      <c r="F1378" s="46"/>
      <c r="G1378" s="46"/>
      <c r="H1378" s="46"/>
      <c r="I1378" s="46"/>
      <c r="K1378" s="53"/>
      <c r="L1378" s="52"/>
    </row>
    <row r="1379" spans="1:12">
      <c r="A1379" s="44"/>
      <c r="B1379" s="45"/>
      <c r="C1379" s="46"/>
      <c r="D1379" s="46"/>
      <c r="E1379" s="45"/>
      <c r="F1379" s="46"/>
      <c r="G1379" s="46"/>
      <c r="H1379" s="46"/>
      <c r="I1379" s="46"/>
      <c r="K1379" s="53"/>
      <c r="L1379" s="52"/>
    </row>
    <row r="1380" spans="1:12">
      <c r="A1380" s="44"/>
      <c r="B1380" s="45"/>
      <c r="C1380" s="46"/>
      <c r="D1380" s="46"/>
      <c r="E1380" s="45"/>
      <c r="F1380" s="46"/>
      <c r="G1380" s="46"/>
      <c r="H1380" s="46"/>
      <c r="I1380" s="46"/>
      <c r="K1380" s="53"/>
      <c r="L1380" s="52"/>
    </row>
    <row r="1381" spans="1:12">
      <c r="A1381" s="44"/>
      <c r="B1381" s="45"/>
      <c r="C1381" s="46"/>
      <c r="D1381" s="46"/>
      <c r="E1381" s="45"/>
      <c r="F1381" s="46"/>
      <c r="G1381" s="46"/>
      <c r="H1381" s="46"/>
      <c r="I1381" s="46"/>
      <c r="K1381" s="53"/>
      <c r="L1381" s="52"/>
    </row>
    <row r="1382" spans="1:12">
      <c r="A1382" s="44"/>
      <c r="B1382" s="45"/>
      <c r="C1382" s="46"/>
      <c r="D1382" s="46"/>
      <c r="E1382" s="45"/>
      <c r="F1382" s="46"/>
      <c r="G1382" s="46"/>
      <c r="H1382" s="46"/>
      <c r="I1382" s="46"/>
      <c r="K1382" s="53"/>
      <c r="L1382" s="52"/>
    </row>
    <row r="1383" spans="1:12">
      <c r="A1383" s="44"/>
      <c r="B1383" s="45"/>
      <c r="C1383" s="46"/>
      <c r="D1383" s="46"/>
      <c r="E1383" s="45"/>
      <c r="F1383" s="46"/>
      <c r="G1383" s="46"/>
      <c r="H1383" s="46"/>
      <c r="I1383" s="46"/>
      <c r="K1383" s="53"/>
      <c r="L1383" s="52"/>
    </row>
    <row r="1384" spans="1:12">
      <c r="A1384" s="44"/>
      <c r="B1384" s="45"/>
      <c r="C1384" s="46"/>
      <c r="D1384" s="46"/>
      <c r="E1384" s="45"/>
      <c r="F1384" s="46"/>
      <c r="G1384" s="46"/>
      <c r="H1384" s="46"/>
      <c r="I1384" s="46"/>
      <c r="K1384" s="53"/>
      <c r="L1384" s="52"/>
    </row>
    <row r="1385" spans="1:12">
      <c r="A1385" s="44"/>
      <c r="B1385" s="45"/>
      <c r="C1385" s="45"/>
      <c r="D1385" s="46"/>
      <c r="E1385" s="45"/>
      <c r="F1385" s="45"/>
      <c r="G1385" s="46"/>
      <c r="H1385" s="46"/>
      <c r="I1385" s="45"/>
      <c r="K1385" s="53"/>
      <c r="L1385" s="52"/>
    </row>
    <row r="1386" spans="1:12">
      <c r="A1386" s="44"/>
      <c r="B1386" s="45"/>
      <c r="C1386" s="45"/>
      <c r="D1386" s="46"/>
      <c r="E1386" s="45"/>
      <c r="F1386" s="45"/>
      <c r="G1386" s="46"/>
      <c r="H1386" s="46"/>
      <c r="I1386" s="45"/>
      <c r="K1386" s="53"/>
      <c r="L1386" s="52"/>
    </row>
    <row r="1387" spans="1:12">
      <c r="A1387" s="44"/>
      <c r="B1387" s="45"/>
      <c r="C1387" s="45"/>
      <c r="D1387" s="46"/>
      <c r="E1387" s="45"/>
      <c r="F1387" s="45"/>
      <c r="G1387" s="46"/>
      <c r="H1387" s="46"/>
      <c r="I1387" s="45"/>
      <c r="K1387" s="53"/>
      <c r="L1387" s="52"/>
    </row>
    <row r="1388" spans="1:12">
      <c r="A1388" s="44"/>
      <c r="B1388" s="45"/>
      <c r="C1388" s="45"/>
      <c r="D1388" s="46"/>
      <c r="E1388" s="45"/>
      <c r="F1388" s="45"/>
      <c r="G1388" s="46"/>
      <c r="H1388" s="46"/>
      <c r="I1388" s="45"/>
      <c r="K1388" s="53"/>
      <c r="L1388" s="52"/>
    </row>
    <row r="1389" spans="1:12">
      <c r="A1389" s="44"/>
      <c r="B1389" s="45"/>
      <c r="C1389" s="45"/>
      <c r="D1389" s="46"/>
      <c r="E1389" s="45"/>
      <c r="F1389" s="45"/>
      <c r="G1389" s="46"/>
      <c r="H1389" s="46"/>
      <c r="I1389" s="45"/>
      <c r="K1389" s="53"/>
      <c r="L1389" s="52"/>
    </row>
    <row r="1390" spans="1:12">
      <c r="A1390" s="44"/>
      <c r="B1390" s="45"/>
      <c r="C1390" s="45"/>
      <c r="D1390" s="46"/>
      <c r="E1390" s="45"/>
      <c r="F1390" s="45"/>
      <c r="G1390" s="46"/>
      <c r="H1390" s="46"/>
      <c r="I1390" s="45"/>
      <c r="K1390" s="53"/>
      <c r="L1390" s="52"/>
    </row>
    <row r="1391" spans="1:12" ht="14.25">
      <c r="A1391" s="109"/>
      <c r="B1391" s="109"/>
      <c r="C1391" s="109"/>
      <c r="D1391" s="109"/>
      <c r="E1391" s="109"/>
      <c r="F1391" s="109"/>
      <c r="G1391" s="109"/>
      <c r="H1391" s="109"/>
      <c r="I1391" s="109"/>
      <c r="K1391" s="53"/>
      <c r="L1391" s="52"/>
    </row>
    <row r="1392" spans="1:12">
      <c r="A1392" s="111"/>
      <c r="B1392" s="111"/>
      <c r="C1392" s="111"/>
      <c r="D1392" s="111"/>
      <c r="E1392" s="111"/>
      <c r="F1392" s="111"/>
      <c r="G1392" s="111"/>
      <c r="H1392" s="111"/>
      <c r="I1392" s="111"/>
      <c r="K1392" s="53"/>
      <c r="L1392" s="52"/>
    </row>
    <row r="1393" spans="1:12">
      <c r="B1393" s="49"/>
      <c r="C1393" s="49"/>
      <c r="D1393" s="50"/>
      <c r="E1393" s="49"/>
      <c r="F1393" s="49"/>
      <c r="G1393" s="50"/>
      <c r="H1393" s="50"/>
      <c r="I1393" s="49"/>
      <c r="K1393" s="53"/>
      <c r="L1393" s="52"/>
    </row>
    <row r="1394" spans="1:12" customFormat="1" ht="15">
      <c r="A1394" s="114"/>
      <c r="B1394" s="20"/>
      <c r="C1394" s="21"/>
      <c r="D1394" s="21"/>
      <c r="E1394" s="22"/>
      <c r="F1394" s="22"/>
      <c r="G1394" s="22"/>
      <c r="H1394" s="22"/>
      <c r="I1394" s="23"/>
      <c r="K1394" s="53"/>
      <c r="L1394" s="52"/>
    </row>
    <row r="1395" spans="1:12" customFormat="1" ht="15">
      <c r="A1395" s="115"/>
      <c r="B1395" s="24"/>
      <c r="C1395" s="25"/>
      <c r="D1395" s="26"/>
      <c r="E1395" s="27"/>
      <c r="F1395" s="27"/>
      <c r="G1395" s="27"/>
      <c r="H1395" s="112"/>
      <c r="I1395" s="113"/>
      <c r="K1395" s="53"/>
      <c r="L1395" s="52"/>
    </row>
    <row r="1396" spans="1:12" customFormat="1" ht="15">
      <c r="A1396" s="115"/>
      <c r="B1396" s="28"/>
      <c r="C1396" s="29"/>
      <c r="D1396" s="124"/>
      <c r="E1396" s="30"/>
      <c r="F1396" s="31"/>
      <c r="G1396" s="124"/>
      <c r="H1396" s="112"/>
      <c r="I1396" s="113"/>
      <c r="K1396" s="53"/>
      <c r="L1396" s="52"/>
    </row>
    <row r="1397" spans="1:12" customFormat="1" ht="15">
      <c r="A1397" s="115"/>
      <c r="B1397" s="28"/>
      <c r="C1397" s="29"/>
      <c r="D1397" s="125"/>
      <c r="E1397" s="29"/>
      <c r="F1397" s="29"/>
      <c r="G1397" s="125"/>
      <c r="H1397" s="29"/>
      <c r="I1397" s="29"/>
      <c r="K1397" s="53"/>
      <c r="L1397" s="52"/>
    </row>
    <row r="1398" spans="1:12" customFormat="1" ht="15">
      <c r="A1398" s="32"/>
      <c r="B1398" s="33"/>
      <c r="C1398" s="34"/>
      <c r="D1398" s="34"/>
      <c r="E1398" s="34"/>
      <c r="F1398" s="34"/>
      <c r="G1398" s="35"/>
      <c r="H1398" s="34"/>
      <c r="I1398" s="36"/>
      <c r="K1398" s="53"/>
      <c r="L1398" s="52"/>
    </row>
    <row r="1399" spans="1:12" customFormat="1" ht="15">
      <c r="A1399" s="37"/>
      <c r="B1399" s="33"/>
      <c r="C1399" s="24"/>
      <c r="D1399" s="34"/>
      <c r="E1399" s="34"/>
      <c r="F1399" s="34"/>
      <c r="G1399" s="35"/>
      <c r="H1399" s="34"/>
      <c r="I1399" s="38"/>
      <c r="K1399" s="53"/>
      <c r="L1399" s="52"/>
    </row>
    <row r="1400" spans="1:12">
      <c r="A1400" s="39"/>
      <c r="B1400" s="49"/>
      <c r="C1400" s="49"/>
      <c r="D1400" s="50"/>
      <c r="E1400" s="49"/>
      <c r="F1400" s="49"/>
      <c r="G1400" s="50"/>
      <c r="H1400" s="50"/>
      <c r="I1400" s="49"/>
      <c r="K1400" s="53"/>
      <c r="L1400" s="52"/>
    </row>
    <row r="1401" spans="1:12" s="48" customFormat="1">
      <c r="A1401" s="41"/>
      <c r="B1401" s="42"/>
      <c r="C1401" s="43"/>
      <c r="D1401" s="43"/>
      <c r="E1401" s="42"/>
      <c r="F1401" s="43"/>
      <c r="G1401" s="43"/>
      <c r="H1401" s="43"/>
      <c r="I1401" s="43"/>
      <c r="K1401" s="53"/>
      <c r="L1401" s="52"/>
    </row>
    <row r="1402" spans="1:12">
      <c r="A1402" s="44"/>
      <c r="B1402" s="45"/>
      <c r="C1402" s="46"/>
      <c r="D1402" s="46"/>
      <c r="E1402" s="45"/>
      <c r="F1402" s="46"/>
      <c r="G1402" s="46"/>
      <c r="H1402" s="46"/>
      <c r="I1402" s="46"/>
      <c r="K1402" s="53"/>
      <c r="L1402" s="52"/>
    </row>
    <row r="1403" spans="1:12">
      <c r="A1403" s="44"/>
      <c r="B1403" s="45"/>
      <c r="C1403" s="46"/>
      <c r="D1403" s="46"/>
      <c r="E1403" s="45"/>
      <c r="F1403" s="46"/>
      <c r="G1403" s="46"/>
      <c r="H1403" s="46"/>
      <c r="I1403" s="46"/>
      <c r="K1403" s="53"/>
      <c r="L1403" s="52"/>
    </row>
    <row r="1404" spans="1:12">
      <c r="A1404" s="44"/>
      <c r="B1404" s="45"/>
      <c r="C1404" s="46"/>
      <c r="D1404" s="46"/>
      <c r="E1404" s="45"/>
      <c r="F1404" s="46"/>
      <c r="G1404" s="46"/>
      <c r="H1404" s="46"/>
      <c r="I1404" s="46"/>
      <c r="K1404" s="53"/>
      <c r="L1404" s="52"/>
    </row>
    <row r="1405" spans="1:12">
      <c r="A1405" s="44"/>
      <c r="B1405" s="45"/>
      <c r="C1405" s="46"/>
      <c r="D1405" s="46"/>
      <c r="E1405" s="45"/>
      <c r="F1405" s="46"/>
      <c r="G1405" s="46"/>
      <c r="H1405" s="46"/>
      <c r="I1405" s="46"/>
      <c r="K1405" s="53"/>
      <c r="L1405" s="52"/>
    </row>
    <row r="1406" spans="1:12">
      <c r="A1406" s="44"/>
      <c r="B1406" s="45"/>
      <c r="C1406" s="46"/>
      <c r="D1406" s="46"/>
      <c r="E1406" s="45"/>
      <c r="F1406" s="46"/>
      <c r="G1406" s="46"/>
      <c r="H1406" s="46"/>
      <c r="I1406" s="46"/>
      <c r="K1406" s="53"/>
      <c r="L1406" s="52"/>
    </row>
    <row r="1407" spans="1:12">
      <c r="A1407" s="44"/>
      <c r="B1407" s="45"/>
      <c r="C1407" s="46"/>
      <c r="D1407" s="46"/>
      <c r="E1407" s="45"/>
      <c r="F1407" s="46"/>
      <c r="G1407" s="46"/>
      <c r="H1407" s="46"/>
      <c r="I1407" s="46"/>
      <c r="K1407" s="53"/>
      <c r="L1407" s="52"/>
    </row>
    <row r="1408" spans="1:12" s="48" customFormat="1">
      <c r="A1408" s="41"/>
      <c r="B1408" s="42"/>
      <c r="C1408" s="43"/>
      <c r="D1408" s="43"/>
      <c r="E1408" s="42"/>
      <c r="F1408" s="43"/>
      <c r="G1408" s="43"/>
      <c r="H1408" s="43"/>
      <c r="I1408" s="43"/>
      <c r="K1408" s="53"/>
      <c r="L1408" s="52"/>
    </row>
    <row r="1409" spans="1:12">
      <c r="A1409" s="44"/>
      <c r="B1409" s="45"/>
      <c r="C1409" s="46"/>
      <c r="D1409" s="46"/>
      <c r="E1409" s="45"/>
      <c r="F1409" s="46"/>
      <c r="G1409" s="46"/>
      <c r="H1409" s="46"/>
      <c r="I1409" s="46"/>
      <c r="K1409" s="53"/>
      <c r="L1409" s="52"/>
    </row>
    <row r="1410" spans="1:12">
      <c r="A1410" s="44"/>
      <c r="B1410" s="45"/>
      <c r="C1410" s="46"/>
      <c r="D1410" s="46"/>
      <c r="E1410" s="45"/>
      <c r="F1410" s="46"/>
      <c r="G1410" s="46"/>
      <c r="H1410" s="46"/>
      <c r="I1410" s="46"/>
      <c r="K1410" s="53"/>
      <c r="L1410" s="52"/>
    </row>
    <row r="1411" spans="1:12">
      <c r="A1411" s="44"/>
      <c r="B1411" s="45"/>
      <c r="C1411" s="46"/>
      <c r="D1411" s="46"/>
      <c r="E1411" s="45"/>
      <c r="F1411" s="46"/>
      <c r="G1411" s="46"/>
      <c r="H1411" s="46"/>
      <c r="I1411" s="46"/>
      <c r="K1411" s="53"/>
      <c r="L1411" s="52"/>
    </row>
    <row r="1412" spans="1:12">
      <c r="A1412" s="44"/>
      <c r="B1412" s="45"/>
      <c r="C1412" s="46"/>
      <c r="D1412" s="46"/>
      <c r="E1412" s="45"/>
      <c r="F1412" s="46"/>
      <c r="G1412" s="46"/>
      <c r="H1412" s="46"/>
      <c r="I1412" s="46"/>
      <c r="K1412" s="53"/>
      <c r="L1412" s="52"/>
    </row>
    <row r="1413" spans="1:12">
      <c r="A1413" s="44"/>
      <c r="B1413" s="45"/>
      <c r="C1413" s="46"/>
      <c r="D1413" s="46"/>
      <c r="E1413" s="45"/>
      <c r="F1413" s="46"/>
      <c r="G1413" s="46"/>
      <c r="H1413" s="46"/>
      <c r="I1413" s="46"/>
      <c r="K1413" s="53"/>
      <c r="L1413" s="52"/>
    </row>
    <row r="1414" spans="1:12">
      <c r="A1414" s="44"/>
      <c r="B1414" s="45"/>
      <c r="C1414" s="46"/>
      <c r="D1414" s="46"/>
      <c r="E1414" s="45"/>
      <c r="F1414" s="46"/>
      <c r="G1414" s="46"/>
      <c r="H1414" s="46"/>
      <c r="I1414" s="46"/>
      <c r="K1414" s="53"/>
      <c r="L1414" s="52"/>
    </row>
    <row r="1415" spans="1:12">
      <c r="A1415" s="44"/>
      <c r="B1415" s="45"/>
      <c r="C1415" s="46"/>
      <c r="D1415" s="46"/>
      <c r="E1415" s="45"/>
      <c r="F1415" s="46"/>
      <c r="G1415" s="46"/>
      <c r="H1415" s="46"/>
      <c r="I1415" s="46"/>
      <c r="K1415" s="53"/>
      <c r="L1415" s="52"/>
    </row>
    <row r="1416" spans="1:12">
      <c r="A1416" s="44"/>
      <c r="B1416" s="45"/>
      <c r="C1416" s="46"/>
      <c r="D1416" s="46"/>
      <c r="E1416" s="45"/>
      <c r="F1416" s="46"/>
      <c r="G1416" s="46"/>
      <c r="H1416" s="46"/>
      <c r="I1416" s="46"/>
      <c r="K1416" s="53"/>
      <c r="L1416" s="52"/>
    </row>
    <row r="1417" spans="1:12">
      <c r="A1417" s="44"/>
      <c r="B1417" s="45"/>
      <c r="C1417" s="46"/>
      <c r="D1417" s="46"/>
      <c r="E1417" s="45"/>
      <c r="F1417" s="46"/>
      <c r="G1417" s="46"/>
      <c r="H1417" s="46"/>
      <c r="I1417" s="46"/>
      <c r="K1417" s="53"/>
      <c r="L1417" s="52"/>
    </row>
    <row r="1418" spans="1:12">
      <c r="A1418" s="44"/>
      <c r="B1418" s="45"/>
      <c r="C1418" s="46"/>
      <c r="D1418" s="46"/>
      <c r="E1418" s="45"/>
      <c r="F1418" s="46"/>
      <c r="G1418" s="46"/>
      <c r="H1418" s="46"/>
      <c r="I1418" s="46"/>
      <c r="K1418" s="53"/>
      <c r="L1418" s="52"/>
    </row>
    <row r="1419" spans="1:12">
      <c r="A1419" s="44"/>
      <c r="B1419" s="45"/>
      <c r="C1419" s="46"/>
      <c r="D1419" s="46"/>
      <c r="E1419" s="45"/>
      <c r="F1419" s="46"/>
      <c r="G1419" s="46"/>
      <c r="H1419" s="46"/>
      <c r="I1419" s="46"/>
      <c r="K1419" s="53"/>
      <c r="L1419" s="52"/>
    </row>
    <row r="1420" spans="1:12">
      <c r="A1420" s="44"/>
      <c r="B1420" s="45"/>
      <c r="C1420" s="46"/>
      <c r="D1420" s="46"/>
      <c r="E1420" s="45"/>
      <c r="F1420" s="46"/>
      <c r="G1420" s="46"/>
      <c r="H1420" s="46"/>
      <c r="I1420" s="46"/>
      <c r="K1420" s="53"/>
      <c r="L1420" s="52"/>
    </row>
    <row r="1421" spans="1:12">
      <c r="A1421" s="44"/>
      <c r="B1421" s="45"/>
      <c r="C1421" s="46"/>
      <c r="D1421" s="46"/>
      <c r="E1421" s="45"/>
      <c r="F1421" s="46"/>
      <c r="G1421" s="46"/>
      <c r="H1421" s="46"/>
      <c r="I1421" s="46"/>
      <c r="K1421" s="53"/>
      <c r="L1421" s="52"/>
    </row>
    <row r="1422" spans="1:12" s="48" customFormat="1">
      <c r="A1422" s="41"/>
      <c r="B1422" s="42"/>
      <c r="C1422" s="43"/>
      <c r="D1422" s="43"/>
      <c r="E1422" s="42"/>
      <c r="F1422" s="43"/>
      <c r="G1422" s="43"/>
      <c r="H1422" s="43"/>
      <c r="I1422" s="43"/>
      <c r="K1422" s="53"/>
      <c r="L1422" s="52"/>
    </row>
    <row r="1423" spans="1:12">
      <c r="A1423" s="44"/>
      <c r="B1423" s="45"/>
      <c r="C1423" s="46"/>
      <c r="D1423" s="46"/>
      <c r="E1423" s="45"/>
      <c r="F1423" s="46"/>
      <c r="G1423" s="46"/>
      <c r="H1423" s="46"/>
      <c r="I1423" s="46"/>
      <c r="K1423" s="53"/>
      <c r="L1423" s="52"/>
    </row>
    <row r="1424" spans="1:12" s="48" customFormat="1">
      <c r="A1424" s="41"/>
      <c r="B1424" s="42"/>
      <c r="C1424" s="43"/>
      <c r="D1424" s="43"/>
      <c r="E1424" s="42"/>
      <c r="F1424" s="43"/>
      <c r="G1424" s="43"/>
      <c r="H1424" s="43"/>
      <c r="I1424" s="43"/>
      <c r="K1424" s="53"/>
      <c r="L1424" s="52"/>
    </row>
    <row r="1425" spans="1:9">
      <c r="B1425" s="40"/>
      <c r="C1425" s="40"/>
      <c r="D1425" s="40"/>
      <c r="E1425" s="40"/>
      <c r="F1425" s="40"/>
      <c r="G1425" s="40"/>
      <c r="H1425" s="40"/>
      <c r="I1425" s="40"/>
    </row>
    <row r="1426" spans="1:9" ht="14.25">
      <c r="A1426" s="109"/>
      <c r="B1426" s="109"/>
      <c r="C1426" s="109"/>
      <c r="D1426" s="109"/>
      <c r="E1426" s="109"/>
      <c r="F1426" s="109"/>
      <c r="G1426" s="109"/>
      <c r="H1426" s="109"/>
      <c r="I1426" s="109"/>
    </row>
    <row r="1427" spans="1:9">
      <c r="A1427" s="111"/>
      <c r="B1427" s="111"/>
      <c r="C1427" s="111"/>
      <c r="D1427" s="111"/>
      <c r="E1427" s="111"/>
      <c r="F1427" s="111"/>
      <c r="G1427" s="111"/>
      <c r="H1427" s="111"/>
      <c r="I1427" s="111"/>
    </row>
    <row r="1428" spans="1:9">
      <c r="B1428" s="49"/>
      <c r="C1428" s="49"/>
      <c r="D1428" s="50"/>
      <c r="E1428" s="49"/>
      <c r="F1428" s="49"/>
      <c r="G1428" s="50"/>
      <c r="H1428" s="50"/>
      <c r="I1428" s="49"/>
    </row>
    <row r="1429" spans="1:9" customFormat="1" ht="15">
      <c r="A1429" s="114"/>
      <c r="B1429" s="20"/>
      <c r="C1429" s="21"/>
      <c r="D1429" s="21"/>
      <c r="E1429" s="22"/>
      <c r="F1429" s="22"/>
      <c r="G1429" s="22"/>
      <c r="H1429" s="22"/>
      <c r="I1429" s="23"/>
    </row>
    <row r="1430" spans="1:9" customFormat="1" ht="15">
      <c r="A1430" s="115"/>
      <c r="B1430" s="24"/>
      <c r="C1430" s="25"/>
      <c r="D1430" s="26"/>
      <c r="E1430" s="27"/>
      <c r="F1430" s="27"/>
      <c r="G1430" s="27"/>
      <c r="H1430" s="112"/>
      <c r="I1430" s="113"/>
    </row>
    <row r="1431" spans="1:9" customFormat="1" ht="15">
      <c r="A1431" s="115"/>
      <c r="B1431" s="28"/>
      <c r="C1431" s="29"/>
      <c r="D1431" s="124"/>
      <c r="E1431" s="30"/>
      <c r="F1431" s="31"/>
      <c r="G1431" s="124"/>
      <c r="H1431" s="112"/>
      <c r="I1431" s="113"/>
    </row>
    <row r="1432" spans="1:9" customFormat="1" ht="15">
      <c r="A1432" s="115"/>
      <c r="B1432" s="28"/>
      <c r="C1432" s="29"/>
      <c r="D1432" s="125"/>
      <c r="E1432" s="29"/>
      <c r="F1432" s="29"/>
      <c r="G1432" s="125"/>
      <c r="H1432" s="29"/>
      <c r="I1432" s="29"/>
    </row>
    <row r="1433" spans="1:9" customFormat="1" ht="15">
      <c r="A1433" s="32"/>
      <c r="B1433" s="33"/>
      <c r="C1433" s="34"/>
      <c r="D1433" s="34"/>
      <c r="E1433" s="34"/>
      <c r="F1433" s="34"/>
      <c r="G1433" s="35"/>
      <c r="H1433" s="34"/>
      <c r="I1433" s="36"/>
    </row>
    <row r="1434" spans="1:9" customFormat="1" ht="15">
      <c r="A1434" s="37"/>
      <c r="B1434" s="33"/>
      <c r="C1434" s="24"/>
      <c r="D1434" s="34"/>
      <c r="E1434" s="34"/>
      <c r="F1434" s="34"/>
      <c r="G1434" s="35"/>
      <c r="H1434" s="34"/>
      <c r="I1434" s="38"/>
    </row>
    <row r="1435" spans="1:9" customFormat="1" ht="15">
      <c r="A1435" s="39"/>
      <c r="B1435" s="27"/>
      <c r="C1435" s="27"/>
      <c r="D1435" s="27"/>
      <c r="E1435" s="27"/>
      <c r="F1435" s="27"/>
      <c r="G1435" s="27"/>
      <c r="H1435" s="27"/>
      <c r="I1435" s="27"/>
    </row>
    <row r="1436" spans="1:9" s="48" customFormat="1">
      <c r="A1436" s="41"/>
      <c r="B1436" s="42"/>
      <c r="C1436" s="43"/>
      <c r="D1436" s="43"/>
      <c r="E1436" s="42"/>
      <c r="F1436" s="43"/>
      <c r="G1436" s="43"/>
      <c r="H1436" s="43"/>
      <c r="I1436" s="43"/>
    </row>
    <row r="1437" spans="1:9" s="48" customFormat="1">
      <c r="A1437" s="41"/>
      <c r="B1437" s="42"/>
      <c r="C1437" s="43"/>
      <c r="D1437" s="43"/>
      <c r="E1437" s="42"/>
      <c r="F1437" s="43"/>
      <c r="G1437" s="43"/>
      <c r="H1437" s="43"/>
      <c r="I1437" s="43"/>
    </row>
    <row r="1438" spans="1:9" s="48" customFormat="1">
      <c r="A1438" s="41"/>
      <c r="B1438" s="42"/>
      <c r="C1438" s="43"/>
      <c r="D1438" s="43"/>
      <c r="E1438" s="42"/>
      <c r="F1438" s="43"/>
      <c r="G1438" s="43"/>
      <c r="H1438" s="43"/>
      <c r="I1438" s="43"/>
    </row>
    <row r="1439" spans="1:9">
      <c r="A1439" s="44"/>
      <c r="B1439" s="45"/>
      <c r="C1439" s="46"/>
      <c r="D1439" s="46"/>
      <c r="E1439" s="45"/>
      <c r="F1439" s="46"/>
      <c r="G1439" s="46"/>
      <c r="H1439" s="46"/>
      <c r="I1439" s="46"/>
    </row>
    <row r="1440" spans="1:9">
      <c r="A1440" s="44"/>
      <c r="B1440" s="45"/>
      <c r="C1440" s="46"/>
      <c r="D1440" s="46"/>
      <c r="E1440" s="45"/>
      <c r="F1440" s="46"/>
      <c r="G1440" s="46"/>
      <c r="H1440" s="46"/>
      <c r="I1440" s="46"/>
    </row>
    <row r="1441" spans="1:9">
      <c r="A1441" s="44"/>
      <c r="B1441" s="45"/>
      <c r="C1441" s="46"/>
      <c r="D1441" s="46"/>
      <c r="E1441" s="45"/>
      <c r="F1441" s="46"/>
      <c r="G1441" s="46"/>
      <c r="H1441" s="46"/>
      <c r="I1441" s="46"/>
    </row>
    <row r="1442" spans="1:9">
      <c r="A1442" s="44"/>
      <c r="B1442" s="45"/>
      <c r="C1442" s="46"/>
      <c r="D1442" s="46"/>
      <c r="E1442" s="45"/>
      <c r="F1442" s="46"/>
      <c r="G1442" s="46"/>
      <c r="H1442" s="46"/>
      <c r="I1442" s="46"/>
    </row>
    <row r="1443" spans="1:9">
      <c r="A1443" s="44"/>
      <c r="B1443" s="45"/>
      <c r="C1443" s="46"/>
      <c r="D1443" s="46"/>
      <c r="E1443" s="45"/>
      <c r="F1443" s="46"/>
      <c r="G1443" s="46"/>
      <c r="H1443" s="46"/>
      <c r="I1443" s="46"/>
    </row>
    <row r="1444" spans="1:9">
      <c r="A1444" s="44"/>
      <c r="B1444" s="45"/>
      <c r="C1444" s="46"/>
      <c r="D1444" s="46"/>
      <c r="E1444" s="45"/>
      <c r="F1444" s="46"/>
      <c r="G1444" s="46"/>
      <c r="H1444" s="46"/>
      <c r="I1444" s="46"/>
    </row>
    <row r="1445" spans="1:9">
      <c r="A1445" s="44"/>
      <c r="B1445" s="45"/>
      <c r="C1445" s="46"/>
      <c r="D1445" s="46"/>
      <c r="E1445" s="45"/>
      <c r="F1445" s="46"/>
      <c r="G1445" s="46"/>
      <c r="H1445" s="46"/>
      <c r="I1445" s="46"/>
    </row>
    <row r="1446" spans="1:9" s="48" customFormat="1">
      <c r="A1446" s="41"/>
      <c r="B1446" s="42"/>
      <c r="C1446" s="43"/>
      <c r="D1446" s="43"/>
      <c r="E1446" s="42"/>
      <c r="F1446" s="43"/>
      <c r="G1446" s="43"/>
      <c r="H1446" s="43"/>
      <c r="I1446" s="43"/>
    </row>
    <row r="1447" spans="1:9">
      <c r="A1447" s="44"/>
      <c r="B1447" s="45"/>
      <c r="C1447" s="46"/>
      <c r="D1447" s="46"/>
      <c r="E1447" s="45"/>
      <c r="F1447" s="46"/>
      <c r="G1447" s="46"/>
      <c r="H1447" s="46"/>
      <c r="I1447" s="46"/>
    </row>
    <row r="1448" spans="1:9">
      <c r="A1448" s="44"/>
      <c r="B1448" s="45"/>
      <c r="C1448" s="46"/>
      <c r="D1448" s="46"/>
      <c r="E1448" s="45"/>
      <c r="F1448" s="46"/>
      <c r="G1448" s="46"/>
      <c r="H1448" s="46"/>
      <c r="I1448" s="46"/>
    </row>
    <row r="1449" spans="1:9">
      <c r="A1449" s="44"/>
      <c r="B1449" s="45"/>
      <c r="C1449" s="46"/>
      <c r="D1449" s="46"/>
      <c r="E1449" s="45"/>
      <c r="F1449" s="46"/>
      <c r="G1449" s="46"/>
      <c r="H1449" s="46"/>
      <c r="I1449" s="46"/>
    </row>
    <row r="1450" spans="1:9">
      <c r="A1450" s="44"/>
      <c r="B1450" s="45"/>
      <c r="C1450" s="46"/>
      <c r="D1450" s="46"/>
      <c r="E1450" s="45"/>
      <c r="F1450" s="46"/>
      <c r="G1450" s="46"/>
      <c r="H1450" s="46"/>
      <c r="I1450" s="46"/>
    </row>
    <row r="1451" spans="1:9">
      <c r="A1451" s="44"/>
      <c r="B1451" s="45"/>
      <c r="C1451" s="46"/>
      <c r="D1451" s="46"/>
      <c r="E1451" s="45"/>
      <c r="F1451" s="46"/>
      <c r="G1451" s="46"/>
      <c r="H1451" s="46"/>
      <c r="I1451" s="46"/>
    </row>
    <row r="1452" spans="1:9">
      <c r="A1452" s="44"/>
      <c r="B1452" s="45"/>
      <c r="C1452" s="46"/>
      <c r="D1452" s="46"/>
      <c r="E1452" s="45"/>
      <c r="F1452" s="46"/>
      <c r="G1452" s="46"/>
      <c r="H1452" s="46"/>
      <c r="I1452" s="46"/>
    </row>
    <row r="1453" spans="1:9">
      <c r="A1453" s="44"/>
      <c r="B1453" s="45"/>
      <c r="C1453" s="46"/>
      <c r="D1453" s="46"/>
      <c r="E1453" s="45"/>
      <c r="F1453" s="46"/>
      <c r="G1453" s="46"/>
      <c r="H1453" s="46"/>
      <c r="I1453" s="46"/>
    </row>
    <row r="1454" spans="1:9">
      <c r="A1454" s="44"/>
      <c r="B1454" s="45"/>
      <c r="C1454" s="46"/>
      <c r="D1454" s="46"/>
      <c r="E1454" s="45"/>
      <c r="F1454" s="46"/>
      <c r="G1454" s="46"/>
      <c r="H1454" s="46"/>
      <c r="I1454" s="46"/>
    </row>
    <row r="1455" spans="1:9">
      <c r="A1455" s="44"/>
      <c r="B1455" s="45"/>
      <c r="C1455" s="46"/>
      <c r="D1455" s="46"/>
      <c r="E1455" s="45"/>
      <c r="F1455" s="46"/>
      <c r="G1455" s="46"/>
      <c r="H1455" s="46"/>
      <c r="I1455" s="46"/>
    </row>
    <row r="1456" spans="1:9">
      <c r="A1456" s="44"/>
      <c r="B1456" s="45"/>
      <c r="C1456" s="46"/>
      <c r="D1456" s="46"/>
      <c r="E1456" s="45"/>
      <c r="F1456" s="46"/>
      <c r="G1456" s="46"/>
      <c r="H1456" s="46"/>
      <c r="I1456" s="46"/>
    </row>
    <row r="1457" spans="1:9">
      <c r="A1457" s="44"/>
      <c r="B1457" s="45"/>
      <c r="C1457" s="46"/>
      <c r="D1457" s="46"/>
      <c r="E1457" s="45"/>
      <c r="F1457" s="46"/>
      <c r="G1457" s="46"/>
      <c r="H1457" s="46"/>
      <c r="I1457" s="46"/>
    </row>
    <row r="1458" spans="1:9">
      <c r="A1458" s="44"/>
      <c r="B1458" s="45"/>
      <c r="C1458" s="46"/>
      <c r="D1458" s="46"/>
      <c r="E1458" s="45"/>
      <c r="F1458" s="46"/>
      <c r="G1458" s="46"/>
      <c r="H1458" s="46"/>
      <c r="I1458" s="46"/>
    </row>
    <row r="1459" spans="1:9">
      <c r="A1459" s="44"/>
      <c r="B1459" s="45"/>
      <c r="C1459" s="46"/>
      <c r="D1459" s="46"/>
      <c r="E1459" s="45"/>
      <c r="F1459" s="46"/>
      <c r="G1459" s="46"/>
      <c r="H1459" s="46"/>
      <c r="I1459" s="46"/>
    </row>
    <row r="1460" spans="1:9">
      <c r="A1460" s="44"/>
      <c r="B1460" s="45"/>
      <c r="C1460" s="46"/>
      <c r="D1460" s="46"/>
      <c r="E1460" s="45"/>
      <c r="F1460" s="46"/>
      <c r="G1460" s="46"/>
      <c r="H1460" s="46"/>
      <c r="I1460" s="46"/>
    </row>
    <row r="1461" spans="1:9">
      <c r="A1461" s="44"/>
      <c r="B1461" s="45"/>
      <c r="C1461" s="46"/>
      <c r="D1461" s="46"/>
      <c r="E1461" s="45"/>
      <c r="F1461" s="46"/>
      <c r="G1461" s="46"/>
      <c r="H1461" s="46"/>
      <c r="I1461" s="46"/>
    </row>
    <row r="1462" spans="1:9" s="48" customFormat="1">
      <c r="A1462" s="41"/>
      <c r="B1462" s="42"/>
      <c r="C1462" s="43"/>
      <c r="D1462" s="43"/>
      <c r="E1462" s="42"/>
      <c r="F1462" s="43"/>
      <c r="G1462" s="43"/>
      <c r="H1462" s="43"/>
      <c r="I1462" s="43"/>
    </row>
    <row r="1463" spans="1:9">
      <c r="A1463" s="44"/>
      <c r="B1463" s="45"/>
      <c r="C1463" s="46"/>
      <c r="D1463" s="46"/>
      <c r="E1463" s="45"/>
      <c r="F1463" s="46"/>
      <c r="G1463" s="46"/>
      <c r="H1463" s="46"/>
      <c r="I1463" s="46"/>
    </row>
    <row r="1464" spans="1:9">
      <c r="A1464" s="44"/>
      <c r="B1464" s="45"/>
      <c r="C1464" s="46"/>
      <c r="D1464" s="46"/>
      <c r="E1464" s="45"/>
      <c r="F1464" s="46"/>
      <c r="G1464" s="46"/>
      <c r="H1464" s="46"/>
      <c r="I1464" s="46"/>
    </row>
    <row r="1465" spans="1:9">
      <c r="A1465" s="44"/>
      <c r="B1465" s="45"/>
      <c r="C1465" s="46"/>
      <c r="D1465" s="46"/>
      <c r="E1465" s="45"/>
      <c r="F1465" s="46"/>
      <c r="G1465" s="46"/>
      <c r="H1465" s="46"/>
      <c r="I1465" s="46"/>
    </row>
    <row r="1466" spans="1:9">
      <c r="A1466" s="44"/>
      <c r="B1466" s="45"/>
      <c r="C1466" s="46"/>
      <c r="D1466" s="46"/>
      <c r="E1466" s="45"/>
      <c r="F1466" s="46"/>
      <c r="G1466" s="46"/>
      <c r="H1466" s="46"/>
      <c r="I1466" s="46"/>
    </row>
    <row r="1467" spans="1:9">
      <c r="A1467" s="44"/>
      <c r="B1467" s="45"/>
      <c r="C1467" s="46"/>
      <c r="D1467" s="46"/>
      <c r="E1467" s="45"/>
      <c r="F1467" s="46"/>
      <c r="G1467" s="46"/>
      <c r="H1467" s="46"/>
      <c r="I1467" s="46"/>
    </row>
    <row r="1468" spans="1:9">
      <c r="A1468" s="44"/>
      <c r="B1468" s="45"/>
      <c r="C1468" s="46"/>
      <c r="D1468" s="46"/>
      <c r="E1468" s="45"/>
      <c r="F1468" s="46"/>
      <c r="G1468" s="46"/>
      <c r="H1468" s="46"/>
      <c r="I1468" s="46"/>
    </row>
    <row r="1469" spans="1:9">
      <c r="A1469" s="44"/>
      <c r="B1469" s="45"/>
      <c r="C1469" s="46"/>
      <c r="D1469" s="46"/>
      <c r="E1469" s="45"/>
      <c r="F1469" s="46"/>
      <c r="G1469" s="46"/>
      <c r="H1469" s="46"/>
      <c r="I1469" s="46"/>
    </row>
    <row r="1470" spans="1:9">
      <c r="A1470" s="44"/>
      <c r="B1470" s="45"/>
      <c r="C1470" s="46"/>
      <c r="D1470" s="46"/>
      <c r="E1470" s="45"/>
      <c r="F1470" s="46"/>
      <c r="G1470" s="46"/>
      <c r="H1470" s="46"/>
      <c r="I1470" s="46"/>
    </row>
    <row r="1471" spans="1:9">
      <c r="A1471" s="44"/>
      <c r="B1471" s="45"/>
      <c r="C1471" s="46"/>
      <c r="D1471" s="46"/>
      <c r="E1471" s="45"/>
      <c r="F1471" s="46"/>
      <c r="G1471" s="46"/>
      <c r="H1471" s="46"/>
      <c r="I1471" s="46"/>
    </row>
    <row r="1472" spans="1:9" s="48" customFormat="1">
      <c r="A1472" s="41"/>
      <c r="B1472" s="42"/>
      <c r="C1472" s="43"/>
      <c r="D1472" s="43"/>
      <c r="E1472" s="42"/>
      <c r="F1472" s="43"/>
      <c r="G1472" s="43"/>
      <c r="H1472" s="43"/>
      <c r="I1472" s="43"/>
    </row>
    <row r="1473" spans="1:9">
      <c r="A1473" s="44"/>
      <c r="B1473" s="45"/>
      <c r="C1473" s="46"/>
      <c r="D1473" s="46"/>
      <c r="E1473" s="45"/>
      <c r="F1473" s="46"/>
      <c r="G1473" s="46"/>
      <c r="H1473" s="46"/>
      <c r="I1473" s="46"/>
    </row>
    <row r="1474" spans="1:9">
      <c r="A1474" s="44"/>
      <c r="B1474" s="45"/>
      <c r="C1474" s="46"/>
      <c r="D1474" s="46"/>
      <c r="E1474" s="45"/>
      <c r="F1474" s="46"/>
      <c r="G1474" s="46"/>
      <c r="H1474" s="46"/>
      <c r="I1474" s="46"/>
    </row>
    <row r="1475" spans="1:9">
      <c r="A1475" s="44"/>
      <c r="B1475" s="45"/>
      <c r="C1475" s="46"/>
      <c r="D1475" s="46"/>
      <c r="E1475" s="45"/>
      <c r="F1475" s="46"/>
      <c r="G1475" s="46"/>
      <c r="H1475" s="46"/>
      <c r="I1475" s="46"/>
    </row>
    <row r="1476" spans="1:9">
      <c r="A1476" s="44"/>
      <c r="B1476" s="45"/>
      <c r="C1476" s="46"/>
      <c r="D1476" s="46"/>
      <c r="E1476" s="45"/>
      <c r="F1476" s="46"/>
      <c r="G1476" s="46"/>
      <c r="H1476" s="46"/>
      <c r="I1476" s="46"/>
    </row>
    <row r="1477" spans="1:9">
      <c r="A1477" s="44"/>
      <c r="B1477" s="45"/>
      <c r="C1477" s="46"/>
      <c r="D1477" s="46"/>
      <c r="E1477" s="45"/>
      <c r="F1477" s="46"/>
      <c r="G1477" s="46"/>
      <c r="H1477" s="46"/>
      <c r="I1477" s="46"/>
    </row>
    <row r="1478" spans="1:9">
      <c r="A1478" s="44"/>
      <c r="B1478" s="45"/>
      <c r="C1478" s="46"/>
      <c r="D1478" s="46"/>
      <c r="E1478" s="45"/>
      <c r="F1478" s="46"/>
      <c r="G1478" s="46"/>
      <c r="H1478" s="46"/>
      <c r="I1478" s="46"/>
    </row>
    <row r="1479" spans="1:9">
      <c r="A1479" s="44"/>
      <c r="B1479" s="45"/>
      <c r="C1479" s="46"/>
      <c r="D1479" s="46"/>
      <c r="E1479" s="45"/>
      <c r="F1479" s="46"/>
      <c r="G1479" s="46"/>
      <c r="H1479" s="46"/>
      <c r="I1479" s="46"/>
    </row>
    <row r="1480" spans="1:9" s="48" customFormat="1">
      <c r="A1480" s="41"/>
      <c r="B1480" s="42"/>
      <c r="C1480" s="43"/>
      <c r="D1480" s="43"/>
      <c r="E1480" s="42"/>
      <c r="F1480" s="43"/>
      <c r="G1480" s="43"/>
      <c r="H1480" s="43"/>
      <c r="I1480" s="43"/>
    </row>
    <row r="1481" spans="1:9">
      <c r="A1481" s="44"/>
      <c r="B1481" s="45"/>
      <c r="C1481" s="46"/>
      <c r="D1481" s="46"/>
      <c r="E1481" s="45"/>
      <c r="F1481" s="46"/>
      <c r="G1481" s="46"/>
      <c r="H1481" s="46"/>
      <c r="I1481" s="46"/>
    </row>
    <row r="1482" spans="1:9">
      <c r="A1482" s="44"/>
      <c r="B1482" s="45"/>
      <c r="C1482" s="46"/>
      <c r="D1482" s="46"/>
      <c r="E1482" s="45"/>
      <c r="F1482" s="46"/>
      <c r="G1482" s="46"/>
      <c r="H1482" s="46"/>
      <c r="I1482" s="46"/>
    </row>
    <row r="1483" spans="1:9">
      <c r="A1483" s="44"/>
      <c r="B1483" s="45"/>
      <c r="C1483" s="46"/>
      <c r="D1483" s="46"/>
      <c r="E1483" s="45"/>
      <c r="F1483" s="46"/>
      <c r="G1483" s="46"/>
      <c r="H1483" s="46"/>
      <c r="I1483" s="46"/>
    </row>
    <row r="1484" spans="1:9">
      <c r="A1484" s="44"/>
      <c r="B1484" s="45"/>
      <c r="C1484" s="46"/>
      <c r="D1484" s="46"/>
      <c r="E1484" s="45"/>
      <c r="F1484" s="46"/>
      <c r="G1484" s="46"/>
      <c r="H1484" s="46"/>
      <c r="I1484" s="46"/>
    </row>
    <row r="1485" spans="1:9">
      <c r="A1485" s="44"/>
      <c r="B1485" s="45"/>
      <c r="C1485" s="46"/>
      <c r="D1485" s="46"/>
      <c r="E1485" s="45"/>
      <c r="F1485" s="46"/>
      <c r="G1485" s="46"/>
      <c r="H1485" s="46"/>
      <c r="I1485" s="46"/>
    </row>
    <row r="1486" spans="1:9">
      <c r="A1486" s="44"/>
      <c r="B1486" s="45"/>
      <c r="C1486" s="46"/>
      <c r="D1486" s="46"/>
      <c r="E1486" s="45"/>
      <c r="F1486" s="46"/>
      <c r="G1486" s="46"/>
      <c r="H1486" s="46"/>
      <c r="I1486" s="46"/>
    </row>
    <row r="1487" spans="1:9">
      <c r="A1487" s="44"/>
      <c r="B1487" s="45"/>
      <c r="C1487" s="46"/>
      <c r="D1487" s="46"/>
      <c r="E1487" s="45"/>
      <c r="F1487" s="46"/>
      <c r="G1487" s="46"/>
      <c r="H1487" s="46"/>
      <c r="I1487" s="46"/>
    </row>
    <row r="1488" spans="1:9">
      <c r="A1488" s="44"/>
      <c r="B1488" s="45"/>
      <c r="C1488" s="46"/>
      <c r="D1488" s="46"/>
      <c r="E1488" s="45"/>
      <c r="F1488" s="46"/>
      <c r="G1488" s="46"/>
      <c r="H1488" s="46"/>
      <c r="I1488" s="46"/>
    </row>
    <row r="1489" spans="1:9">
      <c r="A1489" s="44"/>
      <c r="B1489" s="45"/>
      <c r="C1489" s="46"/>
      <c r="D1489" s="46"/>
      <c r="E1489" s="45"/>
      <c r="F1489" s="46"/>
      <c r="G1489" s="46"/>
      <c r="H1489" s="46"/>
      <c r="I1489" s="46"/>
    </row>
    <row r="1490" spans="1:9" s="48" customFormat="1">
      <c r="A1490" s="41"/>
      <c r="B1490" s="42"/>
      <c r="C1490" s="43"/>
      <c r="D1490" s="43"/>
      <c r="E1490" s="42"/>
      <c r="F1490" s="43"/>
      <c r="G1490" s="43"/>
      <c r="H1490" s="43"/>
      <c r="I1490" s="43"/>
    </row>
    <row r="1491" spans="1:9">
      <c r="A1491" s="44"/>
      <c r="B1491" s="45"/>
      <c r="C1491" s="46"/>
      <c r="D1491" s="46"/>
      <c r="E1491" s="45"/>
      <c r="F1491" s="46"/>
      <c r="G1491" s="46"/>
      <c r="H1491" s="46"/>
      <c r="I1491" s="46"/>
    </row>
    <row r="1492" spans="1:9">
      <c r="A1492" s="44"/>
      <c r="B1492" s="45"/>
      <c r="C1492" s="46"/>
      <c r="D1492" s="46"/>
      <c r="E1492" s="45"/>
      <c r="F1492" s="46"/>
      <c r="G1492" s="46"/>
      <c r="H1492" s="46"/>
      <c r="I1492" s="46"/>
    </row>
    <row r="1493" spans="1:9">
      <c r="A1493" s="44"/>
      <c r="B1493" s="45"/>
      <c r="C1493" s="46"/>
      <c r="D1493" s="46"/>
      <c r="E1493" s="45"/>
      <c r="F1493" s="46"/>
      <c r="G1493" s="46"/>
      <c r="H1493" s="46"/>
      <c r="I1493" s="46"/>
    </row>
    <row r="1494" spans="1:9">
      <c r="A1494" s="44"/>
      <c r="B1494" s="45"/>
      <c r="C1494" s="46"/>
      <c r="D1494" s="46"/>
      <c r="E1494" s="45"/>
      <c r="F1494" s="46"/>
      <c r="G1494" s="46"/>
      <c r="H1494" s="46"/>
      <c r="I1494" s="46"/>
    </row>
    <row r="1495" spans="1:9">
      <c r="A1495" s="44"/>
      <c r="B1495" s="45"/>
      <c r="C1495" s="46"/>
      <c r="D1495" s="46"/>
      <c r="E1495" s="45"/>
      <c r="F1495" s="46"/>
      <c r="G1495" s="46"/>
      <c r="H1495" s="46"/>
      <c r="I1495" s="46"/>
    </row>
    <row r="1496" spans="1:9">
      <c r="A1496" s="44"/>
      <c r="B1496" s="54"/>
      <c r="C1496" s="54"/>
      <c r="D1496" s="54"/>
      <c r="E1496" s="54"/>
      <c r="F1496" s="54"/>
      <c r="G1496" s="54"/>
      <c r="H1496" s="54"/>
      <c r="I1496" s="54"/>
    </row>
    <row r="1497" spans="1:9">
      <c r="A1497" s="44"/>
      <c r="B1497" s="54"/>
      <c r="C1497" s="54"/>
      <c r="D1497" s="54"/>
      <c r="E1497" s="54"/>
      <c r="F1497" s="54"/>
      <c r="G1497" s="54"/>
      <c r="H1497" s="54"/>
      <c r="I1497" s="54"/>
    </row>
    <row r="1498" spans="1:9">
      <c r="A1498" s="44"/>
      <c r="B1498" s="54"/>
      <c r="C1498" s="54"/>
      <c r="D1498" s="54"/>
      <c r="E1498" s="54"/>
      <c r="F1498" s="54"/>
      <c r="G1498" s="54"/>
      <c r="H1498" s="54"/>
      <c r="I1498" s="54"/>
    </row>
    <row r="1499" spans="1:9">
      <c r="B1499" s="40"/>
      <c r="C1499" s="40"/>
      <c r="D1499" s="40"/>
      <c r="E1499" s="40"/>
      <c r="F1499" s="40"/>
      <c r="G1499" s="40"/>
      <c r="H1499" s="40"/>
      <c r="I1499" s="40"/>
    </row>
    <row r="1500" spans="1:9" ht="14.25">
      <c r="A1500" s="109"/>
      <c r="B1500" s="109"/>
      <c r="C1500" s="109"/>
      <c r="D1500" s="109"/>
      <c r="E1500" s="109"/>
      <c r="F1500" s="109"/>
      <c r="G1500" s="109"/>
      <c r="H1500" s="109"/>
      <c r="I1500" s="109"/>
    </row>
    <row r="1501" spans="1:9">
      <c r="A1501" s="111"/>
      <c r="B1501" s="111"/>
      <c r="C1501" s="111"/>
      <c r="D1501" s="111"/>
      <c r="E1501" s="111"/>
      <c r="F1501" s="111"/>
      <c r="G1501" s="111"/>
      <c r="H1501" s="111"/>
      <c r="I1501" s="111"/>
    </row>
    <row r="1502" spans="1:9">
      <c r="B1502" s="49"/>
      <c r="C1502" s="49"/>
      <c r="D1502" s="50"/>
      <c r="E1502" s="49"/>
      <c r="F1502" s="49"/>
      <c r="G1502" s="50"/>
      <c r="H1502" s="50"/>
      <c r="I1502" s="49"/>
    </row>
    <row r="1503" spans="1:9" customFormat="1" ht="15">
      <c r="A1503" s="114"/>
      <c r="B1503" s="20"/>
      <c r="C1503" s="21"/>
      <c r="D1503" s="21"/>
      <c r="E1503" s="22"/>
      <c r="F1503" s="22"/>
      <c r="G1503" s="22"/>
      <c r="H1503" s="22"/>
      <c r="I1503" s="23"/>
    </row>
    <row r="1504" spans="1:9" customFormat="1" ht="15">
      <c r="A1504" s="115"/>
      <c r="B1504" s="24"/>
      <c r="C1504" s="25"/>
      <c r="D1504" s="26"/>
      <c r="E1504" s="27"/>
      <c r="F1504" s="27"/>
      <c r="G1504" s="27"/>
      <c r="H1504" s="112"/>
      <c r="I1504" s="113"/>
    </row>
    <row r="1505" spans="1:9" customFormat="1" ht="15">
      <c r="A1505" s="115"/>
      <c r="B1505" s="28"/>
      <c r="C1505" s="29"/>
      <c r="D1505" s="124"/>
      <c r="E1505" s="30"/>
      <c r="F1505" s="31"/>
      <c r="G1505" s="124"/>
      <c r="H1505" s="112"/>
      <c r="I1505" s="113"/>
    </row>
    <row r="1506" spans="1:9" customFormat="1" ht="15">
      <c r="A1506" s="115"/>
      <c r="B1506" s="28"/>
      <c r="C1506" s="29"/>
      <c r="D1506" s="125"/>
      <c r="E1506" s="29"/>
      <c r="F1506" s="29"/>
      <c r="G1506" s="125"/>
      <c r="H1506" s="29"/>
      <c r="I1506" s="29"/>
    </row>
    <row r="1507" spans="1:9" customFormat="1" ht="15">
      <c r="A1507" s="32"/>
      <c r="B1507" s="33"/>
      <c r="C1507" s="34"/>
      <c r="D1507" s="34"/>
      <c r="E1507" s="34"/>
      <c r="F1507" s="34"/>
      <c r="G1507" s="35"/>
      <c r="H1507" s="34"/>
      <c r="I1507" s="36"/>
    </row>
    <row r="1508" spans="1:9" customFormat="1" ht="15">
      <c r="A1508" s="37"/>
      <c r="B1508" s="33"/>
      <c r="C1508" s="24"/>
      <c r="D1508" s="34"/>
      <c r="E1508" s="34"/>
      <c r="F1508" s="34"/>
      <c r="G1508" s="35"/>
      <c r="H1508" s="34"/>
      <c r="I1508" s="38"/>
    </row>
    <row r="1509" spans="1:9" customFormat="1" ht="15">
      <c r="A1509" s="39"/>
      <c r="B1509" s="27"/>
      <c r="C1509" s="27"/>
      <c r="D1509" s="27"/>
      <c r="E1509" s="27"/>
      <c r="F1509" s="27"/>
      <c r="G1509" s="27"/>
      <c r="H1509" s="27"/>
      <c r="I1509" s="27"/>
    </row>
    <row r="1510" spans="1:9" s="48" customFormat="1">
      <c r="A1510" s="41"/>
      <c r="B1510" s="42"/>
      <c r="C1510" s="43"/>
      <c r="D1510" s="43"/>
      <c r="E1510" s="42"/>
      <c r="F1510" s="43"/>
      <c r="G1510" s="43"/>
      <c r="H1510" s="43"/>
      <c r="I1510" s="43"/>
    </row>
    <row r="1511" spans="1:9">
      <c r="A1511" s="44"/>
      <c r="B1511" s="45"/>
      <c r="C1511" s="46"/>
      <c r="D1511" s="46"/>
      <c r="E1511" s="45"/>
      <c r="F1511" s="46"/>
      <c r="G1511" s="46"/>
      <c r="H1511" s="46"/>
      <c r="I1511" s="46"/>
    </row>
    <row r="1512" spans="1:9">
      <c r="A1512" s="44"/>
      <c r="B1512" s="45"/>
      <c r="C1512" s="46"/>
      <c r="D1512" s="46"/>
      <c r="E1512" s="45"/>
      <c r="F1512" s="46"/>
      <c r="G1512" s="46"/>
      <c r="H1512" s="46"/>
      <c r="I1512" s="46"/>
    </row>
    <row r="1513" spans="1:9">
      <c r="A1513" s="44"/>
      <c r="B1513" s="45"/>
      <c r="C1513" s="46"/>
      <c r="D1513" s="46"/>
      <c r="E1513" s="45"/>
      <c r="F1513" s="46"/>
      <c r="G1513" s="46"/>
      <c r="H1513" s="46"/>
      <c r="I1513" s="46"/>
    </row>
    <row r="1514" spans="1:9">
      <c r="A1514" s="44"/>
      <c r="B1514" s="45"/>
      <c r="C1514" s="46"/>
      <c r="D1514" s="46"/>
      <c r="E1514" s="45"/>
      <c r="F1514" s="46"/>
      <c r="G1514" s="46"/>
      <c r="H1514" s="46"/>
      <c r="I1514" s="46"/>
    </row>
    <row r="1515" spans="1:9">
      <c r="A1515" s="44"/>
      <c r="B1515" s="45"/>
      <c r="C1515" s="46"/>
      <c r="D1515" s="46"/>
      <c r="E1515" s="45"/>
      <c r="F1515" s="46"/>
      <c r="G1515" s="46"/>
      <c r="H1515" s="46"/>
      <c r="I1515" s="46"/>
    </row>
    <row r="1516" spans="1:9">
      <c r="A1516" s="44"/>
      <c r="B1516" s="45"/>
      <c r="C1516" s="46"/>
      <c r="D1516" s="46"/>
      <c r="E1516" s="45"/>
      <c r="F1516" s="46"/>
      <c r="G1516" s="46"/>
      <c r="H1516" s="46"/>
      <c r="I1516" s="46"/>
    </row>
    <row r="1517" spans="1:9">
      <c r="A1517" s="44"/>
      <c r="B1517" s="45"/>
      <c r="C1517" s="46"/>
      <c r="D1517" s="46"/>
      <c r="E1517" s="45"/>
      <c r="F1517" s="46"/>
      <c r="G1517" s="46"/>
      <c r="H1517" s="46"/>
      <c r="I1517" s="46"/>
    </row>
    <row r="1518" spans="1:9">
      <c r="A1518" s="44"/>
      <c r="B1518" s="45"/>
      <c r="C1518" s="46"/>
      <c r="D1518" s="46"/>
      <c r="E1518" s="45"/>
      <c r="F1518" s="46"/>
      <c r="G1518" s="46"/>
      <c r="H1518" s="46"/>
      <c r="I1518" s="46"/>
    </row>
    <row r="1519" spans="1:9">
      <c r="A1519" s="44"/>
      <c r="B1519" s="45"/>
      <c r="C1519" s="46"/>
      <c r="D1519" s="46"/>
      <c r="E1519" s="45"/>
      <c r="F1519" s="46"/>
      <c r="G1519" s="46"/>
      <c r="H1519" s="46"/>
      <c r="I1519" s="46"/>
    </row>
    <row r="1520" spans="1:9">
      <c r="A1520" s="44"/>
      <c r="B1520" s="45"/>
      <c r="C1520" s="46"/>
      <c r="D1520" s="46"/>
      <c r="E1520" s="45"/>
      <c r="F1520" s="46"/>
      <c r="G1520" s="46"/>
      <c r="H1520" s="46"/>
      <c r="I1520" s="46"/>
    </row>
    <row r="1521" spans="1:9">
      <c r="A1521" s="44"/>
      <c r="B1521" s="45"/>
      <c r="C1521" s="46"/>
      <c r="D1521" s="46"/>
      <c r="E1521" s="45"/>
      <c r="F1521" s="46"/>
      <c r="G1521" s="46"/>
      <c r="H1521" s="46"/>
      <c r="I1521" s="46"/>
    </row>
    <row r="1522" spans="1:9">
      <c r="A1522" s="44"/>
      <c r="B1522" s="45"/>
      <c r="C1522" s="46"/>
      <c r="D1522" s="46"/>
      <c r="E1522" s="45"/>
      <c r="F1522" s="46"/>
      <c r="G1522" s="46"/>
      <c r="H1522" s="46"/>
      <c r="I1522" s="46"/>
    </row>
    <row r="1523" spans="1:9">
      <c r="A1523" s="44"/>
      <c r="B1523" s="45"/>
      <c r="C1523" s="46"/>
      <c r="D1523" s="46"/>
      <c r="E1523" s="45"/>
      <c r="F1523" s="46"/>
      <c r="G1523" s="46"/>
      <c r="H1523" s="46"/>
      <c r="I1523" s="46"/>
    </row>
    <row r="1524" spans="1:9" s="48" customFormat="1">
      <c r="A1524" s="41"/>
      <c r="B1524" s="42"/>
      <c r="C1524" s="43"/>
      <c r="D1524" s="43"/>
      <c r="E1524" s="42"/>
      <c r="F1524" s="43"/>
      <c r="G1524" s="43"/>
      <c r="H1524" s="43"/>
      <c r="I1524" s="43"/>
    </row>
    <row r="1525" spans="1:9" s="48" customFormat="1">
      <c r="A1525" s="41"/>
      <c r="B1525" s="42"/>
      <c r="C1525" s="43"/>
      <c r="D1525" s="43"/>
      <c r="E1525" s="42"/>
      <c r="F1525" s="43"/>
      <c r="G1525" s="43"/>
      <c r="H1525" s="43"/>
      <c r="I1525" s="43"/>
    </row>
    <row r="1526" spans="1:9" s="48" customFormat="1">
      <c r="A1526" s="41"/>
      <c r="B1526" s="42"/>
      <c r="C1526" s="43"/>
      <c r="D1526" s="43"/>
      <c r="E1526" s="42"/>
      <c r="F1526" s="43"/>
      <c r="G1526" s="43"/>
      <c r="H1526" s="43"/>
      <c r="I1526" s="43"/>
    </row>
    <row r="1527" spans="1:9" customFormat="1" ht="15">
      <c r="A1527" s="39"/>
      <c r="B1527" s="27"/>
      <c r="C1527" s="27"/>
      <c r="D1527" s="27"/>
      <c r="E1527" s="27"/>
      <c r="F1527" s="27"/>
      <c r="G1527" s="27"/>
      <c r="H1527" s="27"/>
      <c r="I1527" s="27"/>
    </row>
    <row r="1528" spans="1:9">
      <c r="B1528" s="40"/>
      <c r="C1528" s="40"/>
      <c r="D1528" s="40"/>
      <c r="E1528" s="40"/>
      <c r="F1528" s="40"/>
      <c r="G1528" s="40"/>
      <c r="H1528" s="40"/>
      <c r="I1528" s="40"/>
    </row>
    <row r="1529" spans="1:9">
      <c r="B1529" s="40"/>
      <c r="C1529" s="40"/>
      <c r="D1529" s="40"/>
      <c r="E1529" s="40"/>
      <c r="F1529" s="40"/>
      <c r="G1529" s="40"/>
      <c r="H1529" s="40"/>
      <c r="I1529" s="40"/>
    </row>
    <row r="1530" spans="1:9">
      <c r="B1530" s="40"/>
      <c r="C1530" s="40"/>
      <c r="D1530" s="40"/>
      <c r="E1530" s="40"/>
      <c r="F1530" s="40"/>
      <c r="G1530" s="40"/>
      <c r="H1530" s="40"/>
      <c r="I1530" s="40"/>
    </row>
    <row r="1531" spans="1:9">
      <c r="B1531" s="40"/>
      <c r="C1531" s="40"/>
      <c r="D1531" s="40"/>
      <c r="E1531" s="40"/>
      <c r="F1531" s="40"/>
      <c r="G1531" s="40"/>
      <c r="H1531" s="40"/>
      <c r="I1531" s="40"/>
    </row>
    <row r="1532" spans="1:9">
      <c r="B1532" s="40"/>
      <c r="C1532" s="40"/>
      <c r="D1532" s="40"/>
      <c r="E1532" s="40"/>
      <c r="F1532" s="40"/>
      <c r="G1532" s="40"/>
      <c r="H1532" s="40"/>
      <c r="I1532" s="40"/>
    </row>
    <row r="1533" spans="1:9">
      <c r="B1533" s="40"/>
      <c r="C1533" s="40"/>
      <c r="D1533" s="40"/>
      <c r="E1533" s="40"/>
      <c r="F1533" s="40"/>
      <c r="G1533" s="40"/>
      <c r="H1533" s="40"/>
      <c r="I1533" s="40"/>
    </row>
    <row r="1534" spans="1:9">
      <c r="B1534" s="40"/>
      <c r="C1534" s="40"/>
      <c r="D1534" s="40"/>
      <c r="E1534" s="40"/>
      <c r="F1534" s="40"/>
      <c r="G1534" s="40"/>
      <c r="H1534" s="40"/>
      <c r="I1534" s="40"/>
    </row>
    <row r="1535" spans="1:9">
      <c r="B1535" s="40"/>
      <c r="C1535" s="40"/>
      <c r="D1535" s="40"/>
      <c r="E1535" s="40"/>
      <c r="F1535" s="40"/>
      <c r="G1535" s="40"/>
      <c r="H1535" s="40"/>
      <c r="I1535" s="40"/>
    </row>
    <row r="1536" spans="1:9">
      <c r="B1536" s="40"/>
      <c r="C1536" s="40"/>
      <c r="D1536" s="40"/>
      <c r="E1536" s="40"/>
      <c r="F1536" s="40"/>
      <c r="G1536" s="40"/>
      <c r="H1536" s="40"/>
      <c r="I1536" s="40"/>
    </row>
    <row r="1537" spans="1:9">
      <c r="B1537" s="40"/>
      <c r="C1537" s="40"/>
      <c r="D1537" s="40"/>
      <c r="E1537" s="40"/>
      <c r="F1537" s="40"/>
      <c r="G1537" s="40"/>
      <c r="H1537" s="40"/>
      <c r="I1537" s="40"/>
    </row>
    <row r="1538" spans="1:9" ht="14.25">
      <c r="A1538" s="109"/>
      <c r="B1538" s="109"/>
      <c r="C1538" s="109"/>
      <c r="D1538" s="109"/>
      <c r="E1538" s="109"/>
      <c r="F1538" s="109"/>
      <c r="G1538" s="109"/>
      <c r="H1538" s="109"/>
      <c r="I1538" s="109"/>
    </row>
    <row r="1539" spans="1:9">
      <c r="A1539" s="111"/>
      <c r="B1539" s="111"/>
      <c r="C1539" s="111"/>
      <c r="D1539" s="111"/>
      <c r="E1539" s="111"/>
      <c r="F1539" s="111"/>
      <c r="G1539" s="111"/>
      <c r="H1539" s="111"/>
      <c r="I1539" s="111"/>
    </row>
    <row r="1540" spans="1:9">
      <c r="B1540" s="49"/>
      <c r="C1540" s="49"/>
      <c r="D1540" s="50"/>
      <c r="E1540" s="49"/>
      <c r="F1540" s="49"/>
      <c r="G1540" s="50"/>
      <c r="H1540" s="50"/>
      <c r="I1540" s="49"/>
    </row>
    <row r="1541" spans="1:9" customFormat="1" ht="15">
      <c r="A1541" s="114"/>
      <c r="B1541" s="20"/>
      <c r="C1541" s="21"/>
      <c r="D1541" s="21"/>
      <c r="E1541" s="22"/>
      <c r="F1541" s="22"/>
      <c r="G1541" s="22"/>
      <c r="H1541" s="22"/>
      <c r="I1541" s="23"/>
    </row>
    <row r="1542" spans="1:9" customFormat="1" ht="15">
      <c r="A1542" s="115"/>
      <c r="B1542" s="24"/>
      <c r="C1542" s="25"/>
      <c r="D1542" s="26"/>
      <c r="E1542" s="27"/>
      <c r="F1542" s="27"/>
      <c r="G1542" s="27"/>
      <c r="H1542" s="112"/>
      <c r="I1542" s="113"/>
    </row>
    <row r="1543" spans="1:9" customFormat="1" ht="15">
      <c r="A1543" s="115"/>
      <c r="B1543" s="28"/>
      <c r="C1543" s="29"/>
      <c r="D1543" s="124"/>
      <c r="E1543" s="30"/>
      <c r="F1543" s="31"/>
      <c r="G1543" s="124"/>
      <c r="H1543" s="112"/>
      <c r="I1543" s="113"/>
    </row>
    <row r="1544" spans="1:9" customFormat="1" ht="15">
      <c r="A1544" s="115"/>
      <c r="B1544" s="28"/>
      <c r="C1544" s="29"/>
      <c r="D1544" s="125"/>
      <c r="E1544" s="29"/>
      <c r="F1544" s="29"/>
      <c r="G1544" s="125"/>
      <c r="H1544" s="29"/>
      <c r="I1544" s="29"/>
    </row>
    <row r="1545" spans="1:9" customFormat="1" ht="15">
      <c r="A1545" s="32"/>
      <c r="B1545" s="33"/>
      <c r="C1545" s="34"/>
      <c r="D1545" s="34"/>
      <c r="E1545" s="34"/>
      <c r="F1545" s="34"/>
      <c r="G1545" s="35"/>
      <c r="H1545" s="34"/>
      <c r="I1545" s="36"/>
    </row>
    <row r="1546" spans="1:9" customFormat="1" ht="15">
      <c r="A1546" s="37"/>
      <c r="B1546" s="33"/>
      <c r="C1546" s="24"/>
      <c r="D1546" s="34"/>
      <c r="E1546" s="34"/>
      <c r="F1546" s="34"/>
      <c r="G1546" s="35"/>
      <c r="H1546" s="34"/>
      <c r="I1546" s="38"/>
    </row>
    <row r="1547" spans="1:9" customFormat="1" ht="15">
      <c r="A1547" s="39"/>
      <c r="B1547" s="27"/>
      <c r="C1547" s="27"/>
      <c r="D1547" s="27"/>
      <c r="E1547" s="27"/>
      <c r="F1547" s="27"/>
      <c r="G1547" s="27"/>
      <c r="H1547" s="27"/>
      <c r="I1547" s="27"/>
    </row>
    <row r="1548" spans="1:9" s="48" customFormat="1">
      <c r="A1548" s="41"/>
      <c r="B1548" s="42"/>
      <c r="C1548" s="43"/>
      <c r="D1548" s="43"/>
      <c r="E1548" s="42"/>
      <c r="F1548" s="43"/>
      <c r="G1548" s="43"/>
      <c r="H1548" s="43"/>
      <c r="I1548" s="43"/>
    </row>
    <row r="1549" spans="1:9" s="48" customFormat="1">
      <c r="A1549" s="41"/>
      <c r="B1549" s="42"/>
      <c r="C1549" s="43"/>
      <c r="D1549" s="43"/>
      <c r="E1549" s="42"/>
      <c r="F1549" s="43"/>
      <c r="G1549" s="43"/>
      <c r="H1549" s="43"/>
      <c r="I1549" s="43"/>
    </row>
    <row r="1550" spans="1:9" s="48" customFormat="1">
      <c r="A1550" s="41"/>
      <c r="B1550" s="42"/>
      <c r="C1550" s="43"/>
      <c r="D1550" s="43"/>
      <c r="E1550" s="42"/>
      <c r="F1550" s="43"/>
      <c r="G1550" s="43"/>
      <c r="H1550" s="43"/>
      <c r="I1550" s="43"/>
    </row>
    <row r="1551" spans="1:9">
      <c r="A1551" s="44"/>
      <c r="B1551" s="45"/>
      <c r="C1551" s="46"/>
      <c r="D1551" s="46"/>
      <c r="E1551" s="45"/>
      <c r="F1551" s="46"/>
      <c r="G1551" s="46"/>
      <c r="H1551" s="46"/>
      <c r="I1551" s="46"/>
    </row>
    <row r="1552" spans="1:9">
      <c r="A1552" s="44"/>
      <c r="B1552" s="45"/>
      <c r="C1552" s="46"/>
      <c r="D1552" s="46"/>
      <c r="E1552" s="45"/>
      <c r="F1552" s="46"/>
      <c r="G1552" s="46"/>
      <c r="H1552" s="46"/>
      <c r="I1552" s="46"/>
    </row>
    <row r="1553" spans="1:9">
      <c r="A1553" s="44"/>
      <c r="B1553" s="45"/>
      <c r="C1553" s="46"/>
      <c r="D1553" s="46"/>
      <c r="E1553" s="45"/>
      <c r="F1553" s="46"/>
      <c r="G1553" s="46"/>
      <c r="H1553" s="46"/>
      <c r="I1553" s="46"/>
    </row>
    <row r="1554" spans="1:9">
      <c r="A1554" s="44"/>
      <c r="B1554" s="45"/>
      <c r="C1554" s="46"/>
      <c r="D1554" s="46"/>
      <c r="E1554" s="45"/>
      <c r="F1554" s="46"/>
      <c r="G1554" s="46"/>
      <c r="H1554" s="46"/>
      <c r="I1554" s="46"/>
    </row>
    <row r="1555" spans="1:9">
      <c r="A1555" s="44"/>
      <c r="B1555" s="45"/>
      <c r="C1555" s="46"/>
      <c r="D1555" s="46"/>
      <c r="E1555" s="45"/>
      <c r="F1555" s="46"/>
      <c r="G1555" s="46"/>
      <c r="H1555" s="46"/>
      <c r="I1555" s="46"/>
    </row>
    <row r="1556" spans="1:9">
      <c r="A1556" s="44"/>
      <c r="B1556" s="45"/>
      <c r="C1556" s="46"/>
      <c r="D1556" s="46"/>
      <c r="E1556" s="45"/>
      <c r="F1556" s="46"/>
      <c r="G1556" s="46"/>
      <c r="H1556" s="46"/>
      <c r="I1556" s="46"/>
    </row>
    <row r="1557" spans="1:9">
      <c r="A1557" s="44"/>
      <c r="B1557" s="45"/>
      <c r="C1557" s="46"/>
      <c r="D1557" s="46"/>
      <c r="E1557" s="45"/>
      <c r="F1557" s="46"/>
      <c r="G1557" s="46"/>
      <c r="H1557" s="46"/>
      <c r="I1557" s="46"/>
    </row>
    <row r="1558" spans="1:9">
      <c r="A1558" s="44"/>
      <c r="B1558" s="45"/>
      <c r="C1558" s="46"/>
      <c r="D1558" s="46"/>
      <c r="E1558" s="45"/>
      <c r="F1558" s="46"/>
      <c r="G1558" s="46"/>
      <c r="H1558" s="46"/>
      <c r="I1558" s="46"/>
    </row>
    <row r="1559" spans="1:9" s="48" customFormat="1">
      <c r="A1559" s="41"/>
      <c r="B1559" s="42"/>
      <c r="C1559" s="43"/>
      <c r="D1559" s="43"/>
      <c r="E1559" s="42"/>
      <c r="F1559" s="43"/>
      <c r="G1559" s="43"/>
      <c r="H1559" s="43"/>
      <c r="I1559" s="43"/>
    </row>
    <row r="1560" spans="1:9">
      <c r="A1560" s="44"/>
      <c r="B1560" s="45"/>
      <c r="C1560" s="46"/>
      <c r="D1560" s="46"/>
      <c r="E1560" s="45"/>
      <c r="F1560" s="46"/>
      <c r="G1560" s="46"/>
      <c r="H1560" s="46"/>
      <c r="I1560" s="46"/>
    </row>
    <row r="1561" spans="1:9">
      <c r="A1561" s="44"/>
      <c r="B1561" s="45"/>
      <c r="C1561" s="46"/>
      <c r="D1561" s="46"/>
      <c r="E1561" s="45"/>
      <c r="F1561" s="46"/>
      <c r="G1561" s="46"/>
      <c r="H1561" s="46"/>
      <c r="I1561" s="46"/>
    </row>
    <row r="1562" spans="1:9">
      <c r="A1562" s="44"/>
      <c r="B1562" s="45"/>
      <c r="C1562" s="46"/>
      <c r="D1562" s="46"/>
      <c r="E1562" s="45"/>
      <c r="F1562" s="46"/>
      <c r="G1562" s="46"/>
      <c r="H1562" s="46"/>
      <c r="I1562" s="46"/>
    </row>
    <row r="1563" spans="1:9">
      <c r="A1563" s="44"/>
      <c r="B1563" s="45"/>
      <c r="C1563" s="46"/>
      <c r="D1563" s="46"/>
      <c r="E1563" s="45"/>
      <c r="F1563" s="46"/>
      <c r="G1563" s="46"/>
      <c r="H1563" s="46"/>
      <c r="I1563" s="46"/>
    </row>
    <row r="1564" spans="1:9">
      <c r="A1564" s="44"/>
      <c r="B1564" s="45"/>
      <c r="C1564" s="46"/>
      <c r="D1564" s="46"/>
      <c r="E1564" s="45"/>
      <c r="F1564" s="46"/>
      <c r="G1564" s="46"/>
      <c r="H1564" s="46"/>
      <c r="I1564" s="46"/>
    </row>
    <row r="1565" spans="1:9">
      <c r="A1565" s="44"/>
      <c r="B1565" s="45"/>
      <c r="C1565" s="46"/>
      <c r="D1565" s="46"/>
      <c r="E1565" s="45"/>
      <c r="F1565" s="46"/>
      <c r="G1565" s="46"/>
      <c r="H1565" s="46"/>
      <c r="I1565" s="46"/>
    </row>
    <row r="1566" spans="1:9">
      <c r="A1566" s="44"/>
      <c r="B1566" s="45"/>
      <c r="C1566" s="46"/>
      <c r="D1566" s="46"/>
      <c r="E1566" s="45"/>
      <c r="F1566" s="46"/>
      <c r="G1566" s="46"/>
      <c r="H1566" s="46"/>
      <c r="I1566" s="46"/>
    </row>
    <row r="1567" spans="1:9">
      <c r="A1567" s="44"/>
      <c r="B1567" s="45"/>
      <c r="C1567" s="46"/>
      <c r="D1567" s="46"/>
      <c r="E1567" s="45"/>
      <c r="F1567" s="46"/>
      <c r="G1567" s="46"/>
      <c r="H1567" s="46"/>
      <c r="I1567" s="46"/>
    </row>
    <row r="1568" spans="1:9">
      <c r="A1568" s="44"/>
      <c r="B1568" s="45"/>
      <c r="C1568" s="46"/>
      <c r="D1568" s="46"/>
      <c r="E1568" s="45"/>
      <c r="F1568" s="46"/>
      <c r="G1568" s="46"/>
      <c r="H1568" s="46"/>
      <c r="I1568" s="46"/>
    </row>
    <row r="1569" spans="1:9">
      <c r="A1569" s="44"/>
      <c r="B1569" s="45"/>
      <c r="C1569" s="46"/>
      <c r="D1569" s="46"/>
      <c r="E1569" s="45"/>
      <c r="F1569" s="46"/>
      <c r="G1569" s="46"/>
      <c r="H1569" s="46"/>
      <c r="I1569" s="46"/>
    </row>
    <row r="1570" spans="1:9">
      <c r="A1570" s="44"/>
      <c r="B1570" s="45"/>
      <c r="C1570" s="46"/>
      <c r="D1570" s="46"/>
      <c r="E1570" s="45"/>
      <c r="F1570" s="46"/>
      <c r="G1570" s="46"/>
      <c r="H1570" s="46"/>
      <c r="I1570" s="46"/>
    </row>
    <row r="1571" spans="1:9">
      <c r="A1571" s="44"/>
      <c r="B1571" s="45"/>
      <c r="C1571" s="46"/>
      <c r="D1571" s="46"/>
      <c r="E1571" s="45"/>
      <c r="F1571" s="46"/>
      <c r="G1571" s="46"/>
      <c r="H1571" s="46"/>
      <c r="I1571" s="46"/>
    </row>
    <row r="1572" spans="1:9">
      <c r="A1572" s="44"/>
      <c r="B1572" s="45"/>
      <c r="C1572" s="46"/>
      <c r="D1572" s="46"/>
      <c r="E1572" s="45"/>
      <c r="F1572" s="46"/>
      <c r="G1572" s="46"/>
      <c r="H1572" s="46"/>
      <c r="I1572" s="46"/>
    </row>
    <row r="1573" spans="1:9">
      <c r="A1573" s="44"/>
      <c r="B1573" s="45"/>
      <c r="C1573" s="46"/>
      <c r="D1573" s="46"/>
      <c r="E1573" s="45"/>
      <c r="F1573" s="46"/>
      <c r="G1573" s="46"/>
      <c r="H1573" s="46"/>
      <c r="I1573" s="46"/>
    </row>
    <row r="1574" spans="1:9">
      <c r="A1574" s="44"/>
      <c r="B1574" s="45"/>
      <c r="C1574" s="46"/>
      <c r="D1574" s="46"/>
      <c r="E1574" s="45"/>
      <c r="F1574" s="46"/>
      <c r="G1574" s="46"/>
      <c r="H1574" s="46"/>
      <c r="I1574" s="46"/>
    </row>
    <row r="1575" spans="1:9">
      <c r="A1575" s="44"/>
      <c r="B1575" s="54"/>
      <c r="C1575" s="54"/>
      <c r="D1575" s="54"/>
      <c r="E1575" s="54"/>
      <c r="F1575" s="54"/>
      <c r="G1575" s="54"/>
      <c r="H1575" s="54"/>
      <c r="I1575" s="54"/>
    </row>
    <row r="1576" spans="1:9">
      <c r="A1576" s="44"/>
      <c r="B1576" s="54"/>
      <c r="C1576" s="54"/>
      <c r="D1576" s="54"/>
      <c r="E1576" s="54"/>
      <c r="F1576" s="54"/>
      <c r="G1576" s="54"/>
      <c r="H1576" s="54"/>
      <c r="I1576" s="54"/>
    </row>
    <row r="1577" spans="1:9">
      <c r="A1577" s="44"/>
      <c r="B1577" s="54"/>
      <c r="C1577" s="54"/>
      <c r="D1577" s="54"/>
      <c r="E1577" s="54"/>
      <c r="F1577" s="54"/>
      <c r="G1577" s="54"/>
      <c r="H1577" s="54"/>
      <c r="I1577" s="54"/>
    </row>
    <row r="1578" spans="1:9">
      <c r="A1578" s="44"/>
      <c r="B1578" s="54"/>
      <c r="C1578" s="54"/>
      <c r="D1578" s="54"/>
      <c r="E1578" s="54"/>
      <c r="F1578" s="54"/>
      <c r="G1578" s="54"/>
      <c r="H1578" s="54"/>
      <c r="I1578" s="54"/>
    </row>
    <row r="1579" spans="1:9">
      <c r="A1579" s="44"/>
      <c r="B1579" s="54"/>
      <c r="C1579" s="54"/>
      <c r="D1579" s="54"/>
      <c r="E1579" s="54"/>
      <c r="F1579" s="54"/>
      <c r="G1579" s="54"/>
      <c r="H1579" s="54"/>
      <c r="I1579" s="54"/>
    </row>
    <row r="1580" spans="1:9">
      <c r="A1580" s="44"/>
      <c r="B1580" s="54"/>
      <c r="C1580" s="54"/>
      <c r="D1580" s="54"/>
      <c r="E1580" s="54"/>
      <c r="F1580" s="54"/>
      <c r="G1580" s="54"/>
      <c r="H1580" s="54"/>
      <c r="I1580" s="54"/>
    </row>
    <row r="1581" spans="1:9">
      <c r="A1581" s="44"/>
      <c r="B1581" s="54"/>
      <c r="C1581" s="54"/>
      <c r="D1581" s="54"/>
      <c r="E1581" s="54"/>
      <c r="F1581" s="54"/>
      <c r="G1581" s="54"/>
      <c r="H1581" s="54"/>
      <c r="I1581" s="54"/>
    </row>
    <row r="1582" spans="1:9" ht="14.25">
      <c r="A1582" s="109"/>
      <c r="B1582" s="109"/>
      <c r="C1582" s="109"/>
      <c r="D1582" s="109"/>
      <c r="E1582" s="109"/>
      <c r="F1582" s="109"/>
      <c r="G1582" s="109"/>
      <c r="H1582" s="109"/>
      <c r="I1582" s="109"/>
    </row>
    <row r="1583" spans="1:9">
      <c r="A1583" s="111"/>
      <c r="B1583" s="111"/>
      <c r="C1583" s="111"/>
      <c r="D1583" s="111"/>
      <c r="E1583" s="111"/>
      <c r="F1583" s="111"/>
      <c r="G1583" s="111"/>
      <c r="H1583" s="111"/>
      <c r="I1583" s="111"/>
    </row>
    <row r="1584" spans="1:9">
      <c r="B1584" s="49"/>
      <c r="C1584" s="49"/>
      <c r="D1584" s="50"/>
      <c r="E1584" s="49"/>
      <c r="F1584" s="49"/>
      <c r="G1584" s="50"/>
      <c r="H1584" s="50"/>
      <c r="I1584" s="49"/>
    </row>
    <row r="1585" spans="1:9" customFormat="1" ht="15">
      <c r="A1585" s="114"/>
      <c r="B1585" s="20"/>
      <c r="C1585" s="21"/>
      <c r="D1585" s="21"/>
      <c r="E1585" s="22"/>
      <c r="F1585" s="22"/>
      <c r="G1585" s="22"/>
      <c r="H1585" s="22"/>
      <c r="I1585" s="23"/>
    </row>
    <row r="1586" spans="1:9" customFormat="1" ht="15">
      <c r="A1586" s="115"/>
      <c r="B1586" s="24"/>
      <c r="C1586" s="25"/>
      <c r="D1586" s="26"/>
      <c r="E1586" s="27"/>
      <c r="F1586" s="27"/>
      <c r="G1586" s="27"/>
      <c r="H1586" s="112"/>
      <c r="I1586" s="113"/>
    </row>
    <row r="1587" spans="1:9" customFormat="1" ht="15">
      <c r="A1587" s="115"/>
      <c r="B1587" s="28"/>
      <c r="C1587" s="29"/>
      <c r="D1587" s="124"/>
      <c r="E1587" s="30"/>
      <c r="F1587" s="31"/>
      <c r="G1587" s="124"/>
      <c r="H1587" s="112"/>
      <c r="I1587" s="113"/>
    </row>
    <row r="1588" spans="1:9" customFormat="1" ht="15">
      <c r="A1588" s="115"/>
      <c r="B1588" s="28"/>
      <c r="C1588" s="29"/>
      <c r="D1588" s="125"/>
      <c r="E1588" s="29"/>
      <c r="F1588" s="29"/>
      <c r="G1588" s="125"/>
      <c r="H1588" s="29"/>
      <c r="I1588" s="29"/>
    </row>
    <row r="1589" spans="1:9" customFormat="1" ht="15">
      <c r="A1589" s="32"/>
      <c r="B1589" s="33"/>
      <c r="C1589" s="34"/>
      <c r="D1589" s="34"/>
      <c r="E1589" s="34"/>
      <c r="F1589" s="34"/>
      <c r="G1589" s="35"/>
      <c r="H1589" s="34"/>
      <c r="I1589" s="36"/>
    </row>
    <row r="1590" spans="1:9" customFormat="1" ht="15">
      <c r="A1590" s="37"/>
      <c r="B1590" s="33"/>
      <c r="C1590" s="24"/>
      <c r="D1590" s="34"/>
      <c r="E1590" s="34"/>
      <c r="F1590" s="34"/>
      <c r="G1590" s="35"/>
      <c r="H1590" s="34"/>
      <c r="I1590" s="38"/>
    </row>
    <row r="1591" spans="1:9" customFormat="1" ht="15">
      <c r="A1591" s="39"/>
      <c r="B1591" s="27"/>
      <c r="C1591" s="27"/>
      <c r="D1591" s="27"/>
      <c r="E1591" s="27"/>
      <c r="F1591" s="27"/>
      <c r="G1591" s="27"/>
      <c r="H1591" s="27"/>
      <c r="I1591" s="27"/>
    </row>
    <row r="1592" spans="1:9" s="48" customFormat="1">
      <c r="A1592" s="41"/>
      <c r="B1592" s="42"/>
      <c r="C1592" s="43"/>
      <c r="D1592" s="43"/>
      <c r="E1592" s="42"/>
      <c r="F1592" s="43"/>
      <c r="G1592" s="43"/>
      <c r="H1592" s="43"/>
      <c r="I1592" s="43"/>
    </row>
    <row r="1593" spans="1:9">
      <c r="A1593" s="44"/>
      <c r="B1593" s="45"/>
      <c r="C1593" s="46"/>
      <c r="D1593" s="46"/>
      <c r="E1593" s="45"/>
      <c r="F1593" s="46"/>
      <c r="G1593" s="46"/>
      <c r="H1593" s="46"/>
      <c r="I1593" s="46"/>
    </row>
    <row r="1594" spans="1:9">
      <c r="A1594" s="44"/>
      <c r="B1594" s="45"/>
      <c r="C1594" s="46"/>
      <c r="D1594" s="46"/>
      <c r="E1594" s="45"/>
      <c r="F1594" s="46"/>
      <c r="G1594" s="46"/>
      <c r="H1594" s="46"/>
      <c r="I1594" s="46"/>
    </row>
    <row r="1595" spans="1:9">
      <c r="A1595" s="44"/>
      <c r="B1595" s="45"/>
      <c r="C1595" s="46"/>
      <c r="D1595" s="46"/>
      <c r="E1595" s="45"/>
      <c r="F1595" s="46"/>
      <c r="G1595" s="46"/>
      <c r="H1595" s="46"/>
      <c r="I1595" s="46"/>
    </row>
    <row r="1596" spans="1:9">
      <c r="A1596" s="44"/>
      <c r="B1596" s="45"/>
      <c r="C1596" s="46"/>
      <c r="D1596" s="46"/>
      <c r="E1596" s="45"/>
      <c r="F1596" s="46"/>
      <c r="G1596" s="46"/>
      <c r="H1596" s="46"/>
      <c r="I1596" s="46"/>
    </row>
    <row r="1597" spans="1:9">
      <c r="A1597" s="44"/>
      <c r="B1597" s="45"/>
      <c r="C1597" s="46"/>
      <c r="D1597" s="46"/>
      <c r="E1597" s="45"/>
      <c r="F1597" s="46"/>
      <c r="G1597" s="46"/>
      <c r="H1597" s="46"/>
      <c r="I1597" s="46"/>
    </row>
    <row r="1598" spans="1:9">
      <c r="A1598" s="44"/>
      <c r="B1598" s="45"/>
      <c r="C1598" s="46"/>
      <c r="D1598" s="46"/>
      <c r="E1598" s="45"/>
      <c r="F1598" s="46"/>
      <c r="G1598" s="46"/>
      <c r="H1598" s="46"/>
      <c r="I1598" s="46"/>
    </row>
    <row r="1599" spans="1:9">
      <c r="A1599" s="44"/>
      <c r="B1599" s="45"/>
      <c r="C1599" s="46"/>
      <c r="D1599" s="46"/>
      <c r="E1599" s="45"/>
      <c r="F1599" s="46"/>
      <c r="G1599" s="46"/>
      <c r="H1599" s="46"/>
      <c r="I1599" s="46"/>
    </row>
    <row r="1600" spans="1:9">
      <c r="A1600" s="44"/>
      <c r="B1600" s="45"/>
      <c r="C1600" s="46"/>
      <c r="D1600" s="46"/>
      <c r="E1600" s="45"/>
      <c r="F1600" s="46"/>
      <c r="G1600" s="46"/>
      <c r="H1600" s="46"/>
      <c r="I1600" s="46"/>
    </row>
    <row r="1601" spans="1:9">
      <c r="A1601" s="44"/>
      <c r="B1601" s="45"/>
      <c r="C1601" s="46"/>
      <c r="D1601" s="46"/>
      <c r="E1601" s="45"/>
      <c r="F1601" s="46"/>
      <c r="G1601" s="46"/>
      <c r="H1601" s="46"/>
      <c r="I1601" s="46"/>
    </row>
    <row r="1602" spans="1:9" s="48" customFormat="1">
      <c r="A1602" s="41"/>
      <c r="B1602" s="42"/>
      <c r="C1602" s="43"/>
      <c r="D1602" s="43"/>
      <c r="E1602" s="42"/>
      <c r="F1602" s="43"/>
      <c r="G1602" s="43"/>
      <c r="H1602" s="43"/>
      <c r="I1602" s="43"/>
    </row>
    <row r="1603" spans="1:9">
      <c r="A1603" s="44"/>
      <c r="B1603" s="45"/>
      <c r="C1603" s="46"/>
      <c r="D1603" s="46"/>
      <c r="E1603" s="45"/>
      <c r="F1603" s="46"/>
      <c r="G1603" s="46"/>
      <c r="H1603" s="46"/>
      <c r="I1603" s="46"/>
    </row>
    <row r="1604" spans="1:9">
      <c r="A1604" s="44"/>
      <c r="B1604" s="45"/>
      <c r="C1604" s="46"/>
      <c r="D1604" s="46"/>
      <c r="E1604" s="45"/>
      <c r="F1604" s="46"/>
      <c r="G1604" s="46"/>
      <c r="H1604" s="46"/>
      <c r="I1604" s="46"/>
    </row>
    <row r="1605" spans="1:9">
      <c r="A1605" s="44"/>
      <c r="B1605" s="45"/>
      <c r="C1605" s="46"/>
      <c r="D1605" s="46"/>
      <c r="E1605" s="45"/>
      <c r="F1605" s="46"/>
      <c r="G1605" s="46"/>
      <c r="H1605" s="46"/>
      <c r="I1605" s="46"/>
    </row>
    <row r="1606" spans="1:9">
      <c r="A1606" s="44"/>
      <c r="B1606" s="45"/>
      <c r="C1606" s="46"/>
      <c r="D1606" s="46"/>
      <c r="E1606" s="45"/>
      <c r="F1606" s="46"/>
      <c r="G1606" s="46"/>
      <c r="H1606" s="46"/>
      <c r="I1606" s="46"/>
    </row>
    <row r="1607" spans="1:9">
      <c r="A1607" s="44"/>
      <c r="B1607" s="45"/>
      <c r="C1607" s="46"/>
      <c r="D1607" s="46"/>
      <c r="E1607" s="45"/>
      <c r="F1607" s="46"/>
      <c r="G1607" s="46"/>
      <c r="H1607" s="46"/>
      <c r="I1607" s="46"/>
    </row>
    <row r="1608" spans="1:9">
      <c r="A1608" s="44"/>
      <c r="B1608" s="45"/>
      <c r="C1608" s="46"/>
      <c r="D1608" s="46"/>
      <c r="E1608" s="45"/>
      <c r="F1608" s="46"/>
      <c r="G1608" s="46"/>
      <c r="H1608" s="46"/>
      <c r="I1608" s="46"/>
    </row>
    <row r="1609" spans="1:9" s="48" customFormat="1">
      <c r="A1609" s="41"/>
      <c r="B1609" s="42"/>
      <c r="C1609" s="43"/>
      <c r="D1609" s="43"/>
      <c r="E1609" s="42"/>
      <c r="F1609" s="43"/>
      <c r="G1609" s="43"/>
      <c r="H1609" s="43"/>
      <c r="I1609" s="43"/>
    </row>
    <row r="1610" spans="1:9">
      <c r="A1610" s="44"/>
      <c r="B1610" s="45"/>
      <c r="C1610" s="46"/>
      <c r="D1610" s="46"/>
      <c r="E1610" s="45"/>
      <c r="F1610" s="46"/>
      <c r="G1610" s="46"/>
      <c r="H1610" s="46"/>
      <c r="I1610" s="46"/>
    </row>
    <row r="1611" spans="1:9">
      <c r="A1611" s="44"/>
      <c r="B1611" s="45"/>
      <c r="C1611" s="46"/>
      <c r="D1611" s="46"/>
      <c r="E1611" s="45"/>
      <c r="F1611" s="46"/>
      <c r="G1611" s="46"/>
      <c r="H1611" s="46"/>
      <c r="I1611" s="46"/>
    </row>
    <row r="1612" spans="1:9">
      <c r="A1612" s="44"/>
      <c r="B1612" s="45"/>
      <c r="C1612" s="46"/>
      <c r="D1612" s="46"/>
      <c r="E1612" s="45"/>
      <c r="F1612" s="46"/>
      <c r="G1612" s="46"/>
      <c r="H1612" s="46"/>
      <c r="I1612" s="46"/>
    </row>
    <row r="1613" spans="1:9">
      <c r="A1613" s="44"/>
      <c r="B1613" s="45"/>
      <c r="C1613" s="46"/>
      <c r="D1613" s="46"/>
      <c r="E1613" s="45"/>
      <c r="F1613" s="46"/>
      <c r="G1613" s="46"/>
      <c r="H1613" s="46"/>
      <c r="I1613" s="46"/>
    </row>
    <row r="1614" spans="1:9">
      <c r="A1614" s="44"/>
      <c r="B1614" s="45"/>
      <c r="C1614" s="46"/>
      <c r="D1614" s="46"/>
      <c r="E1614" s="45"/>
      <c r="F1614" s="46"/>
      <c r="G1614" s="46"/>
      <c r="H1614" s="46"/>
      <c r="I1614" s="46"/>
    </row>
    <row r="1615" spans="1:9">
      <c r="A1615" s="44"/>
      <c r="B1615" s="45"/>
      <c r="C1615" s="46"/>
      <c r="D1615" s="46"/>
      <c r="E1615" s="45"/>
      <c r="F1615" s="46"/>
      <c r="G1615" s="46"/>
      <c r="H1615" s="46"/>
      <c r="I1615" s="46"/>
    </row>
    <row r="1616" spans="1:9">
      <c r="A1616" s="44"/>
      <c r="B1616" s="45"/>
      <c r="C1616" s="46"/>
      <c r="D1616" s="46"/>
      <c r="E1616" s="45"/>
      <c r="F1616" s="46"/>
      <c r="G1616" s="46"/>
      <c r="H1616" s="46"/>
      <c r="I1616" s="46"/>
    </row>
    <row r="1617" spans="1:9">
      <c r="A1617" s="44"/>
      <c r="B1617" s="45"/>
      <c r="C1617" s="46"/>
      <c r="D1617" s="46"/>
      <c r="E1617" s="45"/>
      <c r="F1617" s="46"/>
      <c r="G1617" s="46"/>
      <c r="H1617" s="46"/>
      <c r="I1617" s="46"/>
    </row>
    <row r="1618" spans="1:9">
      <c r="A1618" s="44"/>
      <c r="B1618" s="45"/>
      <c r="C1618" s="46"/>
      <c r="D1618" s="46"/>
      <c r="E1618" s="45"/>
      <c r="F1618" s="46"/>
      <c r="G1618" s="46"/>
      <c r="H1618" s="46"/>
      <c r="I1618" s="46"/>
    </row>
    <row r="1619" spans="1:9" s="48" customFormat="1">
      <c r="A1619" s="41"/>
      <c r="B1619" s="42"/>
      <c r="C1619" s="43"/>
      <c r="D1619" s="43"/>
      <c r="E1619" s="42"/>
      <c r="F1619" s="43"/>
      <c r="G1619" s="43"/>
      <c r="H1619" s="43"/>
      <c r="I1619" s="43"/>
    </row>
    <row r="1620" spans="1:9">
      <c r="A1620" s="44"/>
      <c r="B1620" s="45"/>
      <c r="C1620" s="46"/>
      <c r="D1620" s="46"/>
      <c r="E1620" s="45"/>
      <c r="F1620" s="46"/>
      <c r="G1620" s="46"/>
      <c r="H1620" s="46"/>
      <c r="I1620" s="46"/>
    </row>
    <row r="1621" spans="1:9">
      <c r="A1621" s="44"/>
      <c r="B1621" s="45"/>
      <c r="C1621" s="46"/>
      <c r="D1621" s="46"/>
      <c r="E1621" s="45"/>
      <c r="F1621" s="46"/>
      <c r="G1621" s="46"/>
      <c r="H1621" s="46"/>
      <c r="I1621" s="46"/>
    </row>
    <row r="1622" spans="1:9">
      <c r="A1622" s="44"/>
      <c r="B1622" s="45"/>
      <c r="C1622" s="46"/>
      <c r="D1622" s="46"/>
      <c r="E1622" s="45"/>
      <c r="F1622" s="46"/>
      <c r="G1622" s="46"/>
      <c r="H1622" s="46"/>
      <c r="I1622" s="46"/>
    </row>
    <row r="1623" spans="1:9">
      <c r="A1623" s="44"/>
      <c r="B1623" s="45"/>
      <c r="C1623" s="46"/>
      <c r="D1623" s="46"/>
      <c r="E1623" s="45"/>
      <c r="F1623" s="46"/>
      <c r="G1623" s="46"/>
      <c r="H1623" s="46"/>
      <c r="I1623" s="46"/>
    </row>
    <row r="1624" spans="1:9">
      <c r="A1624" s="44"/>
      <c r="B1624" s="45"/>
      <c r="C1624" s="46"/>
      <c r="D1624" s="46"/>
      <c r="E1624" s="45"/>
      <c r="F1624" s="46"/>
      <c r="G1624" s="46"/>
      <c r="H1624" s="46"/>
      <c r="I1624" s="46"/>
    </row>
    <row r="1625" spans="1:9">
      <c r="A1625" s="44"/>
      <c r="B1625" s="45"/>
      <c r="C1625" s="46"/>
      <c r="D1625" s="46"/>
      <c r="E1625" s="45"/>
      <c r="F1625" s="46"/>
      <c r="G1625" s="46"/>
      <c r="H1625" s="46"/>
      <c r="I1625" s="46"/>
    </row>
    <row r="1626" spans="1:9" s="48" customFormat="1">
      <c r="A1626" s="41"/>
      <c r="B1626" s="42"/>
      <c r="C1626" s="43"/>
      <c r="D1626" s="43"/>
      <c r="E1626" s="42"/>
      <c r="F1626" s="43"/>
      <c r="G1626" s="43"/>
      <c r="H1626" s="43"/>
      <c r="I1626" s="43"/>
    </row>
    <row r="1627" spans="1:9">
      <c r="A1627" s="44"/>
      <c r="B1627" s="45"/>
      <c r="C1627" s="46"/>
      <c r="D1627" s="46"/>
      <c r="E1627" s="45"/>
      <c r="F1627" s="46"/>
      <c r="G1627" s="46"/>
      <c r="H1627" s="46"/>
      <c r="I1627" s="46"/>
    </row>
    <row r="1628" spans="1:9">
      <c r="A1628" s="44"/>
      <c r="B1628" s="45"/>
      <c r="C1628" s="46"/>
      <c r="D1628" s="46"/>
      <c r="E1628" s="45"/>
      <c r="F1628" s="46"/>
      <c r="G1628" s="46"/>
      <c r="H1628" s="46"/>
      <c r="I1628" s="46"/>
    </row>
    <row r="1629" spans="1:9">
      <c r="A1629" s="44"/>
      <c r="B1629" s="45"/>
      <c r="C1629" s="46"/>
      <c r="D1629" s="46"/>
      <c r="E1629" s="45"/>
      <c r="F1629" s="46"/>
      <c r="G1629" s="46"/>
      <c r="H1629" s="46"/>
      <c r="I1629" s="46"/>
    </row>
    <row r="1630" spans="1:9">
      <c r="A1630" s="44"/>
      <c r="B1630" s="45"/>
      <c r="C1630" s="46"/>
      <c r="D1630" s="46"/>
      <c r="E1630" s="45"/>
      <c r="F1630" s="46"/>
      <c r="G1630" s="46"/>
      <c r="H1630" s="46"/>
      <c r="I1630" s="46"/>
    </row>
    <row r="1631" spans="1:9">
      <c r="A1631" s="44"/>
      <c r="B1631" s="45"/>
      <c r="C1631" s="46"/>
      <c r="D1631" s="46"/>
      <c r="E1631" s="45"/>
      <c r="F1631" s="46"/>
      <c r="G1631" s="46"/>
      <c r="H1631" s="46"/>
      <c r="I1631" s="46"/>
    </row>
    <row r="1632" spans="1:9">
      <c r="A1632" s="44"/>
      <c r="B1632" s="45"/>
      <c r="C1632" s="46"/>
      <c r="D1632" s="46"/>
      <c r="E1632" s="45"/>
      <c r="F1632" s="46"/>
      <c r="G1632" s="46"/>
      <c r="H1632" s="46"/>
      <c r="I1632" s="46"/>
    </row>
    <row r="1633" spans="1:9">
      <c r="A1633" s="44"/>
      <c r="B1633" s="45"/>
      <c r="C1633" s="46"/>
      <c r="D1633" s="46"/>
      <c r="E1633" s="45"/>
      <c r="F1633" s="46"/>
      <c r="G1633" s="46"/>
      <c r="H1633" s="46"/>
      <c r="I1633" s="46"/>
    </row>
    <row r="1634" spans="1:9">
      <c r="A1634" s="44"/>
      <c r="B1634" s="45"/>
      <c r="C1634" s="46"/>
      <c r="D1634" s="46"/>
      <c r="E1634" s="45"/>
      <c r="F1634" s="46"/>
      <c r="G1634" s="46"/>
      <c r="H1634" s="46"/>
      <c r="I1634" s="46"/>
    </row>
    <row r="1635" spans="1:9">
      <c r="A1635" s="44"/>
      <c r="B1635" s="45"/>
      <c r="C1635" s="46"/>
      <c r="D1635" s="46"/>
      <c r="E1635" s="45"/>
      <c r="F1635" s="46"/>
      <c r="G1635" s="46"/>
      <c r="H1635" s="46"/>
      <c r="I1635" s="46"/>
    </row>
    <row r="1636" spans="1:9">
      <c r="A1636" s="44"/>
      <c r="B1636" s="45"/>
      <c r="C1636" s="46"/>
      <c r="D1636" s="46"/>
      <c r="E1636" s="45"/>
      <c r="F1636" s="46"/>
      <c r="G1636" s="46"/>
      <c r="H1636" s="46"/>
      <c r="I1636" s="46"/>
    </row>
    <row r="1637" spans="1:9">
      <c r="A1637" s="44"/>
      <c r="B1637" s="45"/>
      <c r="C1637" s="46"/>
      <c r="D1637" s="46"/>
      <c r="E1637" s="45"/>
      <c r="F1637" s="46"/>
      <c r="G1637" s="46"/>
      <c r="H1637" s="46"/>
      <c r="I1637" s="46"/>
    </row>
    <row r="1638" spans="1:9">
      <c r="A1638" s="44"/>
      <c r="B1638" s="45"/>
      <c r="C1638" s="46"/>
      <c r="D1638" s="46"/>
      <c r="E1638" s="45"/>
      <c r="F1638" s="46"/>
      <c r="G1638" s="46"/>
      <c r="H1638" s="46"/>
      <c r="I1638" s="46"/>
    </row>
    <row r="1639" spans="1:9">
      <c r="A1639" s="44"/>
      <c r="B1639" s="45"/>
      <c r="C1639" s="46"/>
      <c r="D1639" s="46"/>
      <c r="E1639" s="45"/>
      <c r="F1639" s="46"/>
      <c r="G1639" s="46"/>
      <c r="H1639" s="46"/>
      <c r="I1639" s="46"/>
    </row>
    <row r="1640" spans="1:9" s="48" customFormat="1">
      <c r="A1640" s="41"/>
      <c r="B1640" s="42"/>
      <c r="C1640" s="43"/>
      <c r="D1640" s="43"/>
      <c r="E1640" s="42"/>
      <c r="F1640" s="43"/>
      <c r="G1640" s="43"/>
      <c r="H1640" s="43"/>
      <c r="I1640" s="43"/>
    </row>
    <row r="1641" spans="1:9" s="48" customFormat="1">
      <c r="A1641" s="41"/>
      <c r="B1641" s="42"/>
      <c r="C1641" s="43"/>
      <c r="D1641" s="43"/>
      <c r="E1641" s="42"/>
      <c r="F1641" s="43"/>
      <c r="G1641" s="43"/>
      <c r="H1641" s="43"/>
      <c r="I1641" s="43"/>
    </row>
    <row r="1642" spans="1:9" s="48" customFormat="1">
      <c r="A1642" s="41"/>
      <c r="B1642" s="42"/>
      <c r="C1642" s="43"/>
      <c r="D1642" s="43"/>
      <c r="E1642" s="42"/>
      <c r="F1642" s="43"/>
      <c r="G1642" s="43"/>
      <c r="H1642" s="43"/>
      <c r="I1642" s="43"/>
    </row>
    <row r="1643" spans="1:9">
      <c r="B1643" s="40"/>
      <c r="C1643" s="40"/>
      <c r="D1643" s="40"/>
      <c r="E1643" s="40"/>
      <c r="F1643" s="40"/>
      <c r="G1643" s="40"/>
      <c r="H1643" s="40"/>
      <c r="I1643" s="40"/>
    </row>
    <row r="1644" spans="1:9">
      <c r="B1644" s="40"/>
      <c r="C1644" s="40"/>
      <c r="D1644" s="40"/>
      <c r="E1644" s="40"/>
      <c r="F1644" s="40"/>
      <c r="G1644" s="40"/>
      <c r="H1644" s="40"/>
      <c r="I1644" s="40"/>
    </row>
    <row r="1645" spans="1:9">
      <c r="B1645" s="40"/>
      <c r="C1645" s="40"/>
      <c r="D1645" s="40"/>
      <c r="E1645" s="40"/>
      <c r="F1645" s="40"/>
      <c r="G1645" s="40"/>
      <c r="H1645" s="40"/>
      <c r="I1645" s="40"/>
    </row>
    <row r="1646" spans="1:9">
      <c r="B1646" s="40"/>
      <c r="C1646" s="40"/>
      <c r="D1646" s="40"/>
      <c r="E1646" s="40"/>
      <c r="F1646" s="40"/>
      <c r="G1646" s="40"/>
      <c r="H1646" s="40"/>
      <c r="I1646" s="40"/>
    </row>
    <row r="1647" spans="1:9">
      <c r="B1647" s="40"/>
      <c r="C1647" s="40"/>
      <c r="D1647" s="40"/>
      <c r="E1647" s="40"/>
      <c r="F1647" s="40"/>
      <c r="G1647" s="40"/>
      <c r="H1647" s="40"/>
      <c r="I1647" s="40"/>
    </row>
    <row r="1648" spans="1:9">
      <c r="B1648" s="40"/>
      <c r="C1648" s="40"/>
      <c r="D1648" s="40"/>
      <c r="E1648" s="40"/>
      <c r="F1648" s="40"/>
      <c r="G1648" s="40"/>
      <c r="H1648" s="40"/>
      <c r="I1648" s="40"/>
    </row>
    <row r="1649" spans="1:9">
      <c r="B1649" s="40"/>
      <c r="C1649" s="40"/>
      <c r="D1649" s="40"/>
      <c r="E1649" s="40"/>
      <c r="F1649" s="40"/>
      <c r="G1649" s="40"/>
      <c r="H1649" s="40"/>
      <c r="I1649" s="40"/>
    </row>
    <row r="1650" spans="1:9">
      <c r="B1650" s="40"/>
      <c r="C1650" s="40"/>
      <c r="D1650" s="40"/>
      <c r="E1650" s="40"/>
      <c r="F1650" s="40"/>
      <c r="G1650" s="40"/>
      <c r="H1650" s="40"/>
      <c r="I1650" s="40"/>
    </row>
    <row r="1651" spans="1:9">
      <c r="B1651" s="40"/>
      <c r="C1651" s="40"/>
      <c r="D1651" s="40"/>
      <c r="E1651" s="40"/>
      <c r="F1651" s="40"/>
      <c r="G1651" s="40"/>
      <c r="H1651" s="40"/>
      <c r="I1651" s="40"/>
    </row>
    <row r="1652" spans="1:9">
      <c r="B1652" s="40"/>
      <c r="C1652" s="40"/>
      <c r="D1652" s="40"/>
      <c r="E1652" s="40"/>
      <c r="F1652" s="40"/>
      <c r="G1652" s="40"/>
      <c r="H1652" s="40"/>
      <c r="I1652" s="40"/>
    </row>
    <row r="1653" spans="1:9">
      <c r="B1653" s="40"/>
      <c r="C1653" s="40"/>
      <c r="D1653" s="40"/>
      <c r="E1653" s="40"/>
      <c r="F1653" s="40"/>
      <c r="G1653" s="40"/>
      <c r="H1653" s="40"/>
      <c r="I1653" s="40"/>
    </row>
    <row r="1654" spans="1:9">
      <c r="B1654" s="40"/>
      <c r="C1654" s="40"/>
      <c r="D1654" s="40"/>
      <c r="E1654" s="40"/>
      <c r="F1654" s="40"/>
      <c r="G1654" s="40"/>
      <c r="H1654" s="40"/>
      <c r="I1654" s="40"/>
    </row>
    <row r="1655" spans="1:9">
      <c r="B1655" s="40"/>
      <c r="C1655" s="40"/>
      <c r="D1655" s="40"/>
      <c r="E1655" s="40"/>
      <c r="F1655" s="40"/>
      <c r="G1655" s="40"/>
      <c r="H1655" s="40"/>
      <c r="I1655" s="40"/>
    </row>
    <row r="1656" spans="1:9">
      <c r="B1656" s="40"/>
      <c r="C1656" s="40"/>
      <c r="D1656" s="40"/>
      <c r="E1656" s="40"/>
      <c r="F1656" s="40"/>
      <c r="G1656" s="40"/>
      <c r="H1656" s="40"/>
      <c r="I1656" s="40"/>
    </row>
    <row r="1657" spans="1:9">
      <c r="B1657" s="40"/>
      <c r="C1657" s="40"/>
      <c r="D1657" s="40"/>
      <c r="E1657" s="40"/>
      <c r="F1657" s="40"/>
      <c r="G1657" s="40"/>
      <c r="H1657" s="40"/>
      <c r="I1657" s="40"/>
    </row>
    <row r="1658" spans="1:9" ht="14.25">
      <c r="A1658" s="109"/>
      <c r="B1658" s="109"/>
      <c r="C1658" s="109"/>
      <c r="D1658" s="109"/>
      <c r="E1658" s="109"/>
      <c r="F1658" s="109"/>
      <c r="G1658" s="109"/>
      <c r="H1658" s="109"/>
      <c r="I1658" s="109"/>
    </row>
    <row r="1659" spans="1:9">
      <c r="A1659" s="111"/>
      <c r="B1659" s="111"/>
      <c r="C1659" s="111"/>
      <c r="D1659" s="111"/>
      <c r="E1659" s="111"/>
      <c r="F1659" s="111"/>
      <c r="G1659" s="111"/>
      <c r="H1659" s="111"/>
      <c r="I1659" s="111"/>
    </row>
    <row r="1660" spans="1:9">
      <c r="B1660" s="49"/>
      <c r="C1660" s="49"/>
      <c r="D1660" s="50"/>
      <c r="E1660" s="49"/>
      <c r="F1660" s="49"/>
      <c r="G1660" s="50"/>
      <c r="H1660" s="50"/>
      <c r="I1660" s="49"/>
    </row>
    <row r="1661" spans="1:9" customFormat="1" ht="15">
      <c r="A1661" s="114"/>
      <c r="B1661" s="20"/>
      <c r="C1661" s="21"/>
      <c r="D1661" s="21"/>
      <c r="E1661" s="22"/>
      <c r="F1661" s="22"/>
      <c r="G1661" s="22"/>
      <c r="H1661" s="22"/>
      <c r="I1661" s="23"/>
    </row>
    <row r="1662" spans="1:9" customFormat="1" ht="15">
      <c r="A1662" s="115"/>
      <c r="B1662" s="24"/>
      <c r="C1662" s="25"/>
      <c r="D1662" s="26"/>
      <c r="E1662" s="27"/>
      <c r="F1662" s="27"/>
      <c r="G1662" s="27"/>
      <c r="H1662" s="112"/>
      <c r="I1662" s="113"/>
    </row>
    <row r="1663" spans="1:9" customFormat="1" ht="15">
      <c r="A1663" s="115"/>
      <c r="B1663" s="28"/>
      <c r="C1663" s="29"/>
      <c r="D1663" s="124"/>
      <c r="E1663" s="30"/>
      <c r="F1663" s="31"/>
      <c r="G1663" s="124"/>
      <c r="H1663" s="112"/>
      <c r="I1663" s="113"/>
    </row>
    <row r="1664" spans="1:9" customFormat="1" ht="15">
      <c r="A1664" s="115"/>
      <c r="B1664" s="28"/>
      <c r="C1664" s="29"/>
      <c r="D1664" s="125"/>
      <c r="E1664" s="29"/>
      <c r="F1664" s="29"/>
      <c r="G1664" s="125"/>
      <c r="H1664" s="29"/>
      <c r="I1664" s="29"/>
    </row>
    <row r="1665" spans="1:9" customFormat="1" ht="15">
      <c r="A1665" s="32"/>
      <c r="B1665" s="33"/>
      <c r="C1665" s="34"/>
      <c r="D1665" s="34"/>
      <c r="E1665" s="34"/>
      <c r="F1665" s="34"/>
      <c r="G1665" s="35"/>
      <c r="H1665" s="34"/>
      <c r="I1665" s="36"/>
    </row>
    <row r="1666" spans="1:9" customFormat="1" ht="15">
      <c r="A1666" s="37"/>
      <c r="B1666" s="33"/>
      <c r="C1666" s="24"/>
      <c r="D1666" s="34"/>
      <c r="E1666" s="34"/>
      <c r="F1666" s="34"/>
      <c r="G1666" s="35"/>
      <c r="H1666" s="34"/>
      <c r="I1666" s="38"/>
    </row>
    <row r="1667" spans="1:9" customFormat="1" ht="15">
      <c r="A1667" s="39"/>
      <c r="B1667" s="27"/>
      <c r="C1667" s="27"/>
      <c r="D1667" s="27"/>
      <c r="E1667" s="27"/>
      <c r="F1667" s="27"/>
      <c r="G1667" s="27"/>
      <c r="H1667" s="27"/>
      <c r="I1667" s="27"/>
    </row>
    <row r="1668" spans="1:9" s="48" customFormat="1">
      <c r="A1668" s="41"/>
      <c r="B1668" s="42"/>
      <c r="C1668" s="43"/>
      <c r="D1668" s="43"/>
      <c r="E1668" s="42"/>
      <c r="F1668" s="43"/>
      <c r="G1668" s="43"/>
      <c r="H1668" s="43"/>
      <c r="I1668" s="43"/>
    </row>
    <row r="1669" spans="1:9" s="48" customFormat="1">
      <c r="A1669" s="41"/>
      <c r="B1669" s="42"/>
      <c r="C1669" s="43"/>
      <c r="D1669" s="43"/>
      <c r="E1669" s="42"/>
      <c r="F1669" s="43"/>
      <c r="G1669" s="43"/>
      <c r="H1669" s="43"/>
      <c r="I1669" s="43"/>
    </row>
    <row r="1670" spans="1:9" s="48" customFormat="1">
      <c r="A1670" s="41"/>
      <c r="B1670" s="42"/>
      <c r="C1670" s="43"/>
      <c r="D1670" s="43"/>
      <c r="E1670" s="42"/>
      <c r="F1670" s="43"/>
      <c r="G1670" s="43"/>
      <c r="H1670" s="43"/>
      <c r="I1670" s="43"/>
    </row>
    <row r="1671" spans="1:9">
      <c r="A1671" s="44"/>
      <c r="B1671" s="45"/>
      <c r="C1671" s="46"/>
      <c r="D1671" s="46"/>
      <c r="E1671" s="45"/>
      <c r="F1671" s="46"/>
      <c r="G1671" s="46"/>
      <c r="H1671" s="46"/>
      <c r="I1671" s="46"/>
    </row>
    <row r="1672" spans="1:9">
      <c r="A1672" s="44"/>
      <c r="B1672" s="45"/>
      <c r="C1672" s="46"/>
      <c r="D1672" s="46"/>
      <c r="E1672" s="45"/>
      <c r="F1672" s="46"/>
      <c r="G1672" s="46"/>
      <c r="H1672" s="46"/>
      <c r="I1672" s="46"/>
    </row>
    <row r="1673" spans="1:9">
      <c r="A1673" s="44"/>
      <c r="B1673" s="45"/>
      <c r="C1673" s="46"/>
      <c r="D1673" s="46"/>
      <c r="E1673" s="45"/>
      <c r="F1673" s="46"/>
      <c r="G1673" s="46"/>
      <c r="H1673" s="46"/>
      <c r="I1673" s="46"/>
    </row>
    <row r="1674" spans="1:9">
      <c r="A1674" s="44"/>
      <c r="B1674" s="45"/>
      <c r="C1674" s="46"/>
      <c r="D1674" s="46"/>
      <c r="E1674" s="45"/>
      <c r="F1674" s="46"/>
      <c r="G1674" s="46"/>
      <c r="H1674" s="46"/>
      <c r="I1674" s="46"/>
    </row>
    <row r="1675" spans="1:9">
      <c r="A1675" s="44"/>
      <c r="B1675" s="45"/>
      <c r="C1675" s="46"/>
      <c r="D1675" s="46"/>
      <c r="E1675" s="45"/>
      <c r="F1675" s="46"/>
      <c r="G1675" s="46"/>
      <c r="H1675" s="46"/>
      <c r="I1675" s="46"/>
    </row>
    <row r="1676" spans="1:9">
      <c r="A1676" s="44"/>
      <c r="B1676" s="45"/>
      <c r="C1676" s="46"/>
      <c r="D1676" s="46"/>
      <c r="E1676" s="45"/>
      <c r="F1676" s="46"/>
      <c r="G1676" s="46"/>
      <c r="H1676" s="46"/>
      <c r="I1676" s="46"/>
    </row>
    <row r="1677" spans="1:9">
      <c r="A1677" s="44"/>
      <c r="B1677" s="45"/>
      <c r="C1677" s="46"/>
      <c r="D1677" s="46"/>
      <c r="E1677" s="45"/>
      <c r="F1677" s="46"/>
      <c r="G1677" s="46"/>
      <c r="H1677" s="46"/>
      <c r="I1677" s="46"/>
    </row>
    <row r="1678" spans="1:9">
      <c r="A1678" s="44"/>
      <c r="B1678" s="45"/>
      <c r="C1678" s="46"/>
      <c r="D1678" s="46"/>
      <c r="E1678" s="45"/>
      <c r="F1678" s="46"/>
      <c r="G1678" s="46"/>
      <c r="H1678" s="46"/>
      <c r="I1678" s="46"/>
    </row>
    <row r="1679" spans="1:9" s="48" customFormat="1">
      <c r="A1679" s="41"/>
      <c r="B1679" s="42"/>
      <c r="C1679" s="43"/>
      <c r="D1679" s="43"/>
      <c r="E1679" s="42"/>
      <c r="F1679" s="43"/>
      <c r="G1679" s="43"/>
      <c r="H1679" s="43"/>
      <c r="I1679" s="43"/>
    </row>
    <row r="1680" spans="1:9">
      <c r="A1680" s="44"/>
      <c r="B1680" s="45"/>
      <c r="C1680" s="46"/>
      <c r="D1680" s="46"/>
      <c r="E1680" s="45"/>
      <c r="F1680" s="46"/>
      <c r="G1680" s="46"/>
      <c r="H1680" s="46"/>
      <c r="I1680" s="46"/>
    </row>
    <row r="1681" spans="1:9">
      <c r="A1681" s="44"/>
      <c r="B1681" s="45"/>
      <c r="C1681" s="46"/>
      <c r="D1681" s="46"/>
      <c r="E1681" s="45"/>
      <c r="F1681" s="46"/>
      <c r="G1681" s="46"/>
      <c r="H1681" s="46"/>
      <c r="I1681" s="46"/>
    </row>
    <row r="1682" spans="1:9">
      <c r="A1682" s="44"/>
      <c r="B1682" s="45"/>
      <c r="C1682" s="46"/>
      <c r="D1682" s="46"/>
      <c r="E1682" s="45"/>
      <c r="F1682" s="46"/>
      <c r="G1682" s="46"/>
      <c r="H1682" s="46"/>
      <c r="I1682" s="46"/>
    </row>
    <row r="1683" spans="1:9">
      <c r="A1683" s="44"/>
      <c r="B1683" s="45"/>
      <c r="C1683" s="46"/>
      <c r="D1683" s="46"/>
      <c r="E1683" s="45"/>
      <c r="F1683" s="46"/>
      <c r="G1683" s="46"/>
      <c r="H1683" s="46"/>
      <c r="I1683" s="46"/>
    </row>
    <row r="1684" spans="1:9">
      <c r="A1684" s="44"/>
      <c r="B1684" s="45"/>
      <c r="C1684" s="46"/>
      <c r="D1684" s="46"/>
      <c r="E1684" s="45"/>
      <c r="F1684" s="46"/>
      <c r="G1684" s="46"/>
      <c r="H1684" s="46"/>
      <c r="I1684" s="46"/>
    </row>
    <row r="1685" spans="1:9">
      <c r="A1685" s="44"/>
      <c r="B1685" s="45"/>
      <c r="C1685" s="46"/>
      <c r="D1685" s="46"/>
      <c r="E1685" s="45"/>
      <c r="F1685" s="46"/>
      <c r="G1685" s="46"/>
      <c r="H1685" s="46"/>
      <c r="I1685" s="46"/>
    </row>
    <row r="1686" spans="1:9">
      <c r="A1686" s="44"/>
      <c r="B1686" s="45"/>
      <c r="C1686" s="46"/>
      <c r="D1686" s="46"/>
      <c r="E1686" s="45"/>
      <c r="F1686" s="46"/>
      <c r="G1686" s="46"/>
      <c r="H1686" s="46"/>
      <c r="I1686" s="46"/>
    </row>
    <row r="1687" spans="1:9">
      <c r="A1687" s="44"/>
      <c r="B1687" s="45"/>
      <c r="C1687" s="46"/>
      <c r="D1687" s="46"/>
      <c r="E1687" s="45"/>
      <c r="F1687" s="46"/>
      <c r="G1687" s="46"/>
      <c r="H1687" s="46"/>
      <c r="I1687" s="46"/>
    </row>
    <row r="1688" spans="1:9">
      <c r="A1688" s="44"/>
      <c r="B1688" s="45"/>
      <c r="C1688" s="46"/>
      <c r="D1688" s="46"/>
      <c r="E1688" s="45"/>
      <c r="F1688" s="46"/>
      <c r="G1688" s="46"/>
      <c r="H1688" s="46"/>
      <c r="I1688" s="46"/>
    </row>
    <row r="1689" spans="1:9">
      <c r="A1689" s="44"/>
      <c r="B1689" s="45"/>
      <c r="C1689" s="46"/>
      <c r="D1689" s="46"/>
      <c r="E1689" s="45"/>
      <c r="F1689" s="46"/>
      <c r="G1689" s="46"/>
      <c r="H1689" s="46"/>
      <c r="I1689" s="46"/>
    </row>
    <row r="1690" spans="1:9">
      <c r="A1690" s="44"/>
      <c r="B1690" s="45"/>
      <c r="C1690" s="46"/>
      <c r="D1690" s="46"/>
      <c r="E1690" s="45"/>
      <c r="F1690" s="46"/>
      <c r="G1690" s="46"/>
      <c r="H1690" s="46"/>
      <c r="I1690" s="46"/>
    </row>
    <row r="1691" spans="1:9">
      <c r="A1691" s="44"/>
      <c r="B1691" s="45"/>
      <c r="C1691" s="46"/>
      <c r="D1691" s="46"/>
      <c r="E1691" s="45"/>
      <c r="F1691" s="46"/>
      <c r="G1691" s="46"/>
      <c r="H1691" s="46"/>
      <c r="I1691" s="46"/>
    </row>
    <row r="1692" spans="1:9">
      <c r="A1692" s="44"/>
      <c r="B1692" s="45"/>
      <c r="C1692" s="46"/>
      <c r="D1692" s="46"/>
      <c r="E1692" s="45"/>
      <c r="F1692" s="46"/>
      <c r="G1692" s="46"/>
      <c r="H1692" s="46"/>
      <c r="I1692" s="46"/>
    </row>
    <row r="1693" spans="1:9">
      <c r="A1693" s="44"/>
      <c r="B1693" s="45"/>
      <c r="C1693" s="46"/>
      <c r="D1693" s="46"/>
      <c r="E1693" s="45"/>
      <c r="F1693" s="46"/>
      <c r="G1693" s="46"/>
      <c r="H1693" s="46"/>
      <c r="I1693" s="46"/>
    </row>
    <row r="1694" spans="1:9">
      <c r="A1694" s="44"/>
      <c r="B1694" s="45"/>
      <c r="C1694" s="46"/>
      <c r="D1694" s="46"/>
      <c r="E1694" s="45"/>
      <c r="F1694" s="46"/>
      <c r="G1694" s="46"/>
      <c r="H1694" s="46"/>
      <c r="I1694" s="46"/>
    </row>
    <row r="1695" spans="1:9">
      <c r="A1695" s="44"/>
      <c r="B1695" s="45"/>
      <c r="C1695" s="46"/>
      <c r="D1695" s="46"/>
      <c r="E1695" s="45"/>
      <c r="F1695" s="46"/>
      <c r="G1695" s="46"/>
      <c r="H1695" s="46"/>
      <c r="I1695" s="46"/>
    </row>
    <row r="1696" spans="1:9" s="48" customFormat="1">
      <c r="A1696" s="41"/>
      <c r="B1696" s="42"/>
      <c r="C1696" s="43"/>
      <c r="D1696" s="43"/>
      <c r="E1696" s="42"/>
      <c r="F1696" s="43"/>
      <c r="G1696" s="43"/>
      <c r="H1696" s="43"/>
      <c r="I1696" s="43"/>
    </row>
    <row r="1697" spans="1:9">
      <c r="A1697" s="44"/>
      <c r="B1697" s="45"/>
      <c r="C1697" s="46"/>
      <c r="D1697" s="46"/>
      <c r="E1697" s="45"/>
      <c r="F1697" s="46"/>
      <c r="G1697" s="46"/>
      <c r="H1697" s="46"/>
      <c r="I1697" s="46"/>
    </row>
    <row r="1698" spans="1:9">
      <c r="A1698" s="44"/>
      <c r="B1698" s="45"/>
      <c r="C1698" s="46"/>
      <c r="D1698" s="46"/>
      <c r="E1698" s="45"/>
      <c r="F1698" s="46"/>
      <c r="G1698" s="46"/>
      <c r="H1698" s="46"/>
      <c r="I1698" s="46"/>
    </row>
    <row r="1699" spans="1:9">
      <c r="A1699" s="44"/>
      <c r="B1699" s="45"/>
      <c r="C1699" s="46"/>
      <c r="D1699" s="46"/>
      <c r="E1699" s="45"/>
      <c r="F1699" s="46"/>
      <c r="G1699" s="46"/>
      <c r="H1699" s="46"/>
      <c r="I1699" s="46"/>
    </row>
    <row r="1700" spans="1:9">
      <c r="A1700" s="44"/>
      <c r="B1700" s="45"/>
      <c r="C1700" s="46"/>
      <c r="D1700" s="46"/>
      <c r="E1700" s="45"/>
      <c r="F1700" s="46"/>
      <c r="G1700" s="46"/>
      <c r="H1700" s="46"/>
      <c r="I1700" s="46"/>
    </row>
    <row r="1701" spans="1:9">
      <c r="A1701" s="44"/>
      <c r="B1701" s="45"/>
      <c r="C1701" s="46"/>
      <c r="D1701" s="46"/>
      <c r="E1701" s="45"/>
      <c r="F1701" s="46"/>
      <c r="G1701" s="46"/>
      <c r="H1701" s="46"/>
      <c r="I1701" s="46"/>
    </row>
    <row r="1702" spans="1:9">
      <c r="A1702" s="44"/>
      <c r="B1702" s="45"/>
      <c r="C1702" s="46"/>
      <c r="D1702" s="46"/>
      <c r="E1702" s="45"/>
      <c r="F1702" s="46"/>
      <c r="G1702" s="46"/>
      <c r="H1702" s="46"/>
      <c r="I1702" s="46"/>
    </row>
    <row r="1703" spans="1:9">
      <c r="A1703" s="44"/>
      <c r="B1703" s="45"/>
      <c r="C1703" s="46"/>
      <c r="D1703" s="46"/>
      <c r="E1703" s="45"/>
      <c r="F1703" s="46"/>
      <c r="G1703" s="46"/>
      <c r="H1703" s="46"/>
      <c r="I1703" s="46"/>
    </row>
    <row r="1704" spans="1:9">
      <c r="A1704" s="44"/>
      <c r="B1704" s="45"/>
      <c r="C1704" s="46"/>
      <c r="D1704" s="46"/>
      <c r="E1704" s="45"/>
      <c r="F1704" s="46"/>
      <c r="G1704" s="46"/>
      <c r="H1704" s="46"/>
      <c r="I1704" s="46"/>
    </row>
    <row r="1705" spans="1:9">
      <c r="A1705" s="44"/>
      <c r="B1705" s="45"/>
      <c r="C1705" s="46"/>
      <c r="D1705" s="46"/>
      <c r="E1705" s="45"/>
      <c r="F1705" s="46"/>
      <c r="G1705" s="46"/>
      <c r="H1705" s="46"/>
      <c r="I1705" s="46"/>
    </row>
    <row r="1706" spans="1:9" s="48" customFormat="1">
      <c r="A1706" s="41"/>
      <c r="B1706" s="42"/>
      <c r="C1706" s="43"/>
      <c r="D1706" s="43"/>
      <c r="E1706" s="42"/>
      <c r="F1706" s="43"/>
      <c r="G1706" s="43"/>
      <c r="H1706" s="43"/>
      <c r="I1706" s="43"/>
    </row>
    <row r="1707" spans="1:9">
      <c r="A1707" s="44"/>
      <c r="B1707" s="45"/>
      <c r="C1707" s="46"/>
      <c r="D1707" s="46"/>
      <c r="E1707" s="45"/>
      <c r="F1707" s="46"/>
      <c r="G1707" s="46"/>
      <c r="H1707" s="46"/>
      <c r="I1707" s="46"/>
    </row>
    <row r="1708" spans="1:9">
      <c r="A1708" s="44"/>
      <c r="B1708" s="45"/>
      <c r="C1708" s="46"/>
      <c r="D1708" s="46"/>
      <c r="E1708" s="45"/>
      <c r="F1708" s="46"/>
      <c r="G1708" s="46"/>
      <c r="H1708" s="46"/>
      <c r="I1708" s="46"/>
    </row>
    <row r="1709" spans="1:9">
      <c r="A1709" s="44"/>
      <c r="B1709" s="45"/>
      <c r="C1709" s="46"/>
      <c r="D1709" s="46"/>
      <c r="E1709" s="45"/>
      <c r="F1709" s="46"/>
      <c r="G1709" s="46"/>
      <c r="H1709" s="46"/>
      <c r="I1709" s="46"/>
    </row>
    <row r="1710" spans="1:9">
      <c r="A1710" s="44"/>
      <c r="B1710" s="45"/>
      <c r="C1710" s="46"/>
      <c r="D1710" s="46"/>
      <c r="E1710" s="45"/>
      <c r="F1710" s="46"/>
      <c r="G1710" s="46"/>
      <c r="H1710" s="46"/>
      <c r="I1710" s="46"/>
    </row>
    <row r="1711" spans="1:9">
      <c r="A1711" s="44"/>
      <c r="B1711" s="45"/>
      <c r="C1711" s="46"/>
      <c r="D1711" s="46"/>
      <c r="E1711" s="45"/>
      <c r="F1711" s="46"/>
      <c r="G1711" s="46"/>
      <c r="H1711" s="46"/>
      <c r="I1711" s="46"/>
    </row>
    <row r="1712" spans="1:9" s="48" customFormat="1">
      <c r="A1712" s="41"/>
      <c r="B1712" s="42"/>
      <c r="C1712" s="43"/>
      <c r="D1712" s="43"/>
      <c r="E1712" s="42"/>
      <c r="F1712" s="43"/>
      <c r="G1712" s="43"/>
      <c r="H1712" s="43"/>
      <c r="I1712" s="43"/>
    </row>
    <row r="1713" spans="1:9">
      <c r="A1713" s="44"/>
      <c r="B1713" s="45"/>
      <c r="C1713" s="46"/>
      <c r="D1713" s="46"/>
      <c r="E1713" s="45"/>
      <c r="F1713" s="46"/>
      <c r="G1713" s="46"/>
      <c r="H1713" s="46"/>
      <c r="I1713" s="46"/>
    </row>
    <row r="1714" spans="1:9">
      <c r="A1714" s="44"/>
      <c r="B1714" s="45"/>
      <c r="C1714" s="46"/>
      <c r="D1714" s="46"/>
      <c r="E1714" s="45"/>
      <c r="F1714" s="46"/>
      <c r="G1714" s="46"/>
      <c r="H1714" s="46"/>
      <c r="I1714" s="46"/>
    </row>
    <row r="1715" spans="1:9">
      <c r="A1715" s="44"/>
      <c r="B1715" s="45"/>
      <c r="C1715" s="46"/>
      <c r="D1715" s="46"/>
      <c r="E1715" s="45"/>
      <c r="F1715" s="46"/>
      <c r="G1715" s="46"/>
      <c r="H1715" s="46"/>
      <c r="I1715" s="46"/>
    </row>
    <row r="1716" spans="1:9">
      <c r="A1716" s="44"/>
      <c r="B1716" s="45"/>
      <c r="C1716" s="46"/>
      <c r="D1716" s="46"/>
      <c r="E1716" s="45"/>
      <c r="F1716" s="46"/>
      <c r="G1716" s="46"/>
      <c r="H1716" s="46"/>
      <c r="I1716" s="46"/>
    </row>
    <row r="1717" spans="1:9">
      <c r="A1717" s="44"/>
      <c r="B1717" s="45"/>
      <c r="C1717" s="46"/>
      <c r="D1717" s="46"/>
      <c r="E1717" s="45"/>
      <c r="F1717" s="46"/>
      <c r="G1717" s="46"/>
      <c r="H1717" s="46"/>
      <c r="I1717" s="46"/>
    </row>
    <row r="1718" spans="1:9">
      <c r="A1718" s="44"/>
      <c r="B1718" s="45"/>
      <c r="C1718" s="46"/>
      <c r="D1718" s="46"/>
      <c r="E1718" s="45"/>
      <c r="F1718" s="46"/>
      <c r="G1718" s="46"/>
      <c r="H1718" s="46"/>
      <c r="I1718" s="46"/>
    </row>
    <row r="1719" spans="1:9">
      <c r="A1719" s="44"/>
      <c r="B1719" s="45"/>
      <c r="C1719" s="46"/>
      <c r="D1719" s="46"/>
      <c r="E1719" s="45"/>
      <c r="F1719" s="46"/>
      <c r="G1719" s="46"/>
      <c r="H1719" s="46"/>
      <c r="I1719" s="46"/>
    </row>
    <row r="1720" spans="1:9">
      <c r="A1720" s="44"/>
      <c r="B1720" s="45"/>
      <c r="C1720" s="46"/>
      <c r="D1720" s="46"/>
      <c r="E1720" s="45"/>
      <c r="F1720" s="46"/>
      <c r="G1720" s="46"/>
      <c r="H1720" s="46"/>
      <c r="I1720" s="46"/>
    </row>
    <row r="1721" spans="1:9">
      <c r="A1721" s="44"/>
      <c r="B1721" s="45"/>
      <c r="C1721" s="46"/>
      <c r="D1721" s="46"/>
      <c r="E1721" s="45"/>
      <c r="F1721" s="46"/>
      <c r="G1721" s="46"/>
      <c r="H1721" s="46"/>
      <c r="I1721" s="46"/>
    </row>
    <row r="1722" spans="1:9">
      <c r="A1722" s="44"/>
      <c r="B1722" s="54"/>
      <c r="C1722" s="54"/>
      <c r="D1722" s="54"/>
      <c r="E1722" s="54"/>
      <c r="F1722" s="54"/>
      <c r="G1722" s="54"/>
      <c r="H1722" s="54"/>
      <c r="I1722" s="54"/>
    </row>
    <row r="1723" spans="1:9" ht="14.25">
      <c r="A1723" s="109"/>
      <c r="B1723" s="109"/>
      <c r="C1723" s="109"/>
      <c r="D1723" s="109"/>
      <c r="E1723" s="109"/>
      <c r="F1723" s="109"/>
      <c r="G1723" s="109"/>
      <c r="H1723" s="109"/>
      <c r="I1723" s="109"/>
    </row>
    <row r="1724" spans="1:9">
      <c r="A1724" s="111"/>
      <c r="B1724" s="111"/>
      <c r="C1724" s="111"/>
      <c r="D1724" s="111"/>
      <c r="E1724" s="111"/>
      <c r="F1724" s="111"/>
      <c r="G1724" s="111"/>
      <c r="H1724" s="111"/>
      <c r="I1724" s="111"/>
    </row>
    <row r="1725" spans="1:9">
      <c r="B1725" s="49"/>
      <c r="C1725" s="49"/>
      <c r="D1725" s="50"/>
      <c r="E1725" s="49"/>
      <c r="F1725" s="49"/>
      <c r="G1725" s="50"/>
      <c r="H1725" s="50"/>
      <c r="I1725" s="49"/>
    </row>
    <row r="1726" spans="1:9" customFormat="1" ht="15">
      <c r="A1726" s="114"/>
      <c r="B1726" s="20"/>
      <c r="C1726" s="21"/>
      <c r="D1726" s="21"/>
      <c r="E1726" s="22"/>
      <c r="F1726" s="22"/>
      <c r="G1726" s="22"/>
      <c r="H1726" s="22"/>
      <c r="I1726" s="23"/>
    </row>
    <row r="1727" spans="1:9" customFormat="1" ht="15">
      <c r="A1727" s="115"/>
      <c r="B1727" s="24"/>
      <c r="C1727" s="25"/>
      <c r="D1727" s="26"/>
      <c r="E1727" s="27"/>
      <c r="F1727" s="27"/>
      <c r="G1727" s="27"/>
      <c r="H1727" s="112"/>
      <c r="I1727" s="113"/>
    </row>
    <row r="1728" spans="1:9" customFormat="1" ht="15">
      <c r="A1728" s="115"/>
      <c r="B1728" s="28"/>
      <c r="C1728" s="29"/>
      <c r="D1728" s="124"/>
      <c r="E1728" s="30"/>
      <c r="F1728" s="31"/>
      <c r="G1728" s="124"/>
      <c r="H1728" s="112"/>
      <c r="I1728" s="113"/>
    </row>
    <row r="1729" spans="1:9" customFormat="1" ht="15">
      <c r="A1729" s="115"/>
      <c r="B1729" s="28"/>
      <c r="C1729" s="29"/>
      <c r="D1729" s="125"/>
      <c r="E1729" s="29"/>
      <c r="F1729" s="29"/>
      <c r="G1729" s="125"/>
      <c r="H1729" s="29"/>
      <c r="I1729" s="29"/>
    </row>
    <row r="1730" spans="1:9" customFormat="1" ht="15">
      <c r="A1730" s="32"/>
      <c r="B1730" s="33"/>
      <c r="C1730" s="34"/>
      <c r="D1730" s="34"/>
      <c r="E1730" s="34"/>
      <c r="F1730" s="34"/>
      <c r="G1730" s="35"/>
      <c r="H1730" s="34"/>
      <c r="I1730" s="36"/>
    </row>
    <row r="1731" spans="1:9" customFormat="1" ht="15">
      <c r="A1731" s="37"/>
      <c r="B1731" s="33"/>
      <c r="C1731" s="24"/>
      <c r="D1731" s="34"/>
      <c r="E1731" s="34"/>
      <c r="F1731" s="34"/>
      <c r="G1731" s="35"/>
      <c r="H1731" s="34"/>
      <c r="I1731" s="38"/>
    </row>
    <row r="1732" spans="1:9" customFormat="1" ht="15">
      <c r="A1732" s="39"/>
      <c r="B1732" s="27"/>
      <c r="C1732" s="27"/>
      <c r="D1732" s="27"/>
      <c r="E1732" s="27"/>
      <c r="F1732" s="27"/>
      <c r="G1732" s="27"/>
      <c r="H1732" s="27"/>
      <c r="I1732" s="27"/>
    </row>
    <row r="1733" spans="1:9" s="48" customFormat="1">
      <c r="A1733" s="41"/>
      <c r="B1733" s="42"/>
      <c r="C1733" s="43"/>
      <c r="D1733" s="43"/>
      <c r="E1733" s="42"/>
      <c r="F1733" s="43"/>
      <c r="G1733" s="43"/>
      <c r="H1733" s="43"/>
      <c r="I1733" s="43"/>
    </row>
    <row r="1734" spans="1:9">
      <c r="A1734" s="44"/>
      <c r="B1734" s="45"/>
      <c r="C1734" s="46"/>
      <c r="D1734" s="46"/>
      <c r="E1734" s="45"/>
      <c r="F1734" s="46"/>
      <c r="G1734" s="46"/>
      <c r="H1734" s="46"/>
      <c r="I1734" s="46"/>
    </row>
    <row r="1735" spans="1:9">
      <c r="A1735" s="44"/>
      <c r="B1735" s="45"/>
      <c r="C1735" s="46"/>
      <c r="D1735" s="46"/>
      <c r="E1735" s="45"/>
      <c r="F1735" s="46"/>
      <c r="G1735" s="46"/>
      <c r="H1735" s="46"/>
      <c r="I1735" s="46"/>
    </row>
    <row r="1736" spans="1:9">
      <c r="A1736" s="44"/>
      <c r="B1736" s="45"/>
      <c r="C1736" s="46"/>
      <c r="D1736" s="46"/>
      <c r="E1736" s="45"/>
      <c r="F1736" s="46"/>
      <c r="G1736" s="46"/>
      <c r="H1736" s="46"/>
      <c r="I1736" s="46"/>
    </row>
    <row r="1737" spans="1:9">
      <c r="A1737" s="44"/>
      <c r="B1737" s="45"/>
      <c r="C1737" s="46"/>
      <c r="D1737" s="46"/>
      <c r="E1737" s="45"/>
      <c r="F1737" s="46"/>
      <c r="G1737" s="46"/>
      <c r="H1737" s="46"/>
      <c r="I1737" s="46"/>
    </row>
    <row r="1738" spans="1:9">
      <c r="A1738" s="44"/>
      <c r="B1738" s="45"/>
      <c r="C1738" s="46"/>
      <c r="D1738" s="46"/>
      <c r="E1738" s="45"/>
      <c r="F1738" s="46"/>
      <c r="G1738" s="46"/>
      <c r="H1738" s="46"/>
      <c r="I1738" s="46"/>
    </row>
    <row r="1739" spans="1:9">
      <c r="A1739" s="44"/>
      <c r="B1739" s="45"/>
      <c r="C1739" s="46"/>
      <c r="D1739" s="46"/>
      <c r="E1739" s="45"/>
      <c r="F1739" s="46"/>
      <c r="G1739" s="46"/>
      <c r="H1739" s="46"/>
      <c r="I1739" s="46"/>
    </row>
    <row r="1740" spans="1:9" s="48" customFormat="1">
      <c r="A1740" s="41"/>
      <c r="B1740" s="42"/>
      <c r="C1740" s="43"/>
      <c r="D1740" s="43"/>
      <c r="E1740" s="42"/>
      <c r="F1740" s="43"/>
      <c r="G1740" s="43"/>
      <c r="H1740" s="43"/>
      <c r="I1740" s="43"/>
    </row>
    <row r="1741" spans="1:9">
      <c r="A1741" s="44"/>
      <c r="B1741" s="45"/>
      <c r="C1741" s="46"/>
      <c r="D1741" s="46"/>
      <c r="E1741" s="45"/>
      <c r="F1741" s="46"/>
      <c r="G1741" s="46"/>
      <c r="H1741" s="46"/>
      <c r="I1741" s="46"/>
    </row>
    <row r="1742" spans="1:9">
      <c r="A1742" s="44"/>
      <c r="B1742" s="45"/>
      <c r="C1742" s="46"/>
      <c r="D1742" s="46"/>
      <c r="E1742" s="45"/>
      <c r="F1742" s="46"/>
      <c r="G1742" s="46"/>
      <c r="H1742" s="46"/>
      <c r="I1742" s="46"/>
    </row>
    <row r="1743" spans="1:9">
      <c r="A1743" s="44"/>
      <c r="B1743" s="45"/>
      <c r="C1743" s="46"/>
      <c r="D1743" s="46"/>
      <c r="E1743" s="45"/>
      <c r="F1743" s="46"/>
      <c r="G1743" s="46"/>
      <c r="H1743" s="46"/>
      <c r="I1743" s="46"/>
    </row>
    <row r="1744" spans="1:9">
      <c r="A1744" s="44"/>
      <c r="B1744" s="45"/>
      <c r="C1744" s="46"/>
      <c r="D1744" s="46"/>
      <c r="E1744" s="45"/>
      <c r="F1744" s="46"/>
      <c r="G1744" s="46"/>
      <c r="H1744" s="46"/>
      <c r="I1744" s="46"/>
    </row>
    <row r="1745" spans="1:9">
      <c r="A1745" s="44"/>
      <c r="B1745" s="45"/>
      <c r="C1745" s="46"/>
      <c r="D1745" s="46"/>
      <c r="E1745" s="45"/>
      <c r="F1745" s="46"/>
      <c r="G1745" s="46"/>
      <c r="H1745" s="46"/>
      <c r="I1745" s="46"/>
    </row>
    <row r="1746" spans="1:9">
      <c r="A1746" s="44"/>
      <c r="B1746" s="45"/>
      <c r="C1746" s="46"/>
      <c r="D1746" s="46"/>
      <c r="E1746" s="45"/>
      <c r="F1746" s="46"/>
      <c r="G1746" s="46"/>
      <c r="H1746" s="46"/>
      <c r="I1746" s="46"/>
    </row>
    <row r="1747" spans="1:9">
      <c r="A1747" s="44"/>
      <c r="B1747" s="45"/>
      <c r="C1747" s="46"/>
      <c r="D1747" s="46"/>
      <c r="E1747" s="45"/>
      <c r="F1747" s="46"/>
      <c r="G1747" s="46"/>
      <c r="H1747" s="46"/>
      <c r="I1747" s="46"/>
    </row>
    <row r="1748" spans="1:9">
      <c r="A1748" s="44"/>
      <c r="B1748" s="45"/>
      <c r="C1748" s="46"/>
      <c r="D1748" s="46"/>
      <c r="E1748" s="45"/>
      <c r="F1748" s="46"/>
      <c r="G1748" s="46"/>
      <c r="H1748" s="46"/>
      <c r="I1748" s="46"/>
    </row>
    <row r="1749" spans="1:9">
      <c r="A1749" s="44"/>
      <c r="B1749" s="45"/>
      <c r="C1749" s="46"/>
      <c r="D1749" s="46"/>
      <c r="E1749" s="45"/>
      <c r="F1749" s="46"/>
      <c r="G1749" s="46"/>
      <c r="H1749" s="46"/>
      <c r="I1749" s="46"/>
    </row>
    <row r="1750" spans="1:9">
      <c r="A1750" s="44"/>
      <c r="B1750" s="45"/>
      <c r="C1750" s="46"/>
      <c r="D1750" s="46"/>
      <c r="E1750" s="45"/>
      <c r="F1750" s="46"/>
      <c r="G1750" s="46"/>
      <c r="H1750" s="46"/>
      <c r="I1750" s="46"/>
    </row>
    <row r="1751" spans="1:9">
      <c r="A1751" s="44"/>
      <c r="B1751" s="45"/>
      <c r="C1751" s="46"/>
      <c r="D1751" s="46"/>
      <c r="E1751" s="45"/>
      <c r="F1751" s="46"/>
      <c r="G1751" s="46"/>
      <c r="H1751" s="46"/>
      <c r="I1751" s="46"/>
    </row>
    <row r="1752" spans="1:9">
      <c r="A1752" s="44"/>
      <c r="B1752" s="45"/>
      <c r="C1752" s="46"/>
      <c r="D1752" s="46"/>
      <c r="E1752" s="45"/>
      <c r="F1752" s="46"/>
      <c r="G1752" s="46"/>
      <c r="H1752" s="46"/>
      <c r="I1752" s="46"/>
    </row>
    <row r="1753" spans="1:9">
      <c r="A1753" s="44"/>
      <c r="B1753" s="45"/>
      <c r="C1753" s="46"/>
      <c r="D1753" s="46"/>
      <c r="E1753" s="45"/>
      <c r="F1753" s="46"/>
      <c r="G1753" s="46"/>
      <c r="H1753" s="46"/>
      <c r="I1753" s="46"/>
    </row>
    <row r="1754" spans="1:9" s="48" customFormat="1">
      <c r="A1754" s="41"/>
      <c r="B1754" s="42"/>
      <c r="C1754" s="43"/>
      <c r="D1754" s="43"/>
      <c r="E1754" s="42"/>
      <c r="F1754" s="43"/>
      <c r="G1754" s="43"/>
      <c r="H1754" s="43"/>
      <c r="I1754" s="43"/>
    </row>
    <row r="1755" spans="1:9" s="48" customFormat="1">
      <c r="A1755" s="41"/>
      <c r="B1755" s="42"/>
      <c r="C1755" s="43"/>
      <c r="D1755" s="43"/>
      <c r="E1755" s="42"/>
      <c r="F1755" s="43"/>
      <c r="G1755" s="43"/>
      <c r="H1755" s="43"/>
      <c r="I1755" s="43"/>
    </row>
    <row r="1756" spans="1:9" s="48" customFormat="1">
      <c r="A1756" s="41"/>
      <c r="B1756" s="42"/>
      <c r="C1756" s="43"/>
      <c r="D1756" s="43"/>
      <c r="E1756" s="42"/>
      <c r="F1756" s="43"/>
      <c r="G1756" s="43"/>
      <c r="H1756" s="43"/>
      <c r="I1756" s="43"/>
    </row>
    <row r="1757" spans="1:9" ht="14.25">
      <c r="A1757" s="109"/>
      <c r="B1757" s="109"/>
      <c r="C1757" s="109"/>
      <c r="D1757" s="109"/>
      <c r="E1757" s="109"/>
      <c r="F1757" s="109"/>
      <c r="G1757" s="109"/>
      <c r="H1757" s="109"/>
      <c r="I1757" s="109"/>
    </row>
    <row r="1758" spans="1:9">
      <c r="A1758" s="111"/>
      <c r="B1758" s="111"/>
      <c r="C1758" s="111"/>
      <c r="D1758" s="111"/>
      <c r="E1758" s="111"/>
      <c r="F1758" s="111"/>
      <c r="G1758" s="111"/>
      <c r="H1758" s="111"/>
      <c r="I1758" s="111"/>
    </row>
    <row r="1759" spans="1:9">
      <c r="B1759" s="49"/>
      <c r="C1759" s="49"/>
      <c r="D1759" s="50"/>
      <c r="E1759" s="49"/>
      <c r="F1759" s="49"/>
      <c r="G1759" s="50"/>
      <c r="H1759" s="50"/>
      <c r="I1759" s="49"/>
    </row>
    <row r="1760" spans="1:9" customFormat="1" ht="15">
      <c r="A1760" s="114"/>
      <c r="B1760" s="20"/>
      <c r="C1760" s="21"/>
      <c r="D1760" s="21"/>
      <c r="E1760" s="22"/>
      <c r="F1760" s="22"/>
      <c r="G1760" s="22"/>
      <c r="H1760" s="22"/>
      <c r="I1760" s="23"/>
    </row>
    <row r="1761" spans="1:9" customFormat="1" ht="15">
      <c r="A1761" s="115"/>
      <c r="B1761" s="24"/>
      <c r="C1761" s="25"/>
      <c r="D1761" s="26"/>
      <c r="E1761" s="27"/>
      <c r="F1761" s="27"/>
      <c r="G1761" s="27"/>
      <c r="H1761" s="112"/>
      <c r="I1761" s="113"/>
    </row>
    <row r="1762" spans="1:9" customFormat="1" ht="15">
      <c r="A1762" s="115"/>
      <c r="B1762" s="28"/>
      <c r="C1762" s="29"/>
      <c r="D1762" s="124"/>
      <c r="E1762" s="30"/>
      <c r="F1762" s="31"/>
      <c r="G1762" s="124"/>
      <c r="H1762" s="112"/>
      <c r="I1762" s="113"/>
    </row>
    <row r="1763" spans="1:9" customFormat="1" ht="15">
      <c r="A1763" s="115"/>
      <c r="B1763" s="28"/>
      <c r="C1763" s="29"/>
      <c r="D1763" s="125"/>
      <c r="E1763" s="29"/>
      <c r="F1763" s="29"/>
      <c r="G1763" s="125"/>
      <c r="H1763" s="29"/>
      <c r="I1763" s="29"/>
    </row>
    <row r="1764" spans="1:9" customFormat="1" ht="15">
      <c r="A1764" s="32"/>
      <c r="B1764" s="33"/>
      <c r="C1764" s="34"/>
      <c r="D1764" s="34"/>
      <c r="E1764" s="34"/>
      <c r="F1764" s="34"/>
      <c r="G1764" s="35"/>
      <c r="H1764" s="34"/>
      <c r="I1764" s="36"/>
    </row>
    <row r="1765" spans="1:9" customFormat="1" ht="15">
      <c r="A1765" s="37"/>
      <c r="B1765" s="33"/>
      <c r="C1765" s="24"/>
      <c r="D1765" s="34"/>
      <c r="E1765" s="34"/>
      <c r="F1765" s="34"/>
      <c r="G1765" s="35"/>
      <c r="H1765" s="34"/>
      <c r="I1765" s="38"/>
    </row>
    <row r="1766" spans="1:9" customFormat="1" ht="15">
      <c r="A1766" s="39"/>
      <c r="B1766" s="27"/>
      <c r="C1766" s="27"/>
      <c r="D1766" s="27"/>
      <c r="E1766" s="27"/>
      <c r="F1766" s="27"/>
      <c r="G1766" s="27"/>
      <c r="H1766" s="27"/>
      <c r="I1766" s="27"/>
    </row>
    <row r="1767" spans="1:9" s="48" customFormat="1">
      <c r="A1767" s="41"/>
      <c r="B1767" s="42"/>
      <c r="C1767" s="43"/>
      <c r="D1767" s="43"/>
      <c r="E1767" s="42"/>
      <c r="F1767" s="43"/>
      <c r="G1767" s="43"/>
      <c r="H1767" s="43"/>
      <c r="I1767" s="43"/>
    </row>
    <row r="1768" spans="1:9" s="48" customFormat="1">
      <c r="A1768" s="41"/>
      <c r="B1768" s="42"/>
      <c r="C1768" s="43"/>
      <c r="D1768" s="43"/>
      <c r="E1768" s="42"/>
      <c r="F1768" s="43"/>
      <c r="G1768" s="43"/>
      <c r="H1768" s="43"/>
      <c r="I1768" s="43"/>
    </row>
    <row r="1769" spans="1:9" s="48" customFormat="1">
      <c r="A1769" s="41"/>
      <c r="B1769" s="42"/>
      <c r="C1769" s="43"/>
      <c r="D1769" s="43"/>
      <c r="E1769" s="42"/>
      <c r="F1769" s="43"/>
      <c r="G1769" s="43"/>
      <c r="H1769" s="43"/>
      <c r="I1769" s="43"/>
    </row>
    <row r="1770" spans="1:9">
      <c r="A1770" s="44"/>
      <c r="B1770" s="45"/>
      <c r="C1770" s="46"/>
      <c r="D1770" s="46"/>
      <c r="E1770" s="45"/>
      <c r="F1770" s="46"/>
      <c r="G1770" s="46"/>
      <c r="H1770" s="46"/>
      <c r="I1770" s="46"/>
    </row>
    <row r="1771" spans="1:9">
      <c r="A1771" s="44"/>
      <c r="B1771" s="45"/>
      <c r="C1771" s="46"/>
      <c r="D1771" s="46"/>
      <c r="E1771" s="45"/>
      <c r="F1771" s="46"/>
      <c r="G1771" s="46"/>
      <c r="H1771" s="46"/>
      <c r="I1771" s="46"/>
    </row>
    <row r="1772" spans="1:9">
      <c r="A1772" s="44"/>
      <c r="B1772" s="45"/>
      <c r="C1772" s="46"/>
      <c r="D1772" s="46"/>
      <c r="E1772" s="45"/>
      <c r="F1772" s="46"/>
      <c r="G1772" s="46"/>
      <c r="H1772" s="46"/>
      <c r="I1772" s="46"/>
    </row>
    <row r="1773" spans="1:9" s="48" customFormat="1">
      <c r="A1773" s="41"/>
      <c r="B1773" s="42"/>
      <c r="C1773" s="43"/>
      <c r="D1773" s="43"/>
      <c r="E1773" s="42"/>
      <c r="F1773" s="43"/>
      <c r="G1773" s="43"/>
      <c r="H1773" s="43"/>
      <c r="I1773" s="43"/>
    </row>
    <row r="1774" spans="1:9">
      <c r="A1774" s="44"/>
      <c r="B1774" s="45"/>
      <c r="C1774" s="46"/>
      <c r="D1774" s="46"/>
      <c r="E1774" s="45"/>
      <c r="F1774" s="46"/>
      <c r="G1774" s="46"/>
      <c r="H1774" s="46"/>
      <c r="I1774" s="46"/>
    </row>
    <row r="1775" spans="1:9">
      <c r="A1775" s="44"/>
      <c r="B1775" s="45"/>
      <c r="C1775" s="46"/>
      <c r="D1775" s="46"/>
      <c r="E1775" s="45"/>
      <c r="F1775" s="46"/>
      <c r="G1775" s="46"/>
      <c r="H1775" s="46"/>
      <c r="I1775" s="46"/>
    </row>
    <row r="1776" spans="1:9">
      <c r="A1776" s="44"/>
      <c r="B1776" s="45"/>
      <c r="C1776" s="46"/>
      <c r="D1776" s="46"/>
      <c r="E1776" s="45"/>
      <c r="F1776" s="46"/>
      <c r="G1776" s="46"/>
      <c r="H1776" s="46"/>
      <c r="I1776" s="46"/>
    </row>
    <row r="1777" spans="1:9">
      <c r="A1777" s="44"/>
      <c r="B1777" s="45"/>
      <c r="C1777" s="46"/>
      <c r="D1777" s="46"/>
      <c r="E1777" s="45"/>
      <c r="F1777" s="46"/>
      <c r="G1777" s="46"/>
      <c r="H1777" s="46"/>
      <c r="I1777" s="46"/>
    </row>
    <row r="1778" spans="1:9">
      <c r="A1778" s="44"/>
      <c r="B1778" s="45"/>
      <c r="C1778" s="46"/>
      <c r="D1778" s="46"/>
      <c r="E1778" s="45"/>
      <c r="F1778" s="46"/>
      <c r="G1778" s="46"/>
      <c r="H1778" s="46"/>
      <c r="I1778" s="46"/>
    </row>
    <row r="1779" spans="1:9">
      <c r="A1779" s="44"/>
      <c r="B1779" s="45"/>
      <c r="C1779" s="46"/>
      <c r="D1779" s="46"/>
      <c r="E1779" s="45"/>
      <c r="F1779" s="46"/>
      <c r="G1779" s="46"/>
      <c r="H1779" s="46"/>
      <c r="I1779" s="46"/>
    </row>
    <row r="1780" spans="1:9">
      <c r="A1780" s="44"/>
      <c r="B1780" s="45"/>
      <c r="C1780" s="46"/>
      <c r="D1780" s="46"/>
      <c r="E1780" s="45"/>
      <c r="F1780" s="46"/>
      <c r="G1780" s="46"/>
      <c r="H1780" s="46"/>
      <c r="I1780" s="46"/>
    </row>
    <row r="1781" spans="1:9">
      <c r="A1781" s="44"/>
      <c r="B1781" s="45"/>
      <c r="C1781" s="46"/>
      <c r="D1781" s="46"/>
      <c r="E1781" s="45"/>
      <c r="F1781" s="46"/>
      <c r="G1781" s="46"/>
      <c r="H1781" s="46"/>
      <c r="I1781" s="46"/>
    </row>
    <row r="1782" spans="1:9">
      <c r="A1782" s="44"/>
      <c r="B1782" s="45"/>
      <c r="C1782" s="46"/>
      <c r="D1782" s="46"/>
      <c r="E1782" s="45"/>
      <c r="F1782" s="46"/>
      <c r="G1782" s="46"/>
      <c r="H1782" s="46"/>
      <c r="I1782" s="46"/>
    </row>
    <row r="1783" spans="1:9">
      <c r="A1783" s="44"/>
      <c r="B1783" s="45"/>
      <c r="C1783" s="46"/>
      <c r="D1783" s="46"/>
      <c r="E1783" s="45"/>
      <c r="F1783" s="46"/>
      <c r="G1783" s="46"/>
      <c r="H1783" s="46"/>
      <c r="I1783" s="46"/>
    </row>
    <row r="1784" spans="1:9">
      <c r="A1784" s="44"/>
      <c r="B1784" s="54"/>
      <c r="C1784" s="54"/>
      <c r="D1784" s="54"/>
      <c r="E1784" s="54"/>
      <c r="F1784" s="54"/>
      <c r="G1784" s="54"/>
      <c r="H1784" s="54"/>
      <c r="I1784" s="54"/>
    </row>
    <row r="1785" spans="1:9" ht="14.25">
      <c r="A1785" s="109"/>
      <c r="B1785" s="109"/>
      <c r="C1785" s="109"/>
      <c r="D1785" s="109"/>
      <c r="E1785" s="109"/>
      <c r="F1785" s="109"/>
      <c r="G1785" s="109"/>
      <c r="H1785" s="109"/>
      <c r="I1785" s="109"/>
    </row>
    <row r="1786" spans="1:9">
      <c r="A1786" s="111"/>
      <c r="B1786" s="111"/>
      <c r="C1786" s="111"/>
      <c r="D1786" s="111"/>
      <c r="E1786" s="111"/>
      <c r="F1786" s="111"/>
      <c r="G1786" s="111"/>
      <c r="H1786" s="111"/>
      <c r="I1786" s="111"/>
    </row>
    <row r="1787" spans="1:9">
      <c r="B1787" s="49"/>
      <c r="C1787" s="49"/>
      <c r="D1787" s="50"/>
      <c r="E1787" s="49"/>
      <c r="F1787" s="49"/>
      <c r="G1787" s="50"/>
      <c r="H1787" s="50"/>
      <c r="I1787" s="49"/>
    </row>
    <row r="1788" spans="1:9" customFormat="1" ht="15">
      <c r="A1788" s="114"/>
      <c r="B1788" s="20"/>
      <c r="C1788" s="21"/>
      <c r="D1788" s="21"/>
      <c r="E1788" s="22"/>
      <c r="F1788" s="22"/>
      <c r="G1788" s="22"/>
      <c r="H1788" s="22"/>
      <c r="I1788" s="23"/>
    </row>
    <row r="1789" spans="1:9" customFormat="1" ht="15">
      <c r="A1789" s="115"/>
      <c r="B1789" s="24"/>
      <c r="C1789" s="25"/>
      <c r="D1789" s="26"/>
      <c r="E1789" s="27"/>
      <c r="F1789" s="27"/>
      <c r="G1789" s="27"/>
      <c r="H1789" s="112"/>
      <c r="I1789" s="113"/>
    </row>
    <row r="1790" spans="1:9" customFormat="1" ht="15">
      <c r="A1790" s="115"/>
      <c r="B1790" s="28"/>
      <c r="C1790" s="29"/>
      <c r="D1790" s="124"/>
      <c r="E1790" s="30"/>
      <c r="F1790" s="31"/>
      <c r="G1790" s="124"/>
      <c r="H1790" s="112"/>
      <c r="I1790" s="113"/>
    </row>
    <row r="1791" spans="1:9" customFormat="1" ht="15">
      <c r="A1791" s="115"/>
      <c r="B1791" s="28"/>
      <c r="C1791" s="29"/>
      <c r="D1791" s="125"/>
      <c r="E1791" s="29"/>
      <c r="F1791" s="29"/>
      <c r="G1791" s="125"/>
      <c r="H1791" s="29"/>
      <c r="I1791" s="29"/>
    </row>
    <row r="1792" spans="1:9" customFormat="1" ht="15">
      <c r="A1792" s="32"/>
      <c r="B1792" s="33"/>
      <c r="C1792" s="34"/>
      <c r="D1792" s="34"/>
      <c r="E1792" s="34"/>
      <c r="F1792" s="34"/>
      <c r="G1792" s="35"/>
      <c r="H1792" s="34"/>
      <c r="I1792" s="36"/>
    </row>
    <row r="1793" spans="1:9" customFormat="1" ht="15">
      <c r="A1793" s="37"/>
      <c r="B1793" s="33"/>
      <c r="C1793" s="24"/>
      <c r="D1793" s="34"/>
      <c r="E1793" s="34"/>
      <c r="F1793" s="34"/>
      <c r="G1793" s="35"/>
      <c r="H1793" s="34"/>
      <c r="I1793" s="38"/>
    </row>
    <row r="1794" spans="1:9" customFormat="1" ht="15">
      <c r="A1794" s="39"/>
      <c r="B1794" s="27"/>
      <c r="C1794" s="27"/>
      <c r="D1794" s="27"/>
      <c r="E1794" s="27"/>
      <c r="F1794" s="27"/>
      <c r="G1794" s="27"/>
      <c r="H1794" s="27"/>
      <c r="I1794" s="27"/>
    </row>
    <row r="1795" spans="1:9" s="48" customFormat="1">
      <c r="A1795" s="41"/>
      <c r="B1795" s="42"/>
      <c r="C1795" s="43"/>
      <c r="D1795" s="43"/>
      <c r="E1795" s="42"/>
      <c r="F1795" s="43"/>
      <c r="G1795" s="43"/>
      <c r="H1795" s="43"/>
      <c r="I1795" s="43"/>
    </row>
    <row r="1796" spans="1:9">
      <c r="A1796" s="44"/>
      <c r="B1796" s="45"/>
      <c r="C1796" s="46"/>
      <c r="D1796" s="46"/>
      <c r="E1796" s="45"/>
      <c r="F1796" s="46"/>
      <c r="G1796" s="46"/>
      <c r="H1796" s="46"/>
      <c r="I1796" s="46"/>
    </row>
    <row r="1797" spans="1:9">
      <c r="A1797" s="44"/>
      <c r="B1797" s="45"/>
      <c r="C1797" s="46"/>
      <c r="D1797" s="46"/>
      <c r="E1797" s="45"/>
      <c r="F1797" s="46"/>
      <c r="G1797" s="46"/>
      <c r="H1797" s="46"/>
      <c r="I1797" s="46"/>
    </row>
    <row r="1798" spans="1:9">
      <c r="A1798" s="44"/>
      <c r="B1798" s="45"/>
      <c r="C1798" s="46"/>
      <c r="D1798" s="46"/>
      <c r="E1798" s="45"/>
      <c r="F1798" s="46"/>
      <c r="G1798" s="46"/>
      <c r="H1798" s="46"/>
      <c r="I1798" s="46"/>
    </row>
    <row r="1799" spans="1:9">
      <c r="A1799" s="44"/>
      <c r="B1799" s="45"/>
      <c r="C1799" s="46"/>
      <c r="D1799" s="46"/>
      <c r="E1799" s="45"/>
      <c r="F1799" s="46"/>
      <c r="G1799" s="46"/>
      <c r="H1799" s="46"/>
      <c r="I1799" s="46"/>
    </row>
    <row r="1800" spans="1:9">
      <c r="A1800" s="44"/>
      <c r="B1800" s="45"/>
      <c r="C1800" s="46"/>
      <c r="D1800" s="46"/>
      <c r="E1800" s="45"/>
      <c r="F1800" s="46"/>
      <c r="G1800" s="46"/>
      <c r="H1800" s="46"/>
      <c r="I1800" s="46"/>
    </row>
    <row r="1801" spans="1:9">
      <c r="A1801" s="44"/>
      <c r="B1801" s="45"/>
      <c r="C1801" s="46"/>
      <c r="D1801" s="46"/>
      <c r="E1801" s="45"/>
      <c r="F1801" s="46"/>
      <c r="G1801" s="46"/>
      <c r="H1801" s="46"/>
      <c r="I1801" s="46"/>
    </row>
    <row r="1802" spans="1:9">
      <c r="A1802" s="44"/>
      <c r="B1802" s="45"/>
      <c r="C1802" s="46"/>
      <c r="D1802" s="46"/>
      <c r="E1802" s="45"/>
      <c r="F1802" s="46"/>
      <c r="G1802" s="46"/>
      <c r="H1802" s="46"/>
      <c r="I1802" s="46"/>
    </row>
    <row r="1803" spans="1:9">
      <c r="A1803" s="44"/>
      <c r="B1803" s="45"/>
      <c r="C1803" s="46"/>
      <c r="D1803" s="46"/>
      <c r="E1803" s="45"/>
      <c r="F1803" s="46"/>
      <c r="G1803" s="46"/>
      <c r="H1803" s="46"/>
      <c r="I1803" s="46"/>
    </row>
    <row r="1804" spans="1:9">
      <c r="A1804" s="44"/>
      <c r="B1804" s="45"/>
      <c r="C1804" s="46"/>
      <c r="D1804" s="46"/>
      <c r="E1804" s="45"/>
      <c r="F1804" s="46"/>
      <c r="G1804" s="46"/>
      <c r="H1804" s="46"/>
      <c r="I1804" s="46"/>
    </row>
    <row r="1805" spans="1:9" s="48" customFormat="1">
      <c r="A1805" s="41"/>
      <c r="B1805" s="42"/>
      <c r="C1805" s="43"/>
      <c r="D1805" s="43"/>
      <c r="E1805" s="42"/>
      <c r="F1805" s="43"/>
      <c r="G1805" s="43"/>
      <c r="H1805" s="43"/>
      <c r="I1805" s="43"/>
    </row>
    <row r="1806" spans="1:9">
      <c r="A1806" s="44"/>
      <c r="B1806" s="45"/>
      <c r="C1806" s="46"/>
      <c r="D1806" s="46"/>
      <c r="E1806" s="45"/>
      <c r="F1806" s="46"/>
      <c r="G1806" s="46"/>
      <c r="H1806" s="46"/>
      <c r="I1806" s="46"/>
    </row>
    <row r="1807" spans="1:9">
      <c r="A1807" s="44"/>
      <c r="B1807" s="45"/>
      <c r="C1807" s="46"/>
      <c r="D1807" s="46"/>
      <c r="E1807" s="45"/>
      <c r="F1807" s="46"/>
      <c r="G1807" s="46"/>
      <c r="H1807" s="46"/>
      <c r="I1807" s="46"/>
    </row>
    <row r="1808" spans="1:9">
      <c r="A1808" s="44"/>
      <c r="B1808" s="45"/>
      <c r="C1808" s="46"/>
      <c r="D1808" s="46"/>
      <c r="E1808" s="45"/>
      <c r="F1808" s="46"/>
      <c r="G1808" s="46"/>
      <c r="H1808" s="46"/>
      <c r="I1808" s="46"/>
    </row>
    <row r="1809" spans="1:9">
      <c r="A1809" s="44"/>
      <c r="B1809" s="45"/>
      <c r="C1809" s="46"/>
      <c r="D1809" s="46"/>
      <c r="E1809" s="45"/>
      <c r="F1809" s="46"/>
      <c r="G1809" s="46"/>
      <c r="H1809" s="46"/>
      <c r="I1809" s="46"/>
    </row>
    <row r="1810" spans="1:9">
      <c r="A1810" s="44"/>
      <c r="B1810" s="45"/>
      <c r="C1810" s="46"/>
      <c r="D1810" s="46"/>
      <c r="E1810" s="45"/>
      <c r="F1810" s="46"/>
      <c r="G1810" s="46"/>
      <c r="H1810" s="46"/>
      <c r="I1810" s="46"/>
    </row>
    <row r="1811" spans="1:9">
      <c r="A1811" s="44"/>
      <c r="B1811" s="45"/>
      <c r="C1811" s="46"/>
      <c r="D1811" s="46"/>
      <c r="E1811" s="45"/>
      <c r="F1811" s="46"/>
      <c r="G1811" s="46"/>
      <c r="H1811" s="46"/>
      <c r="I1811" s="46"/>
    </row>
    <row r="1812" spans="1:9">
      <c r="A1812" s="44"/>
      <c r="B1812" s="45"/>
      <c r="C1812" s="46"/>
      <c r="D1812" s="46"/>
      <c r="E1812" s="45"/>
      <c r="F1812" s="46"/>
      <c r="G1812" s="46"/>
      <c r="H1812" s="46"/>
      <c r="I1812" s="46"/>
    </row>
    <row r="1813" spans="1:9" s="48" customFormat="1">
      <c r="A1813" s="41"/>
      <c r="B1813" s="42"/>
      <c r="C1813" s="43"/>
      <c r="D1813" s="43"/>
      <c r="E1813" s="42"/>
      <c r="F1813" s="43"/>
      <c r="G1813" s="43"/>
      <c r="H1813" s="43"/>
      <c r="I1813" s="43"/>
    </row>
    <row r="1814" spans="1:9">
      <c r="A1814" s="44"/>
      <c r="B1814" s="45"/>
      <c r="C1814" s="46"/>
      <c r="D1814" s="46"/>
      <c r="E1814" s="45"/>
      <c r="F1814" s="46"/>
      <c r="G1814" s="46"/>
      <c r="H1814" s="46"/>
      <c r="I1814" s="46"/>
    </row>
    <row r="1815" spans="1:9">
      <c r="A1815" s="44"/>
      <c r="B1815" s="45"/>
      <c r="C1815" s="46"/>
      <c r="D1815" s="46"/>
      <c r="E1815" s="45"/>
      <c r="F1815" s="46"/>
      <c r="G1815" s="46"/>
      <c r="H1815" s="46"/>
      <c r="I1815" s="46"/>
    </row>
    <row r="1816" spans="1:9">
      <c r="A1816" s="44"/>
      <c r="B1816" s="45"/>
      <c r="C1816" s="46"/>
      <c r="D1816" s="46"/>
      <c r="E1816" s="45"/>
      <c r="F1816" s="46"/>
      <c r="G1816" s="46"/>
      <c r="H1816" s="46"/>
      <c r="I1816" s="46"/>
    </row>
    <row r="1817" spans="1:9">
      <c r="A1817" s="44"/>
      <c r="B1817" s="45"/>
      <c r="C1817" s="46"/>
      <c r="D1817" s="46"/>
      <c r="E1817" s="45"/>
      <c r="F1817" s="46"/>
      <c r="G1817" s="46"/>
      <c r="H1817" s="46"/>
      <c r="I1817" s="46"/>
    </row>
    <row r="1818" spans="1:9">
      <c r="A1818" s="44"/>
      <c r="B1818" s="45"/>
      <c r="C1818" s="46"/>
      <c r="D1818" s="46"/>
      <c r="E1818" s="45"/>
      <c r="F1818" s="46"/>
      <c r="G1818" s="46"/>
      <c r="H1818" s="46"/>
      <c r="I1818" s="46"/>
    </row>
    <row r="1819" spans="1:9" s="48" customFormat="1">
      <c r="A1819" s="41"/>
      <c r="B1819" s="42"/>
      <c r="C1819" s="43"/>
      <c r="D1819" s="43"/>
      <c r="E1819" s="42"/>
      <c r="F1819" s="43"/>
      <c r="G1819" s="43"/>
      <c r="H1819" s="43"/>
      <c r="I1819" s="43"/>
    </row>
    <row r="1820" spans="1:9">
      <c r="A1820" s="44"/>
      <c r="B1820" s="45"/>
      <c r="C1820" s="46"/>
      <c r="D1820" s="46"/>
      <c r="E1820" s="45"/>
      <c r="F1820" s="46"/>
      <c r="G1820" s="46"/>
      <c r="H1820" s="46"/>
      <c r="I1820" s="46"/>
    </row>
    <row r="1821" spans="1:9">
      <c r="A1821" s="44"/>
      <c r="B1821" s="45"/>
      <c r="C1821" s="46"/>
      <c r="D1821" s="46"/>
      <c r="E1821" s="45"/>
      <c r="F1821" s="46"/>
      <c r="G1821" s="46"/>
      <c r="H1821" s="46"/>
      <c r="I1821" s="46"/>
    </row>
    <row r="1822" spans="1:9">
      <c r="A1822" s="44"/>
      <c r="B1822" s="45"/>
      <c r="C1822" s="46"/>
      <c r="D1822" s="46"/>
      <c r="E1822" s="45"/>
      <c r="F1822" s="46"/>
      <c r="G1822" s="46"/>
      <c r="H1822" s="46"/>
      <c r="I1822" s="46"/>
    </row>
    <row r="1823" spans="1:9">
      <c r="A1823" s="44"/>
      <c r="B1823" s="45"/>
      <c r="C1823" s="46"/>
      <c r="D1823" s="46"/>
      <c r="E1823" s="45"/>
      <c r="F1823" s="46"/>
      <c r="G1823" s="46"/>
      <c r="H1823" s="46"/>
      <c r="I1823" s="46"/>
    </row>
    <row r="1824" spans="1:9">
      <c r="A1824" s="44"/>
      <c r="B1824" s="45"/>
      <c r="C1824" s="46"/>
      <c r="D1824" s="46"/>
      <c r="E1824" s="45"/>
      <c r="F1824" s="46"/>
      <c r="G1824" s="46"/>
      <c r="H1824" s="46"/>
      <c r="I1824" s="46"/>
    </row>
    <row r="1825" spans="1:9">
      <c r="A1825" s="44"/>
      <c r="B1825" s="45"/>
      <c r="C1825" s="46"/>
      <c r="D1825" s="46"/>
      <c r="E1825" s="45"/>
      <c r="F1825" s="46"/>
      <c r="G1825" s="46"/>
      <c r="H1825" s="46"/>
      <c r="I1825" s="46"/>
    </row>
    <row r="1826" spans="1:9" s="48" customFormat="1">
      <c r="A1826" s="41"/>
      <c r="B1826" s="42"/>
      <c r="C1826" s="43"/>
      <c r="D1826" s="43"/>
      <c r="E1826" s="42"/>
      <c r="F1826" s="43"/>
      <c r="G1826" s="43"/>
      <c r="H1826" s="43"/>
      <c r="I1826" s="43"/>
    </row>
    <row r="1827" spans="1:9">
      <c r="A1827" s="44"/>
      <c r="B1827" s="45"/>
      <c r="C1827" s="46"/>
      <c r="D1827" s="46"/>
      <c r="E1827" s="45"/>
      <c r="F1827" s="46"/>
      <c r="G1827" s="46"/>
      <c r="H1827" s="46"/>
      <c r="I1827" s="46"/>
    </row>
    <row r="1828" spans="1:9">
      <c r="A1828" s="44"/>
      <c r="B1828" s="45"/>
      <c r="C1828" s="46"/>
      <c r="D1828" s="46"/>
      <c r="E1828" s="45"/>
      <c r="F1828" s="46"/>
      <c r="G1828" s="46"/>
      <c r="H1828" s="46"/>
      <c r="I1828" s="46"/>
    </row>
    <row r="1829" spans="1:9">
      <c r="A1829" s="44"/>
      <c r="B1829" s="45"/>
      <c r="C1829" s="46"/>
      <c r="D1829" s="46"/>
      <c r="E1829" s="45"/>
      <c r="F1829" s="46"/>
      <c r="G1829" s="46"/>
      <c r="H1829" s="46"/>
      <c r="I1829" s="46"/>
    </row>
    <row r="1830" spans="1:9">
      <c r="A1830" s="44"/>
      <c r="B1830" s="45"/>
      <c r="C1830" s="46"/>
      <c r="D1830" s="46"/>
      <c r="E1830" s="45"/>
      <c r="F1830" s="46"/>
      <c r="G1830" s="46"/>
      <c r="H1830" s="46"/>
      <c r="I1830" s="46"/>
    </row>
    <row r="1831" spans="1:9">
      <c r="A1831" s="44"/>
      <c r="B1831" s="45"/>
      <c r="C1831" s="46"/>
      <c r="D1831" s="46"/>
      <c r="E1831" s="45"/>
      <c r="F1831" s="46"/>
      <c r="G1831" s="46"/>
      <c r="H1831" s="46"/>
      <c r="I1831" s="46"/>
    </row>
    <row r="1832" spans="1:9">
      <c r="A1832" s="44"/>
      <c r="B1832" s="45"/>
      <c r="C1832" s="46"/>
      <c r="D1832" s="46"/>
      <c r="E1832" s="45"/>
      <c r="F1832" s="46"/>
      <c r="G1832" s="46"/>
      <c r="H1832" s="46"/>
      <c r="I1832" s="46"/>
    </row>
    <row r="1833" spans="1:9">
      <c r="A1833" s="44"/>
      <c r="B1833" s="45"/>
      <c r="C1833" s="46"/>
      <c r="D1833" s="46"/>
      <c r="E1833" s="45"/>
      <c r="F1833" s="46"/>
      <c r="G1833" s="46"/>
      <c r="H1833" s="46"/>
      <c r="I1833" s="46"/>
    </row>
    <row r="1834" spans="1:9">
      <c r="A1834" s="44"/>
      <c r="B1834" s="45"/>
      <c r="C1834" s="46"/>
      <c r="D1834" s="46"/>
      <c r="E1834" s="45"/>
      <c r="F1834" s="46"/>
      <c r="G1834" s="46"/>
      <c r="H1834" s="46"/>
      <c r="I1834" s="46"/>
    </row>
    <row r="1835" spans="1:9">
      <c r="A1835" s="44"/>
      <c r="B1835" s="45"/>
      <c r="C1835" s="46"/>
      <c r="D1835" s="46"/>
      <c r="E1835" s="45"/>
      <c r="F1835" s="46"/>
      <c r="G1835" s="46"/>
      <c r="H1835" s="46"/>
      <c r="I1835" s="46"/>
    </row>
    <row r="1836" spans="1:9">
      <c r="A1836" s="44"/>
      <c r="B1836" s="45"/>
      <c r="C1836" s="46"/>
      <c r="D1836" s="46"/>
      <c r="E1836" s="45"/>
      <c r="F1836" s="46"/>
      <c r="G1836" s="46"/>
      <c r="H1836" s="46"/>
      <c r="I1836" s="46"/>
    </row>
    <row r="1837" spans="1:9">
      <c r="A1837" s="44"/>
      <c r="B1837" s="45"/>
      <c r="C1837" s="46"/>
      <c r="D1837" s="46"/>
      <c r="E1837" s="45"/>
      <c r="F1837" s="46"/>
      <c r="G1837" s="46"/>
      <c r="H1837" s="46"/>
      <c r="I1837" s="46"/>
    </row>
    <row r="1838" spans="1:9">
      <c r="A1838" s="44"/>
      <c r="B1838" s="45"/>
      <c r="C1838" s="46"/>
      <c r="D1838" s="46"/>
      <c r="E1838" s="45"/>
      <c r="F1838" s="46"/>
      <c r="G1838" s="46"/>
      <c r="H1838" s="46"/>
      <c r="I1838" s="46"/>
    </row>
    <row r="1839" spans="1:9">
      <c r="A1839" s="44"/>
      <c r="B1839" s="45"/>
      <c r="C1839" s="46"/>
      <c r="D1839" s="46"/>
      <c r="E1839" s="45"/>
      <c r="F1839" s="46"/>
      <c r="G1839" s="46"/>
      <c r="H1839" s="46"/>
      <c r="I1839" s="46"/>
    </row>
    <row r="1840" spans="1:9" s="48" customFormat="1">
      <c r="A1840" s="41"/>
      <c r="B1840" s="42"/>
      <c r="C1840" s="43"/>
      <c r="D1840" s="43"/>
      <c r="E1840" s="42"/>
      <c r="F1840" s="43"/>
      <c r="G1840" s="43"/>
      <c r="H1840" s="43"/>
      <c r="I1840" s="43"/>
    </row>
    <row r="1841" spans="1:9" s="48" customFormat="1">
      <c r="A1841" s="41"/>
      <c r="B1841" s="42"/>
      <c r="C1841" s="43"/>
      <c r="D1841" s="43"/>
      <c r="E1841" s="42"/>
      <c r="F1841" s="43"/>
      <c r="G1841" s="43"/>
      <c r="H1841" s="43"/>
      <c r="I1841" s="43"/>
    </row>
    <row r="1842" spans="1:9" s="48" customFormat="1">
      <c r="A1842" s="41"/>
      <c r="B1842" s="42"/>
      <c r="C1842" s="43"/>
      <c r="D1842" s="43"/>
      <c r="E1842" s="42"/>
      <c r="F1842" s="43"/>
      <c r="G1842" s="43"/>
      <c r="H1842" s="43"/>
      <c r="I1842" s="43"/>
    </row>
    <row r="1843" spans="1:9">
      <c r="B1843" s="40"/>
      <c r="C1843" s="40"/>
      <c r="D1843" s="40"/>
      <c r="E1843" s="40"/>
      <c r="F1843" s="40"/>
      <c r="G1843" s="40"/>
      <c r="H1843" s="40"/>
      <c r="I1843" s="40"/>
    </row>
    <row r="1844" spans="1:9" ht="14.25">
      <c r="A1844" s="109"/>
      <c r="B1844" s="109"/>
      <c r="C1844" s="109"/>
      <c r="D1844" s="109"/>
      <c r="E1844" s="109"/>
      <c r="F1844" s="109"/>
      <c r="G1844" s="109"/>
      <c r="H1844" s="109"/>
      <c r="I1844" s="109"/>
    </row>
    <row r="1845" spans="1:9">
      <c r="A1845" s="111"/>
      <c r="B1845" s="111"/>
      <c r="C1845" s="111"/>
      <c r="D1845" s="111"/>
      <c r="E1845" s="111"/>
      <c r="F1845" s="111"/>
      <c r="G1845" s="111"/>
      <c r="H1845" s="111"/>
      <c r="I1845" s="111"/>
    </row>
    <row r="1846" spans="1:9">
      <c r="B1846" s="49"/>
      <c r="C1846" s="49"/>
      <c r="D1846" s="50"/>
      <c r="E1846" s="49"/>
      <c r="F1846" s="49"/>
      <c r="G1846" s="50"/>
      <c r="H1846" s="50"/>
      <c r="I1846" s="49"/>
    </row>
    <row r="1847" spans="1:9" customFormat="1" ht="15">
      <c r="A1847" s="114"/>
      <c r="B1847" s="20"/>
      <c r="C1847" s="21"/>
      <c r="D1847" s="21"/>
      <c r="E1847" s="22"/>
      <c r="F1847" s="22"/>
      <c r="G1847" s="22"/>
      <c r="H1847" s="22"/>
      <c r="I1847" s="23"/>
    </row>
    <row r="1848" spans="1:9" customFormat="1" ht="15">
      <c r="A1848" s="115"/>
      <c r="B1848" s="24"/>
      <c r="C1848" s="25"/>
      <c r="D1848" s="26"/>
      <c r="E1848" s="27"/>
      <c r="F1848" s="27"/>
      <c r="G1848" s="27"/>
      <c r="H1848" s="112"/>
      <c r="I1848" s="113"/>
    </row>
    <row r="1849" spans="1:9" customFormat="1" ht="15">
      <c r="A1849" s="115"/>
      <c r="B1849" s="28"/>
      <c r="C1849" s="29"/>
      <c r="D1849" s="124"/>
      <c r="E1849" s="30"/>
      <c r="F1849" s="31"/>
      <c r="G1849" s="124"/>
      <c r="H1849" s="112"/>
      <c r="I1849" s="113"/>
    </row>
    <row r="1850" spans="1:9" customFormat="1" ht="15">
      <c r="A1850" s="115"/>
      <c r="B1850" s="28"/>
      <c r="C1850" s="29"/>
      <c r="D1850" s="125"/>
      <c r="E1850" s="29"/>
      <c r="F1850" s="29"/>
      <c r="G1850" s="125"/>
      <c r="H1850" s="29"/>
      <c r="I1850" s="29"/>
    </row>
    <row r="1851" spans="1:9" customFormat="1" ht="15">
      <c r="A1851" s="32"/>
      <c r="B1851" s="33"/>
      <c r="C1851" s="34"/>
      <c r="D1851" s="34"/>
      <c r="E1851" s="34"/>
      <c r="F1851" s="34"/>
      <c r="G1851" s="35"/>
      <c r="H1851" s="34"/>
      <c r="I1851" s="36"/>
    </row>
    <row r="1852" spans="1:9" customFormat="1" ht="15">
      <c r="A1852" s="37"/>
      <c r="B1852" s="33"/>
      <c r="C1852" s="24"/>
      <c r="D1852" s="34"/>
      <c r="E1852" s="34"/>
      <c r="F1852" s="34"/>
      <c r="G1852" s="35"/>
      <c r="H1852" s="34"/>
      <c r="I1852" s="38"/>
    </row>
    <row r="1853" spans="1:9" customFormat="1" ht="15">
      <c r="A1853" s="39"/>
      <c r="B1853" s="27"/>
      <c r="C1853" s="27"/>
      <c r="D1853" s="27"/>
      <c r="E1853" s="27"/>
      <c r="F1853" s="27"/>
      <c r="G1853" s="27"/>
      <c r="H1853" s="27"/>
      <c r="I1853" s="27"/>
    </row>
    <row r="1854" spans="1:9" s="48" customFormat="1">
      <c r="A1854" s="41"/>
      <c r="B1854" s="42"/>
      <c r="C1854" s="43"/>
      <c r="D1854" s="43"/>
      <c r="E1854" s="42"/>
      <c r="F1854" s="43"/>
      <c r="G1854" s="43"/>
      <c r="H1854" s="43"/>
      <c r="I1854" s="43"/>
    </row>
    <row r="1855" spans="1:9" s="48" customFormat="1">
      <c r="A1855" s="41"/>
      <c r="B1855" s="42"/>
      <c r="C1855" s="43"/>
      <c r="D1855" s="43"/>
      <c r="E1855" s="42"/>
      <c r="F1855" s="43"/>
      <c r="G1855" s="43"/>
      <c r="H1855" s="43"/>
      <c r="I1855" s="43"/>
    </row>
    <row r="1856" spans="1:9" s="48" customFormat="1">
      <c r="A1856" s="41"/>
      <c r="B1856" s="42"/>
      <c r="C1856" s="43"/>
      <c r="D1856" s="43"/>
      <c r="E1856" s="42"/>
      <c r="F1856" s="43"/>
      <c r="G1856" s="43"/>
      <c r="H1856" s="43"/>
      <c r="I1856" s="43"/>
    </row>
    <row r="1857" spans="1:9">
      <c r="A1857" s="44"/>
      <c r="B1857" s="45"/>
      <c r="C1857" s="46"/>
      <c r="D1857" s="46"/>
      <c r="E1857" s="45"/>
      <c r="F1857" s="46"/>
      <c r="G1857" s="46"/>
      <c r="H1857" s="46"/>
      <c r="I1857" s="46"/>
    </row>
    <row r="1858" spans="1:9">
      <c r="A1858" s="44"/>
      <c r="B1858" s="45"/>
      <c r="C1858" s="46"/>
      <c r="D1858" s="46"/>
      <c r="E1858" s="45"/>
      <c r="F1858" s="46"/>
      <c r="G1858" s="46"/>
      <c r="H1858" s="46"/>
      <c r="I1858" s="46"/>
    </row>
    <row r="1859" spans="1:9">
      <c r="A1859" s="44"/>
      <c r="B1859" s="45"/>
      <c r="C1859" s="46"/>
      <c r="D1859" s="46"/>
      <c r="E1859" s="45"/>
      <c r="F1859" s="46"/>
      <c r="G1859" s="46"/>
      <c r="H1859" s="46"/>
      <c r="I1859" s="46"/>
    </row>
    <row r="1860" spans="1:9">
      <c r="A1860" s="44"/>
      <c r="B1860" s="45"/>
      <c r="C1860" s="46"/>
      <c r="D1860" s="46"/>
      <c r="E1860" s="45"/>
      <c r="F1860" s="46"/>
      <c r="G1860" s="46"/>
      <c r="H1860" s="46"/>
      <c r="I1860" s="46"/>
    </row>
    <row r="1861" spans="1:9">
      <c r="A1861" s="44"/>
      <c r="B1861" s="45"/>
      <c r="C1861" s="46"/>
      <c r="D1861" s="46"/>
      <c r="E1861" s="45"/>
      <c r="F1861" s="46"/>
      <c r="G1861" s="46"/>
      <c r="H1861" s="46"/>
      <c r="I1861" s="46"/>
    </row>
    <row r="1862" spans="1:9">
      <c r="A1862" s="44"/>
      <c r="B1862" s="45"/>
      <c r="C1862" s="46"/>
      <c r="D1862" s="46"/>
      <c r="E1862" s="45"/>
      <c r="F1862" s="46"/>
      <c r="G1862" s="46"/>
      <c r="H1862" s="46"/>
      <c r="I1862" s="46"/>
    </row>
    <row r="1863" spans="1:9">
      <c r="A1863" s="44"/>
      <c r="B1863" s="45"/>
      <c r="C1863" s="46"/>
      <c r="D1863" s="46"/>
      <c r="E1863" s="45"/>
      <c r="F1863" s="46"/>
      <c r="G1863" s="46"/>
      <c r="H1863" s="46"/>
      <c r="I1863" s="46"/>
    </row>
    <row r="1864" spans="1:9">
      <c r="A1864" s="44"/>
      <c r="B1864" s="45"/>
      <c r="C1864" s="46"/>
      <c r="D1864" s="46"/>
      <c r="E1864" s="45"/>
      <c r="F1864" s="46"/>
      <c r="G1864" s="46"/>
      <c r="H1864" s="46"/>
      <c r="I1864" s="46"/>
    </row>
    <row r="1865" spans="1:9" s="48" customFormat="1">
      <c r="A1865" s="41"/>
      <c r="B1865" s="42"/>
      <c r="C1865" s="43"/>
      <c r="D1865" s="43"/>
      <c r="E1865" s="42"/>
      <c r="F1865" s="43"/>
      <c r="G1865" s="43"/>
      <c r="H1865" s="43"/>
      <c r="I1865" s="43"/>
    </row>
    <row r="1866" spans="1:9">
      <c r="A1866" s="44"/>
      <c r="B1866" s="45"/>
      <c r="C1866" s="46"/>
      <c r="D1866" s="46"/>
      <c r="E1866" s="45"/>
      <c r="F1866" s="46"/>
      <c r="G1866" s="46"/>
      <c r="H1866" s="46"/>
      <c r="I1866" s="46"/>
    </row>
    <row r="1867" spans="1:9">
      <c r="A1867" s="44"/>
      <c r="B1867" s="45"/>
      <c r="C1867" s="46"/>
      <c r="D1867" s="46"/>
      <c r="E1867" s="45"/>
      <c r="F1867" s="46"/>
      <c r="G1867" s="46"/>
      <c r="H1867" s="46"/>
      <c r="I1867" s="46"/>
    </row>
    <row r="1868" spans="1:9">
      <c r="A1868" s="44"/>
      <c r="B1868" s="45"/>
      <c r="C1868" s="46"/>
      <c r="D1868" s="46"/>
      <c r="E1868" s="45"/>
      <c r="F1868" s="46"/>
      <c r="G1868" s="46"/>
      <c r="H1868" s="46"/>
      <c r="I1868" s="46"/>
    </row>
    <row r="1869" spans="1:9">
      <c r="A1869" s="44"/>
      <c r="B1869" s="45"/>
      <c r="C1869" s="46"/>
      <c r="D1869" s="46"/>
      <c r="E1869" s="45"/>
      <c r="F1869" s="46"/>
      <c r="G1869" s="46"/>
      <c r="H1869" s="46"/>
      <c r="I1869" s="46"/>
    </row>
    <row r="1870" spans="1:9">
      <c r="A1870" s="44"/>
      <c r="B1870" s="45"/>
      <c r="C1870" s="46"/>
      <c r="D1870" s="46"/>
      <c r="E1870" s="45"/>
      <c r="F1870" s="46"/>
      <c r="G1870" s="46"/>
      <c r="H1870" s="46"/>
      <c r="I1870" s="46"/>
    </row>
    <row r="1871" spans="1:9">
      <c r="A1871" s="44"/>
      <c r="B1871" s="45"/>
      <c r="C1871" s="46"/>
      <c r="D1871" s="46"/>
      <c r="E1871" s="45"/>
      <c r="F1871" s="46"/>
      <c r="G1871" s="46"/>
      <c r="H1871" s="46"/>
      <c r="I1871" s="46"/>
    </row>
    <row r="1872" spans="1:9">
      <c r="A1872" s="44"/>
      <c r="B1872" s="45"/>
      <c r="C1872" s="46"/>
      <c r="D1872" s="46"/>
      <c r="E1872" s="45"/>
      <c r="F1872" s="46"/>
      <c r="G1872" s="46"/>
      <c r="H1872" s="46"/>
      <c r="I1872" s="46"/>
    </row>
    <row r="1873" spans="1:9">
      <c r="A1873" s="44"/>
      <c r="B1873" s="45"/>
      <c r="C1873" s="46"/>
      <c r="D1873" s="46"/>
      <c r="E1873" s="45"/>
      <c r="F1873" s="46"/>
      <c r="G1873" s="46"/>
      <c r="H1873" s="46"/>
      <c r="I1873" s="46"/>
    </row>
    <row r="1874" spans="1:9">
      <c r="A1874" s="44"/>
      <c r="B1874" s="45"/>
      <c r="C1874" s="46"/>
      <c r="D1874" s="46"/>
      <c r="E1874" s="45"/>
      <c r="F1874" s="46"/>
      <c r="G1874" s="46"/>
      <c r="H1874" s="46"/>
      <c r="I1874" s="46"/>
    </row>
    <row r="1875" spans="1:9">
      <c r="A1875" s="44"/>
      <c r="B1875" s="45"/>
      <c r="C1875" s="46"/>
      <c r="D1875" s="46"/>
      <c r="E1875" s="45"/>
      <c r="F1875" s="46"/>
      <c r="G1875" s="46"/>
      <c r="H1875" s="46"/>
      <c r="I1875" s="46"/>
    </row>
    <row r="1876" spans="1:9">
      <c r="A1876" s="44"/>
      <c r="B1876" s="45"/>
      <c r="C1876" s="46"/>
      <c r="D1876" s="46"/>
      <c r="E1876" s="45"/>
      <c r="F1876" s="46"/>
      <c r="G1876" s="46"/>
      <c r="H1876" s="46"/>
      <c r="I1876" s="46"/>
    </row>
    <row r="1877" spans="1:9">
      <c r="A1877" s="44"/>
      <c r="B1877" s="45"/>
      <c r="C1877" s="46"/>
      <c r="D1877" s="46"/>
      <c r="E1877" s="45"/>
      <c r="F1877" s="46"/>
      <c r="G1877" s="46"/>
      <c r="H1877" s="46"/>
      <c r="I1877" s="46"/>
    </row>
    <row r="1878" spans="1:9">
      <c r="A1878" s="44"/>
      <c r="B1878" s="45"/>
      <c r="C1878" s="46"/>
      <c r="D1878" s="46"/>
      <c r="E1878" s="45"/>
      <c r="F1878" s="46"/>
      <c r="G1878" s="46"/>
      <c r="H1878" s="46"/>
      <c r="I1878" s="46"/>
    </row>
    <row r="1879" spans="1:9">
      <c r="A1879" s="44"/>
      <c r="B1879" s="45"/>
      <c r="C1879" s="46"/>
      <c r="D1879" s="46"/>
      <c r="E1879" s="45"/>
      <c r="F1879" s="46"/>
      <c r="G1879" s="46"/>
      <c r="H1879" s="46"/>
      <c r="I1879" s="46"/>
    </row>
    <row r="1880" spans="1:9">
      <c r="A1880" s="44"/>
      <c r="B1880" s="45"/>
      <c r="C1880" s="46"/>
      <c r="D1880" s="46"/>
      <c r="E1880" s="45"/>
      <c r="F1880" s="46"/>
      <c r="G1880" s="46"/>
      <c r="H1880" s="46"/>
      <c r="I1880" s="46"/>
    </row>
    <row r="1881" spans="1:9" s="48" customFormat="1">
      <c r="A1881" s="41"/>
      <c r="B1881" s="42"/>
      <c r="C1881" s="43"/>
      <c r="D1881" s="43"/>
      <c r="E1881" s="42"/>
      <c r="F1881" s="43"/>
      <c r="G1881" s="43"/>
      <c r="H1881" s="43"/>
      <c r="I1881" s="43"/>
    </row>
    <row r="1882" spans="1:9">
      <c r="A1882" s="44"/>
      <c r="B1882" s="45"/>
      <c r="C1882" s="46"/>
      <c r="D1882" s="46"/>
      <c r="E1882" s="45"/>
      <c r="F1882" s="46"/>
      <c r="G1882" s="46"/>
      <c r="H1882" s="46"/>
      <c r="I1882" s="46"/>
    </row>
    <row r="1883" spans="1:9">
      <c r="A1883" s="44"/>
      <c r="B1883" s="45"/>
      <c r="C1883" s="46"/>
      <c r="D1883" s="46"/>
      <c r="E1883" s="45"/>
      <c r="F1883" s="46"/>
      <c r="G1883" s="46"/>
      <c r="H1883" s="46"/>
      <c r="I1883" s="46"/>
    </row>
    <row r="1884" spans="1:9">
      <c r="A1884" s="44"/>
      <c r="B1884" s="45"/>
      <c r="C1884" s="46"/>
      <c r="D1884" s="46"/>
      <c r="E1884" s="45"/>
      <c r="F1884" s="46"/>
      <c r="G1884" s="46"/>
      <c r="H1884" s="46"/>
      <c r="I1884" s="46"/>
    </row>
    <row r="1885" spans="1:9">
      <c r="A1885" s="44"/>
      <c r="B1885" s="45"/>
      <c r="C1885" s="46"/>
      <c r="D1885" s="46"/>
      <c r="E1885" s="45"/>
      <c r="F1885" s="46"/>
      <c r="G1885" s="46"/>
      <c r="H1885" s="46"/>
      <c r="I1885" s="46"/>
    </row>
    <row r="1886" spans="1:9">
      <c r="A1886" s="44"/>
      <c r="B1886" s="45"/>
      <c r="C1886" s="46"/>
      <c r="D1886" s="46"/>
      <c r="E1886" s="45"/>
      <c r="F1886" s="46"/>
      <c r="G1886" s="46"/>
      <c r="H1886" s="46"/>
      <c r="I1886" s="46"/>
    </row>
    <row r="1887" spans="1:9">
      <c r="A1887" s="44"/>
      <c r="B1887" s="45"/>
      <c r="C1887" s="46"/>
      <c r="D1887" s="46"/>
      <c r="E1887" s="45"/>
      <c r="F1887" s="46"/>
      <c r="G1887" s="46"/>
      <c r="H1887" s="46"/>
      <c r="I1887" s="46"/>
    </row>
    <row r="1888" spans="1:9">
      <c r="A1888" s="44"/>
      <c r="B1888" s="45"/>
      <c r="C1888" s="46"/>
      <c r="D1888" s="46"/>
      <c r="E1888" s="45"/>
      <c r="F1888" s="46"/>
      <c r="G1888" s="46"/>
      <c r="H1888" s="46"/>
      <c r="I1888" s="46"/>
    </row>
    <row r="1889" spans="1:9">
      <c r="A1889" s="44"/>
      <c r="B1889" s="45"/>
      <c r="C1889" s="46"/>
      <c r="D1889" s="46"/>
      <c r="E1889" s="45"/>
      <c r="F1889" s="46"/>
      <c r="G1889" s="46"/>
      <c r="H1889" s="46"/>
      <c r="I1889" s="46"/>
    </row>
    <row r="1890" spans="1:9">
      <c r="A1890" s="44"/>
      <c r="B1890" s="45"/>
      <c r="C1890" s="46"/>
      <c r="D1890" s="46"/>
      <c r="E1890" s="45"/>
      <c r="F1890" s="46"/>
      <c r="G1890" s="46"/>
      <c r="H1890" s="46"/>
      <c r="I1890" s="46"/>
    </row>
    <row r="1891" spans="1:9" s="48" customFormat="1">
      <c r="A1891" s="41"/>
      <c r="B1891" s="42"/>
      <c r="C1891" s="43"/>
      <c r="D1891" s="43"/>
      <c r="E1891" s="42"/>
      <c r="F1891" s="43"/>
      <c r="G1891" s="43"/>
      <c r="H1891" s="43"/>
      <c r="I1891" s="43"/>
    </row>
    <row r="1892" spans="1:9">
      <c r="A1892" s="44"/>
      <c r="B1892" s="45"/>
      <c r="C1892" s="46"/>
      <c r="D1892" s="46"/>
      <c r="E1892" s="45"/>
      <c r="F1892" s="46"/>
      <c r="G1892" s="46"/>
      <c r="H1892" s="46"/>
      <c r="I1892" s="46"/>
    </row>
    <row r="1893" spans="1:9">
      <c r="A1893" s="44"/>
      <c r="B1893" s="45"/>
      <c r="C1893" s="46"/>
      <c r="D1893" s="46"/>
      <c r="E1893" s="45"/>
      <c r="F1893" s="46"/>
      <c r="G1893" s="46"/>
      <c r="H1893" s="46"/>
      <c r="I1893" s="46"/>
    </row>
    <row r="1894" spans="1:9">
      <c r="A1894" s="44"/>
      <c r="B1894" s="45"/>
      <c r="C1894" s="46"/>
      <c r="D1894" s="46"/>
      <c r="E1894" s="45"/>
      <c r="F1894" s="46"/>
      <c r="G1894" s="46"/>
      <c r="H1894" s="46"/>
      <c r="I1894" s="46"/>
    </row>
    <row r="1895" spans="1:9">
      <c r="A1895" s="44"/>
      <c r="B1895" s="45"/>
      <c r="C1895" s="46"/>
      <c r="D1895" s="46"/>
      <c r="E1895" s="45"/>
      <c r="F1895" s="46"/>
      <c r="G1895" s="46"/>
      <c r="H1895" s="46"/>
      <c r="I1895" s="46"/>
    </row>
    <row r="1896" spans="1:9">
      <c r="A1896" s="44"/>
      <c r="B1896" s="45"/>
      <c r="C1896" s="46"/>
      <c r="D1896" s="46"/>
      <c r="E1896" s="45"/>
      <c r="F1896" s="46"/>
      <c r="G1896" s="46"/>
      <c r="H1896" s="46"/>
      <c r="I1896" s="46"/>
    </row>
    <row r="1897" spans="1:9">
      <c r="A1897" s="44"/>
      <c r="B1897" s="45"/>
      <c r="C1897" s="46"/>
      <c r="D1897" s="46"/>
      <c r="E1897" s="45"/>
      <c r="F1897" s="46"/>
      <c r="G1897" s="46"/>
      <c r="H1897" s="46"/>
      <c r="I1897" s="46"/>
    </row>
    <row r="1898" spans="1:9">
      <c r="A1898" s="44"/>
      <c r="B1898" s="45"/>
      <c r="C1898" s="46"/>
      <c r="D1898" s="46"/>
      <c r="E1898" s="45"/>
      <c r="F1898" s="46"/>
      <c r="G1898" s="46"/>
      <c r="H1898" s="46"/>
      <c r="I1898" s="46"/>
    </row>
    <row r="1899" spans="1:9" s="48" customFormat="1">
      <c r="A1899" s="41"/>
      <c r="B1899" s="42"/>
      <c r="C1899" s="43"/>
      <c r="D1899" s="43"/>
      <c r="E1899" s="42"/>
      <c r="F1899" s="43"/>
      <c r="G1899" s="43"/>
      <c r="H1899" s="43"/>
      <c r="I1899" s="43"/>
    </row>
    <row r="1900" spans="1:9">
      <c r="A1900" s="44"/>
      <c r="B1900" s="45"/>
      <c r="C1900" s="46"/>
      <c r="D1900" s="46"/>
      <c r="E1900" s="45"/>
      <c r="F1900" s="46"/>
      <c r="G1900" s="46"/>
      <c r="H1900" s="46"/>
      <c r="I1900" s="46"/>
    </row>
    <row r="1901" spans="1:9">
      <c r="A1901" s="44"/>
      <c r="B1901" s="45"/>
      <c r="C1901" s="46"/>
      <c r="D1901" s="46"/>
      <c r="E1901" s="45"/>
      <c r="F1901" s="46"/>
      <c r="G1901" s="46"/>
      <c r="H1901" s="46"/>
      <c r="I1901" s="46"/>
    </row>
    <row r="1902" spans="1:9">
      <c r="A1902" s="44"/>
      <c r="B1902" s="45"/>
      <c r="C1902" s="46"/>
      <c r="D1902" s="46"/>
      <c r="E1902" s="45"/>
      <c r="F1902" s="46"/>
      <c r="G1902" s="46"/>
      <c r="H1902" s="46"/>
      <c r="I1902" s="46"/>
    </row>
    <row r="1903" spans="1:9">
      <c r="A1903" s="44"/>
      <c r="B1903" s="45"/>
      <c r="C1903" s="46"/>
      <c r="D1903" s="46"/>
      <c r="E1903" s="45"/>
      <c r="F1903" s="46"/>
      <c r="G1903" s="46"/>
      <c r="H1903" s="46"/>
      <c r="I1903" s="46"/>
    </row>
    <row r="1904" spans="1:9">
      <c r="A1904" s="44"/>
      <c r="B1904" s="45"/>
      <c r="C1904" s="46"/>
      <c r="D1904" s="46"/>
      <c r="E1904" s="45"/>
      <c r="F1904" s="46"/>
      <c r="G1904" s="46"/>
      <c r="H1904" s="46"/>
      <c r="I1904" s="46"/>
    </row>
    <row r="1905" spans="1:9">
      <c r="A1905" s="44"/>
      <c r="B1905" s="45"/>
      <c r="C1905" s="46"/>
      <c r="D1905" s="46"/>
      <c r="E1905" s="45"/>
      <c r="F1905" s="46"/>
      <c r="G1905" s="46"/>
      <c r="H1905" s="46"/>
      <c r="I1905" s="46"/>
    </row>
    <row r="1906" spans="1:9">
      <c r="A1906" s="44"/>
      <c r="B1906" s="45"/>
      <c r="C1906" s="46"/>
      <c r="D1906" s="46"/>
      <c r="E1906" s="45"/>
      <c r="F1906" s="46"/>
      <c r="G1906" s="46"/>
      <c r="H1906" s="46"/>
      <c r="I1906" s="46"/>
    </row>
    <row r="1907" spans="1:9">
      <c r="A1907" s="44"/>
      <c r="B1907" s="45"/>
      <c r="C1907" s="46"/>
      <c r="D1907" s="46"/>
      <c r="E1907" s="45"/>
      <c r="F1907" s="46"/>
      <c r="G1907" s="46"/>
      <c r="H1907" s="46"/>
      <c r="I1907" s="46"/>
    </row>
    <row r="1908" spans="1:9">
      <c r="A1908" s="44"/>
      <c r="B1908" s="45"/>
      <c r="C1908" s="46"/>
      <c r="D1908" s="46"/>
      <c r="E1908" s="45"/>
      <c r="F1908" s="46"/>
      <c r="G1908" s="46"/>
      <c r="H1908" s="46"/>
      <c r="I1908" s="46"/>
    </row>
    <row r="1909" spans="1:9">
      <c r="A1909" s="44"/>
      <c r="B1909" s="54"/>
      <c r="C1909" s="54"/>
      <c r="D1909" s="54"/>
      <c r="E1909" s="54"/>
      <c r="F1909" s="54"/>
      <c r="G1909" s="54"/>
      <c r="H1909" s="54"/>
      <c r="I1909" s="54"/>
    </row>
    <row r="1910" spans="1:9" ht="14.25">
      <c r="A1910" s="109"/>
      <c r="B1910" s="109"/>
      <c r="C1910" s="109"/>
      <c r="D1910" s="109"/>
      <c r="E1910" s="109"/>
      <c r="F1910" s="109"/>
      <c r="G1910" s="109"/>
      <c r="H1910" s="109"/>
      <c r="I1910" s="109"/>
    </row>
    <row r="1911" spans="1:9">
      <c r="A1911" s="111"/>
      <c r="B1911" s="111"/>
      <c r="C1911" s="111"/>
      <c r="D1911" s="111"/>
      <c r="E1911" s="111"/>
      <c r="F1911" s="111"/>
      <c r="G1911" s="111"/>
      <c r="H1911" s="111"/>
      <c r="I1911" s="111"/>
    </row>
    <row r="1912" spans="1:9">
      <c r="B1912" s="49"/>
      <c r="C1912" s="49"/>
      <c r="D1912" s="50"/>
      <c r="E1912" s="49"/>
      <c r="F1912" s="49"/>
      <c r="G1912" s="50"/>
      <c r="H1912" s="50"/>
      <c r="I1912" s="49"/>
    </row>
    <row r="1913" spans="1:9" customFormat="1" ht="15">
      <c r="A1913" s="114"/>
      <c r="B1913" s="20"/>
      <c r="C1913" s="21"/>
      <c r="D1913" s="21"/>
      <c r="E1913" s="22"/>
      <c r="F1913" s="22"/>
      <c r="G1913" s="22"/>
      <c r="H1913" s="22"/>
      <c r="I1913" s="23"/>
    </row>
    <row r="1914" spans="1:9" customFormat="1" ht="15">
      <c r="A1914" s="115"/>
      <c r="B1914" s="24"/>
      <c r="C1914" s="25"/>
      <c r="D1914" s="26"/>
      <c r="E1914" s="27"/>
      <c r="F1914" s="27"/>
      <c r="G1914" s="27"/>
      <c r="H1914" s="112"/>
      <c r="I1914" s="113"/>
    </row>
    <row r="1915" spans="1:9" customFormat="1" ht="15">
      <c r="A1915" s="115"/>
      <c r="B1915" s="28"/>
      <c r="C1915" s="29"/>
      <c r="D1915" s="124"/>
      <c r="E1915" s="30"/>
      <c r="F1915" s="31"/>
      <c r="G1915" s="124"/>
      <c r="H1915" s="112"/>
      <c r="I1915" s="113"/>
    </row>
    <row r="1916" spans="1:9" customFormat="1" ht="15">
      <c r="A1916" s="115"/>
      <c r="B1916" s="28"/>
      <c r="C1916" s="29"/>
      <c r="D1916" s="125"/>
      <c r="E1916" s="29"/>
      <c r="F1916" s="29"/>
      <c r="G1916" s="125"/>
      <c r="H1916" s="29"/>
      <c r="I1916" s="29"/>
    </row>
    <row r="1917" spans="1:9" customFormat="1" ht="15">
      <c r="A1917" s="32"/>
      <c r="B1917" s="33"/>
      <c r="C1917" s="34"/>
      <c r="D1917" s="34"/>
      <c r="E1917" s="34"/>
      <c r="F1917" s="34"/>
      <c r="G1917" s="35"/>
      <c r="H1917" s="34"/>
      <c r="I1917" s="36"/>
    </row>
    <row r="1918" spans="1:9" customFormat="1" ht="15">
      <c r="A1918" s="37"/>
      <c r="B1918" s="33"/>
      <c r="C1918" s="24"/>
      <c r="D1918" s="34"/>
      <c r="E1918" s="34"/>
      <c r="F1918" s="34"/>
      <c r="G1918" s="35"/>
      <c r="H1918" s="34"/>
      <c r="I1918" s="38"/>
    </row>
    <row r="1919" spans="1:9" customFormat="1" ht="15">
      <c r="A1919" s="39"/>
      <c r="B1919" s="27"/>
      <c r="C1919" s="27"/>
      <c r="D1919" s="27"/>
      <c r="E1919" s="27"/>
      <c r="F1919" s="27"/>
      <c r="G1919" s="27"/>
      <c r="H1919" s="27"/>
      <c r="I1919" s="27"/>
    </row>
    <row r="1920" spans="1:9" s="48" customFormat="1">
      <c r="A1920" s="41"/>
      <c r="B1920" s="42"/>
      <c r="C1920" s="43"/>
      <c r="D1920" s="43"/>
      <c r="E1920" s="42"/>
      <c r="F1920" s="43"/>
      <c r="G1920" s="43"/>
      <c r="H1920" s="43"/>
      <c r="I1920" s="43"/>
    </row>
    <row r="1921" spans="1:9">
      <c r="A1921" s="44"/>
      <c r="B1921" s="45"/>
      <c r="C1921" s="46"/>
      <c r="D1921" s="46"/>
      <c r="E1921" s="45"/>
      <c r="F1921" s="46"/>
      <c r="G1921" s="46"/>
      <c r="H1921" s="46"/>
      <c r="I1921" s="46"/>
    </row>
    <row r="1922" spans="1:9">
      <c r="A1922" s="44"/>
      <c r="B1922" s="45"/>
      <c r="C1922" s="46"/>
      <c r="D1922" s="46"/>
      <c r="E1922" s="45"/>
      <c r="F1922" s="46"/>
      <c r="G1922" s="46"/>
      <c r="H1922" s="46"/>
      <c r="I1922" s="46"/>
    </row>
    <row r="1923" spans="1:9">
      <c r="A1923" s="44"/>
      <c r="B1923" s="45"/>
      <c r="C1923" s="46"/>
      <c r="D1923" s="46"/>
      <c r="E1923" s="45"/>
      <c r="F1923" s="46"/>
      <c r="G1923" s="46"/>
      <c r="H1923" s="46"/>
      <c r="I1923" s="46"/>
    </row>
    <row r="1924" spans="1:9">
      <c r="A1924" s="44"/>
      <c r="B1924" s="45"/>
      <c r="C1924" s="46"/>
      <c r="D1924" s="46"/>
      <c r="E1924" s="45"/>
      <c r="F1924" s="46"/>
      <c r="G1924" s="46"/>
      <c r="H1924" s="46"/>
      <c r="I1924" s="46"/>
    </row>
    <row r="1925" spans="1:9">
      <c r="A1925" s="44"/>
      <c r="B1925" s="45"/>
      <c r="C1925" s="46"/>
      <c r="D1925" s="46"/>
      <c r="E1925" s="45"/>
      <c r="F1925" s="46"/>
      <c r="G1925" s="46"/>
      <c r="H1925" s="46"/>
      <c r="I1925" s="46"/>
    </row>
    <row r="1926" spans="1:9">
      <c r="A1926" s="44"/>
      <c r="B1926" s="45"/>
      <c r="C1926" s="46"/>
      <c r="D1926" s="46"/>
      <c r="E1926" s="45"/>
      <c r="F1926" s="46"/>
      <c r="G1926" s="46"/>
      <c r="H1926" s="46"/>
      <c r="I1926" s="46"/>
    </row>
    <row r="1927" spans="1:9" s="48" customFormat="1">
      <c r="A1927" s="41"/>
      <c r="B1927" s="42"/>
      <c r="C1927" s="43"/>
      <c r="D1927" s="43"/>
      <c r="E1927" s="42"/>
      <c r="F1927" s="43"/>
      <c r="G1927" s="43"/>
      <c r="H1927" s="43"/>
      <c r="I1927" s="43"/>
    </row>
    <row r="1928" spans="1:9">
      <c r="A1928" s="44"/>
      <c r="B1928" s="45"/>
      <c r="C1928" s="46"/>
      <c r="D1928" s="46"/>
      <c r="E1928" s="45"/>
      <c r="F1928" s="46"/>
      <c r="G1928" s="46"/>
      <c r="H1928" s="46"/>
      <c r="I1928" s="46"/>
    </row>
    <row r="1929" spans="1:9">
      <c r="A1929" s="44"/>
      <c r="B1929" s="45"/>
      <c r="C1929" s="46"/>
      <c r="D1929" s="46"/>
      <c r="E1929" s="45"/>
      <c r="F1929" s="46"/>
      <c r="G1929" s="46"/>
      <c r="H1929" s="46"/>
      <c r="I1929" s="46"/>
    </row>
    <row r="1930" spans="1:9">
      <c r="A1930" s="44"/>
      <c r="B1930" s="45"/>
      <c r="C1930" s="46"/>
      <c r="D1930" s="46"/>
      <c r="E1930" s="45"/>
      <c r="F1930" s="46"/>
      <c r="G1930" s="46"/>
      <c r="H1930" s="46"/>
      <c r="I1930" s="46"/>
    </row>
    <row r="1931" spans="1:9">
      <c r="A1931" s="44"/>
      <c r="B1931" s="45"/>
      <c r="C1931" s="46"/>
      <c r="D1931" s="46"/>
      <c r="E1931" s="45"/>
      <c r="F1931" s="46"/>
      <c r="G1931" s="46"/>
      <c r="H1931" s="46"/>
      <c r="I1931" s="46"/>
    </row>
    <row r="1932" spans="1:9">
      <c r="A1932" s="44"/>
      <c r="B1932" s="45"/>
      <c r="C1932" s="46"/>
      <c r="D1932" s="46"/>
      <c r="E1932" s="45"/>
      <c r="F1932" s="46"/>
      <c r="G1932" s="46"/>
      <c r="H1932" s="46"/>
      <c r="I1932" s="46"/>
    </row>
    <row r="1933" spans="1:9">
      <c r="A1933" s="44"/>
      <c r="B1933" s="45"/>
      <c r="C1933" s="46"/>
      <c r="D1933" s="46"/>
      <c r="E1933" s="45"/>
      <c r="F1933" s="46"/>
      <c r="G1933" s="46"/>
      <c r="H1933" s="46"/>
      <c r="I1933" s="46"/>
    </row>
    <row r="1934" spans="1:9">
      <c r="A1934" s="44"/>
      <c r="B1934" s="45"/>
      <c r="C1934" s="46"/>
      <c r="D1934" s="46"/>
      <c r="E1934" s="45"/>
      <c r="F1934" s="46"/>
      <c r="G1934" s="46"/>
      <c r="H1934" s="46"/>
      <c r="I1934" s="46"/>
    </row>
    <row r="1935" spans="1:9">
      <c r="A1935" s="44"/>
      <c r="B1935" s="45"/>
      <c r="C1935" s="46"/>
      <c r="D1935" s="46"/>
      <c r="E1935" s="45"/>
      <c r="F1935" s="46"/>
      <c r="G1935" s="46"/>
      <c r="H1935" s="46"/>
      <c r="I1935" s="46"/>
    </row>
    <row r="1936" spans="1:9">
      <c r="A1936" s="44"/>
      <c r="B1936" s="45"/>
      <c r="C1936" s="46"/>
      <c r="D1936" s="46"/>
      <c r="E1936" s="45"/>
      <c r="F1936" s="46"/>
      <c r="G1936" s="46"/>
      <c r="H1936" s="46"/>
      <c r="I1936" s="46"/>
    </row>
    <row r="1937" spans="1:9">
      <c r="A1937" s="44"/>
      <c r="B1937" s="45"/>
      <c r="C1937" s="46"/>
      <c r="D1937" s="46"/>
      <c r="E1937" s="45"/>
      <c r="F1937" s="46"/>
      <c r="G1937" s="46"/>
      <c r="H1937" s="46"/>
      <c r="I1937" s="46"/>
    </row>
    <row r="1938" spans="1:9">
      <c r="A1938" s="44"/>
      <c r="B1938" s="45"/>
      <c r="C1938" s="46"/>
      <c r="D1938" s="46"/>
      <c r="E1938" s="45"/>
      <c r="F1938" s="46"/>
      <c r="G1938" s="46"/>
      <c r="H1938" s="46"/>
      <c r="I1938" s="46"/>
    </row>
    <row r="1939" spans="1:9">
      <c r="A1939" s="44"/>
      <c r="B1939" s="45"/>
      <c r="C1939" s="46"/>
      <c r="D1939" s="46"/>
      <c r="E1939" s="45"/>
      <c r="F1939" s="46"/>
      <c r="G1939" s="46"/>
      <c r="H1939" s="46"/>
      <c r="I1939" s="46"/>
    </row>
    <row r="1940" spans="1:9">
      <c r="A1940" s="44"/>
      <c r="B1940" s="45"/>
      <c r="C1940" s="46"/>
      <c r="D1940" s="46"/>
      <c r="E1940" s="45"/>
      <c r="F1940" s="46"/>
      <c r="G1940" s="46"/>
      <c r="H1940" s="46"/>
      <c r="I1940" s="46"/>
    </row>
    <row r="1941" spans="1:9" s="48" customFormat="1">
      <c r="A1941" s="41"/>
      <c r="B1941" s="42"/>
      <c r="C1941" s="43"/>
      <c r="D1941" s="43"/>
      <c r="E1941" s="42"/>
      <c r="F1941" s="43"/>
      <c r="G1941" s="43"/>
      <c r="H1941" s="43"/>
      <c r="I1941" s="43"/>
    </row>
    <row r="1942" spans="1:9" s="48" customFormat="1">
      <c r="A1942" s="41"/>
      <c r="B1942" s="42"/>
      <c r="C1942" s="43"/>
      <c r="D1942" s="43"/>
      <c r="E1942" s="42"/>
      <c r="F1942" s="43"/>
      <c r="G1942" s="43"/>
      <c r="H1942" s="43"/>
      <c r="I1942" s="43"/>
    </row>
    <row r="1943" spans="1:9" s="48" customFormat="1">
      <c r="A1943" s="41"/>
      <c r="B1943" s="42"/>
      <c r="C1943" s="43"/>
      <c r="D1943" s="43"/>
      <c r="E1943" s="42"/>
      <c r="F1943" s="43"/>
      <c r="G1943" s="43"/>
      <c r="H1943" s="43"/>
      <c r="I1943" s="43"/>
    </row>
    <row r="1944" spans="1:9">
      <c r="B1944" s="49"/>
      <c r="C1944" s="49"/>
      <c r="D1944" s="50"/>
      <c r="E1944" s="40"/>
      <c r="F1944" s="40"/>
      <c r="G1944" s="50"/>
      <c r="H1944" s="40"/>
      <c r="I1944" s="40"/>
    </row>
    <row r="1945" spans="1:9">
      <c r="B1945" s="40"/>
      <c r="C1945" s="40"/>
      <c r="D1945" s="40"/>
      <c r="E1945" s="40"/>
      <c r="F1945" s="40"/>
      <c r="G1945" s="40"/>
      <c r="H1945" s="40"/>
      <c r="I1945" s="40"/>
    </row>
    <row r="1946" spans="1:9">
      <c r="B1946" s="40"/>
      <c r="C1946" s="40"/>
      <c r="D1946" s="40"/>
      <c r="E1946" s="40"/>
      <c r="F1946" s="40"/>
      <c r="G1946" s="40"/>
      <c r="H1946" s="40"/>
      <c r="I1946" s="40"/>
    </row>
    <row r="1947" spans="1:9">
      <c r="A1947" s="44"/>
      <c r="B1947" s="54"/>
      <c r="C1947" s="54"/>
      <c r="D1947" s="54"/>
      <c r="E1947" s="54"/>
      <c r="F1947" s="54"/>
      <c r="G1947" s="54"/>
      <c r="H1947" s="54"/>
      <c r="I1947" s="54"/>
    </row>
    <row r="1948" spans="1:9" ht="14.25">
      <c r="A1948" s="109"/>
      <c r="B1948" s="109"/>
      <c r="C1948" s="109"/>
      <c r="D1948" s="109"/>
      <c r="E1948" s="109"/>
      <c r="F1948" s="109"/>
      <c r="G1948" s="109"/>
      <c r="H1948" s="109"/>
      <c r="I1948" s="109"/>
    </row>
    <row r="1949" spans="1:9">
      <c r="A1949" s="111"/>
      <c r="B1949" s="111"/>
      <c r="C1949" s="111"/>
      <c r="D1949" s="111"/>
      <c r="E1949" s="111"/>
      <c r="F1949" s="111"/>
      <c r="G1949" s="111"/>
      <c r="H1949" s="111"/>
      <c r="I1949" s="111"/>
    </row>
    <row r="1950" spans="1:9">
      <c r="B1950" s="49"/>
      <c r="C1950" s="49"/>
      <c r="D1950" s="50"/>
      <c r="E1950" s="49"/>
      <c r="F1950" s="49"/>
      <c r="G1950" s="50"/>
      <c r="H1950" s="50"/>
      <c r="I1950" s="49"/>
    </row>
    <row r="1951" spans="1:9" customFormat="1" ht="15">
      <c r="A1951" s="114"/>
      <c r="B1951" s="20"/>
      <c r="C1951" s="21"/>
      <c r="D1951" s="21"/>
      <c r="E1951" s="22"/>
      <c r="F1951" s="22"/>
      <c r="G1951" s="22"/>
      <c r="H1951" s="22"/>
      <c r="I1951" s="23"/>
    </row>
    <row r="1952" spans="1:9" customFormat="1" ht="15">
      <c r="A1952" s="115"/>
      <c r="B1952" s="24"/>
      <c r="C1952" s="25"/>
      <c r="D1952" s="26"/>
      <c r="E1952" s="27"/>
      <c r="F1952" s="27"/>
      <c r="G1952" s="27"/>
      <c r="H1952" s="112"/>
      <c r="I1952" s="113"/>
    </row>
    <row r="1953" spans="1:9" customFormat="1" ht="15">
      <c r="A1953" s="115"/>
      <c r="B1953" s="28"/>
      <c r="C1953" s="29"/>
      <c r="D1953" s="124"/>
      <c r="E1953" s="30"/>
      <c r="F1953" s="31"/>
      <c r="G1953" s="124"/>
      <c r="H1953" s="112"/>
      <c r="I1953" s="113"/>
    </row>
    <row r="1954" spans="1:9" customFormat="1" ht="15">
      <c r="A1954" s="115"/>
      <c r="B1954" s="28"/>
      <c r="C1954" s="29"/>
      <c r="D1954" s="125"/>
      <c r="E1954" s="29"/>
      <c r="F1954" s="29"/>
      <c r="G1954" s="125"/>
      <c r="H1954" s="29"/>
      <c r="I1954" s="29"/>
    </row>
    <row r="1955" spans="1:9" customFormat="1" ht="15">
      <c r="A1955" s="32"/>
      <c r="B1955" s="33"/>
      <c r="C1955" s="34"/>
      <c r="D1955" s="34"/>
      <c r="E1955" s="34"/>
      <c r="F1955" s="34"/>
      <c r="G1955" s="35"/>
      <c r="H1955" s="34"/>
      <c r="I1955" s="36"/>
    </row>
    <row r="1956" spans="1:9" customFormat="1" ht="15">
      <c r="A1956" s="37"/>
      <c r="B1956" s="33"/>
      <c r="C1956" s="24"/>
      <c r="D1956" s="34"/>
      <c r="E1956" s="34"/>
      <c r="F1956" s="34"/>
      <c r="G1956" s="35"/>
      <c r="H1956" s="34"/>
      <c r="I1956" s="38"/>
    </row>
    <row r="1957" spans="1:9" customFormat="1" ht="15">
      <c r="A1957" s="39"/>
      <c r="B1957" s="27"/>
      <c r="C1957" s="27"/>
      <c r="D1957" s="27"/>
      <c r="E1957" s="27"/>
      <c r="F1957" s="27"/>
      <c r="G1957" s="27"/>
      <c r="H1957" s="27"/>
      <c r="I1957" s="27"/>
    </row>
    <row r="1958" spans="1:9" s="48" customFormat="1">
      <c r="A1958" s="41"/>
      <c r="B1958" s="42"/>
      <c r="C1958" s="43"/>
      <c r="D1958" s="43"/>
      <c r="E1958" s="42"/>
      <c r="F1958" s="43"/>
      <c r="G1958" s="43"/>
      <c r="H1958" s="43"/>
      <c r="I1958" s="43"/>
    </row>
    <row r="1959" spans="1:9" s="48" customFormat="1">
      <c r="A1959" s="41"/>
      <c r="B1959" s="42"/>
      <c r="C1959" s="43"/>
      <c r="D1959" s="43"/>
      <c r="E1959" s="42"/>
      <c r="F1959" s="43"/>
      <c r="G1959" s="43"/>
      <c r="H1959" s="43"/>
      <c r="I1959" s="43"/>
    </row>
    <row r="1960" spans="1:9" s="48" customFormat="1">
      <c r="A1960" s="41"/>
      <c r="B1960" s="42"/>
      <c r="C1960" s="43"/>
      <c r="D1960" s="43"/>
      <c r="E1960" s="42"/>
      <c r="F1960" s="43"/>
      <c r="G1960" s="43"/>
      <c r="H1960" s="43"/>
      <c r="I1960" s="43"/>
    </row>
    <row r="1961" spans="1:9">
      <c r="A1961" s="44"/>
      <c r="B1961" s="45"/>
      <c r="C1961" s="46"/>
      <c r="D1961" s="46"/>
      <c r="E1961" s="45"/>
      <c r="F1961" s="46"/>
      <c r="G1961" s="46"/>
      <c r="H1961" s="46"/>
      <c r="I1961" s="46"/>
    </row>
    <row r="1962" spans="1:9">
      <c r="A1962" s="44"/>
      <c r="B1962" s="45"/>
      <c r="C1962" s="46"/>
      <c r="D1962" s="46"/>
      <c r="E1962" s="45"/>
      <c r="F1962" s="46"/>
      <c r="G1962" s="46"/>
      <c r="H1962" s="46"/>
      <c r="I1962" s="46"/>
    </row>
    <row r="1963" spans="1:9">
      <c r="A1963" s="44"/>
      <c r="B1963" s="45"/>
      <c r="C1963" s="46"/>
      <c r="D1963" s="46"/>
      <c r="E1963" s="45"/>
      <c r="F1963" s="46"/>
      <c r="G1963" s="46"/>
      <c r="H1963" s="46"/>
      <c r="I1963" s="46"/>
    </row>
    <row r="1964" spans="1:9">
      <c r="A1964" s="44"/>
      <c r="B1964" s="45"/>
      <c r="C1964" s="46"/>
      <c r="D1964" s="46"/>
      <c r="E1964" s="45"/>
      <c r="F1964" s="46"/>
      <c r="G1964" s="46"/>
      <c r="H1964" s="46"/>
      <c r="I1964" s="46"/>
    </row>
    <row r="1965" spans="1:9">
      <c r="A1965" s="44"/>
      <c r="B1965" s="45"/>
      <c r="C1965" s="46"/>
      <c r="D1965" s="46"/>
      <c r="E1965" s="45"/>
      <c r="F1965" s="46"/>
      <c r="G1965" s="46"/>
      <c r="H1965" s="46"/>
      <c r="I1965" s="46"/>
    </row>
    <row r="1966" spans="1:9">
      <c r="A1966" s="44"/>
      <c r="B1966" s="45"/>
      <c r="C1966" s="46"/>
      <c r="D1966" s="46"/>
      <c r="E1966" s="45"/>
      <c r="F1966" s="46"/>
      <c r="G1966" s="46"/>
      <c r="H1966" s="46"/>
      <c r="I1966" s="46"/>
    </row>
    <row r="1967" spans="1:9">
      <c r="A1967" s="44"/>
      <c r="B1967" s="54"/>
      <c r="C1967" s="54"/>
      <c r="D1967" s="54"/>
      <c r="E1967" s="54"/>
      <c r="F1967" s="54"/>
      <c r="G1967" s="54"/>
      <c r="H1967" s="54"/>
      <c r="I1967" s="54"/>
    </row>
    <row r="1968" spans="1:9">
      <c r="A1968" s="44"/>
      <c r="B1968" s="54"/>
      <c r="C1968" s="54"/>
      <c r="D1968" s="54"/>
      <c r="E1968" s="54"/>
      <c r="F1968" s="54"/>
      <c r="G1968" s="54"/>
      <c r="H1968" s="54"/>
      <c r="I1968" s="54"/>
    </row>
    <row r="1969" spans="1:9">
      <c r="A1969" s="44"/>
      <c r="B1969" s="54"/>
      <c r="C1969" s="54"/>
      <c r="D1969" s="54"/>
      <c r="E1969" s="54"/>
      <c r="F1969" s="54"/>
      <c r="G1969" s="54"/>
      <c r="H1969" s="54"/>
      <c r="I1969" s="54"/>
    </row>
    <row r="1970" spans="1:9">
      <c r="A1970" s="44"/>
      <c r="B1970" s="54"/>
      <c r="C1970" s="54"/>
      <c r="D1970" s="54"/>
      <c r="E1970" s="54"/>
      <c r="F1970" s="54"/>
      <c r="G1970" s="54"/>
      <c r="H1970" s="54"/>
      <c r="I1970" s="54"/>
    </row>
    <row r="1971" spans="1:9">
      <c r="A1971" s="44"/>
      <c r="B1971" s="54"/>
      <c r="C1971" s="54"/>
      <c r="D1971" s="54"/>
      <c r="E1971" s="54"/>
      <c r="F1971" s="54"/>
      <c r="G1971" s="54"/>
      <c r="H1971" s="54"/>
      <c r="I1971" s="54"/>
    </row>
    <row r="1972" spans="1:9">
      <c r="A1972" s="44"/>
      <c r="B1972" s="54"/>
      <c r="C1972" s="54"/>
      <c r="D1972" s="54"/>
      <c r="E1972" s="54"/>
      <c r="F1972" s="54"/>
      <c r="G1972" s="54"/>
      <c r="H1972" s="54"/>
      <c r="I1972" s="54"/>
    </row>
    <row r="1973" spans="1:9">
      <c r="A1973" s="44"/>
      <c r="B1973" s="54"/>
      <c r="C1973" s="54"/>
      <c r="D1973" s="54"/>
      <c r="E1973" s="54"/>
      <c r="F1973" s="54"/>
      <c r="G1973" s="54"/>
      <c r="H1973" s="54"/>
      <c r="I1973" s="54"/>
    </row>
    <row r="1974" spans="1:9">
      <c r="A1974" s="44"/>
      <c r="B1974" s="54"/>
      <c r="C1974" s="54"/>
      <c r="D1974" s="54"/>
      <c r="E1974" s="54"/>
      <c r="F1974" s="54"/>
      <c r="G1974" s="54"/>
      <c r="H1974" s="54"/>
      <c r="I1974" s="54"/>
    </row>
    <row r="1975" spans="1:9">
      <c r="A1975" s="44"/>
      <c r="B1975" s="54"/>
      <c r="C1975" s="54"/>
      <c r="D1975" s="54"/>
      <c r="E1975" s="54"/>
      <c r="F1975" s="54"/>
      <c r="G1975" s="54"/>
      <c r="H1975" s="54"/>
      <c r="I1975" s="54"/>
    </row>
    <row r="1976" spans="1:9">
      <c r="A1976" s="44"/>
      <c r="B1976" s="54"/>
      <c r="C1976" s="54"/>
      <c r="D1976" s="54"/>
      <c r="E1976" s="54"/>
      <c r="F1976" s="54"/>
      <c r="G1976" s="54"/>
      <c r="H1976" s="54"/>
      <c r="I1976" s="54"/>
    </row>
    <row r="1977" spans="1:9">
      <c r="A1977" s="44"/>
      <c r="B1977" s="54"/>
      <c r="C1977" s="54"/>
      <c r="D1977" s="54"/>
      <c r="E1977" s="54"/>
      <c r="F1977" s="54"/>
      <c r="G1977" s="54"/>
      <c r="H1977" s="54"/>
      <c r="I1977" s="54"/>
    </row>
    <row r="1978" spans="1:9">
      <c r="A1978" s="44"/>
      <c r="B1978" s="54"/>
      <c r="C1978" s="54"/>
      <c r="D1978" s="54"/>
      <c r="E1978" s="54"/>
      <c r="F1978" s="54"/>
      <c r="G1978" s="54"/>
      <c r="H1978" s="54"/>
      <c r="I1978" s="54"/>
    </row>
    <row r="1979" spans="1:9">
      <c r="A1979" s="44"/>
      <c r="B1979" s="54"/>
      <c r="C1979" s="54"/>
      <c r="D1979" s="54"/>
      <c r="E1979" s="54"/>
      <c r="F1979" s="54"/>
      <c r="G1979" s="54"/>
      <c r="H1979" s="54"/>
      <c r="I1979" s="54"/>
    </row>
    <row r="1980" spans="1:9">
      <c r="A1980" s="44"/>
      <c r="B1980" s="54"/>
      <c r="C1980" s="54"/>
      <c r="D1980" s="54"/>
      <c r="E1980" s="54"/>
      <c r="F1980" s="54"/>
      <c r="G1980" s="54"/>
      <c r="H1980" s="54"/>
      <c r="I1980" s="54"/>
    </row>
    <row r="1981" spans="1:9">
      <c r="A1981" s="44"/>
      <c r="B1981" s="54"/>
      <c r="C1981" s="54"/>
      <c r="D1981" s="54"/>
      <c r="E1981" s="54"/>
      <c r="F1981" s="54"/>
      <c r="G1981" s="54"/>
      <c r="H1981" s="54"/>
      <c r="I1981" s="54"/>
    </row>
    <row r="1982" spans="1:9">
      <c r="A1982" s="44"/>
      <c r="B1982" s="54"/>
      <c r="C1982" s="54"/>
      <c r="D1982" s="54"/>
      <c r="E1982" s="54"/>
      <c r="F1982" s="54"/>
      <c r="G1982" s="54"/>
      <c r="H1982" s="54"/>
      <c r="I1982" s="54"/>
    </row>
    <row r="1983" spans="1:9">
      <c r="A1983" s="44"/>
      <c r="B1983" s="54"/>
      <c r="C1983" s="54"/>
      <c r="D1983" s="54"/>
      <c r="E1983" s="54"/>
      <c r="F1983" s="54"/>
      <c r="G1983" s="54"/>
      <c r="H1983" s="54"/>
      <c r="I1983" s="54"/>
    </row>
    <row r="1984" spans="1:9" ht="14.25">
      <c r="A1984" s="109"/>
      <c r="B1984" s="109"/>
      <c r="C1984" s="109"/>
      <c r="D1984" s="109"/>
      <c r="E1984" s="109"/>
      <c r="F1984" s="109"/>
      <c r="G1984" s="109"/>
      <c r="H1984" s="109"/>
      <c r="I1984" s="109"/>
    </row>
    <row r="1985" spans="1:9">
      <c r="A1985" s="111"/>
      <c r="B1985" s="111"/>
      <c r="C1985" s="111"/>
      <c r="D1985" s="111"/>
      <c r="E1985" s="111"/>
      <c r="F1985" s="111"/>
      <c r="G1985" s="111"/>
      <c r="H1985" s="111"/>
      <c r="I1985" s="111"/>
    </row>
    <row r="1986" spans="1:9">
      <c r="B1986" s="49"/>
      <c r="C1986" s="49"/>
      <c r="D1986" s="50"/>
      <c r="E1986" s="49"/>
      <c r="F1986" s="49"/>
      <c r="G1986" s="50"/>
      <c r="H1986" s="50"/>
      <c r="I1986" s="49"/>
    </row>
    <row r="1987" spans="1:9" customFormat="1" ht="15">
      <c r="A1987" s="114"/>
      <c r="B1987" s="20"/>
      <c r="C1987" s="21"/>
      <c r="D1987" s="21"/>
      <c r="E1987" s="22"/>
      <c r="F1987" s="22"/>
      <c r="G1987" s="22"/>
      <c r="H1987" s="22"/>
      <c r="I1987" s="23"/>
    </row>
    <row r="1988" spans="1:9" customFormat="1" ht="15">
      <c r="A1988" s="115"/>
      <c r="B1988" s="24"/>
      <c r="C1988" s="25"/>
      <c r="D1988" s="26"/>
      <c r="E1988" s="27"/>
      <c r="F1988" s="27"/>
      <c r="G1988" s="27"/>
      <c r="H1988" s="112"/>
      <c r="I1988" s="113"/>
    </row>
    <row r="1989" spans="1:9" customFormat="1" ht="15">
      <c r="A1989" s="115"/>
      <c r="B1989" s="28"/>
      <c r="C1989" s="29"/>
      <c r="D1989" s="124"/>
      <c r="E1989" s="30"/>
      <c r="F1989" s="31"/>
      <c r="G1989" s="124"/>
      <c r="H1989" s="112"/>
      <c r="I1989" s="113"/>
    </row>
    <row r="1990" spans="1:9" customFormat="1" ht="15">
      <c r="A1990" s="115"/>
      <c r="B1990" s="28"/>
      <c r="C1990" s="29"/>
      <c r="D1990" s="125"/>
      <c r="E1990" s="29"/>
      <c r="F1990" s="29"/>
      <c r="G1990" s="125"/>
      <c r="H1990" s="29"/>
      <c r="I1990" s="29"/>
    </row>
    <row r="1991" spans="1:9" customFormat="1" ht="15">
      <c r="A1991" s="32"/>
      <c r="B1991" s="33"/>
      <c r="C1991" s="34"/>
      <c r="D1991" s="34"/>
      <c r="E1991" s="34"/>
      <c r="F1991" s="34"/>
      <c r="G1991" s="35"/>
      <c r="H1991" s="34"/>
      <c r="I1991" s="36"/>
    </row>
    <row r="1992" spans="1:9" customFormat="1" ht="15">
      <c r="A1992" s="37"/>
      <c r="B1992" s="33"/>
      <c r="C1992" s="24"/>
      <c r="D1992" s="34"/>
      <c r="E1992" s="34"/>
      <c r="F1992" s="34"/>
      <c r="G1992" s="35"/>
      <c r="H1992" s="34"/>
      <c r="I1992" s="38"/>
    </row>
    <row r="1993" spans="1:9" customFormat="1" ht="15">
      <c r="A1993" s="39"/>
      <c r="B1993" s="27"/>
      <c r="C1993" s="27"/>
      <c r="D1993" s="27"/>
      <c r="E1993" s="27"/>
      <c r="F1993" s="27"/>
      <c r="G1993" s="27"/>
      <c r="H1993" s="27"/>
      <c r="I1993" s="27"/>
    </row>
    <row r="1994" spans="1:9" s="48" customFormat="1">
      <c r="A1994" s="41"/>
      <c r="B1994" s="42"/>
      <c r="C1994" s="43"/>
      <c r="D1994" s="43"/>
      <c r="E1994" s="42"/>
      <c r="F1994" s="43"/>
      <c r="G1994" s="43"/>
      <c r="H1994" s="43"/>
      <c r="I1994" s="43"/>
    </row>
    <row r="1995" spans="1:9">
      <c r="A1995" s="44"/>
      <c r="B1995" s="45"/>
      <c r="C1995" s="46"/>
      <c r="D1995" s="46"/>
      <c r="E1995" s="45"/>
      <c r="F1995" s="46"/>
      <c r="G1995" s="46"/>
      <c r="H1995" s="46"/>
      <c r="I1995" s="46"/>
    </row>
    <row r="1996" spans="1:9">
      <c r="A1996" s="44"/>
      <c r="B1996" s="45"/>
      <c r="C1996" s="46"/>
      <c r="D1996" s="46"/>
      <c r="E1996" s="45"/>
      <c r="F1996" s="46"/>
      <c r="G1996" s="46"/>
      <c r="H1996" s="46"/>
      <c r="I1996" s="46"/>
    </row>
    <row r="1997" spans="1:9">
      <c r="A1997" s="44"/>
      <c r="B1997" s="45"/>
      <c r="C1997" s="46"/>
      <c r="D1997" s="46"/>
      <c r="E1997" s="45"/>
      <c r="F1997" s="46"/>
      <c r="G1997" s="46"/>
      <c r="H1997" s="46"/>
      <c r="I1997" s="46"/>
    </row>
    <row r="1998" spans="1:9">
      <c r="A1998" s="44"/>
      <c r="B1998" s="45"/>
      <c r="C1998" s="46"/>
      <c r="D1998" s="46"/>
      <c r="E1998" s="45"/>
      <c r="F1998" s="46"/>
      <c r="G1998" s="46"/>
      <c r="H1998" s="46"/>
      <c r="I1998" s="46"/>
    </row>
    <row r="1999" spans="1:9">
      <c r="A1999" s="44"/>
      <c r="B1999" s="45"/>
      <c r="C1999" s="46"/>
      <c r="D1999" s="46"/>
      <c r="E1999" s="45"/>
      <c r="F1999" s="46"/>
      <c r="G1999" s="46"/>
      <c r="H1999" s="46"/>
      <c r="I1999" s="46"/>
    </row>
    <row r="2000" spans="1:9">
      <c r="A2000" s="44"/>
      <c r="B2000" s="45"/>
      <c r="C2000" s="46"/>
      <c r="D2000" s="46"/>
      <c r="E2000" s="45"/>
      <c r="F2000" s="46"/>
      <c r="G2000" s="46"/>
      <c r="H2000" s="46"/>
      <c r="I2000" s="46"/>
    </row>
    <row r="2001" spans="1:9">
      <c r="A2001" s="44"/>
      <c r="B2001" s="45"/>
      <c r="C2001" s="46"/>
      <c r="D2001" s="46"/>
      <c r="E2001" s="45"/>
      <c r="F2001" s="46"/>
      <c r="G2001" s="46"/>
      <c r="H2001" s="46"/>
      <c r="I2001" s="46"/>
    </row>
    <row r="2002" spans="1:9">
      <c r="A2002" s="44"/>
      <c r="B2002" s="45"/>
      <c r="C2002" s="46"/>
      <c r="D2002" s="46"/>
      <c r="E2002" s="45"/>
      <c r="F2002" s="46"/>
      <c r="G2002" s="46"/>
      <c r="H2002" s="46"/>
      <c r="I2002" s="46"/>
    </row>
    <row r="2003" spans="1:9">
      <c r="A2003" s="44"/>
      <c r="B2003" s="45"/>
      <c r="C2003" s="46"/>
      <c r="D2003" s="46"/>
      <c r="E2003" s="45"/>
      <c r="F2003" s="46"/>
      <c r="G2003" s="46"/>
      <c r="H2003" s="46"/>
      <c r="I2003" s="46"/>
    </row>
    <row r="2004" spans="1:9">
      <c r="A2004" s="44"/>
      <c r="B2004" s="45"/>
      <c r="C2004" s="46"/>
      <c r="D2004" s="46"/>
      <c r="E2004" s="45"/>
      <c r="F2004" s="46"/>
      <c r="G2004" s="46"/>
      <c r="H2004" s="46"/>
      <c r="I2004" s="46"/>
    </row>
    <row r="2005" spans="1:9">
      <c r="A2005" s="44"/>
      <c r="B2005" s="45"/>
      <c r="C2005" s="46"/>
      <c r="D2005" s="46"/>
      <c r="E2005" s="45"/>
      <c r="F2005" s="46"/>
      <c r="G2005" s="46"/>
      <c r="H2005" s="46"/>
      <c r="I2005" s="46"/>
    </row>
    <row r="2006" spans="1:9">
      <c r="A2006" s="44"/>
      <c r="B2006" s="45"/>
      <c r="C2006" s="46"/>
      <c r="D2006" s="46"/>
      <c r="E2006" s="45"/>
      <c r="F2006" s="46"/>
      <c r="G2006" s="46"/>
      <c r="H2006" s="46"/>
      <c r="I2006" s="46"/>
    </row>
    <row r="2007" spans="1:9">
      <c r="A2007" s="44"/>
      <c r="B2007" s="45"/>
      <c r="C2007" s="46"/>
      <c r="D2007" s="46"/>
      <c r="E2007" s="45"/>
      <c r="F2007" s="46"/>
      <c r="G2007" s="46"/>
      <c r="H2007" s="46"/>
      <c r="I2007" s="46"/>
    </row>
    <row r="2008" spans="1:9">
      <c r="A2008" s="44"/>
      <c r="B2008" s="45"/>
      <c r="C2008" s="46"/>
      <c r="D2008" s="46"/>
      <c r="E2008" s="45"/>
      <c r="F2008" s="46"/>
      <c r="G2008" s="46"/>
      <c r="H2008" s="46"/>
      <c r="I2008" s="46"/>
    </row>
    <row r="2009" spans="1:9" s="48" customFormat="1">
      <c r="A2009" s="41"/>
      <c r="B2009" s="42"/>
      <c r="C2009" s="43"/>
      <c r="D2009" s="43"/>
      <c r="E2009" s="42"/>
      <c r="F2009" s="43"/>
      <c r="G2009" s="43"/>
      <c r="H2009" s="43"/>
      <c r="I2009" s="43"/>
    </row>
    <row r="2010" spans="1:9">
      <c r="A2010" s="44"/>
      <c r="B2010" s="45"/>
      <c r="C2010" s="46"/>
      <c r="D2010" s="46"/>
      <c r="E2010" s="45"/>
      <c r="F2010" s="46"/>
      <c r="G2010" s="46"/>
      <c r="H2010" s="46"/>
      <c r="I2010" s="46"/>
    </row>
    <row r="2011" spans="1:9">
      <c r="A2011" s="44"/>
      <c r="B2011" s="45"/>
      <c r="C2011" s="46"/>
      <c r="D2011" s="46"/>
      <c r="E2011" s="45"/>
      <c r="F2011" s="46"/>
      <c r="G2011" s="46"/>
      <c r="H2011" s="46"/>
      <c r="I2011" s="46"/>
    </row>
    <row r="2012" spans="1:9">
      <c r="A2012" s="44"/>
      <c r="B2012" s="45"/>
      <c r="C2012" s="46"/>
      <c r="D2012" s="46"/>
      <c r="E2012" s="45"/>
      <c r="F2012" s="46"/>
      <c r="G2012" s="46"/>
      <c r="H2012" s="46"/>
      <c r="I2012" s="46"/>
    </row>
    <row r="2013" spans="1:9">
      <c r="A2013" s="44"/>
      <c r="B2013" s="45"/>
      <c r="C2013" s="46"/>
      <c r="D2013" s="46"/>
      <c r="E2013" s="45"/>
      <c r="F2013" s="46"/>
      <c r="G2013" s="46"/>
      <c r="H2013" s="46"/>
      <c r="I2013" s="46"/>
    </row>
    <row r="2014" spans="1:9">
      <c r="A2014" s="44"/>
      <c r="B2014" s="45"/>
      <c r="C2014" s="46"/>
      <c r="D2014" s="46"/>
      <c r="E2014" s="45"/>
      <c r="F2014" s="46"/>
      <c r="G2014" s="46"/>
      <c r="H2014" s="46"/>
      <c r="I2014" s="46"/>
    </row>
    <row r="2015" spans="1:9" s="48" customFormat="1">
      <c r="A2015" s="41"/>
      <c r="B2015" s="42"/>
      <c r="C2015" s="43"/>
      <c r="D2015" s="43"/>
      <c r="E2015" s="42"/>
      <c r="F2015" s="43"/>
      <c r="G2015" s="43"/>
      <c r="H2015" s="43"/>
      <c r="I2015" s="43"/>
    </row>
    <row r="2016" spans="1:9">
      <c r="A2016" s="44"/>
      <c r="B2016" s="45"/>
      <c r="C2016" s="46"/>
      <c r="D2016" s="46"/>
      <c r="E2016" s="45"/>
      <c r="F2016" s="46"/>
      <c r="G2016" s="46"/>
      <c r="H2016" s="46"/>
      <c r="I2016" s="46"/>
    </row>
    <row r="2017" spans="1:9">
      <c r="A2017" s="44"/>
      <c r="B2017" s="45"/>
      <c r="C2017" s="46"/>
      <c r="D2017" s="46"/>
      <c r="E2017" s="45"/>
      <c r="F2017" s="46"/>
      <c r="G2017" s="46"/>
      <c r="H2017" s="46"/>
      <c r="I2017" s="46"/>
    </row>
    <row r="2018" spans="1:9">
      <c r="A2018" s="44"/>
      <c r="B2018" s="45"/>
      <c r="C2018" s="46"/>
      <c r="D2018" s="46"/>
      <c r="E2018" s="45"/>
      <c r="F2018" s="46"/>
      <c r="G2018" s="46"/>
      <c r="H2018" s="46"/>
      <c r="I2018" s="46"/>
    </row>
    <row r="2019" spans="1:9" s="48" customFormat="1">
      <c r="A2019" s="41"/>
      <c r="B2019" s="42"/>
      <c r="C2019" s="43"/>
      <c r="D2019" s="43"/>
      <c r="E2019" s="42"/>
      <c r="F2019" s="43"/>
      <c r="G2019" s="43"/>
      <c r="H2019" s="43"/>
      <c r="I2019" s="43"/>
    </row>
    <row r="2020" spans="1:9">
      <c r="A2020" s="44"/>
      <c r="B2020" s="45"/>
      <c r="C2020" s="46"/>
      <c r="D2020" s="46"/>
      <c r="E2020" s="45"/>
      <c r="F2020" s="46"/>
      <c r="G2020" s="46"/>
      <c r="H2020" s="46"/>
      <c r="I2020" s="46"/>
    </row>
    <row r="2021" spans="1:9">
      <c r="A2021" s="44"/>
      <c r="B2021" s="45"/>
      <c r="C2021" s="46"/>
      <c r="D2021" s="46"/>
      <c r="E2021" s="45"/>
      <c r="F2021" s="46"/>
      <c r="G2021" s="46"/>
      <c r="H2021" s="46"/>
      <c r="I2021" s="46"/>
    </row>
    <row r="2022" spans="1:9">
      <c r="A2022" s="44"/>
      <c r="B2022" s="45"/>
      <c r="C2022" s="46"/>
      <c r="D2022" s="46"/>
      <c r="E2022" s="45"/>
      <c r="F2022" s="46"/>
      <c r="G2022" s="46"/>
      <c r="H2022" s="46"/>
      <c r="I2022" s="46"/>
    </row>
    <row r="2023" spans="1:9">
      <c r="A2023" s="44"/>
      <c r="B2023" s="45"/>
      <c r="C2023" s="46"/>
      <c r="D2023" s="46"/>
      <c r="E2023" s="45"/>
      <c r="F2023" s="46"/>
      <c r="G2023" s="46"/>
      <c r="H2023" s="46"/>
      <c r="I2023" s="46"/>
    </row>
    <row r="2024" spans="1:9">
      <c r="A2024" s="44"/>
      <c r="B2024" s="45"/>
      <c r="C2024" s="46"/>
      <c r="D2024" s="46"/>
      <c r="E2024" s="45"/>
      <c r="F2024" s="46"/>
      <c r="G2024" s="46"/>
      <c r="H2024" s="46"/>
      <c r="I2024" s="46"/>
    </row>
    <row r="2025" spans="1:9">
      <c r="A2025" s="44"/>
      <c r="B2025" s="45"/>
      <c r="C2025" s="46"/>
      <c r="D2025" s="46"/>
      <c r="E2025" s="45"/>
      <c r="F2025" s="46"/>
      <c r="G2025" s="46"/>
      <c r="H2025" s="46"/>
      <c r="I2025" s="46"/>
    </row>
    <row r="2026" spans="1:9">
      <c r="A2026" s="44"/>
      <c r="B2026" s="45"/>
      <c r="C2026" s="46"/>
      <c r="D2026" s="46"/>
      <c r="E2026" s="45"/>
      <c r="F2026" s="46"/>
      <c r="G2026" s="46"/>
      <c r="H2026" s="46"/>
      <c r="I2026" s="46"/>
    </row>
    <row r="2027" spans="1:9">
      <c r="A2027" s="44"/>
      <c r="B2027" s="45"/>
      <c r="C2027" s="46"/>
      <c r="D2027" s="46"/>
      <c r="E2027" s="45"/>
      <c r="F2027" s="46"/>
      <c r="G2027" s="46"/>
      <c r="H2027" s="46"/>
      <c r="I2027" s="46"/>
    </row>
    <row r="2028" spans="1:9">
      <c r="A2028" s="44"/>
      <c r="B2028" s="45"/>
      <c r="C2028" s="46"/>
      <c r="D2028" s="46"/>
      <c r="E2028" s="45"/>
      <c r="F2028" s="46"/>
      <c r="G2028" s="46"/>
      <c r="H2028" s="46"/>
      <c r="I2028" s="46"/>
    </row>
    <row r="2029" spans="1:9">
      <c r="A2029" s="44"/>
      <c r="B2029" s="45"/>
      <c r="C2029" s="46"/>
      <c r="D2029" s="46"/>
      <c r="E2029" s="45"/>
      <c r="F2029" s="46"/>
      <c r="G2029" s="46"/>
      <c r="H2029" s="46"/>
      <c r="I2029" s="46"/>
    </row>
    <row r="2030" spans="1:9" s="48" customFormat="1">
      <c r="A2030" s="41"/>
      <c r="B2030" s="42"/>
      <c r="C2030" s="43"/>
      <c r="D2030" s="43"/>
      <c r="E2030" s="42"/>
      <c r="F2030" s="43"/>
      <c r="G2030" s="43"/>
      <c r="H2030" s="43"/>
      <c r="I2030" s="43"/>
    </row>
    <row r="2031" spans="1:9">
      <c r="A2031" s="44"/>
      <c r="B2031" s="45"/>
      <c r="C2031" s="46"/>
      <c r="D2031" s="46"/>
      <c r="E2031" s="45"/>
      <c r="F2031" s="46"/>
      <c r="G2031" s="46"/>
      <c r="H2031" s="46"/>
      <c r="I2031" s="46"/>
    </row>
    <row r="2032" spans="1:9">
      <c r="A2032" s="44"/>
      <c r="B2032" s="45"/>
      <c r="C2032" s="46"/>
      <c r="D2032" s="46"/>
      <c r="E2032" s="45"/>
      <c r="F2032" s="46"/>
      <c r="G2032" s="46"/>
      <c r="H2032" s="46"/>
      <c r="I2032" s="46"/>
    </row>
    <row r="2033" spans="1:9">
      <c r="A2033" s="44"/>
      <c r="B2033" s="45"/>
      <c r="C2033" s="46"/>
      <c r="D2033" s="46"/>
      <c r="E2033" s="45"/>
      <c r="F2033" s="46"/>
      <c r="G2033" s="46"/>
      <c r="H2033" s="46"/>
      <c r="I2033" s="46"/>
    </row>
    <row r="2034" spans="1:9">
      <c r="A2034" s="44"/>
      <c r="B2034" s="45"/>
      <c r="C2034" s="46"/>
      <c r="D2034" s="46"/>
      <c r="E2034" s="45"/>
      <c r="F2034" s="46"/>
      <c r="G2034" s="46"/>
      <c r="H2034" s="46"/>
      <c r="I2034" s="46"/>
    </row>
    <row r="2035" spans="1:9">
      <c r="A2035" s="44"/>
      <c r="B2035" s="45"/>
      <c r="C2035" s="46"/>
      <c r="D2035" s="46"/>
      <c r="E2035" s="45"/>
      <c r="F2035" s="46"/>
      <c r="G2035" s="46"/>
      <c r="H2035" s="46"/>
      <c r="I2035" s="46"/>
    </row>
    <row r="2036" spans="1:9">
      <c r="A2036" s="44"/>
      <c r="B2036" s="45"/>
      <c r="C2036" s="46"/>
      <c r="D2036" s="46"/>
      <c r="E2036" s="45"/>
      <c r="F2036" s="46"/>
      <c r="G2036" s="46"/>
      <c r="H2036" s="46"/>
      <c r="I2036" s="46"/>
    </row>
    <row r="2037" spans="1:9" s="48" customFormat="1">
      <c r="A2037" s="41"/>
      <c r="B2037" s="42"/>
      <c r="C2037" s="43"/>
      <c r="D2037" s="43"/>
      <c r="E2037" s="42"/>
      <c r="F2037" s="43"/>
      <c r="G2037" s="43"/>
      <c r="H2037" s="43"/>
      <c r="I2037" s="43"/>
    </row>
    <row r="2038" spans="1:9">
      <c r="A2038" s="44"/>
      <c r="B2038" s="45"/>
      <c r="C2038" s="46"/>
      <c r="D2038" s="46"/>
      <c r="E2038" s="45"/>
      <c r="F2038" s="46"/>
      <c r="G2038" s="46"/>
      <c r="H2038" s="46"/>
      <c r="I2038" s="46"/>
    </row>
    <row r="2039" spans="1:9">
      <c r="A2039" s="44"/>
      <c r="B2039" s="45"/>
      <c r="C2039" s="46"/>
      <c r="D2039" s="46"/>
      <c r="E2039" s="45"/>
      <c r="F2039" s="46"/>
      <c r="G2039" s="46"/>
      <c r="H2039" s="46"/>
      <c r="I2039" s="46"/>
    </row>
    <row r="2040" spans="1:9">
      <c r="A2040" s="44"/>
      <c r="B2040" s="45"/>
      <c r="C2040" s="46"/>
      <c r="D2040" s="46"/>
      <c r="E2040" s="45"/>
      <c r="F2040" s="46"/>
      <c r="G2040" s="46"/>
      <c r="H2040" s="46"/>
      <c r="I2040" s="46"/>
    </row>
    <row r="2041" spans="1:9">
      <c r="A2041" s="44"/>
      <c r="B2041" s="45"/>
      <c r="C2041" s="46"/>
      <c r="D2041" s="46"/>
      <c r="E2041" s="45"/>
      <c r="F2041" s="46"/>
      <c r="G2041" s="46"/>
      <c r="H2041" s="46"/>
      <c r="I2041" s="46"/>
    </row>
    <row r="2042" spans="1:9">
      <c r="A2042" s="44"/>
      <c r="B2042" s="45"/>
      <c r="C2042" s="46"/>
      <c r="D2042" s="46"/>
      <c r="E2042" s="45"/>
      <c r="F2042" s="46"/>
      <c r="G2042" s="46"/>
      <c r="H2042" s="46"/>
      <c r="I2042" s="46"/>
    </row>
    <row r="2043" spans="1:9">
      <c r="A2043" s="44"/>
      <c r="B2043" s="45"/>
      <c r="C2043" s="46"/>
      <c r="D2043" s="46"/>
      <c r="E2043" s="45"/>
      <c r="F2043" s="46"/>
      <c r="G2043" s="46"/>
      <c r="H2043" s="46"/>
      <c r="I2043" s="46"/>
    </row>
    <row r="2044" spans="1:9">
      <c r="A2044" s="44"/>
      <c r="B2044" s="45"/>
      <c r="C2044" s="46"/>
      <c r="D2044" s="46"/>
      <c r="E2044" s="45"/>
      <c r="F2044" s="46"/>
      <c r="G2044" s="46"/>
      <c r="H2044" s="46"/>
      <c r="I2044" s="46"/>
    </row>
    <row r="2045" spans="1:9">
      <c r="A2045" s="44"/>
      <c r="B2045" s="45"/>
      <c r="C2045" s="46"/>
      <c r="D2045" s="46"/>
      <c r="E2045" s="45"/>
      <c r="F2045" s="46"/>
      <c r="G2045" s="46"/>
      <c r="H2045" s="46"/>
      <c r="I2045" s="46"/>
    </row>
    <row r="2046" spans="1:9">
      <c r="A2046" s="44"/>
      <c r="B2046" s="45"/>
      <c r="C2046" s="46"/>
      <c r="D2046" s="46"/>
      <c r="E2046" s="45"/>
      <c r="F2046" s="46"/>
      <c r="G2046" s="46"/>
      <c r="H2046" s="46"/>
      <c r="I2046" s="46"/>
    </row>
    <row r="2047" spans="1:9">
      <c r="A2047" s="44"/>
      <c r="B2047" s="45"/>
      <c r="C2047" s="46"/>
      <c r="D2047" s="46"/>
      <c r="E2047" s="45"/>
      <c r="F2047" s="46"/>
      <c r="G2047" s="46"/>
      <c r="H2047" s="46"/>
      <c r="I2047" s="46"/>
    </row>
    <row r="2048" spans="1:9">
      <c r="A2048" s="44"/>
      <c r="B2048" s="45"/>
      <c r="C2048" s="46"/>
      <c r="D2048" s="46"/>
      <c r="E2048" s="45"/>
      <c r="F2048" s="46"/>
      <c r="G2048" s="46"/>
      <c r="H2048" s="46"/>
      <c r="I2048" s="46"/>
    </row>
    <row r="2049" spans="1:9">
      <c r="A2049" s="44"/>
      <c r="B2049" s="45"/>
      <c r="C2049" s="46"/>
      <c r="D2049" s="46"/>
      <c r="E2049" s="45"/>
      <c r="F2049" s="46"/>
      <c r="G2049" s="46"/>
      <c r="H2049" s="46"/>
      <c r="I2049" s="46"/>
    </row>
    <row r="2050" spans="1:9">
      <c r="A2050" s="44"/>
      <c r="B2050" s="45"/>
      <c r="C2050" s="46"/>
      <c r="D2050" s="46"/>
      <c r="E2050" s="45"/>
      <c r="F2050" s="46"/>
      <c r="G2050" s="46"/>
      <c r="H2050" s="46"/>
      <c r="I2050" s="46"/>
    </row>
    <row r="2051" spans="1:9" s="48" customFormat="1">
      <c r="A2051" s="41"/>
      <c r="B2051" s="42"/>
      <c r="C2051" s="43"/>
      <c r="D2051" s="43"/>
      <c r="E2051" s="42"/>
      <c r="F2051" s="43"/>
      <c r="G2051" s="43"/>
      <c r="H2051" s="43"/>
      <c r="I2051" s="43"/>
    </row>
    <row r="2052" spans="1:9" s="48" customFormat="1">
      <c r="A2052" s="41"/>
      <c r="B2052" s="42"/>
      <c r="C2052" s="43"/>
      <c r="D2052" s="43"/>
      <c r="E2052" s="42"/>
      <c r="F2052" s="43"/>
      <c r="G2052" s="43"/>
      <c r="H2052" s="43"/>
      <c r="I2052" s="43"/>
    </row>
    <row r="2053" spans="1:9" s="48" customFormat="1">
      <c r="A2053" s="41"/>
      <c r="B2053" s="42"/>
      <c r="C2053" s="43"/>
      <c r="D2053" s="43"/>
      <c r="E2053" s="42"/>
      <c r="F2053" s="43"/>
      <c r="G2053" s="43"/>
      <c r="H2053" s="43"/>
      <c r="I2053" s="43"/>
    </row>
    <row r="2054" spans="1:9">
      <c r="B2054" s="40"/>
      <c r="C2054" s="40"/>
      <c r="D2054" s="40"/>
      <c r="E2054" s="40"/>
      <c r="F2054" s="40"/>
      <c r="G2054" s="40"/>
      <c r="H2054" s="40"/>
      <c r="I2054" s="40"/>
    </row>
    <row r="2055" spans="1:9">
      <c r="B2055" s="40"/>
      <c r="C2055" s="40"/>
      <c r="D2055" s="40"/>
      <c r="E2055" s="40"/>
      <c r="F2055" s="40"/>
      <c r="G2055" s="40"/>
      <c r="H2055" s="40"/>
      <c r="I2055" s="40"/>
    </row>
    <row r="2056" spans="1:9">
      <c r="B2056" s="40"/>
      <c r="C2056" s="40"/>
      <c r="D2056" s="40"/>
      <c r="E2056" s="40"/>
      <c r="F2056" s="40"/>
      <c r="G2056" s="40"/>
      <c r="H2056" s="40"/>
      <c r="I2056" s="40"/>
    </row>
    <row r="2057" spans="1:9">
      <c r="B2057" s="40"/>
      <c r="C2057" s="40"/>
      <c r="D2057" s="40"/>
      <c r="E2057" s="40"/>
      <c r="F2057" s="40"/>
      <c r="G2057" s="40"/>
      <c r="H2057" s="40"/>
      <c r="I2057" s="40"/>
    </row>
    <row r="2058" spans="1:9">
      <c r="B2058" s="40"/>
      <c r="C2058" s="40"/>
      <c r="D2058" s="40"/>
      <c r="E2058" s="40"/>
      <c r="F2058" s="40"/>
      <c r="G2058" s="40"/>
      <c r="H2058" s="40"/>
      <c r="I2058" s="40"/>
    </row>
    <row r="2059" spans="1:9" ht="14.25">
      <c r="A2059" s="109"/>
      <c r="B2059" s="109"/>
      <c r="C2059" s="109"/>
      <c r="D2059" s="109"/>
      <c r="E2059" s="109"/>
      <c r="F2059" s="109"/>
      <c r="G2059" s="109"/>
      <c r="H2059" s="109"/>
      <c r="I2059" s="109"/>
    </row>
    <row r="2060" spans="1:9">
      <c r="A2060" s="111"/>
      <c r="B2060" s="111"/>
      <c r="C2060" s="111"/>
      <c r="D2060" s="111"/>
      <c r="E2060" s="111"/>
      <c r="F2060" s="111"/>
      <c r="G2060" s="111"/>
      <c r="H2060" s="111"/>
      <c r="I2060" s="111"/>
    </row>
    <row r="2061" spans="1:9">
      <c r="B2061" s="49"/>
      <c r="C2061" s="49"/>
      <c r="D2061" s="50"/>
      <c r="E2061" s="49"/>
      <c r="F2061" s="49"/>
      <c r="G2061" s="50"/>
      <c r="H2061" s="50"/>
      <c r="I2061" s="49"/>
    </row>
    <row r="2062" spans="1:9" customFormat="1" ht="15">
      <c r="A2062" s="114"/>
      <c r="B2062" s="20"/>
      <c r="C2062" s="21"/>
      <c r="D2062" s="21"/>
      <c r="E2062" s="22"/>
      <c r="F2062" s="22"/>
      <c r="G2062" s="22"/>
      <c r="H2062" s="22"/>
      <c r="I2062" s="23"/>
    </row>
    <row r="2063" spans="1:9" customFormat="1" ht="15">
      <c r="A2063" s="115"/>
      <c r="B2063" s="24"/>
      <c r="C2063" s="25"/>
      <c r="D2063" s="26"/>
      <c r="E2063" s="27"/>
      <c r="F2063" s="27"/>
      <c r="G2063" s="27"/>
      <c r="H2063" s="112"/>
      <c r="I2063" s="113"/>
    </row>
    <row r="2064" spans="1:9" customFormat="1" ht="15">
      <c r="A2064" s="115"/>
      <c r="B2064" s="28"/>
      <c r="C2064" s="29"/>
      <c r="D2064" s="124"/>
      <c r="E2064" s="30"/>
      <c r="F2064" s="31"/>
      <c r="G2064" s="124"/>
      <c r="H2064" s="112"/>
      <c r="I2064" s="113"/>
    </row>
    <row r="2065" spans="1:9" customFormat="1" ht="15">
      <c r="A2065" s="115"/>
      <c r="B2065" s="28"/>
      <c r="C2065" s="29"/>
      <c r="D2065" s="125"/>
      <c r="E2065" s="29"/>
      <c r="F2065" s="29"/>
      <c r="G2065" s="125"/>
      <c r="H2065" s="29"/>
      <c r="I2065" s="29"/>
    </row>
    <row r="2066" spans="1:9" customFormat="1" ht="15">
      <c r="A2066" s="32"/>
      <c r="B2066" s="33"/>
      <c r="C2066" s="34"/>
      <c r="D2066" s="34"/>
      <c r="E2066" s="34"/>
      <c r="F2066" s="34"/>
      <c r="G2066" s="35"/>
      <c r="H2066" s="34"/>
      <c r="I2066" s="36"/>
    </row>
    <row r="2067" spans="1:9" customFormat="1" ht="15">
      <c r="A2067" s="37"/>
      <c r="B2067" s="33"/>
      <c r="C2067" s="24"/>
      <c r="D2067" s="34"/>
      <c r="E2067" s="34"/>
      <c r="F2067" s="34"/>
      <c r="G2067" s="35"/>
      <c r="H2067" s="34"/>
      <c r="I2067" s="38"/>
    </row>
    <row r="2068" spans="1:9" customFormat="1" ht="15">
      <c r="A2068" s="39"/>
      <c r="B2068" s="27"/>
      <c r="C2068" s="27"/>
      <c r="D2068" s="27"/>
      <c r="E2068" s="27"/>
      <c r="F2068" s="27"/>
      <c r="G2068" s="27"/>
      <c r="H2068" s="27"/>
      <c r="I2068" s="27"/>
    </row>
    <row r="2069" spans="1:9" s="48" customFormat="1">
      <c r="A2069" s="41"/>
      <c r="B2069" s="42"/>
      <c r="C2069" s="43"/>
      <c r="D2069" s="43"/>
      <c r="E2069" s="42"/>
      <c r="F2069" s="43"/>
      <c r="G2069" s="43"/>
      <c r="H2069" s="43"/>
      <c r="I2069" s="43"/>
    </row>
    <row r="2070" spans="1:9" s="48" customFormat="1">
      <c r="A2070" s="41"/>
      <c r="B2070" s="42"/>
      <c r="C2070" s="43"/>
      <c r="D2070" s="43"/>
      <c r="E2070" s="42"/>
      <c r="F2070" s="43"/>
      <c r="G2070" s="43"/>
      <c r="H2070" s="43"/>
      <c r="I2070" s="43"/>
    </row>
    <row r="2071" spans="1:9" s="48" customFormat="1">
      <c r="A2071" s="41"/>
      <c r="B2071" s="42"/>
      <c r="C2071" s="43"/>
      <c r="D2071" s="43"/>
      <c r="E2071" s="42"/>
      <c r="F2071" s="43"/>
      <c r="G2071" s="43"/>
      <c r="H2071" s="43"/>
      <c r="I2071" s="43"/>
    </row>
    <row r="2072" spans="1:9">
      <c r="A2072" s="44"/>
      <c r="B2072" s="45"/>
      <c r="C2072" s="46"/>
      <c r="D2072" s="46"/>
      <c r="E2072" s="45"/>
      <c r="F2072" s="46"/>
      <c r="G2072" s="46"/>
      <c r="H2072" s="46"/>
      <c r="I2072" s="46"/>
    </row>
    <row r="2073" spans="1:9">
      <c r="A2073" s="44"/>
      <c r="B2073" s="45"/>
      <c r="C2073" s="46"/>
      <c r="D2073" s="46"/>
      <c r="E2073" s="45"/>
      <c r="F2073" s="46"/>
      <c r="G2073" s="46"/>
      <c r="H2073" s="46"/>
      <c r="I2073" s="46"/>
    </row>
    <row r="2074" spans="1:9">
      <c r="A2074" s="44"/>
      <c r="B2074" s="45"/>
      <c r="C2074" s="46"/>
      <c r="D2074" s="46"/>
      <c r="E2074" s="45"/>
      <c r="F2074" s="46"/>
      <c r="G2074" s="46"/>
      <c r="H2074" s="46"/>
      <c r="I2074" s="46"/>
    </row>
    <row r="2075" spans="1:9">
      <c r="A2075" s="44"/>
      <c r="B2075" s="45"/>
      <c r="C2075" s="46"/>
      <c r="D2075" s="46"/>
      <c r="E2075" s="45"/>
      <c r="F2075" s="46"/>
      <c r="G2075" s="46"/>
      <c r="H2075" s="46"/>
      <c r="I2075" s="46"/>
    </row>
    <row r="2076" spans="1:9">
      <c r="A2076" s="44"/>
      <c r="B2076" s="45"/>
      <c r="C2076" s="46"/>
      <c r="D2076" s="46"/>
      <c r="E2076" s="45"/>
      <c r="F2076" s="46"/>
      <c r="G2076" s="46"/>
      <c r="H2076" s="46"/>
      <c r="I2076" s="46"/>
    </row>
    <row r="2077" spans="1:9">
      <c r="A2077" s="44"/>
      <c r="B2077" s="45"/>
      <c r="C2077" s="46"/>
      <c r="D2077" s="46"/>
      <c r="E2077" s="45"/>
      <c r="F2077" s="46"/>
      <c r="G2077" s="46"/>
      <c r="H2077" s="46"/>
      <c r="I2077" s="46"/>
    </row>
    <row r="2078" spans="1:9">
      <c r="A2078" s="44"/>
      <c r="B2078" s="45"/>
      <c r="C2078" s="46"/>
      <c r="D2078" s="46"/>
      <c r="E2078" s="45"/>
      <c r="F2078" s="46"/>
      <c r="G2078" s="46"/>
      <c r="H2078" s="46"/>
      <c r="I2078" s="46"/>
    </row>
    <row r="2079" spans="1:9" s="48" customFormat="1">
      <c r="A2079" s="41"/>
      <c r="B2079" s="42"/>
      <c r="C2079" s="43"/>
      <c r="D2079" s="43"/>
      <c r="E2079" s="42"/>
      <c r="F2079" s="43"/>
      <c r="G2079" s="43"/>
      <c r="H2079" s="43"/>
      <c r="I2079" s="43"/>
    </row>
    <row r="2080" spans="1:9">
      <c r="A2080" s="44"/>
      <c r="B2080" s="45"/>
      <c r="C2080" s="46"/>
      <c r="D2080" s="46"/>
      <c r="E2080" s="45"/>
      <c r="F2080" s="46"/>
      <c r="G2080" s="46"/>
      <c r="H2080" s="46"/>
      <c r="I2080" s="46"/>
    </row>
    <row r="2081" spans="1:9">
      <c r="A2081" s="44"/>
      <c r="B2081" s="45"/>
      <c r="C2081" s="46"/>
      <c r="D2081" s="46"/>
      <c r="E2081" s="45"/>
      <c r="F2081" s="46"/>
      <c r="G2081" s="46"/>
      <c r="H2081" s="46"/>
      <c r="I2081" s="46"/>
    </row>
    <row r="2082" spans="1:9">
      <c r="A2082" s="44"/>
      <c r="B2082" s="45"/>
      <c r="C2082" s="46"/>
      <c r="D2082" s="46"/>
      <c r="E2082" s="45"/>
      <c r="F2082" s="46"/>
      <c r="G2082" s="46"/>
      <c r="H2082" s="46"/>
      <c r="I2082" s="46"/>
    </row>
    <row r="2083" spans="1:9">
      <c r="A2083" s="44"/>
      <c r="B2083" s="45"/>
      <c r="C2083" s="46"/>
      <c r="D2083" s="46"/>
      <c r="E2083" s="45"/>
      <c r="F2083" s="46"/>
      <c r="G2083" s="46"/>
      <c r="H2083" s="46"/>
      <c r="I2083" s="46"/>
    </row>
    <row r="2084" spans="1:9">
      <c r="A2084" s="44"/>
      <c r="B2084" s="45"/>
      <c r="C2084" s="46"/>
      <c r="D2084" s="46"/>
      <c r="E2084" s="45"/>
      <c r="F2084" s="46"/>
      <c r="G2084" s="46"/>
      <c r="H2084" s="46"/>
      <c r="I2084" s="46"/>
    </row>
    <row r="2085" spans="1:9">
      <c r="A2085" s="44"/>
      <c r="B2085" s="45"/>
      <c r="C2085" s="46"/>
      <c r="D2085" s="46"/>
      <c r="E2085" s="45"/>
      <c r="F2085" s="46"/>
      <c r="G2085" s="46"/>
      <c r="H2085" s="46"/>
      <c r="I2085" s="46"/>
    </row>
    <row r="2086" spans="1:9">
      <c r="A2086" s="44"/>
      <c r="B2086" s="45"/>
      <c r="C2086" s="46"/>
      <c r="D2086" s="46"/>
      <c r="E2086" s="45"/>
      <c r="F2086" s="46"/>
      <c r="G2086" s="46"/>
      <c r="H2086" s="46"/>
      <c r="I2086" s="46"/>
    </row>
    <row r="2087" spans="1:9">
      <c r="A2087" s="44"/>
      <c r="B2087" s="45"/>
      <c r="C2087" s="46"/>
      <c r="D2087" s="46"/>
      <c r="E2087" s="45"/>
      <c r="F2087" s="46"/>
      <c r="G2087" s="46"/>
      <c r="H2087" s="46"/>
      <c r="I2087" s="46"/>
    </row>
    <row r="2088" spans="1:9">
      <c r="A2088" s="44"/>
      <c r="B2088" s="45"/>
      <c r="C2088" s="46"/>
      <c r="D2088" s="46"/>
      <c r="E2088" s="45"/>
      <c r="F2088" s="46"/>
      <c r="G2088" s="46"/>
      <c r="H2088" s="46"/>
      <c r="I2088" s="46"/>
    </row>
    <row r="2089" spans="1:9">
      <c r="A2089" s="44"/>
      <c r="B2089" s="45"/>
      <c r="C2089" s="46"/>
      <c r="D2089" s="46"/>
      <c r="E2089" s="45"/>
      <c r="F2089" s="46"/>
      <c r="G2089" s="46"/>
      <c r="H2089" s="46"/>
      <c r="I2089" s="46"/>
    </row>
    <row r="2090" spans="1:9">
      <c r="A2090" s="44"/>
      <c r="B2090" s="45"/>
      <c r="C2090" s="46"/>
      <c r="D2090" s="46"/>
      <c r="E2090" s="45"/>
      <c r="F2090" s="46"/>
      <c r="G2090" s="46"/>
      <c r="H2090" s="46"/>
      <c r="I2090" s="46"/>
    </row>
    <row r="2091" spans="1:9">
      <c r="A2091" s="44"/>
      <c r="B2091" s="45"/>
      <c r="C2091" s="46"/>
      <c r="D2091" s="46"/>
      <c r="E2091" s="45"/>
      <c r="F2091" s="46"/>
      <c r="G2091" s="46"/>
      <c r="H2091" s="46"/>
      <c r="I2091" s="46"/>
    </row>
    <row r="2092" spans="1:9">
      <c r="A2092" s="44"/>
      <c r="B2092" s="45"/>
      <c r="C2092" s="46"/>
      <c r="D2092" s="46"/>
      <c r="E2092" s="45"/>
      <c r="F2092" s="46"/>
      <c r="G2092" s="46"/>
      <c r="H2092" s="46"/>
      <c r="I2092" s="46"/>
    </row>
    <row r="2093" spans="1:9">
      <c r="A2093" s="44"/>
      <c r="B2093" s="45"/>
      <c r="C2093" s="46"/>
      <c r="D2093" s="46"/>
      <c r="E2093" s="45"/>
      <c r="F2093" s="46"/>
      <c r="G2093" s="46"/>
      <c r="H2093" s="46"/>
      <c r="I2093" s="46"/>
    </row>
    <row r="2094" spans="1:9">
      <c r="A2094" s="44"/>
      <c r="B2094" s="45"/>
      <c r="C2094" s="46"/>
      <c r="D2094" s="46"/>
      <c r="E2094" s="45"/>
      <c r="F2094" s="46"/>
      <c r="G2094" s="46"/>
      <c r="H2094" s="46"/>
      <c r="I2094" s="46"/>
    </row>
    <row r="2095" spans="1:9" s="48" customFormat="1">
      <c r="A2095" s="41"/>
      <c r="B2095" s="42"/>
      <c r="C2095" s="43"/>
      <c r="D2095" s="43"/>
      <c r="E2095" s="42"/>
      <c r="F2095" s="43"/>
      <c r="G2095" s="43"/>
      <c r="H2095" s="43"/>
      <c r="I2095" s="43"/>
    </row>
    <row r="2096" spans="1:9">
      <c r="A2096" s="44"/>
      <c r="B2096" s="45"/>
      <c r="C2096" s="46"/>
      <c r="D2096" s="46"/>
      <c r="E2096" s="45"/>
      <c r="F2096" s="46"/>
      <c r="G2096" s="46"/>
      <c r="H2096" s="46"/>
      <c r="I2096" s="46"/>
    </row>
    <row r="2097" spans="1:9">
      <c r="A2097" s="44"/>
      <c r="B2097" s="45"/>
      <c r="C2097" s="46"/>
      <c r="D2097" s="46"/>
      <c r="E2097" s="45"/>
      <c r="F2097" s="46"/>
      <c r="G2097" s="46"/>
      <c r="H2097" s="46"/>
      <c r="I2097" s="46"/>
    </row>
    <row r="2098" spans="1:9">
      <c r="A2098" s="44"/>
      <c r="B2098" s="45"/>
      <c r="C2098" s="46"/>
      <c r="D2098" s="46"/>
      <c r="E2098" s="45"/>
      <c r="F2098" s="46"/>
      <c r="G2098" s="46"/>
      <c r="H2098" s="46"/>
      <c r="I2098" s="46"/>
    </row>
    <row r="2099" spans="1:9">
      <c r="A2099" s="44"/>
      <c r="B2099" s="45"/>
      <c r="C2099" s="46"/>
      <c r="D2099" s="46"/>
      <c r="E2099" s="45"/>
      <c r="F2099" s="46"/>
      <c r="G2099" s="46"/>
      <c r="H2099" s="46"/>
      <c r="I2099" s="46"/>
    </row>
    <row r="2100" spans="1:9">
      <c r="A2100" s="44"/>
      <c r="B2100" s="45"/>
      <c r="C2100" s="46"/>
      <c r="D2100" s="46"/>
      <c r="E2100" s="45"/>
      <c r="F2100" s="46"/>
      <c r="G2100" s="46"/>
      <c r="H2100" s="46"/>
      <c r="I2100" s="46"/>
    </row>
    <row r="2101" spans="1:9">
      <c r="A2101" s="44"/>
      <c r="B2101" s="45"/>
      <c r="C2101" s="46"/>
      <c r="D2101" s="46"/>
      <c r="E2101" s="45"/>
      <c r="F2101" s="46"/>
      <c r="G2101" s="46"/>
      <c r="H2101" s="46"/>
      <c r="I2101" s="46"/>
    </row>
    <row r="2102" spans="1:9">
      <c r="A2102" s="44"/>
      <c r="B2102" s="45"/>
      <c r="C2102" s="46"/>
      <c r="D2102" s="46"/>
      <c r="E2102" s="45"/>
      <c r="F2102" s="46"/>
      <c r="G2102" s="46"/>
      <c r="H2102" s="46"/>
      <c r="I2102" s="46"/>
    </row>
    <row r="2103" spans="1:9">
      <c r="A2103" s="44"/>
      <c r="B2103" s="45"/>
      <c r="C2103" s="46"/>
      <c r="D2103" s="46"/>
      <c r="E2103" s="45"/>
      <c r="F2103" s="46"/>
      <c r="G2103" s="46"/>
      <c r="H2103" s="46"/>
      <c r="I2103" s="46"/>
    </row>
    <row r="2104" spans="1:9">
      <c r="A2104" s="44"/>
      <c r="B2104" s="45"/>
      <c r="C2104" s="46"/>
      <c r="D2104" s="46"/>
      <c r="E2104" s="45"/>
      <c r="F2104" s="46"/>
      <c r="G2104" s="46"/>
      <c r="H2104" s="46"/>
      <c r="I2104" s="46"/>
    </row>
    <row r="2105" spans="1:9" s="48" customFormat="1">
      <c r="A2105" s="41"/>
      <c r="B2105" s="42"/>
      <c r="C2105" s="43"/>
      <c r="D2105" s="43"/>
      <c r="E2105" s="42"/>
      <c r="F2105" s="43"/>
      <c r="G2105" s="43"/>
      <c r="H2105" s="43"/>
      <c r="I2105" s="43"/>
    </row>
    <row r="2106" spans="1:9">
      <c r="A2106" s="44"/>
      <c r="B2106" s="45"/>
      <c r="C2106" s="46"/>
      <c r="D2106" s="46"/>
      <c r="E2106" s="45"/>
      <c r="F2106" s="46"/>
      <c r="G2106" s="46"/>
      <c r="H2106" s="46"/>
      <c r="I2106" s="46"/>
    </row>
    <row r="2107" spans="1:9">
      <c r="A2107" s="44"/>
      <c r="B2107" s="45"/>
      <c r="C2107" s="46"/>
      <c r="D2107" s="46"/>
      <c r="E2107" s="45"/>
      <c r="F2107" s="46"/>
      <c r="G2107" s="46"/>
      <c r="H2107" s="46"/>
      <c r="I2107" s="46"/>
    </row>
    <row r="2108" spans="1:9">
      <c r="A2108" s="44"/>
      <c r="B2108" s="45"/>
      <c r="C2108" s="46"/>
      <c r="D2108" s="46"/>
      <c r="E2108" s="45"/>
      <c r="F2108" s="46"/>
      <c r="G2108" s="46"/>
      <c r="H2108" s="46"/>
      <c r="I2108" s="46"/>
    </row>
    <row r="2109" spans="1:9">
      <c r="A2109" s="44"/>
      <c r="B2109" s="45"/>
      <c r="C2109" s="46"/>
      <c r="D2109" s="46"/>
      <c r="E2109" s="45"/>
      <c r="F2109" s="46"/>
      <c r="G2109" s="46"/>
      <c r="H2109" s="46"/>
      <c r="I2109" s="46"/>
    </row>
    <row r="2110" spans="1:9">
      <c r="A2110" s="44"/>
      <c r="B2110" s="45"/>
      <c r="C2110" s="46"/>
      <c r="D2110" s="46"/>
      <c r="E2110" s="45"/>
      <c r="F2110" s="46"/>
      <c r="G2110" s="46"/>
      <c r="H2110" s="46"/>
      <c r="I2110" s="46"/>
    </row>
    <row r="2111" spans="1:9">
      <c r="A2111" s="44"/>
      <c r="B2111" s="45"/>
      <c r="C2111" s="46"/>
      <c r="D2111" s="46"/>
      <c r="E2111" s="45"/>
      <c r="F2111" s="46"/>
      <c r="G2111" s="46"/>
      <c r="H2111" s="46"/>
      <c r="I2111" s="46"/>
    </row>
    <row r="2112" spans="1:9">
      <c r="A2112" s="44"/>
      <c r="B2112" s="45"/>
      <c r="C2112" s="46"/>
      <c r="D2112" s="46"/>
      <c r="E2112" s="45"/>
      <c r="F2112" s="46"/>
      <c r="G2112" s="46"/>
      <c r="H2112" s="46"/>
      <c r="I2112" s="46"/>
    </row>
    <row r="2113" spans="1:9" s="48" customFormat="1">
      <c r="A2113" s="41"/>
      <c r="B2113" s="42"/>
      <c r="C2113" s="43"/>
      <c r="D2113" s="43"/>
      <c r="E2113" s="42"/>
      <c r="F2113" s="43"/>
      <c r="G2113" s="43"/>
      <c r="H2113" s="43"/>
      <c r="I2113" s="43"/>
    </row>
    <row r="2114" spans="1:9">
      <c r="A2114" s="44"/>
      <c r="B2114" s="45"/>
      <c r="C2114" s="46"/>
      <c r="D2114" s="46"/>
      <c r="E2114" s="45"/>
      <c r="F2114" s="46"/>
      <c r="G2114" s="46"/>
      <c r="H2114" s="46"/>
      <c r="I2114" s="46"/>
    </row>
    <row r="2115" spans="1:9">
      <c r="A2115" s="44"/>
      <c r="B2115" s="45"/>
      <c r="C2115" s="46"/>
      <c r="D2115" s="46"/>
      <c r="E2115" s="45"/>
      <c r="F2115" s="46"/>
      <c r="G2115" s="46"/>
      <c r="H2115" s="46"/>
      <c r="I2115" s="46"/>
    </row>
    <row r="2116" spans="1:9">
      <c r="A2116" s="44"/>
      <c r="B2116" s="45"/>
      <c r="C2116" s="46"/>
      <c r="D2116" s="46"/>
      <c r="E2116" s="45"/>
      <c r="F2116" s="46"/>
      <c r="G2116" s="46"/>
      <c r="H2116" s="46"/>
      <c r="I2116" s="46"/>
    </row>
    <row r="2117" spans="1:9">
      <c r="A2117" s="44"/>
      <c r="B2117" s="45"/>
      <c r="C2117" s="46"/>
      <c r="D2117" s="46"/>
      <c r="E2117" s="45"/>
      <c r="F2117" s="46"/>
      <c r="G2117" s="46"/>
      <c r="H2117" s="46"/>
      <c r="I2117" s="46"/>
    </row>
    <row r="2118" spans="1:9">
      <c r="A2118" s="44"/>
      <c r="B2118" s="45"/>
      <c r="C2118" s="46"/>
      <c r="D2118" s="46"/>
      <c r="E2118" s="45"/>
      <c r="F2118" s="46"/>
      <c r="G2118" s="46"/>
      <c r="H2118" s="46"/>
      <c r="I2118" s="46"/>
    </row>
    <row r="2119" spans="1:9">
      <c r="A2119" s="44"/>
      <c r="B2119" s="45"/>
      <c r="C2119" s="46"/>
      <c r="D2119" s="46"/>
      <c r="E2119" s="45"/>
      <c r="F2119" s="46"/>
      <c r="G2119" s="46"/>
      <c r="H2119" s="46"/>
      <c r="I2119" s="46"/>
    </row>
    <row r="2120" spans="1:9">
      <c r="A2120" s="44"/>
      <c r="B2120" s="45"/>
      <c r="C2120" s="46"/>
      <c r="D2120" s="46"/>
      <c r="E2120" s="45"/>
      <c r="F2120" s="46"/>
      <c r="G2120" s="46"/>
      <c r="H2120" s="46"/>
      <c r="I2120" s="46"/>
    </row>
    <row r="2121" spans="1:9">
      <c r="A2121" s="44"/>
      <c r="B2121" s="45"/>
      <c r="C2121" s="46"/>
      <c r="D2121" s="46"/>
      <c r="E2121" s="45"/>
      <c r="F2121" s="46"/>
      <c r="G2121" s="46"/>
      <c r="H2121" s="46"/>
      <c r="I2121" s="46"/>
    </row>
    <row r="2122" spans="1:9">
      <c r="A2122" s="44"/>
      <c r="B2122" s="54"/>
      <c r="C2122" s="54"/>
      <c r="D2122" s="54"/>
      <c r="E2122" s="54"/>
      <c r="F2122" s="54"/>
      <c r="G2122" s="54"/>
      <c r="H2122" s="54"/>
      <c r="I2122" s="54"/>
    </row>
    <row r="2123" spans="1:9">
      <c r="A2123" s="44"/>
      <c r="B2123" s="54"/>
      <c r="C2123" s="54"/>
      <c r="D2123" s="54"/>
      <c r="E2123" s="54"/>
      <c r="F2123" s="54"/>
      <c r="G2123" s="54"/>
      <c r="H2123" s="54"/>
      <c r="I2123" s="54"/>
    </row>
    <row r="2124" spans="1:9">
      <c r="A2124" s="44"/>
      <c r="B2124" s="54"/>
      <c r="C2124" s="54"/>
      <c r="D2124" s="54"/>
      <c r="E2124" s="54"/>
      <c r="F2124" s="54"/>
      <c r="G2124" s="54"/>
      <c r="H2124" s="54"/>
      <c r="I2124" s="54"/>
    </row>
    <row r="2125" spans="1:9">
      <c r="A2125" s="44"/>
      <c r="B2125" s="54"/>
      <c r="C2125" s="54"/>
      <c r="D2125" s="54"/>
      <c r="E2125" s="54"/>
      <c r="F2125" s="54"/>
      <c r="G2125" s="54"/>
      <c r="H2125" s="54"/>
      <c r="I2125" s="54"/>
    </row>
    <row r="2126" spans="1:9">
      <c r="A2126" s="44"/>
      <c r="B2126" s="54"/>
      <c r="C2126" s="54"/>
      <c r="D2126" s="54"/>
      <c r="E2126" s="54"/>
      <c r="F2126" s="54"/>
      <c r="G2126" s="54"/>
      <c r="H2126" s="54"/>
      <c r="I2126" s="54"/>
    </row>
    <row r="2127" spans="1:9">
      <c r="A2127" s="44"/>
      <c r="B2127" s="54"/>
      <c r="C2127" s="54"/>
      <c r="D2127" s="54"/>
      <c r="E2127" s="54"/>
      <c r="F2127" s="54"/>
      <c r="G2127" s="54"/>
      <c r="H2127" s="54"/>
      <c r="I2127" s="54"/>
    </row>
    <row r="2128" spans="1:9">
      <c r="A2128" s="44"/>
      <c r="B2128" s="54"/>
      <c r="C2128" s="54"/>
      <c r="D2128" s="54"/>
      <c r="E2128" s="54"/>
      <c r="F2128" s="54"/>
      <c r="G2128" s="54"/>
      <c r="H2128" s="54"/>
      <c r="I2128" s="54"/>
    </row>
    <row r="2129" spans="1:9">
      <c r="A2129" s="44"/>
      <c r="B2129" s="54"/>
      <c r="C2129" s="54"/>
      <c r="D2129" s="54"/>
      <c r="E2129" s="54"/>
      <c r="F2129" s="54"/>
      <c r="G2129" s="54"/>
      <c r="H2129" s="54"/>
      <c r="I2129" s="54"/>
    </row>
    <row r="2130" spans="1:9">
      <c r="A2130" s="44"/>
      <c r="B2130" s="54"/>
      <c r="C2130" s="54"/>
      <c r="D2130" s="54"/>
      <c r="E2130" s="54"/>
      <c r="F2130" s="54"/>
      <c r="G2130" s="54"/>
      <c r="H2130" s="54"/>
      <c r="I2130" s="54"/>
    </row>
    <row r="2131" spans="1:9">
      <c r="A2131" s="44"/>
      <c r="B2131" s="54"/>
      <c r="C2131" s="54"/>
      <c r="D2131" s="54"/>
      <c r="E2131" s="54"/>
      <c r="F2131" s="54"/>
      <c r="G2131" s="54"/>
      <c r="H2131" s="54"/>
      <c r="I2131" s="54"/>
    </row>
    <row r="2132" spans="1:9">
      <c r="A2132" s="44"/>
      <c r="B2132" s="54"/>
      <c r="C2132" s="54"/>
      <c r="D2132" s="54"/>
      <c r="E2132" s="54"/>
      <c r="F2132" s="54"/>
      <c r="G2132" s="54"/>
      <c r="H2132" s="54"/>
      <c r="I2132" s="54"/>
    </row>
    <row r="2133" spans="1:9">
      <c r="A2133" s="44"/>
      <c r="B2133" s="54"/>
      <c r="C2133" s="54"/>
      <c r="D2133" s="54"/>
      <c r="E2133" s="54"/>
      <c r="F2133" s="54"/>
      <c r="G2133" s="54"/>
      <c r="H2133" s="54"/>
      <c r="I2133" s="54"/>
    </row>
    <row r="2134" spans="1:9">
      <c r="A2134" s="44"/>
      <c r="B2134" s="54"/>
      <c r="C2134" s="54"/>
      <c r="D2134" s="54"/>
      <c r="E2134" s="54"/>
      <c r="F2134" s="54"/>
      <c r="G2134" s="54"/>
      <c r="H2134" s="54"/>
      <c r="I2134" s="54"/>
    </row>
    <row r="2135" spans="1:9">
      <c r="A2135" s="44"/>
      <c r="B2135" s="54"/>
      <c r="C2135" s="54"/>
      <c r="D2135" s="54"/>
      <c r="E2135" s="54"/>
      <c r="F2135" s="54"/>
      <c r="G2135" s="54"/>
      <c r="H2135" s="54"/>
      <c r="I2135" s="54"/>
    </row>
    <row r="2136" spans="1:9">
      <c r="A2136" s="44"/>
      <c r="B2136" s="54"/>
      <c r="C2136" s="54"/>
      <c r="D2136" s="54"/>
      <c r="E2136" s="54"/>
      <c r="F2136" s="54"/>
      <c r="G2136" s="54"/>
      <c r="H2136" s="54"/>
      <c r="I2136" s="54"/>
    </row>
    <row r="2137" spans="1:9">
      <c r="A2137" s="44"/>
      <c r="B2137" s="54"/>
      <c r="C2137" s="54"/>
      <c r="D2137" s="54"/>
      <c r="E2137" s="54"/>
      <c r="F2137" s="54"/>
      <c r="G2137" s="54"/>
      <c r="H2137" s="54"/>
      <c r="I2137" s="54"/>
    </row>
    <row r="2138" spans="1:9">
      <c r="A2138" s="44"/>
      <c r="B2138" s="54"/>
      <c r="C2138" s="54"/>
      <c r="D2138" s="54"/>
      <c r="E2138" s="54"/>
      <c r="F2138" s="54"/>
      <c r="G2138" s="54"/>
      <c r="H2138" s="54"/>
      <c r="I2138" s="54"/>
    </row>
    <row r="2139" spans="1:9">
      <c r="A2139" s="44"/>
      <c r="B2139" s="54"/>
      <c r="C2139" s="54"/>
      <c r="D2139" s="54"/>
      <c r="E2139" s="54"/>
      <c r="F2139" s="54"/>
      <c r="G2139" s="54"/>
      <c r="H2139" s="54"/>
      <c r="I2139" s="54"/>
    </row>
    <row r="2140" spans="1:9">
      <c r="A2140" s="44"/>
      <c r="B2140" s="54"/>
      <c r="C2140" s="54"/>
      <c r="D2140" s="54"/>
      <c r="E2140" s="54"/>
      <c r="F2140" s="54"/>
      <c r="G2140" s="54"/>
      <c r="H2140" s="54"/>
      <c r="I2140" s="54"/>
    </row>
    <row r="2141" spans="1:9">
      <c r="A2141" s="44"/>
      <c r="B2141" s="54"/>
      <c r="C2141" s="54"/>
      <c r="D2141" s="54"/>
      <c r="E2141" s="54"/>
      <c r="F2141" s="54"/>
      <c r="G2141" s="54"/>
      <c r="H2141" s="54"/>
      <c r="I2141" s="54"/>
    </row>
    <row r="2142" spans="1:9">
      <c r="A2142" s="44"/>
      <c r="B2142" s="54"/>
      <c r="C2142" s="54"/>
      <c r="D2142" s="54"/>
      <c r="E2142" s="54"/>
      <c r="F2142" s="54"/>
      <c r="G2142" s="54"/>
      <c r="H2142" s="54"/>
      <c r="I2142" s="54"/>
    </row>
    <row r="2143" spans="1:9">
      <c r="A2143" s="44"/>
      <c r="B2143" s="54"/>
      <c r="C2143" s="54"/>
      <c r="D2143" s="54"/>
      <c r="E2143" s="54"/>
      <c r="F2143" s="54"/>
      <c r="G2143" s="54"/>
      <c r="H2143" s="54"/>
      <c r="I2143" s="54"/>
    </row>
    <row r="2144" spans="1:9">
      <c r="A2144" s="44"/>
      <c r="B2144" s="54"/>
      <c r="C2144" s="54"/>
      <c r="D2144" s="54"/>
      <c r="E2144" s="54"/>
      <c r="F2144" s="54"/>
      <c r="G2144" s="54"/>
      <c r="H2144" s="54"/>
      <c r="I2144" s="54"/>
    </row>
    <row r="2145" spans="1:9">
      <c r="A2145" s="44"/>
      <c r="B2145" s="54"/>
      <c r="C2145" s="54"/>
      <c r="D2145" s="54"/>
      <c r="E2145" s="54"/>
      <c r="F2145" s="54"/>
      <c r="G2145" s="54"/>
      <c r="H2145" s="54"/>
      <c r="I2145" s="54"/>
    </row>
    <row r="2146" spans="1:9">
      <c r="A2146" s="44"/>
      <c r="B2146" s="54"/>
      <c r="C2146" s="54"/>
      <c r="D2146" s="54"/>
      <c r="E2146" s="54"/>
      <c r="F2146" s="54"/>
      <c r="G2146" s="54"/>
      <c r="H2146" s="54"/>
      <c r="I2146" s="54"/>
    </row>
    <row r="2147" spans="1:9">
      <c r="A2147" s="44"/>
      <c r="B2147" s="54"/>
      <c r="C2147" s="54"/>
      <c r="D2147" s="54"/>
      <c r="E2147" s="54"/>
      <c r="F2147" s="54"/>
      <c r="G2147" s="54"/>
      <c r="H2147" s="54"/>
      <c r="I2147" s="54"/>
    </row>
    <row r="2148" spans="1:9">
      <c r="A2148" s="44"/>
      <c r="B2148" s="54"/>
      <c r="C2148" s="54"/>
      <c r="D2148" s="54"/>
      <c r="E2148" s="54"/>
      <c r="F2148" s="54"/>
      <c r="G2148" s="54"/>
      <c r="H2148" s="54"/>
      <c r="I2148" s="54"/>
    </row>
    <row r="2149" spans="1:9">
      <c r="A2149" s="44"/>
      <c r="B2149" s="54"/>
      <c r="C2149" s="54"/>
      <c r="D2149" s="54"/>
      <c r="E2149" s="54"/>
      <c r="F2149" s="54"/>
      <c r="G2149" s="54"/>
      <c r="H2149" s="54"/>
      <c r="I2149" s="54"/>
    </row>
    <row r="2150" spans="1:9">
      <c r="A2150" s="44"/>
      <c r="B2150" s="54"/>
      <c r="C2150" s="54"/>
      <c r="D2150" s="54"/>
      <c r="E2150" s="54"/>
      <c r="F2150" s="54"/>
      <c r="G2150" s="54"/>
      <c r="H2150" s="54"/>
      <c r="I2150" s="54"/>
    </row>
    <row r="2151" spans="1:9">
      <c r="A2151" s="44"/>
      <c r="B2151" s="54"/>
      <c r="C2151" s="54"/>
      <c r="D2151" s="54"/>
      <c r="E2151" s="54"/>
      <c r="F2151" s="54"/>
      <c r="G2151" s="54"/>
      <c r="H2151" s="54"/>
      <c r="I2151" s="54"/>
    </row>
    <row r="2152" spans="1:9">
      <c r="A2152" s="44"/>
      <c r="B2152" s="54"/>
      <c r="C2152" s="54"/>
      <c r="D2152" s="54"/>
      <c r="E2152" s="54"/>
      <c r="F2152" s="54"/>
      <c r="G2152" s="54"/>
      <c r="H2152" s="54"/>
      <c r="I2152" s="54"/>
    </row>
    <row r="2153" spans="1:9">
      <c r="A2153" s="44"/>
      <c r="B2153" s="54"/>
      <c r="C2153" s="54"/>
      <c r="D2153" s="54"/>
      <c r="E2153" s="54"/>
      <c r="F2153" s="54"/>
      <c r="G2153" s="54"/>
      <c r="H2153" s="54"/>
      <c r="I2153" s="54"/>
    </row>
    <row r="2154" spans="1:9">
      <c r="A2154" s="44"/>
      <c r="B2154" s="54"/>
      <c r="C2154" s="54"/>
      <c r="D2154" s="54"/>
      <c r="E2154" s="54"/>
      <c r="F2154" s="54"/>
      <c r="G2154" s="54"/>
      <c r="H2154" s="54"/>
      <c r="I2154" s="54"/>
    </row>
    <row r="2155" spans="1:9">
      <c r="A2155" s="44"/>
      <c r="B2155" s="54"/>
      <c r="C2155" s="54"/>
      <c r="D2155" s="54"/>
      <c r="E2155" s="54"/>
      <c r="F2155" s="54"/>
      <c r="G2155" s="54"/>
      <c r="H2155" s="54"/>
      <c r="I2155" s="54"/>
    </row>
    <row r="2156" spans="1:9">
      <c r="A2156" s="44"/>
      <c r="B2156" s="54"/>
      <c r="C2156" s="54"/>
      <c r="D2156" s="54"/>
      <c r="E2156" s="54"/>
      <c r="F2156" s="54"/>
      <c r="G2156" s="54"/>
      <c r="H2156" s="54"/>
      <c r="I2156" s="54"/>
    </row>
    <row r="2157" spans="1:9">
      <c r="A2157" s="44"/>
      <c r="B2157" s="54"/>
      <c r="C2157" s="54"/>
      <c r="D2157" s="54"/>
      <c r="E2157" s="54"/>
      <c r="F2157" s="54"/>
      <c r="G2157" s="54"/>
      <c r="H2157" s="54"/>
      <c r="I2157" s="54"/>
    </row>
    <row r="2158" spans="1:9">
      <c r="A2158" s="44"/>
      <c r="B2158" s="54"/>
      <c r="C2158" s="54"/>
      <c r="D2158" s="54"/>
      <c r="E2158" s="54"/>
      <c r="F2158" s="54"/>
      <c r="G2158" s="54"/>
      <c r="H2158" s="54"/>
      <c r="I2158" s="54"/>
    </row>
    <row r="2159" spans="1:9">
      <c r="A2159" s="44"/>
      <c r="B2159" s="54"/>
      <c r="C2159" s="54"/>
      <c r="D2159" s="54"/>
      <c r="E2159" s="54"/>
      <c r="F2159" s="54"/>
      <c r="G2159" s="54"/>
      <c r="H2159" s="54"/>
      <c r="I2159" s="54"/>
    </row>
    <row r="2160" spans="1:9">
      <c r="A2160" s="44"/>
      <c r="B2160" s="54"/>
      <c r="C2160" s="54"/>
      <c r="D2160" s="54"/>
      <c r="E2160" s="54"/>
      <c r="F2160" s="54"/>
      <c r="G2160" s="54"/>
      <c r="H2160" s="54"/>
      <c r="I2160" s="54"/>
    </row>
    <row r="2161" spans="1:9">
      <c r="A2161" s="44"/>
      <c r="B2161" s="54"/>
      <c r="C2161" s="54"/>
      <c r="D2161" s="54"/>
      <c r="E2161" s="54"/>
      <c r="F2161" s="54"/>
      <c r="G2161" s="54"/>
      <c r="H2161" s="54"/>
      <c r="I2161" s="54"/>
    </row>
    <row r="2162" spans="1:9">
      <c r="A2162" s="44"/>
      <c r="B2162" s="54"/>
      <c r="C2162" s="54"/>
      <c r="D2162" s="54"/>
      <c r="E2162" s="54"/>
      <c r="F2162" s="54"/>
      <c r="G2162" s="54"/>
      <c r="H2162" s="54"/>
      <c r="I2162" s="54"/>
    </row>
    <row r="2163" spans="1:9">
      <c r="A2163" s="44"/>
      <c r="B2163" s="54"/>
      <c r="C2163" s="54"/>
      <c r="D2163" s="54"/>
      <c r="E2163" s="54"/>
      <c r="F2163" s="54"/>
      <c r="G2163" s="54"/>
      <c r="H2163" s="54"/>
      <c r="I2163" s="54"/>
    </row>
    <row r="2164" spans="1:9">
      <c r="A2164" s="44"/>
      <c r="B2164" s="54"/>
      <c r="C2164" s="54"/>
      <c r="D2164" s="54"/>
      <c r="E2164" s="54"/>
      <c r="F2164" s="54"/>
      <c r="G2164" s="54"/>
      <c r="H2164" s="54"/>
      <c r="I2164" s="54"/>
    </row>
    <row r="2165" spans="1:9">
      <c r="A2165" s="44"/>
      <c r="B2165" s="54"/>
      <c r="C2165" s="54"/>
      <c r="D2165" s="54"/>
      <c r="E2165" s="54"/>
      <c r="F2165" s="54"/>
      <c r="G2165" s="54"/>
      <c r="H2165" s="54"/>
      <c r="I2165" s="54"/>
    </row>
    <row r="2166" spans="1:9">
      <c r="A2166" s="44"/>
      <c r="B2166" s="54"/>
      <c r="C2166" s="54"/>
      <c r="D2166" s="54"/>
      <c r="E2166" s="54"/>
      <c r="F2166" s="54"/>
      <c r="G2166" s="54"/>
      <c r="H2166" s="54"/>
      <c r="I2166" s="54"/>
    </row>
    <row r="2167" spans="1:9">
      <c r="A2167" s="44"/>
      <c r="B2167" s="54"/>
      <c r="C2167" s="54"/>
      <c r="D2167" s="54"/>
      <c r="E2167" s="54"/>
      <c r="F2167" s="54"/>
      <c r="G2167" s="54"/>
      <c r="H2167" s="54"/>
      <c r="I2167" s="54"/>
    </row>
    <row r="2168" spans="1:9">
      <c r="A2168" s="44"/>
      <c r="B2168" s="54"/>
      <c r="C2168" s="54"/>
      <c r="D2168" s="54"/>
      <c r="E2168" s="54"/>
      <c r="F2168" s="54"/>
      <c r="G2168" s="54"/>
      <c r="H2168" s="54"/>
      <c r="I2168" s="54"/>
    </row>
    <row r="2169" spans="1:9">
      <c r="A2169" s="44"/>
      <c r="B2169" s="54"/>
      <c r="C2169" s="54"/>
      <c r="D2169" s="54"/>
      <c r="E2169" s="54"/>
      <c r="F2169" s="54"/>
      <c r="G2169" s="54"/>
      <c r="H2169" s="54"/>
      <c r="I2169" s="54"/>
    </row>
    <row r="2170" spans="1:9">
      <c r="A2170" s="44"/>
      <c r="B2170" s="54"/>
      <c r="C2170" s="54"/>
      <c r="D2170" s="54"/>
      <c r="E2170" s="54"/>
      <c r="F2170" s="54"/>
      <c r="G2170" s="54"/>
      <c r="H2170" s="54"/>
      <c r="I2170" s="54"/>
    </row>
    <row r="2171" spans="1:9">
      <c r="A2171" s="44"/>
      <c r="B2171" s="54"/>
      <c r="C2171" s="54"/>
      <c r="D2171" s="54"/>
      <c r="E2171" s="54"/>
      <c r="F2171" s="54"/>
      <c r="G2171" s="54"/>
      <c r="H2171" s="54"/>
      <c r="I2171" s="54"/>
    </row>
    <row r="2172" spans="1:9">
      <c r="A2172" s="44"/>
      <c r="B2172" s="54"/>
      <c r="C2172" s="54"/>
      <c r="D2172" s="54"/>
      <c r="E2172" s="54"/>
      <c r="F2172" s="54"/>
      <c r="G2172" s="54"/>
      <c r="H2172" s="54"/>
      <c r="I2172" s="54"/>
    </row>
    <row r="2173" spans="1:9">
      <c r="A2173" s="44"/>
      <c r="B2173" s="54"/>
      <c r="C2173" s="54"/>
      <c r="D2173" s="54"/>
      <c r="E2173" s="54"/>
      <c r="F2173" s="54"/>
      <c r="G2173" s="54"/>
      <c r="H2173" s="54"/>
      <c r="I2173" s="54"/>
    </row>
    <row r="2174" spans="1:9">
      <c r="A2174" s="44"/>
      <c r="B2174" s="54"/>
      <c r="C2174" s="54"/>
      <c r="D2174" s="54"/>
      <c r="E2174" s="54"/>
      <c r="F2174" s="54"/>
      <c r="G2174" s="54"/>
      <c r="H2174" s="54"/>
      <c r="I2174" s="54"/>
    </row>
    <row r="2175" spans="1:9">
      <c r="A2175" s="44"/>
      <c r="B2175" s="54"/>
      <c r="C2175" s="54"/>
      <c r="D2175" s="54"/>
      <c r="E2175" s="54"/>
      <c r="F2175" s="54"/>
      <c r="G2175" s="54"/>
      <c r="H2175" s="54"/>
      <c r="I2175" s="54"/>
    </row>
    <row r="2176" spans="1:9">
      <c r="A2176" s="44"/>
      <c r="B2176" s="54"/>
      <c r="C2176" s="54"/>
      <c r="D2176" s="54"/>
      <c r="E2176" s="54"/>
      <c r="F2176" s="54"/>
      <c r="G2176" s="54"/>
      <c r="H2176" s="54"/>
      <c r="I2176" s="54"/>
    </row>
    <row r="2177" spans="1:9">
      <c r="A2177" s="44"/>
      <c r="B2177" s="54"/>
      <c r="C2177" s="54"/>
      <c r="D2177" s="54"/>
      <c r="E2177" s="54"/>
      <c r="F2177" s="54"/>
      <c r="G2177" s="54"/>
      <c r="H2177" s="54"/>
      <c r="I2177" s="54"/>
    </row>
    <row r="2178" spans="1:9">
      <c r="A2178" s="44"/>
      <c r="B2178" s="54"/>
      <c r="C2178" s="54"/>
      <c r="D2178" s="54"/>
      <c r="E2178" s="54"/>
      <c r="F2178" s="54"/>
      <c r="G2178" s="54"/>
      <c r="H2178" s="54"/>
      <c r="I2178" s="54"/>
    </row>
    <row r="2179" spans="1:9">
      <c r="A2179" s="44"/>
      <c r="B2179" s="54"/>
      <c r="C2179" s="54"/>
      <c r="D2179" s="54"/>
      <c r="E2179" s="54"/>
      <c r="F2179" s="54"/>
      <c r="G2179" s="54"/>
      <c r="H2179" s="54"/>
      <c r="I2179" s="54"/>
    </row>
    <row r="2180" spans="1:9">
      <c r="A2180" s="44"/>
      <c r="B2180" s="54"/>
      <c r="C2180" s="54"/>
      <c r="D2180" s="54"/>
      <c r="E2180" s="54"/>
      <c r="F2180" s="54"/>
      <c r="G2180" s="54"/>
      <c r="H2180" s="54"/>
      <c r="I2180" s="54"/>
    </row>
    <row r="2181" spans="1:9">
      <c r="A2181" s="44"/>
      <c r="B2181" s="54"/>
      <c r="C2181" s="54"/>
      <c r="D2181" s="54"/>
      <c r="E2181" s="54"/>
      <c r="F2181" s="54"/>
      <c r="G2181" s="54"/>
      <c r="H2181" s="54"/>
      <c r="I2181" s="54"/>
    </row>
    <row r="2182" spans="1:9">
      <c r="A2182" s="44"/>
      <c r="B2182" s="54"/>
      <c r="C2182" s="54"/>
      <c r="D2182" s="54"/>
      <c r="E2182" s="54"/>
      <c r="F2182" s="54"/>
      <c r="G2182" s="54"/>
      <c r="H2182" s="54"/>
      <c r="I2182" s="54"/>
    </row>
    <row r="2183" spans="1:9">
      <c r="A2183" s="44"/>
      <c r="B2183" s="54"/>
      <c r="C2183" s="54"/>
      <c r="D2183" s="54"/>
      <c r="E2183" s="54"/>
      <c r="F2183" s="54"/>
      <c r="G2183" s="54"/>
      <c r="H2183" s="54"/>
      <c r="I2183" s="54"/>
    </row>
    <row r="2184" spans="1:9">
      <c r="A2184" s="44"/>
      <c r="B2184" s="54"/>
      <c r="C2184" s="54"/>
      <c r="D2184" s="54"/>
      <c r="E2184" s="54"/>
      <c r="F2184" s="54"/>
      <c r="G2184" s="54"/>
      <c r="H2184" s="54"/>
      <c r="I2184" s="54"/>
    </row>
    <row r="2185" spans="1:9">
      <c r="A2185" s="44"/>
      <c r="B2185" s="54"/>
      <c r="C2185" s="54"/>
      <c r="D2185" s="54"/>
      <c r="E2185" s="54"/>
      <c r="F2185" s="54"/>
      <c r="G2185" s="54"/>
      <c r="H2185" s="54"/>
      <c r="I2185" s="54"/>
    </row>
    <row r="2186" spans="1:9">
      <c r="A2186" s="44"/>
      <c r="B2186" s="54"/>
      <c r="C2186" s="54"/>
      <c r="D2186" s="54"/>
      <c r="E2186" s="54"/>
      <c r="F2186" s="54"/>
      <c r="G2186" s="54"/>
      <c r="H2186" s="54"/>
      <c r="I2186" s="54"/>
    </row>
    <row r="2187" spans="1:9">
      <c r="A2187" s="44"/>
      <c r="B2187" s="54"/>
      <c r="C2187" s="54"/>
      <c r="D2187" s="54"/>
      <c r="E2187" s="54"/>
      <c r="F2187" s="54"/>
      <c r="G2187" s="54"/>
      <c r="H2187" s="54"/>
      <c r="I2187" s="54"/>
    </row>
    <row r="2188" spans="1:9">
      <c r="A2188" s="44"/>
      <c r="B2188" s="54"/>
      <c r="C2188" s="54"/>
      <c r="D2188" s="54"/>
      <c r="E2188" s="54"/>
      <c r="F2188" s="54"/>
      <c r="G2188" s="54"/>
      <c r="H2188" s="54"/>
      <c r="I2188" s="54"/>
    </row>
    <row r="2189" spans="1:9">
      <c r="A2189" s="44"/>
      <c r="B2189" s="54"/>
      <c r="C2189" s="54"/>
      <c r="D2189" s="54"/>
      <c r="E2189" s="54"/>
      <c r="F2189" s="54"/>
      <c r="G2189" s="54"/>
      <c r="H2189" s="54"/>
      <c r="I2189" s="54"/>
    </row>
    <row r="2190" spans="1:9">
      <c r="A2190" s="44"/>
      <c r="B2190" s="54"/>
      <c r="C2190" s="54"/>
      <c r="D2190" s="54"/>
      <c r="E2190" s="54"/>
      <c r="F2190" s="54"/>
      <c r="G2190" s="54"/>
      <c r="H2190" s="54"/>
      <c r="I2190" s="54"/>
    </row>
    <row r="2191" spans="1:9">
      <c r="A2191" s="44"/>
      <c r="B2191" s="54"/>
      <c r="C2191" s="54"/>
      <c r="D2191" s="54"/>
      <c r="E2191" s="54"/>
      <c r="F2191" s="54"/>
      <c r="G2191" s="54"/>
      <c r="H2191" s="54"/>
      <c r="I2191" s="54"/>
    </row>
    <row r="2192" spans="1:9">
      <c r="A2192" s="44"/>
      <c r="B2192" s="54"/>
      <c r="C2192" s="54"/>
      <c r="D2192" s="54"/>
      <c r="E2192" s="54"/>
      <c r="F2192" s="54"/>
      <c r="G2192" s="54"/>
      <c r="H2192" s="54"/>
      <c r="I2192" s="54"/>
    </row>
    <row r="2193" spans="1:9">
      <c r="A2193" s="44"/>
      <c r="B2193" s="54"/>
      <c r="C2193" s="54"/>
      <c r="D2193" s="54"/>
      <c r="E2193" s="54"/>
      <c r="F2193" s="54"/>
      <c r="G2193" s="54"/>
      <c r="H2193" s="54"/>
      <c r="I2193" s="54"/>
    </row>
    <row r="2194" spans="1:9">
      <c r="A2194" s="44"/>
      <c r="B2194" s="54"/>
      <c r="C2194" s="54"/>
      <c r="D2194" s="54"/>
      <c r="E2194" s="54"/>
      <c r="F2194" s="54"/>
      <c r="G2194" s="54"/>
      <c r="H2194" s="54"/>
      <c r="I2194" s="54"/>
    </row>
    <row r="2195" spans="1:9">
      <c r="A2195" s="44"/>
      <c r="B2195" s="54"/>
      <c r="C2195" s="54"/>
      <c r="D2195" s="54"/>
      <c r="E2195" s="54"/>
      <c r="F2195" s="54"/>
      <c r="G2195" s="54"/>
      <c r="H2195" s="54"/>
      <c r="I2195" s="54"/>
    </row>
    <row r="2196" spans="1:9">
      <c r="A2196" s="44"/>
      <c r="B2196" s="54"/>
      <c r="C2196" s="54"/>
      <c r="D2196" s="54"/>
      <c r="E2196" s="54"/>
      <c r="F2196" s="54"/>
      <c r="G2196" s="54"/>
      <c r="H2196" s="54"/>
      <c r="I2196" s="54"/>
    </row>
    <row r="2197" spans="1:9">
      <c r="A2197" s="44"/>
      <c r="B2197" s="54"/>
      <c r="C2197" s="54"/>
      <c r="D2197" s="54"/>
      <c r="E2197" s="54"/>
      <c r="F2197" s="54"/>
      <c r="G2197" s="54"/>
      <c r="H2197" s="54"/>
      <c r="I2197" s="54"/>
    </row>
    <row r="2198" spans="1:9">
      <c r="A2198" s="44"/>
      <c r="B2198" s="54"/>
      <c r="C2198" s="54"/>
      <c r="D2198" s="54"/>
      <c r="E2198" s="54"/>
      <c r="F2198" s="54"/>
      <c r="G2198" s="54"/>
      <c r="H2198" s="54"/>
      <c r="I2198" s="54"/>
    </row>
    <row r="2199" spans="1:9">
      <c r="A2199" s="44"/>
      <c r="B2199" s="54"/>
      <c r="C2199" s="54"/>
      <c r="D2199" s="54"/>
      <c r="E2199" s="54"/>
      <c r="F2199" s="54"/>
      <c r="G2199" s="54"/>
      <c r="H2199" s="54"/>
      <c r="I2199" s="54"/>
    </row>
    <row r="2200" spans="1:9" ht="14.25">
      <c r="A2200" s="109"/>
      <c r="B2200" s="109"/>
      <c r="C2200" s="109"/>
      <c r="D2200" s="109"/>
      <c r="E2200" s="109"/>
      <c r="F2200" s="109"/>
      <c r="G2200" s="109"/>
      <c r="H2200" s="109"/>
      <c r="I2200" s="109"/>
    </row>
    <row r="2201" spans="1:9">
      <c r="A2201" s="111"/>
      <c r="B2201" s="111"/>
      <c r="C2201" s="111"/>
      <c r="D2201" s="111"/>
      <c r="E2201" s="111"/>
      <c r="F2201" s="111"/>
      <c r="G2201" s="111"/>
      <c r="H2201" s="111"/>
      <c r="I2201" s="111"/>
    </row>
    <row r="2202" spans="1:9">
      <c r="B2202" s="49"/>
      <c r="C2202" s="49"/>
      <c r="D2202" s="50"/>
      <c r="E2202" s="49"/>
      <c r="F2202" s="49"/>
      <c r="G2202" s="50"/>
      <c r="H2202" s="50"/>
      <c r="I2202" s="49"/>
    </row>
    <row r="2203" spans="1:9" customFormat="1" ht="15">
      <c r="A2203" s="114"/>
      <c r="B2203" s="20"/>
      <c r="C2203" s="21"/>
      <c r="D2203" s="21"/>
      <c r="E2203" s="22"/>
      <c r="F2203" s="22"/>
      <c r="G2203" s="22"/>
      <c r="H2203" s="22"/>
      <c r="I2203" s="23"/>
    </row>
    <row r="2204" spans="1:9" customFormat="1" ht="15">
      <c r="A2204" s="115"/>
      <c r="B2204" s="24"/>
      <c r="C2204" s="25"/>
      <c r="D2204" s="26"/>
      <c r="E2204" s="27"/>
      <c r="F2204" s="27"/>
      <c r="G2204" s="27"/>
      <c r="H2204" s="112"/>
      <c r="I2204" s="113"/>
    </row>
    <row r="2205" spans="1:9" customFormat="1" ht="15">
      <c r="A2205" s="115"/>
      <c r="B2205" s="28"/>
      <c r="C2205" s="29"/>
      <c r="D2205" s="124"/>
      <c r="E2205" s="30"/>
      <c r="F2205" s="31"/>
      <c r="G2205" s="124"/>
      <c r="H2205" s="112"/>
      <c r="I2205" s="113"/>
    </row>
    <row r="2206" spans="1:9" customFormat="1" ht="15">
      <c r="A2206" s="115"/>
      <c r="B2206" s="28"/>
      <c r="C2206" s="29"/>
      <c r="D2206" s="125"/>
      <c r="E2206" s="29"/>
      <c r="F2206" s="29"/>
      <c r="G2206" s="125"/>
      <c r="H2206" s="29"/>
      <c r="I2206" s="29"/>
    </row>
    <row r="2207" spans="1:9" customFormat="1" ht="15">
      <c r="A2207" s="32"/>
      <c r="B2207" s="33"/>
      <c r="C2207" s="34"/>
      <c r="D2207" s="34"/>
      <c r="E2207" s="34"/>
      <c r="F2207" s="34"/>
      <c r="G2207" s="35"/>
      <c r="H2207" s="34"/>
      <c r="I2207" s="36"/>
    </row>
    <row r="2208" spans="1:9" customFormat="1" ht="15">
      <c r="A2208" s="37"/>
      <c r="B2208" s="33"/>
      <c r="C2208" s="24"/>
      <c r="D2208" s="34"/>
      <c r="E2208" s="34"/>
      <c r="F2208" s="34"/>
      <c r="G2208" s="35"/>
      <c r="H2208" s="34"/>
      <c r="I2208" s="38"/>
    </row>
    <row r="2209" spans="1:9" customFormat="1" ht="15">
      <c r="A2209" s="39"/>
      <c r="B2209" s="27"/>
      <c r="C2209" s="27"/>
      <c r="D2209" s="27"/>
      <c r="E2209" s="27"/>
      <c r="F2209" s="27"/>
      <c r="G2209" s="27"/>
      <c r="H2209" s="27"/>
      <c r="I2209" s="27"/>
    </row>
    <row r="2210" spans="1:9" s="48" customFormat="1">
      <c r="A2210" s="41"/>
      <c r="B2210" s="42"/>
      <c r="C2210" s="43"/>
      <c r="D2210" s="43"/>
      <c r="E2210" s="42"/>
      <c r="F2210" s="43"/>
      <c r="G2210" s="43"/>
      <c r="H2210" s="43"/>
      <c r="I2210" s="43"/>
    </row>
    <row r="2211" spans="1:9">
      <c r="A2211" s="44"/>
      <c r="B2211" s="45"/>
      <c r="C2211" s="46"/>
      <c r="D2211" s="46"/>
      <c r="E2211" s="45"/>
      <c r="F2211" s="46"/>
      <c r="G2211" s="46"/>
      <c r="H2211" s="46"/>
      <c r="I2211" s="46"/>
    </row>
    <row r="2212" spans="1:9">
      <c r="A2212" s="44"/>
      <c r="B2212" s="45"/>
      <c r="C2212" s="46"/>
      <c r="D2212" s="46"/>
      <c r="E2212" s="45"/>
      <c r="F2212" s="46"/>
      <c r="G2212" s="46"/>
      <c r="H2212" s="46"/>
      <c r="I2212" s="46"/>
    </row>
    <row r="2213" spans="1:9">
      <c r="A2213" s="44"/>
      <c r="B2213" s="45"/>
      <c r="C2213" s="46"/>
      <c r="D2213" s="46"/>
      <c r="E2213" s="45"/>
      <c r="F2213" s="46"/>
      <c r="G2213" s="46"/>
      <c r="H2213" s="46"/>
      <c r="I2213" s="46"/>
    </row>
    <row r="2214" spans="1:9">
      <c r="A2214" s="44"/>
      <c r="B2214" s="45"/>
      <c r="C2214" s="46"/>
      <c r="D2214" s="46"/>
      <c r="E2214" s="45"/>
      <c r="F2214" s="46"/>
      <c r="G2214" s="46"/>
      <c r="H2214" s="46"/>
      <c r="I2214" s="46"/>
    </row>
    <row r="2215" spans="1:9">
      <c r="A2215" s="44"/>
      <c r="B2215" s="45"/>
      <c r="C2215" s="46"/>
      <c r="D2215" s="46"/>
      <c r="E2215" s="45"/>
      <c r="F2215" s="46"/>
      <c r="G2215" s="46"/>
      <c r="H2215" s="46"/>
      <c r="I2215" s="46"/>
    </row>
    <row r="2216" spans="1:9">
      <c r="A2216" s="44"/>
      <c r="B2216" s="45"/>
      <c r="C2216" s="46"/>
      <c r="D2216" s="46"/>
      <c r="E2216" s="45"/>
      <c r="F2216" s="46"/>
      <c r="G2216" s="46"/>
      <c r="H2216" s="46"/>
      <c r="I2216" s="46"/>
    </row>
    <row r="2217" spans="1:9" s="48" customFormat="1">
      <c r="A2217" s="41"/>
      <c r="B2217" s="42"/>
      <c r="C2217" s="43"/>
      <c r="D2217" s="43"/>
      <c r="E2217" s="42"/>
      <c r="F2217" s="43"/>
      <c r="G2217" s="43"/>
      <c r="H2217" s="43"/>
      <c r="I2217" s="43"/>
    </row>
    <row r="2218" spans="1:9">
      <c r="A2218" s="44"/>
      <c r="B2218" s="45"/>
      <c r="C2218" s="46"/>
      <c r="D2218" s="46"/>
      <c r="E2218" s="45"/>
      <c r="F2218" s="46"/>
      <c r="G2218" s="46"/>
      <c r="H2218" s="46"/>
      <c r="I2218" s="46"/>
    </row>
    <row r="2219" spans="1:9">
      <c r="A2219" s="44"/>
      <c r="B2219" s="45"/>
      <c r="C2219" s="46"/>
      <c r="D2219" s="46"/>
      <c r="E2219" s="45"/>
      <c r="F2219" s="46"/>
      <c r="G2219" s="46"/>
      <c r="H2219" s="46"/>
      <c r="I2219" s="46"/>
    </row>
    <row r="2220" spans="1:9">
      <c r="A2220" s="44"/>
      <c r="B2220" s="45"/>
      <c r="C2220" s="46"/>
      <c r="D2220" s="46"/>
      <c r="E2220" s="45"/>
      <c r="F2220" s="46"/>
      <c r="G2220" s="46"/>
      <c r="H2220" s="46"/>
      <c r="I2220" s="46"/>
    </row>
    <row r="2221" spans="1:9">
      <c r="A2221" s="44"/>
      <c r="B2221" s="45"/>
      <c r="C2221" s="46"/>
      <c r="D2221" s="46"/>
      <c r="E2221" s="45"/>
      <c r="F2221" s="46"/>
      <c r="G2221" s="46"/>
      <c r="H2221" s="46"/>
      <c r="I2221" s="46"/>
    </row>
    <row r="2222" spans="1:9">
      <c r="A2222" s="44"/>
      <c r="B2222" s="45"/>
      <c r="C2222" s="46"/>
      <c r="D2222" s="46"/>
      <c r="E2222" s="45"/>
      <c r="F2222" s="46"/>
      <c r="G2222" s="46"/>
      <c r="H2222" s="46"/>
      <c r="I2222" s="46"/>
    </row>
    <row r="2223" spans="1:9">
      <c r="A2223" s="44"/>
      <c r="B2223" s="45"/>
      <c r="C2223" s="46"/>
      <c r="D2223" s="46"/>
      <c r="E2223" s="45"/>
      <c r="F2223" s="46"/>
      <c r="G2223" s="46"/>
      <c r="H2223" s="46"/>
      <c r="I2223" s="46"/>
    </row>
    <row r="2224" spans="1:9">
      <c r="A2224" s="44"/>
      <c r="B2224" s="45"/>
      <c r="C2224" s="46"/>
      <c r="D2224" s="46"/>
      <c r="E2224" s="45"/>
      <c r="F2224" s="46"/>
      <c r="G2224" s="46"/>
      <c r="H2224" s="46"/>
      <c r="I2224" s="46"/>
    </row>
    <row r="2225" spans="1:9">
      <c r="A2225" s="44"/>
      <c r="B2225" s="45"/>
      <c r="C2225" s="46"/>
      <c r="D2225" s="46"/>
      <c r="E2225" s="45"/>
      <c r="F2225" s="46"/>
      <c r="G2225" s="46"/>
      <c r="H2225" s="46"/>
      <c r="I2225" s="46"/>
    </row>
    <row r="2226" spans="1:9">
      <c r="A2226" s="44"/>
      <c r="B2226" s="45"/>
      <c r="C2226" s="46"/>
      <c r="D2226" s="46"/>
      <c r="E2226" s="45"/>
      <c r="F2226" s="46"/>
      <c r="G2226" s="46"/>
      <c r="H2226" s="46"/>
      <c r="I2226" s="46"/>
    </row>
    <row r="2227" spans="1:9">
      <c r="A2227" s="44"/>
      <c r="B2227" s="45"/>
      <c r="C2227" s="46"/>
      <c r="D2227" s="46"/>
      <c r="E2227" s="45"/>
      <c r="F2227" s="46"/>
      <c r="G2227" s="46"/>
      <c r="H2227" s="46"/>
      <c r="I2227" s="46"/>
    </row>
    <row r="2228" spans="1:9">
      <c r="A2228" s="44"/>
      <c r="B2228" s="45"/>
      <c r="C2228" s="46"/>
      <c r="D2228" s="46"/>
      <c r="E2228" s="45"/>
      <c r="F2228" s="46"/>
      <c r="G2228" s="46"/>
      <c r="H2228" s="46"/>
      <c r="I2228" s="46"/>
    </row>
    <row r="2229" spans="1:9">
      <c r="A2229" s="44"/>
      <c r="B2229" s="45"/>
      <c r="C2229" s="46"/>
      <c r="D2229" s="46"/>
      <c r="E2229" s="45"/>
      <c r="F2229" s="46"/>
      <c r="G2229" s="46"/>
      <c r="H2229" s="46"/>
      <c r="I2229" s="46"/>
    </row>
    <row r="2230" spans="1:9">
      <c r="A2230" s="44"/>
      <c r="B2230" s="45"/>
      <c r="C2230" s="46"/>
      <c r="D2230" s="46"/>
      <c r="E2230" s="45"/>
      <c r="F2230" s="46"/>
      <c r="G2230" s="46"/>
      <c r="H2230" s="46"/>
      <c r="I2230" s="46"/>
    </row>
    <row r="2231" spans="1:9" s="48" customFormat="1">
      <c r="A2231" s="41"/>
      <c r="B2231" s="42"/>
      <c r="C2231" s="43"/>
      <c r="D2231" s="43"/>
      <c r="E2231" s="42"/>
      <c r="F2231" s="43"/>
      <c r="G2231" s="43"/>
      <c r="H2231" s="43"/>
      <c r="I2231" s="43"/>
    </row>
    <row r="2232" spans="1:9" s="48" customFormat="1">
      <c r="A2232" s="41"/>
      <c r="B2232" s="42"/>
      <c r="C2232" s="43"/>
      <c r="D2232" s="43"/>
      <c r="E2232" s="42"/>
      <c r="F2232" s="43"/>
      <c r="G2232" s="43"/>
      <c r="H2232" s="43"/>
      <c r="I2232" s="43"/>
    </row>
    <row r="2233" spans="1:9" s="48" customFormat="1">
      <c r="A2233" s="41"/>
      <c r="B2233" s="42"/>
      <c r="C2233" s="43"/>
      <c r="D2233" s="43"/>
      <c r="E2233" s="42"/>
      <c r="F2233" s="43"/>
      <c r="G2233" s="43"/>
      <c r="H2233" s="43"/>
      <c r="I2233" s="43"/>
    </row>
    <row r="2234" spans="1:9">
      <c r="B2234" s="40"/>
      <c r="C2234" s="40"/>
      <c r="D2234" s="40"/>
      <c r="E2234" s="40"/>
      <c r="F2234" s="40"/>
      <c r="G2234" s="40"/>
      <c r="H2234" s="40"/>
      <c r="I2234" s="40"/>
    </row>
    <row r="2235" spans="1:9">
      <c r="B2235" s="40"/>
      <c r="C2235" s="40"/>
      <c r="D2235" s="40"/>
      <c r="E2235" s="40"/>
      <c r="F2235" s="40"/>
      <c r="G2235" s="40"/>
      <c r="H2235" s="40"/>
      <c r="I2235" s="40"/>
    </row>
    <row r="2236" spans="1:9">
      <c r="B2236" s="40"/>
      <c r="C2236" s="40"/>
      <c r="D2236" s="40"/>
      <c r="E2236" s="40"/>
      <c r="F2236" s="40"/>
      <c r="G2236" s="40"/>
      <c r="H2236" s="40"/>
      <c r="I2236" s="40"/>
    </row>
    <row r="2237" spans="1:9" ht="14.25">
      <c r="A2237" s="109"/>
      <c r="B2237" s="109"/>
      <c r="C2237" s="109"/>
      <c r="D2237" s="109"/>
      <c r="E2237" s="109"/>
      <c r="F2237" s="109"/>
      <c r="G2237" s="109"/>
      <c r="H2237" s="109"/>
      <c r="I2237" s="109"/>
    </row>
    <row r="2238" spans="1:9">
      <c r="A2238" s="111"/>
      <c r="B2238" s="111"/>
      <c r="C2238" s="111"/>
      <c r="D2238" s="111"/>
      <c r="E2238" s="111"/>
      <c r="F2238" s="111"/>
      <c r="G2238" s="111"/>
      <c r="H2238" s="111"/>
      <c r="I2238" s="111"/>
    </row>
    <row r="2239" spans="1:9">
      <c r="B2239" s="49"/>
      <c r="C2239" s="49"/>
      <c r="D2239" s="50"/>
      <c r="E2239" s="49"/>
      <c r="F2239" s="49"/>
      <c r="G2239" s="50"/>
      <c r="H2239" s="50"/>
      <c r="I2239" s="49"/>
    </row>
    <row r="2240" spans="1:9" customFormat="1" ht="15">
      <c r="A2240" s="114"/>
      <c r="B2240" s="20"/>
      <c r="C2240" s="21"/>
      <c r="D2240" s="21"/>
      <c r="E2240" s="22"/>
      <c r="F2240" s="22"/>
      <c r="G2240" s="22"/>
      <c r="H2240" s="22"/>
      <c r="I2240" s="23"/>
    </row>
    <row r="2241" spans="1:9" customFormat="1" ht="15">
      <c r="A2241" s="115"/>
      <c r="B2241" s="24"/>
      <c r="C2241" s="25"/>
      <c r="D2241" s="26"/>
      <c r="E2241" s="27"/>
      <c r="F2241" s="27"/>
      <c r="G2241" s="27"/>
      <c r="H2241" s="112"/>
      <c r="I2241" s="113"/>
    </row>
    <row r="2242" spans="1:9" customFormat="1" ht="15">
      <c r="A2242" s="115"/>
      <c r="B2242" s="28"/>
      <c r="C2242" s="29"/>
      <c r="D2242" s="124"/>
      <c r="E2242" s="30"/>
      <c r="F2242" s="31"/>
      <c r="G2242" s="124"/>
      <c r="H2242" s="112"/>
      <c r="I2242" s="113"/>
    </row>
    <row r="2243" spans="1:9" customFormat="1" ht="15">
      <c r="A2243" s="115"/>
      <c r="B2243" s="28"/>
      <c r="C2243" s="29"/>
      <c r="D2243" s="125"/>
      <c r="E2243" s="29"/>
      <c r="F2243" s="29"/>
      <c r="G2243" s="125"/>
      <c r="H2243" s="29"/>
      <c r="I2243" s="29"/>
    </row>
    <row r="2244" spans="1:9" customFormat="1" ht="15">
      <c r="A2244" s="32"/>
      <c r="B2244" s="33"/>
      <c r="C2244" s="34"/>
      <c r="D2244" s="34"/>
      <c r="E2244" s="34"/>
      <c r="F2244" s="34"/>
      <c r="G2244" s="35"/>
      <c r="H2244" s="34"/>
      <c r="I2244" s="36"/>
    </row>
    <row r="2245" spans="1:9" customFormat="1" ht="15">
      <c r="A2245" s="37"/>
      <c r="B2245" s="33"/>
      <c r="C2245" s="24"/>
      <c r="D2245" s="34"/>
      <c r="E2245" s="34"/>
      <c r="F2245" s="34"/>
      <c r="G2245" s="35"/>
      <c r="H2245" s="34"/>
      <c r="I2245" s="38"/>
    </row>
    <row r="2246" spans="1:9" customFormat="1" ht="15">
      <c r="A2246" s="39"/>
      <c r="B2246" s="27"/>
      <c r="C2246" s="27"/>
      <c r="D2246" s="27"/>
      <c r="E2246" s="27"/>
      <c r="F2246" s="27"/>
      <c r="G2246" s="27"/>
      <c r="H2246" s="27"/>
      <c r="I2246" s="27"/>
    </row>
    <row r="2247" spans="1:9" s="48" customFormat="1">
      <c r="A2247" s="41"/>
      <c r="B2247" s="55"/>
      <c r="C2247" s="55"/>
      <c r="D2247" s="55"/>
      <c r="E2247" s="55"/>
      <c r="F2247" s="55"/>
      <c r="G2247" s="43"/>
      <c r="H2247" s="55"/>
      <c r="I2247" s="55"/>
    </row>
    <row r="2248" spans="1:9">
      <c r="A2248" s="44"/>
      <c r="B2248" s="45"/>
      <c r="C2248" s="46"/>
      <c r="D2248" s="46"/>
      <c r="E2248" s="45"/>
      <c r="F2248" s="46"/>
      <c r="G2248" s="46"/>
      <c r="H2248" s="46"/>
      <c r="I2248" s="46"/>
    </row>
    <row r="2249" spans="1:9" s="48" customFormat="1">
      <c r="A2249" s="41"/>
      <c r="B2249" s="42"/>
      <c r="C2249" s="43"/>
      <c r="D2249" s="43"/>
      <c r="E2249" s="42"/>
      <c r="F2249" s="43"/>
      <c r="G2249" s="43"/>
      <c r="H2249" s="43"/>
      <c r="I2249" s="43"/>
    </row>
    <row r="2250" spans="1:9">
      <c r="A2250" s="44"/>
      <c r="B2250" s="45"/>
      <c r="C2250" s="46"/>
      <c r="D2250" s="46"/>
      <c r="E2250" s="45"/>
      <c r="F2250" s="46"/>
      <c r="G2250" s="46"/>
      <c r="H2250" s="46"/>
      <c r="I2250" s="46"/>
    </row>
    <row r="2251" spans="1:9">
      <c r="A2251" s="44"/>
      <c r="B2251" s="45"/>
      <c r="C2251" s="46"/>
      <c r="D2251" s="46"/>
      <c r="E2251" s="45"/>
      <c r="F2251" s="46"/>
      <c r="G2251" s="46"/>
      <c r="H2251" s="46"/>
      <c r="I2251" s="46"/>
    </row>
    <row r="2252" spans="1:9" s="48" customFormat="1">
      <c r="A2252" s="41"/>
      <c r="B2252" s="42"/>
      <c r="C2252" s="43"/>
      <c r="D2252" s="43"/>
      <c r="E2252" s="42"/>
      <c r="F2252" s="43"/>
      <c r="G2252" s="43"/>
      <c r="H2252" s="43"/>
      <c r="I2252" s="43"/>
    </row>
    <row r="2253" spans="1:9">
      <c r="A2253" s="44"/>
      <c r="B2253" s="45"/>
      <c r="C2253" s="46"/>
      <c r="D2253" s="46"/>
      <c r="E2253" s="45"/>
      <c r="F2253" s="46"/>
      <c r="G2253" s="46"/>
      <c r="H2253" s="46"/>
      <c r="I2253" s="46"/>
    </row>
    <row r="2254" spans="1:9">
      <c r="A2254" s="44"/>
      <c r="B2254" s="45"/>
      <c r="C2254" s="46"/>
      <c r="D2254" s="46"/>
      <c r="E2254" s="45"/>
      <c r="F2254" s="46"/>
      <c r="G2254" s="46"/>
      <c r="H2254" s="46"/>
      <c r="I2254" s="46"/>
    </row>
    <row r="2255" spans="1:9" s="48" customFormat="1">
      <c r="A2255" s="41"/>
      <c r="B2255" s="42"/>
      <c r="C2255" s="43"/>
      <c r="D2255" s="43"/>
      <c r="E2255" s="42"/>
      <c r="F2255" s="43"/>
      <c r="G2255" s="43"/>
      <c r="H2255" s="43"/>
      <c r="I2255" s="43"/>
    </row>
    <row r="2256" spans="1:9">
      <c r="A2256" s="44"/>
      <c r="B2256" s="45"/>
      <c r="C2256" s="46"/>
      <c r="D2256" s="46"/>
      <c r="E2256" s="45"/>
      <c r="F2256" s="46"/>
      <c r="G2256" s="46"/>
      <c r="H2256" s="46"/>
      <c r="I2256" s="46"/>
    </row>
    <row r="2257" spans="1:9">
      <c r="A2257" s="44"/>
      <c r="B2257" s="45"/>
      <c r="C2257" s="46"/>
      <c r="D2257" s="46"/>
      <c r="E2257" s="45"/>
      <c r="F2257" s="46"/>
      <c r="G2257" s="46"/>
      <c r="H2257" s="46"/>
      <c r="I2257" s="46"/>
    </row>
    <row r="2258" spans="1:9">
      <c r="A2258" s="44"/>
      <c r="B2258" s="45"/>
      <c r="C2258" s="46"/>
      <c r="D2258" s="46"/>
      <c r="E2258" s="45"/>
      <c r="F2258" s="46"/>
      <c r="G2258" s="46"/>
      <c r="H2258" s="46"/>
      <c r="I2258" s="46"/>
    </row>
    <row r="2259" spans="1:9">
      <c r="A2259" s="44"/>
      <c r="B2259" s="45"/>
      <c r="C2259" s="46"/>
      <c r="D2259" s="46"/>
      <c r="E2259" s="45"/>
      <c r="F2259" s="46"/>
      <c r="G2259" s="46"/>
      <c r="H2259" s="46"/>
      <c r="I2259" s="46"/>
    </row>
    <row r="2260" spans="1:9" s="48" customFormat="1">
      <c r="A2260" s="41"/>
      <c r="B2260" s="42"/>
      <c r="C2260" s="43"/>
      <c r="D2260" s="43"/>
      <c r="E2260" s="42"/>
      <c r="F2260" s="43"/>
      <c r="G2260" s="43"/>
      <c r="H2260" s="43"/>
      <c r="I2260" s="43"/>
    </row>
    <row r="2261" spans="1:9">
      <c r="B2261" s="40"/>
      <c r="C2261" s="40"/>
      <c r="D2261" s="40"/>
      <c r="E2261" s="40"/>
      <c r="F2261" s="49"/>
      <c r="G2261" s="49"/>
      <c r="H2261" s="40"/>
      <c r="I2261" s="40"/>
    </row>
    <row r="2262" spans="1:9">
      <c r="B2262" s="40"/>
      <c r="C2262" s="40"/>
      <c r="D2262" s="40"/>
      <c r="E2262" s="40"/>
      <c r="F2262" s="40"/>
      <c r="G2262" s="40"/>
      <c r="H2262" s="40"/>
      <c r="I2262" s="40"/>
    </row>
    <row r="2263" spans="1:9">
      <c r="B2263" s="40"/>
      <c r="C2263" s="40"/>
      <c r="D2263" s="40"/>
      <c r="E2263" s="40"/>
      <c r="F2263" s="40"/>
      <c r="G2263" s="40"/>
      <c r="H2263" s="40"/>
      <c r="I2263" s="40"/>
    </row>
    <row r="2264" spans="1:9">
      <c r="B2264" s="40"/>
      <c r="C2264" s="40"/>
      <c r="D2264" s="40"/>
      <c r="E2264" s="40"/>
      <c r="F2264" s="40"/>
      <c r="G2264" s="40"/>
      <c r="H2264" s="40"/>
      <c r="I2264" s="40"/>
    </row>
    <row r="2265" spans="1:9">
      <c r="B2265" s="40"/>
      <c r="C2265" s="40"/>
      <c r="D2265" s="40"/>
      <c r="E2265" s="40"/>
      <c r="F2265" s="40"/>
      <c r="G2265" s="40"/>
      <c r="H2265" s="40"/>
      <c r="I2265" s="40"/>
    </row>
    <row r="2266" spans="1:9">
      <c r="B2266" s="40"/>
      <c r="C2266" s="40"/>
      <c r="D2266" s="40"/>
      <c r="E2266" s="40"/>
      <c r="F2266" s="40"/>
      <c r="G2266" s="40"/>
      <c r="H2266" s="40"/>
      <c r="I2266" s="40"/>
    </row>
    <row r="2267" spans="1:9">
      <c r="B2267" s="40"/>
      <c r="C2267" s="40"/>
      <c r="D2267" s="40"/>
      <c r="E2267" s="40"/>
      <c r="F2267" s="40"/>
      <c r="G2267" s="40"/>
      <c r="H2267" s="40"/>
      <c r="I2267" s="40"/>
    </row>
    <row r="2268" spans="1:9">
      <c r="B2268" s="40"/>
      <c r="C2268" s="40"/>
      <c r="D2268" s="40"/>
      <c r="E2268" s="40"/>
      <c r="F2268" s="40"/>
      <c r="G2268" s="40"/>
      <c r="H2268" s="40"/>
      <c r="I2268" s="40"/>
    </row>
    <row r="2269" spans="1:9">
      <c r="B2269" s="40"/>
      <c r="C2269" s="40"/>
      <c r="D2269" s="40"/>
      <c r="E2269" s="40"/>
      <c r="F2269" s="40"/>
      <c r="G2269" s="40"/>
      <c r="H2269" s="40"/>
      <c r="I2269" s="40"/>
    </row>
    <row r="2270" spans="1:9">
      <c r="B2270" s="40"/>
      <c r="C2270" s="40"/>
      <c r="D2270" s="40"/>
      <c r="E2270" s="40"/>
      <c r="F2270" s="40"/>
      <c r="G2270" s="40"/>
      <c r="H2270" s="40"/>
      <c r="I2270" s="40"/>
    </row>
    <row r="2271" spans="1:9">
      <c r="B2271" s="40"/>
      <c r="C2271" s="40"/>
      <c r="D2271" s="40"/>
      <c r="E2271" s="40"/>
      <c r="F2271" s="40"/>
      <c r="G2271" s="40"/>
      <c r="H2271" s="40"/>
      <c r="I2271" s="40"/>
    </row>
    <row r="2272" spans="1:9">
      <c r="B2272" s="40"/>
      <c r="C2272" s="40"/>
      <c r="D2272" s="40"/>
      <c r="E2272" s="40"/>
      <c r="F2272" s="40"/>
      <c r="G2272" s="40"/>
      <c r="H2272" s="40"/>
      <c r="I2272" s="40"/>
    </row>
    <row r="2273" spans="1:9">
      <c r="B2273" s="40"/>
      <c r="C2273" s="40"/>
      <c r="D2273" s="40"/>
      <c r="E2273" s="40"/>
      <c r="F2273" s="40"/>
      <c r="G2273" s="40"/>
      <c r="H2273" s="40"/>
      <c r="I2273" s="40"/>
    </row>
    <row r="2274" spans="1:9" ht="14.25">
      <c r="A2274" s="109"/>
      <c r="B2274" s="109"/>
      <c r="C2274" s="109"/>
      <c r="D2274" s="109"/>
      <c r="E2274" s="109"/>
      <c r="F2274" s="109"/>
      <c r="G2274" s="109"/>
      <c r="H2274" s="109"/>
      <c r="I2274" s="109"/>
    </row>
    <row r="2275" spans="1:9">
      <c r="A2275" s="111"/>
      <c r="B2275" s="111"/>
      <c r="C2275" s="111"/>
      <c r="D2275" s="111"/>
      <c r="E2275" s="111"/>
      <c r="F2275" s="111"/>
      <c r="G2275" s="111"/>
      <c r="H2275" s="111"/>
      <c r="I2275" s="111"/>
    </row>
    <row r="2276" spans="1:9">
      <c r="B2276" s="49"/>
      <c r="C2276" s="49"/>
      <c r="D2276" s="50"/>
      <c r="E2276" s="49"/>
      <c r="F2276" s="49"/>
      <c r="G2276" s="50"/>
      <c r="H2276" s="50"/>
      <c r="I2276" s="49"/>
    </row>
    <row r="2277" spans="1:9" customFormat="1" ht="15">
      <c r="A2277" s="114"/>
      <c r="B2277" s="20"/>
      <c r="C2277" s="21"/>
      <c r="D2277" s="21"/>
      <c r="E2277" s="22"/>
      <c r="F2277" s="22"/>
      <c r="G2277" s="22"/>
      <c r="H2277" s="22"/>
      <c r="I2277" s="23"/>
    </row>
    <row r="2278" spans="1:9" customFormat="1" ht="15">
      <c r="A2278" s="115"/>
      <c r="B2278" s="24"/>
      <c r="C2278" s="25"/>
      <c r="D2278" s="26"/>
      <c r="E2278" s="27"/>
      <c r="F2278" s="27"/>
      <c r="G2278" s="27"/>
      <c r="H2278" s="112"/>
      <c r="I2278" s="113"/>
    </row>
    <row r="2279" spans="1:9" customFormat="1" ht="15">
      <c r="A2279" s="115"/>
      <c r="B2279" s="28"/>
      <c r="C2279" s="29"/>
      <c r="D2279" s="124"/>
      <c r="E2279" s="30"/>
      <c r="F2279" s="31"/>
      <c r="G2279" s="124"/>
      <c r="H2279" s="112"/>
      <c r="I2279" s="113"/>
    </row>
    <row r="2280" spans="1:9" customFormat="1" ht="15">
      <c r="A2280" s="115"/>
      <c r="B2280" s="28"/>
      <c r="C2280" s="29"/>
      <c r="D2280" s="125"/>
      <c r="E2280" s="29"/>
      <c r="F2280" s="29"/>
      <c r="G2280" s="125"/>
      <c r="H2280" s="29"/>
      <c r="I2280" s="29"/>
    </row>
    <row r="2281" spans="1:9" customFormat="1" ht="15">
      <c r="A2281" s="32"/>
      <c r="B2281" s="33"/>
      <c r="C2281" s="34"/>
      <c r="D2281" s="34"/>
      <c r="E2281" s="34"/>
      <c r="F2281" s="34"/>
      <c r="G2281" s="35"/>
      <c r="H2281" s="34"/>
      <c r="I2281" s="36"/>
    </row>
    <row r="2282" spans="1:9" customFormat="1" ht="15">
      <c r="A2282" s="37"/>
      <c r="B2282" s="33"/>
      <c r="C2282" s="24"/>
      <c r="D2282" s="34"/>
      <c r="E2282" s="34"/>
      <c r="F2282" s="34"/>
      <c r="G2282" s="35"/>
      <c r="H2282" s="34"/>
      <c r="I2282" s="38"/>
    </row>
    <row r="2283" spans="1:9" customFormat="1" ht="15">
      <c r="A2283" s="39"/>
      <c r="B2283" s="27"/>
      <c r="C2283" s="27"/>
      <c r="D2283" s="27"/>
      <c r="E2283" s="27"/>
      <c r="F2283" s="27"/>
      <c r="G2283" s="27"/>
      <c r="H2283" s="27"/>
      <c r="I2283" s="27"/>
    </row>
    <row r="2284" spans="1:9" s="48" customFormat="1">
      <c r="A2284" s="41"/>
      <c r="B2284" s="42"/>
      <c r="C2284" s="43"/>
      <c r="D2284" s="43"/>
      <c r="E2284" s="42"/>
      <c r="F2284" s="43"/>
      <c r="G2284" s="43"/>
      <c r="H2284" s="43"/>
      <c r="I2284" s="43"/>
    </row>
    <row r="2285" spans="1:9" s="48" customFormat="1">
      <c r="A2285" s="41"/>
      <c r="B2285" s="42"/>
      <c r="C2285" s="43"/>
      <c r="D2285" s="43"/>
      <c r="E2285" s="42"/>
      <c r="F2285" s="43"/>
      <c r="G2285" s="43"/>
      <c r="H2285" s="43"/>
      <c r="I2285" s="43"/>
    </row>
    <row r="2286" spans="1:9" s="48" customFormat="1">
      <c r="A2286" s="41"/>
      <c r="B2286" s="42"/>
      <c r="C2286" s="43"/>
      <c r="D2286" s="43"/>
      <c r="E2286" s="42"/>
      <c r="F2286" s="43"/>
      <c r="G2286" s="43"/>
      <c r="H2286" s="43"/>
      <c r="I2286" s="43"/>
    </row>
    <row r="2287" spans="1:9">
      <c r="A2287" s="44"/>
      <c r="B2287" s="42"/>
      <c r="C2287" s="46"/>
      <c r="D2287" s="46"/>
      <c r="E2287" s="45"/>
      <c r="F2287" s="46"/>
      <c r="G2287" s="46"/>
      <c r="H2287" s="46"/>
      <c r="I2287" s="46"/>
    </row>
    <row r="2288" spans="1:9">
      <c r="A2288" s="44"/>
      <c r="B2288" s="45"/>
      <c r="C2288" s="46"/>
      <c r="D2288" s="46"/>
      <c r="E2288" s="45"/>
      <c r="F2288" s="46"/>
      <c r="G2288" s="46"/>
      <c r="H2288" s="46"/>
      <c r="I2288" s="46"/>
    </row>
    <row r="2289" spans="1:9" s="48" customFormat="1">
      <c r="A2289" s="41"/>
      <c r="B2289" s="42"/>
      <c r="C2289" s="43"/>
      <c r="D2289" s="43"/>
      <c r="E2289" s="42"/>
      <c r="F2289" s="43"/>
      <c r="G2289" s="43"/>
      <c r="H2289" s="43"/>
      <c r="I2289" s="43"/>
    </row>
    <row r="2290" spans="1:9">
      <c r="A2290" s="44"/>
      <c r="B2290" s="45"/>
      <c r="C2290" s="46"/>
      <c r="D2290" s="46"/>
      <c r="E2290" s="45"/>
      <c r="F2290" s="46"/>
      <c r="G2290" s="46"/>
      <c r="H2290" s="46"/>
      <c r="I2290" s="46"/>
    </row>
    <row r="2291" spans="1:9">
      <c r="A2291" s="44"/>
      <c r="B2291" s="45"/>
      <c r="C2291" s="46"/>
      <c r="D2291" s="46"/>
      <c r="E2291" s="45"/>
      <c r="F2291" s="46"/>
      <c r="G2291" s="46"/>
      <c r="H2291" s="46"/>
      <c r="I2291" s="46"/>
    </row>
    <row r="2292" spans="1:9" s="48" customFormat="1">
      <c r="A2292" s="41"/>
      <c r="B2292" s="42"/>
      <c r="C2292" s="43"/>
      <c r="D2292" s="43"/>
      <c r="E2292" s="42"/>
      <c r="F2292" s="43"/>
      <c r="G2292" s="43"/>
      <c r="H2292" s="43"/>
      <c r="I2292" s="43"/>
    </row>
    <row r="2293" spans="1:9">
      <c r="A2293" s="44"/>
      <c r="B2293" s="45"/>
      <c r="C2293" s="46"/>
      <c r="D2293" s="46"/>
      <c r="E2293" s="45"/>
      <c r="F2293" s="46"/>
      <c r="G2293" s="46"/>
      <c r="H2293" s="46"/>
      <c r="I2293" s="46"/>
    </row>
    <row r="2294" spans="1:9">
      <c r="A2294" s="44"/>
      <c r="B2294" s="45"/>
      <c r="C2294" s="46"/>
      <c r="D2294" s="46"/>
      <c r="E2294" s="45"/>
      <c r="F2294" s="46"/>
      <c r="G2294" s="46"/>
      <c r="H2294" s="46"/>
      <c r="I2294" s="46"/>
    </row>
    <row r="2295" spans="1:9" s="48" customFormat="1">
      <c r="A2295" s="41"/>
      <c r="B2295" s="42"/>
      <c r="C2295" s="43"/>
      <c r="D2295" s="43"/>
      <c r="E2295" s="42"/>
      <c r="F2295" s="43"/>
      <c r="G2295" s="43"/>
      <c r="H2295" s="43"/>
      <c r="I2295" s="43"/>
    </row>
    <row r="2296" spans="1:9">
      <c r="A2296" s="44"/>
      <c r="B2296" s="45"/>
      <c r="C2296" s="46"/>
      <c r="D2296" s="46"/>
      <c r="E2296" s="45"/>
      <c r="F2296" s="46"/>
      <c r="G2296" s="46"/>
      <c r="H2296" s="46"/>
      <c r="I2296" s="46"/>
    </row>
    <row r="2297" spans="1:9">
      <c r="A2297" s="44"/>
      <c r="B2297" s="45"/>
      <c r="C2297" s="46"/>
      <c r="D2297" s="46"/>
      <c r="E2297" s="45"/>
      <c r="F2297" s="46"/>
      <c r="G2297" s="46"/>
      <c r="H2297" s="46"/>
      <c r="I2297" s="46"/>
    </row>
    <row r="2298" spans="1:9">
      <c r="A2298" s="44"/>
      <c r="B2298" s="45"/>
      <c r="C2298" s="46"/>
      <c r="D2298" s="46"/>
      <c r="E2298" s="45"/>
      <c r="F2298" s="46"/>
      <c r="G2298" s="46"/>
      <c r="H2298" s="46"/>
      <c r="I2298" s="46"/>
    </row>
    <row r="2299" spans="1:9" s="48" customFormat="1">
      <c r="A2299" s="41"/>
      <c r="B2299" s="42"/>
      <c r="C2299" s="43"/>
      <c r="D2299" s="43"/>
      <c r="E2299" s="42"/>
      <c r="F2299" s="43"/>
      <c r="G2299" s="43"/>
      <c r="H2299" s="43"/>
      <c r="I2299" s="43"/>
    </row>
    <row r="2300" spans="1:9">
      <c r="B2300" s="40"/>
      <c r="C2300" s="40"/>
      <c r="D2300" s="40"/>
      <c r="E2300" s="40"/>
      <c r="F2300" s="40"/>
      <c r="G2300" s="40"/>
      <c r="H2300" s="40"/>
      <c r="I2300" s="40"/>
    </row>
    <row r="2301" spans="1:9">
      <c r="B2301" s="40"/>
      <c r="C2301" s="40"/>
      <c r="D2301" s="40"/>
      <c r="E2301" s="40"/>
      <c r="F2301" s="40"/>
      <c r="G2301" s="40"/>
      <c r="H2301" s="40"/>
      <c r="I2301" s="40"/>
    </row>
    <row r="2302" spans="1:9">
      <c r="B2302" s="40"/>
      <c r="C2302" s="40"/>
      <c r="D2302" s="40"/>
      <c r="E2302" s="40"/>
      <c r="F2302" s="40"/>
      <c r="G2302" s="40"/>
      <c r="H2302" s="40"/>
      <c r="I2302" s="40"/>
    </row>
    <row r="2303" spans="1:9">
      <c r="B2303" s="40"/>
      <c r="C2303" s="40"/>
      <c r="D2303" s="40"/>
      <c r="E2303" s="40"/>
      <c r="F2303" s="40"/>
      <c r="G2303" s="40"/>
      <c r="H2303" s="40"/>
      <c r="I2303" s="40"/>
    </row>
    <row r="2304" spans="1:9">
      <c r="B2304" s="40"/>
      <c r="C2304" s="40"/>
      <c r="D2304" s="40"/>
      <c r="E2304" s="40"/>
      <c r="F2304" s="40"/>
      <c r="G2304" s="40"/>
      <c r="H2304" s="40"/>
      <c r="I2304" s="40"/>
    </row>
    <row r="2305" spans="1:9">
      <c r="B2305" s="40"/>
      <c r="C2305" s="40"/>
      <c r="D2305" s="40"/>
      <c r="E2305" s="40"/>
      <c r="F2305" s="40"/>
      <c r="G2305" s="40"/>
      <c r="H2305" s="40"/>
      <c r="I2305" s="40"/>
    </row>
    <row r="2306" spans="1:9" ht="14.25">
      <c r="A2306" s="109"/>
      <c r="B2306" s="109"/>
      <c r="C2306" s="109"/>
      <c r="D2306" s="109"/>
      <c r="E2306" s="109"/>
      <c r="F2306" s="109"/>
      <c r="G2306" s="109"/>
      <c r="H2306" s="109"/>
      <c r="I2306" s="109"/>
    </row>
    <row r="2307" spans="1:9">
      <c r="A2307" s="111"/>
      <c r="B2307" s="111"/>
      <c r="C2307" s="111"/>
      <c r="D2307" s="111"/>
      <c r="E2307" s="111"/>
      <c r="F2307" s="111"/>
      <c r="G2307" s="111"/>
      <c r="H2307" s="111"/>
      <c r="I2307" s="111"/>
    </row>
    <row r="2308" spans="1:9">
      <c r="B2308" s="49"/>
      <c r="C2308" s="49"/>
      <c r="D2308" s="50"/>
      <c r="E2308" s="49"/>
      <c r="F2308" s="49"/>
      <c r="G2308" s="50"/>
      <c r="H2308" s="50"/>
      <c r="I2308" s="49"/>
    </row>
    <row r="2309" spans="1:9" customFormat="1" ht="15">
      <c r="A2309" s="114"/>
      <c r="B2309" s="20"/>
      <c r="C2309" s="21"/>
      <c r="D2309" s="21"/>
      <c r="E2309" s="22"/>
      <c r="F2309" s="22"/>
      <c r="G2309" s="22"/>
      <c r="H2309" s="22"/>
      <c r="I2309" s="23"/>
    </row>
    <row r="2310" spans="1:9" customFormat="1" ht="15">
      <c r="A2310" s="115"/>
      <c r="B2310" s="24"/>
      <c r="C2310" s="25"/>
      <c r="D2310" s="26"/>
      <c r="E2310" s="27"/>
      <c r="F2310" s="27"/>
      <c r="G2310" s="27"/>
      <c r="H2310" s="112"/>
      <c r="I2310" s="113"/>
    </row>
    <row r="2311" spans="1:9" customFormat="1" ht="15">
      <c r="A2311" s="115"/>
      <c r="B2311" s="28"/>
      <c r="C2311" s="29"/>
      <c r="D2311" s="124"/>
      <c r="E2311" s="30"/>
      <c r="F2311" s="31"/>
      <c r="G2311" s="124"/>
      <c r="H2311" s="112"/>
      <c r="I2311" s="113"/>
    </row>
    <row r="2312" spans="1:9" customFormat="1" ht="15">
      <c r="A2312" s="115"/>
      <c r="B2312" s="28"/>
      <c r="C2312" s="29"/>
      <c r="D2312" s="125"/>
      <c r="E2312" s="29"/>
      <c r="F2312" s="29"/>
      <c r="G2312" s="125"/>
      <c r="H2312" s="29"/>
      <c r="I2312" s="29"/>
    </row>
    <row r="2313" spans="1:9" customFormat="1" ht="15">
      <c r="A2313" s="32"/>
      <c r="B2313" s="33"/>
      <c r="C2313" s="34"/>
      <c r="D2313" s="34"/>
      <c r="E2313" s="34"/>
      <c r="F2313" s="34"/>
      <c r="G2313" s="35"/>
      <c r="H2313" s="34"/>
      <c r="I2313" s="36"/>
    </row>
    <row r="2314" spans="1:9" customFormat="1" ht="15">
      <c r="A2314" s="37"/>
      <c r="B2314" s="33"/>
      <c r="C2314" s="24"/>
      <c r="D2314" s="34"/>
      <c r="E2314" s="34"/>
      <c r="F2314" s="34"/>
      <c r="G2314" s="35"/>
      <c r="H2314" s="34"/>
      <c r="I2314" s="38"/>
    </row>
    <row r="2315" spans="1:9" customFormat="1" ht="15">
      <c r="A2315" s="39"/>
      <c r="B2315" s="27"/>
      <c r="C2315" s="27"/>
      <c r="D2315" s="27"/>
      <c r="E2315" s="27"/>
      <c r="F2315" s="27"/>
      <c r="G2315" s="27"/>
      <c r="H2315" s="27"/>
      <c r="I2315" s="27"/>
    </row>
    <row r="2316" spans="1:9" s="48" customFormat="1">
      <c r="A2316" s="41"/>
      <c r="B2316" s="42"/>
      <c r="C2316" s="43"/>
      <c r="D2316" s="43"/>
      <c r="E2316" s="42"/>
      <c r="F2316" s="43"/>
      <c r="G2316" s="43"/>
      <c r="H2316" s="43"/>
      <c r="I2316" s="43"/>
    </row>
    <row r="2317" spans="1:9" s="48" customFormat="1">
      <c r="A2317" s="41"/>
      <c r="B2317" s="42"/>
      <c r="C2317" s="43"/>
      <c r="D2317" s="43"/>
      <c r="E2317" s="42"/>
      <c r="F2317" s="43"/>
      <c r="G2317" s="43"/>
      <c r="H2317" s="43"/>
      <c r="I2317" s="43"/>
    </row>
    <row r="2318" spans="1:9" s="48" customFormat="1">
      <c r="A2318" s="41"/>
      <c r="B2318" s="42"/>
      <c r="C2318" s="43"/>
      <c r="D2318" s="43"/>
      <c r="E2318" s="42"/>
      <c r="F2318" s="43"/>
      <c r="G2318" s="43"/>
      <c r="H2318" s="43"/>
      <c r="I2318" s="43"/>
    </row>
    <row r="2319" spans="1:9">
      <c r="A2319" s="44"/>
      <c r="B2319" s="45"/>
      <c r="C2319" s="46"/>
      <c r="D2319" s="46"/>
      <c r="E2319" s="45"/>
      <c r="F2319" s="46"/>
      <c r="G2319" s="46"/>
      <c r="H2319" s="46"/>
      <c r="I2319" s="46"/>
    </row>
    <row r="2320" spans="1:9">
      <c r="A2320" s="44"/>
      <c r="B2320" s="45"/>
      <c r="C2320" s="46"/>
      <c r="D2320" s="46"/>
      <c r="E2320" s="45"/>
      <c r="F2320" s="46"/>
      <c r="G2320" s="46"/>
      <c r="H2320" s="46"/>
      <c r="I2320" s="46"/>
    </row>
    <row r="2321" spans="1:9">
      <c r="A2321" s="44"/>
      <c r="B2321" s="45"/>
      <c r="C2321" s="46"/>
      <c r="D2321" s="46"/>
      <c r="E2321" s="45"/>
      <c r="F2321" s="46"/>
      <c r="G2321" s="46"/>
      <c r="H2321" s="46"/>
      <c r="I2321" s="46"/>
    </row>
    <row r="2322" spans="1:9" s="48" customFormat="1">
      <c r="A2322" s="41"/>
      <c r="B2322" s="42"/>
      <c r="C2322" s="43"/>
      <c r="D2322" s="43"/>
      <c r="E2322" s="42"/>
      <c r="F2322" s="43"/>
      <c r="G2322" s="43"/>
      <c r="H2322" s="43"/>
      <c r="I2322" s="43"/>
    </row>
    <row r="2323" spans="1:9">
      <c r="A2323" s="44"/>
      <c r="B2323" s="45"/>
      <c r="C2323" s="46"/>
      <c r="D2323" s="46"/>
      <c r="E2323" s="45"/>
      <c r="F2323" s="46"/>
      <c r="G2323" s="46"/>
      <c r="H2323" s="46"/>
      <c r="I2323" s="46"/>
    </row>
    <row r="2324" spans="1:9">
      <c r="A2324" s="44"/>
      <c r="B2324" s="45"/>
      <c r="C2324" s="46"/>
      <c r="D2324" s="46"/>
      <c r="E2324" s="45"/>
      <c r="F2324" s="46"/>
      <c r="G2324" s="46"/>
      <c r="H2324" s="46"/>
      <c r="I2324" s="46"/>
    </row>
    <row r="2325" spans="1:9">
      <c r="A2325" s="44"/>
      <c r="B2325" s="45"/>
      <c r="C2325" s="46"/>
      <c r="D2325" s="46"/>
      <c r="E2325" s="45"/>
      <c r="F2325" s="46"/>
      <c r="G2325" s="46"/>
      <c r="H2325" s="46"/>
      <c r="I2325" s="46"/>
    </row>
    <row r="2326" spans="1:9">
      <c r="A2326" s="44"/>
      <c r="B2326" s="45"/>
      <c r="C2326" s="46"/>
      <c r="D2326" s="46"/>
      <c r="E2326" s="45"/>
      <c r="F2326" s="46"/>
      <c r="G2326" s="46"/>
      <c r="H2326" s="46"/>
      <c r="I2326" s="46"/>
    </row>
    <row r="2327" spans="1:9">
      <c r="A2327" s="44"/>
      <c r="B2327" s="45"/>
      <c r="C2327" s="46"/>
      <c r="D2327" s="46"/>
      <c r="E2327" s="45"/>
      <c r="F2327" s="46"/>
      <c r="G2327" s="46"/>
      <c r="H2327" s="46"/>
      <c r="I2327" s="46"/>
    </row>
    <row r="2328" spans="1:9">
      <c r="A2328" s="44"/>
      <c r="B2328" s="45"/>
      <c r="C2328" s="46"/>
      <c r="D2328" s="46"/>
      <c r="E2328" s="45"/>
      <c r="F2328" s="46"/>
      <c r="G2328" s="46"/>
      <c r="H2328" s="46"/>
      <c r="I2328" s="46"/>
    </row>
    <row r="2329" spans="1:9" s="48" customFormat="1">
      <c r="A2329" s="41"/>
      <c r="B2329" s="42"/>
      <c r="C2329" s="43"/>
      <c r="D2329" s="43"/>
      <c r="E2329" s="42"/>
      <c r="F2329" s="43"/>
      <c r="G2329" s="43"/>
      <c r="H2329" s="43"/>
      <c r="I2329" s="43"/>
    </row>
    <row r="2330" spans="1:9">
      <c r="A2330" s="44"/>
      <c r="B2330" s="45"/>
      <c r="C2330" s="46"/>
      <c r="D2330" s="46"/>
      <c r="E2330" s="45"/>
      <c r="F2330" s="46"/>
      <c r="G2330" s="46"/>
      <c r="H2330" s="46"/>
      <c r="I2330" s="46"/>
    </row>
    <row r="2331" spans="1:9">
      <c r="A2331" s="44"/>
      <c r="B2331" s="45"/>
      <c r="C2331" s="46"/>
      <c r="D2331" s="46"/>
      <c r="E2331" s="45"/>
      <c r="F2331" s="46"/>
      <c r="G2331" s="46"/>
      <c r="H2331" s="46"/>
      <c r="I2331" s="46"/>
    </row>
    <row r="2332" spans="1:9">
      <c r="A2332" s="44"/>
      <c r="B2332" s="45"/>
      <c r="C2332" s="46"/>
      <c r="D2332" s="46"/>
      <c r="E2332" s="45"/>
      <c r="F2332" s="46"/>
      <c r="G2332" s="46"/>
      <c r="H2332" s="46"/>
      <c r="I2332" s="46"/>
    </row>
    <row r="2333" spans="1:9">
      <c r="A2333" s="44"/>
      <c r="B2333" s="45"/>
      <c r="C2333" s="46"/>
      <c r="D2333" s="46"/>
      <c r="E2333" s="45"/>
      <c r="F2333" s="46"/>
      <c r="G2333" s="46"/>
      <c r="H2333" s="46"/>
      <c r="I2333" s="46"/>
    </row>
    <row r="2334" spans="1:9">
      <c r="A2334" s="44"/>
      <c r="B2334" s="45"/>
      <c r="C2334" s="46"/>
      <c r="D2334" s="46"/>
      <c r="E2334" s="45"/>
      <c r="F2334" s="46"/>
      <c r="G2334" s="46"/>
      <c r="H2334" s="46"/>
      <c r="I2334" s="46"/>
    </row>
    <row r="2335" spans="1:9" s="48" customFormat="1">
      <c r="A2335" s="41"/>
      <c r="B2335" s="42"/>
      <c r="C2335" s="43"/>
      <c r="D2335" s="43"/>
      <c r="E2335" s="42"/>
      <c r="F2335" s="43"/>
      <c r="G2335" s="43"/>
      <c r="H2335" s="43"/>
      <c r="I2335" s="43"/>
    </row>
    <row r="2336" spans="1:9">
      <c r="A2336" s="44"/>
      <c r="B2336" s="45"/>
      <c r="C2336" s="46"/>
      <c r="D2336" s="46"/>
      <c r="E2336" s="45"/>
      <c r="F2336" s="46"/>
      <c r="G2336" s="46"/>
      <c r="H2336" s="46"/>
      <c r="I2336" s="46"/>
    </row>
    <row r="2337" spans="1:9">
      <c r="A2337" s="44"/>
      <c r="B2337" s="45"/>
      <c r="C2337" s="46"/>
      <c r="D2337" s="46"/>
      <c r="E2337" s="45"/>
      <c r="F2337" s="46"/>
      <c r="G2337" s="46"/>
      <c r="H2337" s="46"/>
      <c r="I2337" s="46"/>
    </row>
    <row r="2338" spans="1:9">
      <c r="A2338" s="44"/>
      <c r="B2338" s="45"/>
      <c r="C2338" s="46"/>
      <c r="D2338" s="46"/>
      <c r="E2338" s="45"/>
      <c r="F2338" s="46"/>
      <c r="G2338" s="46"/>
      <c r="H2338" s="46"/>
      <c r="I2338" s="46"/>
    </row>
    <row r="2339" spans="1:9">
      <c r="A2339" s="44"/>
      <c r="B2339" s="45"/>
      <c r="C2339" s="46"/>
      <c r="D2339" s="46"/>
      <c r="E2339" s="45"/>
      <c r="F2339" s="46"/>
      <c r="G2339" s="46"/>
      <c r="H2339" s="46"/>
      <c r="I2339" s="46"/>
    </row>
    <row r="2340" spans="1:9">
      <c r="A2340" s="44"/>
      <c r="B2340" s="45"/>
      <c r="C2340" s="46"/>
      <c r="D2340" s="46"/>
      <c r="E2340" s="45"/>
      <c r="F2340" s="46"/>
      <c r="G2340" s="46"/>
      <c r="H2340" s="46"/>
      <c r="I2340" s="46"/>
    </row>
    <row r="2341" spans="1:9">
      <c r="A2341" s="44"/>
      <c r="B2341" s="45"/>
      <c r="C2341" s="46"/>
      <c r="D2341" s="46"/>
      <c r="E2341" s="45"/>
      <c r="F2341" s="46"/>
      <c r="G2341" s="46"/>
      <c r="H2341" s="46"/>
      <c r="I2341" s="46"/>
    </row>
    <row r="2342" spans="1:9" s="48" customFormat="1">
      <c r="A2342" s="41"/>
      <c r="B2342" s="42"/>
      <c r="C2342" s="43"/>
      <c r="D2342" s="43"/>
      <c r="E2342" s="42"/>
      <c r="F2342" s="43"/>
      <c r="G2342" s="43"/>
      <c r="H2342" s="43"/>
      <c r="I2342" s="43"/>
    </row>
    <row r="2343" spans="1:9">
      <c r="A2343" s="44"/>
      <c r="B2343" s="45"/>
      <c r="C2343" s="46"/>
      <c r="D2343" s="46"/>
      <c r="E2343" s="45"/>
      <c r="F2343" s="46"/>
      <c r="G2343" s="46"/>
      <c r="H2343" s="46"/>
      <c r="I2343" s="46"/>
    </row>
    <row r="2344" spans="1:9">
      <c r="A2344" s="44"/>
      <c r="B2344" s="45"/>
      <c r="C2344" s="46"/>
      <c r="D2344" s="46"/>
      <c r="E2344" s="45"/>
      <c r="F2344" s="46"/>
      <c r="G2344" s="46"/>
      <c r="H2344" s="46"/>
      <c r="I2344" s="46"/>
    </row>
    <row r="2345" spans="1:9">
      <c r="A2345" s="44"/>
      <c r="B2345" s="45"/>
      <c r="C2345" s="46"/>
      <c r="D2345" s="46"/>
      <c r="E2345" s="45"/>
      <c r="F2345" s="46"/>
      <c r="G2345" s="46"/>
      <c r="H2345" s="46"/>
      <c r="I2345" s="46"/>
    </row>
    <row r="2346" spans="1:9">
      <c r="A2346" s="44"/>
      <c r="B2346" s="45"/>
      <c r="C2346" s="46"/>
      <c r="D2346" s="46"/>
      <c r="E2346" s="45"/>
      <c r="F2346" s="46"/>
      <c r="G2346" s="46"/>
      <c r="H2346" s="46"/>
      <c r="I2346" s="46"/>
    </row>
    <row r="2347" spans="1:9" s="48" customFormat="1">
      <c r="A2347" s="41"/>
      <c r="B2347" s="42"/>
      <c r="C2347" s="43"/>
      <c r="D2347" s="43"/>
      <c r="E2347" s="42"/>
      <c r="F2347" s="43"/>
      <c r="G2347" s="43"/>
      <c r="H2347" s="43"/>
      <c r="I2347" s="43"/>
    </row>
    <row r="2348" spans="1:9">
      <c r="A2348" s="44"/>
      <c r="B2348" s="45"/>
      <c r="C2348" s="46"/>
      <c r="D2348" s="46"/>
      <c r="E2348" s="45"/>
      <c r="F2348" s="46"/>
      <c r="G2348" s="46"/>
      <c r="H2348" s="46"/>
      <c r="I2348" s="46"/>
    </row>
    <row r="2349" spans="1:9">
      <c r="A2349" s="44"/>
      <c r="B2349" s="45"/>
      <c r="C2349" s="46"/>
      <c r="D2349" s="46"/>
      <c r="E2349" s="45"/>
      <c r="F2349" s="46"/>
      <c r="G2349" s="46"/>
      <c r="H2349" s="46"/>
      <c r="I2349" s="46"/>
    </row>
    <row r="2350" spans="1:9">
      <c r="A2350" s="44"/>
      <c r="B2350" s="45"/>
      <c r="C2350" s="46"/>
      <c r="D2350" s="46"/>
      <c r="E2350" s="45"/>
      <c r="F2350" s="46"/>
      <c r="G2350" s="46"/>
      <c r="H2350" s="46"/>
      <c r="I2350" s="46"/>
    </row>
    <row r="2351" spans="1:9">
      <c r="A2351" s="44"/>
      <c r="B2351" s="45"/>
      <c r="C2351" s="46"/>
      <c r="D2351" s="46"/>
      <c r="E2351" s="45"/>
      <c r="F2351" s="46"/>
      <c r="G2351" s="46"/>
      <c r="H2351" s="46"/>
      <c r="I2351" s="46"/>
    </row>
    <row r="2352" spans="1:9">
      <c r="A2352" s="44"/>
      <c r="B2352" s="45"/>
      <c r="C2352" s="46"/>
      <c r="D2352" s="46"/>
      <c r="E2352" s="45"/>
      <c r="F2352" s="46"/>
      <c r="G2352" s="46"/>
      <c r="H2352" s="46"/>
      <c r="I2352" s="46"/>
    </row>
    <row r="2353" spans="1:9">
      <c r="A2353" s="44"/>
      <c r="B2353" s="45"/>
      <c r="C2353" s="46"/>
      <c r="D2353" s="46"/>
      <c r="E2353" s="45"/>
      <c r="F2353" s="46"/>
      <c r="G2353" s="46"/>
      <c r="H2353" s="46"/>
      <c r="I2353" s="46"/>
    </row>
    <row r="2354" spans="1:9">
      <c r="A2354" s="44"/>
      <c r="B2354" s="45"/>
      <c r="C2354" s="46"/>
      <c r="D2354" s="46"/>
      <c r="E2354" s="45"/>
      <c r="F2354" s="46"/>
      <c r="G2354" s="46"/>
      <c r="H2354" s="46"/>
      <c r="I2354" s="46"/>
    </row>
    <row r="2355" spans="1:9">
      <c r="A2355" s="44"/>
      <c r="B2355" s="45"/>
      <c r="C2355" s="46"/>
      <c r="D2355" s="46"/>
      <c r="E2355" s="45"/>
      <c r="F2355" s="46"/>
      <c r="G2355" s="46"/>
      <c r="H2355" s="46"/>
      <c r="I2355" s="46"/>
    </row>
    <row r="2356" spans="1:9">
      <c r="A2356" s="44"/>
      <c r="B2356" s="45"/>
      <c r="C2356" s="46"/>
      <c r="D2356" s="46"/>
      <c r="E2356" s="45"/>
      <c r="F2356" s="46"/>
      <c r="G2356" s="46"/>
      <c r="H2356" s="46"/>
      <c r="I2356" s="46"/>
    </row>
    <row r="2357" spans="1:9">
      <c r="A2357" s="44"/>
      <c r="B2357" s="45"/>
      <c r="C2357" s="46"/>
      <c r="D2357" s="46"/>
      <c r="E2357" s="45"/>
      <c r="F2357" s="46"/>
      <c r="G2357" s="46"/>
      <c r="H2357" s="46"/>
      <c r="I2357" s="46"/>
    </row>
    <row r="2358" spans="1:9">
      <c r="A2358" s="44"/>
      <c r="B2358" s="45"/>
      <c r="C2358" s="46"/>
      <c r="D2358" s="46"/>
      <c r="E2358" s="45"/>
      <c r="F2358" s="46"/>
      <c r="G2358" s="46"/>
      <c r="H2358" s="46"/>
      <c r="I2358" s="46"/>
    </row>
    <row r="2359" spans="1:9" s="48" customFormat="1">
      <c r="A2359" s="41"/>
      <c r="B2359" s="42"/>
      <c r="C2359" s="43"/>
      <c r="D2359" s="43"/>
      <c r="E2359" s="42"/>
      <c r="F2359" s="43"/>
      <c r="G2359" s="43"/>
      <c r="H2359" s="43"/>
      <c r="I2359" s="43"/>
    </row>
    <row r="2360" spans="1:9" s="48" customFormat="1">
      <c r="A2360" s="41"/>
      <c r="B2360" s="42"/>
      <c r="C2360" s="43"/>
      <c r="D2360" s="43"/>
      <c r="E2360" s="42"/>
      <c r="F2360" s="43"/>
      <c r="G2360" s="43"/>
      <c r="H2360" s="43"/>
      <c r="I2360" s="43"/>
    </row>
    <row r="2361" spans="1:9" s="48" customFormat="1">
      <c r="A2361" s="41"/>
      <c r="B2361" s="42"/>
      <c r="C2361" s="43"/>
      <c r="D2361" s="43"/>
      <c r="E2361" s="42"/>
      <c r="F2361" s="43"/>
      <c r="G2361" s="43"/>
      <c r="H2361" s="43"/>
      <c r="I2361" s="43"/>
    </row>
    <row r="2362" spans="1:9">
      <c r="B2362" s="40"/>
      <c r="C2362" s="40"/>
      <c r="D2362" s="40"/>
      <c r="E2362" s="40"/>
      <c r="F2362" s="40"/>
      <c r="G2362" s="50"/>
      <c r="H2362" s="50"/>
      <c r="I2362" s="40"/>
    </row>
    <row r="2363" spans="1:9">
      <c r="B2363" s="40"/>
      <c r="C2363" s="40"/>
      <c r="D2363" s="40"/>
      <c r="E2363" s="40"/>
      <c r="F2363" s="40"/>
      <c r="G2363" s="40"/>
      <c r="H2363" s="40"/>
      <c r="I2363" s="40"/>
    </row>
    <row r="2364" spans="1:9">
      <c r="B2364" s="40"/>
      <c r="C2364" s="40"/>
      <c r="D2364" s="40"/>
      <c r="E2364" s="40"/>
      <c r="F2364" s="40"/>
      <c r="G2364" s="40"/>
      <c r="H2364" s="40"/>
      <c r="I2364" s="40"/>
    </row>
    <row r="2365" spans="1:9">
      <c r="B2365" s="40"/>
      <c r="C2365" s="40"/>
      <c r="D2365" s="40"/>
      <c r="E2365" s="40"/>
      <c r="F2365" s="40"/>
      <c r="G2365" s="40"/>
      <c r="H2365" s="40"/>
      <c r="I2365" s="40"/>
    </row>
    <row r="2366" spans="1:9">
      <c r="B2366" s="40"/>
      <c r="C2366" s="40"/>
      <c r="D2366" s="40"/>
      <c r="E2366" s="40"/>
      <c r="F2366" s="40"/>
      <c r="G2366" s="40"/>
      <c r="H2366" s="40"/>
      <c r="I2366" s="40"/>
    </row>
    <row r="2367" spans="1:9">
      <c r="B2367" s="40"/>
      <c r="C2367" s="40"/>
      <c r="D2367" s="40"/>
      <c r="E2367" s="40"/>
      <c r="F2367" s="40"/>
      <c r="G2367" s="40"/>
      <c r="H2367" s="40"/>
      <c r="I2367" s="40"/>
    </row>
    <row r="2368" spans="1:9">
      <c r="B2368" s="40"/>
      <c r="C2368" s="40"/>
      <c r="D2368" s="40"/>
      <c r="E2368" s="40"/>
      <c r="F2368" s="40"/>
      <c r="G2368" s="40"/>
      <c r="H2368" s="40"/>
      <c r="I2368" s="40"/>
    </row>
    <row r="2369" spans="1:9">
      <c r="B2369" s="40"/>
      <c r="C2369" s="40"/>
      <c r="D2369" s="40"/>
      <c r="E2369" s="40"/>
      <c r="F2369" s="40"/>
      <c r="G2369" s="40"/>
      <c r="H2369" s="40"/>
      <c r="I2369" s="40"/>
    </row>
    <row r="2370" spans="1:9">
      <c r="B2370" s="40"/>
      <c r="C2370" s="40"/>
      <c r="D2370" s="40"/>
      <c r="E2370" s="40"/>
      <c r="F2370" s="40"/>
      <c r="G2370" s="40"/>
      <c r="H2370" s="40"/>
      <c r="I2370" s="40"/>
    </row>
    <row r="2371" spans="1:9">
      <c r="B2371" s="40"/>
      <c r="C2371" s="40"/>
      <c r="D2371" s="40"/>
      <c r="E2371" s="40"/>
      <c r="F2371" s="40"/>
      <c r="G2371" s="40"/>
      <c r="H2371" s="40"/>
      <c r="I2371" s="40"/>
    </row>
    <row r="2372" spans="1:9">
      <c r="B2372" s="40"/>
      <c r="C2372" s="40"/>
      <c r="D2372" s="40"/>
      <c r="E2372" s="40"/>
      <c r="F2372" s="40"/>
      <c r="G2372" s="40"/>
      <c r="H2372" s="40"/>
      <c r="I2372" s="40"/>
    </row>
    <row r="2373" spans="1:9">
      <c r="B2373" s="40"/>
      <c r="C2373" s="40"/>
      <c r="D2373" s="40"/>
      <c r="E2373" s="40"/>
      <c r="F2373" s="40"/>
      <c r="G2373" s="40"/>
      <c r="H2373" s="40"/>
      <c r="I2373" s="40"/>
    </row>
    <row r="2374" spans="1:9">
      <c r="B2374" s="40"/>
      <c r="C2374" s="40"/>
      <c r="D2374" s="40"/>
      <c r="E2374" s="40"/>
      <c r="F2374" s="40"/>
      <c r="G2374" s="40"/>
      <c r="H2374" s="40"/>
      <c r="I2374" s="40"/>
    </row>
    <row r="2375" spans="1:9">
      <c r="B2375" s="40"/>
      <c r="C2375" s="40"/>
      <c r="D2375" s="40"/>
      <c r="E2375" s="40"/>
      <c r="F2375" s="40"/>
      <c r="G2375" s="40"/>
      <c r="H2375" s="40"/>
      <c r="I2375" s="40"/>
    </row>
    <row r="2376" spans="1:9">
      <c r="B2376" s="40"/>
      <c r="C2376" s="40"/>
      <c r="D2376" s="40"/>
      <c r="E2376" s="40"/>
      <c r="F2376" s="40"/>
      <c r="G2376" s="40"/>
      <c r="H2376" s="40"/>
      <c r="I2376" s="40"/>
    </row>
    <row r="2377" spans="1:9">
      <c r="B2377" s="40"/>
      <c r="C2377" s="40"/>
      <c r="D2377" s="40"/>
      <c r="E2377" s="40"/>
      <c r="F2377" s="40"/>
      <c r="G2377" s="40"/>
      <c r="H2377" s="40"/>
      <c r="I2377" s="40"/>
    </row>
    <row r="2378" spans="1:9">
      <c r="B2378" s="40"/>
      <c r="C2378" s="40"/>
      <c r="D2378" s="40"/>
      <c r="E2378" s="40"/>
      <c r="F2378" s="40"/>
      <c r="G2378" s="40"/>
      <c r="H2378" s="40"/>
      <c r="I2378" s="40"/>
    </row>
    <row r="2379" spans="1:9">
      <c r="B2379" s="40"/>
      <c r="C2379" s="40"/>
      <c r="D2379" s="40"/>
      <c r="E2379" s="40"/>
      <c r="F2379" s="40"/>
      <c r="G2379" s="40"/>
      <c r="H2379" s="40"/>
      <c r="I2379" s="40"/>
    </row>
    <row r="2380" spans="1:9">
      <c r="B2380" s="40"/>
      <c r="C2380" s="40"/>
      <c r="D2380" s="40"/>
      <c r="E2380" s="40"/>
      <c r="F2380" s="40"/>
      <c r="G2380" s="40"/>
      <c r="H2380" s="40"/>
      <c r="I2380" s="40"/>
    </row>
    <row r="2381" spans="1:9">
      <c r="B2381" s="40"/>
      <c r="C2381" s="40"/>
      <c r="D2381" s="40"/>
      <c r="E2381" s="40"/>
      <c r="F2381" s="40"/>
      <c r="G2381" s="40"/>
      <c r="H2381" s="40"/>
      <c r="I2381" s="40"/>
    </row>
    <row r="2382" spans="1:9" ht="14.25">
      <c r="A2382" s="109"/>
      <c r="B2382" s="109"/>
      <c r="C2382" s="109"/>
      <c r="D2382" s="109"/>
      <c r="E2382" s="109"/>
      <c r="F2382" s="109"/>
      <c r="G2382" s="109"/>
      <c r="H2382" s="109"/>
      <c r="I2382" s="109"/>
    </row>
    <row r="2383" spans="1:9">
      <c r="A2383" s="111"/>
      <c r="B2383" s="111"/>
      <c r="C2383" s="111"/>
      <c r="D2383" s="111"/>
      <c r="E2383" s="111"/>
      <c r="F2383" s="111"/>
      <c r="G2383" s="111"/>
      <c r="H2383" s="111"/>
      <c r="I2383" s="111"/>
    </row>
    <row r="2384" spans="1:9">
      <c r="B2384" s="49"/>
      <c r="C2384" s="49"/>
      <c r="D2384" s="50"/>
      <c r="E2384" s="49"/>
      <c r="F2384" s="49"/>
      <c r="G2384" s="50"/>
      <c r="H2384" s="50"/>
      <c r="I2384" s="49"/>
    </row>
    <row r="2385" spans="1:9" customFormat="1" ht="15">
      <c r="A2385" s="114"/>
      <c r="B2385" s="20"/>
      <c r="C2385" s="21"/>
      <c r="D2385" s="21"/>
      <c r="E2385" s="22"/>
      <c r="F2385" s="22"/>
      <c r="G2385" s="22"/>
      <c r="H2385" s="22"/>
      <c r="I2385" s="23"/>
    </row>
    <row r="2386" spans="1:9" customFormat="1" ht="15">
      <c r="A2386" s="115"/>
      <c r="B2386" s="24"/>
      <c r="C2386" s="25"/>
      <c r="D2386" s="26"/>
      <c r="E2386" s="27"/>
      <c r="F2386" s="27"/>
      <c r="G2386" s="27"/>
      <c r="H2386" s="112"/>
      <c r="I2386" s="113"/>
    </row>
    <row r="2387" spans="1:9" customFormat="1" ht="15">
      <c r="A2387" s="115"/>
      <c r="B2387" s="28"/>
      <c r="C2387" s="29"/>
      <c r="D2387" s="124"/>
      <c r="E2387" s="30"/>
      <c r="F2387" s="31"/>
      <c r="G2387" s="124"/>
      <c r="H2387" s="112"/>
      <c r="I2387" s="113"/>
    </row>
    <row r="2388" spans="1:9" customFormat="1" ht="15">
      <c r="A2388" s="115"/>
      <c r="B2388" s="28"/>
      <c r="C2388" s="29"/>
      <c r="D2388" s="125"/>
      <c r="E2388" s="29"/>
      <c r="F2388" s="29"/>
      <c r="G2388" s="125"/>
      <c r="H2388" s="29"/>
      <c r="I2388" s="29"/>
    </row>
    <row r="2389" spans="1:9" customFormat="1" ht="15">
      <c r="A2389" s="32"/>
      <c r="B2389" s="33"/>
      <c r="C2389" s="34"/>
      <c r="D2389" s="34"/>
      <c r="E2389" s="34"/>
      <c r="F2389" s="34"/>
      <c r="G2389" s="35"/>
      <c r="H2389" s="34"/>
      <c r="I2389" s="36"/>
    </row>
    <row r="2390" spans="1:9" customFormat="1" ht="15">
      <c r="A2390" s="37"/>
      <c r="B2390" s="33"/>
      <c r="C2390" s="24"/>
      <c r="D2390" s="34"/>
      <c r="E2390" s="34"/>
      <c r="F2390" s="34"/>
      <c r="G2390" s="35"/>
      <c r="H2390" s="34"/>
      <c r="I2390" s="38"/>
    </row>
    <row r="2391" spans="1:9" customFormat="1" ht="15">
      <c r="A2391" s="39"/>
      <c r="B2391" s="27"/>
      <c r="C2391" s="27"/>
      <c r="D2391" s="27"/>
      <c r="E2391" s="27"/>
      <c r="F2391" s="27"/>
      <c r="G2391" s="27"/>
      <c r="H2391" s="27"/>
      <c r="I2391" s="27"/>
    </row>
    <row r="2392" spans="1:9" s="48" customFormat="1">
      <c r="A2392" s="41"/>
      <c r="B2392" s="42"/>
      <c r="C2392" s="43"/>
      <c r="D2392" s="43"/>
      <c r="E2392" s="42"/>
      <c r="F2392" s="43"/>
      <c r="G2392" s="43"/>
      <c r="H2392" s="43"/>
      <c r="I2392" s="43"/>
    </row>
    <row r="2393" spans="1:9" s="48" customFormat="1">
      <c r="A2393" s="41"/>
      <c r="B2393" s="42"/>
      <c r="C2393" s="43"/>
      <c r="D2393" s="43"/>
      <c r="E2393" s="42"/>
      <c r="F2393" s="43"/>
      <c r="G2393" s="43"/>
      <c r="H2393" s="43"/>
      <c r="I2393" s="43"/>
    </row>
    <row r="2394" spans="1:9" s="48" customFormat="1">
      <c r="A2394" s="41"/>
      <c r="B2394" s="42"/>
      <c r="C2394" s="43"/>
      <c r="D2394" s="43"/>
      <c r="E2394" s="42"/>
      <c r="F2394" s="43"/>
      <c r="G2394" s="43"/>
      <c r="H2394" s="43"/>
      <c r="I2394" s="43"/>
    </row>
    <row r="2395" spans="1:9">
      <c r="A2395" s="44"/>
      <c r="B2395" s="45"/>
      <c r="C2395" s="46"/>
      <c r="D2395" s="46"/>
      <c r="E2395" s="45"/>
      <c r="F2395" s="46"/>
      <c r="G2395" s="46"/>
      <c r="H2395" s="46"/>
      <c r="I2395" s="46"/>
    </row>
    <row r="2396" spans="1:9">
      <c r="A2396" s="44"/>
      <c r="B2396" s="45"/>
      <c r="C2396" s="46"/>
      <c r="D2396" s="46"/>
      <c r="E2396" s="45"/>
      <c r="F2396" s="46"/>
      <c r="G2396" s="46"/>
      <c r="H2396" s="46"/>
      <c r="I2396" s="46"/>
    </row>
    <row r="2397" spans="1:9">
      <c r="A2397" s="44"/>
      <c r="B2397" s="45"/>
      <c r="C2397" s="46"/>
      <c r="D2397" s="46"/>
      <c r="E2397" s="45"/>
      <c r="F2397" s="46"/>
      <c r="G2397" s="46"/>
      <c r="H2397" s="46"/>
      <c r="I2397" s="46"/>
    </row>
    <row r="2398" spans="1:9" s="48" customFormat="1">
      <c r="A2398" s="41"/>
      <c r="B2398" s="42"/>
      <c r="C2398" s="43"/>
      <c r="D2398" s="43"/>
      <c r="E2398" s="42"/>
      <c r="F2398" s="43"/>
      <c r="G2398" s="43"/>
      <c r="H2398" s="43"/>
      <c r="I2398" s="43"/>
    </row>
    <row r="2399" spans="1:9">
      <c r="A2399" s="44"/>
      <c r="B2399" s="45"/>
      <c r="C2399" s="46"/>
      <c r="D2399" s="46"/>
      <c r="E2399" s="45"/>
      <c r="F2399" s="46"/>
      <c r="G2399" s="46"/>
      <c r="H2399" s="46"/>
      <c r="I2399" s="46"/>
    </row>
    <row r="2400" spans="1:9">
      <c r="A2400" s="44"/>
      <c r="B2400" s="45"/>
      <c r="C2400" s="46"/>
      <c r="D2400" s="46"/>
      <c r="E2400" s="45"/>
      <c r="F2400" s="46"/>
      <c r="G2400" s="46"/>
      <c r="H2400" s="46"/>
      <c r="I2400" s="46"/>
    </row>
    <row r="2401" spans="1:9">
      <c r="A2401" s="44"/>
      <c r="B2401" s="45"/>
      <c r="C2401" s="46"/>
      <c r="D2401" s="46"/>
      <c r="E2401" s="45"/>
      <c r="F2401" s="46"/>
      <c r="G2401" s="46"/>
      <c r="H2401" s="46"/>
      <c r="I2401" s="46"/>
    </row>
    <row r="2402" spans="1:9">
      <c r="A2402" s="44"/>
      <c r="B2402" s="45"/>
      <c r="C2402" s="46"/>
      <c r="D2402" s="46"/>
      <c r="E2402" s="45"/>
      <c r="F2402" s="46"/>
      <c r="G2402" s="46"/>
      <c r="H2402" s="46"/>
      <c r="I2402" s="46"/>
    </row>
    <row r="2403" spans="1:9">
      <c r="A2403" s="44"/>
      <c r="B2403" s="45"/>
      <c r="C2403" s="46"/>
      <c r="D2403" s="46"/>
      <c r="E2403" s="45"/>
      <c r="F2403" s="46"/>
      <c r="G2403" s="46"/>
      <c r="H2403" s="46"/>
      <c r="I2403" s="46"/>
    </row>
    <row r="2404" spans="1:9">
      <c r="A2404" s="44"/>
      <c r="B2404" s="45"/>
      <c r="C2404" s="46"/>
      <c r="D2404" s="46"/>
      <c r="E2404" s="45"/>
      <c r="F2404" s="46"/>
      <c r="G2404" s="46"/>
      <c r="H2404" s="46"/>
      <c r="I2404" s="46"/>
    </row>
    <row r="2405" spans="1:9">
      <c r="A2405" s="44"/>
      <c r="B2405" s="45"/>
      <c r="C2405" s="46"/>
      <c r="D2405" s="46"/>
      <c r="E2405" s="45"/>
      <c r="F2405" s="46"/>
      <c r="G2405" s="46"/>
      <c r="H2405" s="46"/>
      <c r="I2405" s="46"/>
    </row>
    <row r="2406" spans="1:9" s="48" customFormat="1">
      <c r="A2406" s="41"/>
      <c r="B2406" s="42"/>
      <c r="C2406" s="43"/>
      <c r="D2406" s="43"/>
      <c r="E2406" s="42"/>
      <c r="F2406" s="43"/>
      <c r="G2406" s="43"/>
      <c r="H2406" s="43"/>
      <c r="I2406" s="43"/>
    </row>
    <row r="2407" spans="1:9">
      <c r="A2407" s="44"/>
      <c r="B2407" s="45"/>
      <c r="C2407" s="46"/>
      <c r="D2407" s="46"/>
      <c r="E2407" s="45"/>
      <c r="F2407" s="46"/>
      <c r="G2407" s="46"/>
      <c r="H2407" s="46"/>
      <c r="I2407" s="46"/>
    </row>
    <row r="2408" spans="1:9">
      <c r="A2408" s="44"/>
      <c r="B2408" s="45"/>
      <c r="C2408" s="46"/>
      <c r="D2408" s="46"/>
      <c r="E2408" s="45"/>
      <c r="F2408" s="46"/>
      <c r="G2408" s="46"/>
      <c r="H2408" s="46"/>
      <c r="I2408" s="46"/>
    </row>
    <row r="2409" spans="1:9">
      <c r="A2409" s="44"/>
      <c r="B2409" s="45"/>
      <c r="C2409" s="46"/>
      <c r="D2409" s="46"/>
      <c r="E2409" s="45"/>
      <c r="F2409" s="46"/>
      <c r="G2409" s="46"/>
      <c r="H2409" s="46"/>
      <c r="I2409" s="46"/>
    </row>
    <row r="2410" spans="1:9" s="48" customFormat="1">
      <c r="A2410" s="41"/>
      <c r="B2410" s="42"/>
      <c r="C2410" s="43"/>
      <c r="D2410" s="43"/>
      <c r="E2410" s="42"/>
      <c r="F2410" s="43"/>
      <c r="G2410" s="43"/>
      <c r="H2410" s="43"/>
      <c r="I2410" s="43"/>
    </row>
    <row r="2411" spans="1:9">
      <c r="A2411" s="44"/>
      <c r="B2411" s="45"/>
      <c r="C2411" s="46"/>
      <c r="D2411" s="46"/>
      <c r="E2411" s="45"/>
      <c r="F2411" s="46"/>
      <c r="G2411" s="46"/>
      <c r="H2411" s="46"/>
      <c r="I2411" s="46"/>
    </row>
    <row r="2412" spans="1:9">
      <c r="A2412" s="44"/>
      <c r="B2412" s="45"/>
      <c r="C2412" s="46"/>
      <c r="D2412" s="46"/>
      <c r="E2412" s="45"/>
      <c r="F2412" s="46"/>
      <c r="G2412" s="46"/>
      <c r="H2412" s="46"/>
      <c r="I2412" s="46"/>
    </row>
    <row r="2413" spans="1:9">
      <c r="A2413" s="44"/>
      <c r="B2413" s="45"/>
      <c r="C2413" s="46"/>
      <c r="D2413" s="46"/>
      <c r="E2413" s="45"/>
      <c r="F2413" s="46"/>
      <c r="G2413" s="46"/>
      <c r="H2413" s="46"/>
      <c r="I2413" s="46"/>
    </row>
    <row r="2414" spans="1:9">
      <c r="A2414" s="44"/>
      <c r="B2414" s="45"/>
      <c r="C2414" s="46"/>
      <c r="D2414" s="46"/>
      <c r="E2414" s="45"/>
      <c r="F2414" s="46"/>
      <c r="G2414" s="46"/>
      <c r="H2414" s="46"/>
      <c r="I2414" s="46"/>
    </row>
    <row r="2415" spans="1:9">
      <c r="A2415" s="44"/>
      <c r="B2415" s="45"/>
      <c r="C2415" s="46"/>
      <c r="D2415" s="46"/>
      <c r="E2415" s="45"/>
      <c r="F2415" s="46"/>
      <c r="G2415" s="46"/>
      <c r="H2415" s="46"/>
      <c r="I2415" s="46"/>
    </row>
    <row r="2416" spans="1:9" s="48" customFormat="1">
      <c r="A2416" s="41"/>
      <c r="B2416" s="42"/>
      <c r="C2416" s="43"/>
      <c r="D2416" s="43"/>
      <c r="E2416" s="42"/>
      <c r="F2416" s="43"/>
      <c r="G2416" s="43"/>
      <c r="H2416" s="43"/>
      <c r="I2416" s="43"/>
    </row>
    <row r="2417" spans="1:9">
      <c r="A2417" s="44"/>
      <c r="B2417" s="45"/>
      <c r="C2417" s="46"/>
      <c r="D2417" s="46"/>
      <c r="E2417" s="45"/>
      <c r="F2417" s="46"/>
      <c r="G2417" s="46"/>
      <c r="H2417" s="46"/>
      <c r="I2417" s="46"/>
    </row>
    <row r="2418" spans="1:9">
      <c r="A2418" s="44"/>
      <c r="B2418" s="45"/>
      <c r="C2418" s="46"/>
      <c r="D2418" s="46"/>
      <c r="E2418" s="45"/>
      <c r="F2418" s="46"/>
      <c r="G2418" s="46"/>
      <c r="H2418" s="46"/>
      <c r="I2418" s="46"/>
    </row>
    <row r="2419" spans="1:9">
      <c r="A2419" s="44"/>
      <c r="B2419" s="45"/>
      <c r="C2419" s="46"/>
      <c r="D2419" s="46"/>
      <c r="E2419" s="45"/>
      <c r="F2419" s="46"/>
      <c r="G2419" s="46"/>
      <c r="H2419" s="46"/>
      <c r="I2419" s="46"/>
    </row>
    <row r="2420" spans="1:9">
      <c r="A2420" s="44"/>
      <c r="B2420" s="45"/>
      <c r="C2420" s="46"/>
      <c r="D2420" s="46"/>
      <c r="E2420" s="45"/>
      <c r="F2420" s="46"/>
      <c r="G2420" s="46"/>
      <c r="H2420" s="46"/>
      <c r="I2420" s="46"/>
    </row>
    <row r="2421" spans="1:9">
      <c r="A2421" s="44"/>
      <c r="B2421" s="45"/>
      <c r="C2421" s="46"/>
      <c r="D2421" s="46"/>
      <c r="E2421" s="45"/>
      <c r="F2421" s="46"/>
      <c r="G2421" s="46"/>
      <c r="H2421" s="46"/>
      <c r="I2421" s="46"/>
    </row>
    <row r="2422" spans="1:9">
      <c r="A2422" s="44"/>
      <c r="B2422" s="45"/>
      <c r="C2422" s="46"/>
      <c r="D2422" s="46"/>
      <c r="E2422" s="45"/>
      <c r="F2422" s="46"/>
      <c r="G2422" s="46"/>
      <c r="H2422" s="46"/>
      <c r="I2422" s="46"/>
    </row>
    <row r="2423" spans="1:9" s="48" customFormat="1">
      <c r="A2423" s="41"/>
      <c r="B2423" s="42"/>
      <c r="C2423" s="43"/>
      <c r="D2423" s="43"/>
      <c r="E2423" s="42"/>
      <c r="F2423" s="43"/>
      <c r="G2423" s="43"/>
      <c r="H2423" s="43"/>
      <c r="I2423" s="43"/>
    </row>
    <row r="2424" spans="1:9">
      <c r="A2424" s="44"/>
      <c r="B2424" s="45"/>
      <c r="C2424" s="46"/>
      <c r="D2424" s="46"/>
      <c r="E2424" s="45"/>
      <c r="F2424" s="46"/>
      <c r="G2424" s="46"/>
      <c r="H2424" s="46"/>
      <c r="I2424" s="46"/>
    </row>
    <row r="2425" spans="1:9">
      <c r="A2425" s="44"/>
      <c r="B2425" s="45"/>
      <c r="C2425" s="46"/>
      <c r="D2425" s="46"/>
      <c r="E2425" s="45"/>
      <c r="F2425" s="46"/>
      <c r="G2425" s="46"/>
      <c r="H2425" s="46"/>
      <c r="I2425" s="46"/>
    </row>
    <row r="2426" spans="1:9">
      <c r="A2426" s="44"/>
      <c r="B2426" s="45"/>
      <c r="C2426" s="46"/>
      <c r="D2426" s="46"/>
      <c r="E2426" s="45"/>
      <c r="F2426" s="46"/>
      <c r="G2426" s="46"/>
      <c r="H2426" s="46"/>
      <c r="I2426" s="46"/>
    </row>
    <row r="2427" spans="1:9">
      <c r="A2427" s="44"/>
      <c r="B2427" s="45"/>
      <c r="C2427" s="46"/>
      <c r="D2427" s="46"/>
      <c r="E2427" s="45"/>
      <c r="F2427" s="46"/>
      <c r="G2427" s="46"/>
      <c r="H2427" s="46"/>
      <c r="I2427" s="46"/>
    </row>
    <row r="2428" spans="1:9">
      <c r="A2428" s="44"/>
      <c r="B2428" s="45"/>
      <c r="C2428" s="46"/>
      <c r="D2428" s="46"/>
      <c r="E2428" s="45"/>
      <c r="F2428" s="46"/>
      <c r="G2428" s="46"/>
      <c r="H2428" s="46"/>
      <c r="I2428" s="46"/>
    </row>
    <row r="2429" spans="1:9">
      <c r="A2429" s="44"/>
      <c r="B2429" s="45"/>
      <c r="C2429" s="46"/>
      <c r="D2429" s="46"/>
      <c r="E2429" s="45"/>
      <c r="F2429" s="46"/>
      <c r="G2429" s="46"/>
      <c r="H2429" s="46"/>
      <c r="I2429" s="46"/>
    </row>
    <row r="2430" spans="1:9">
      <c r="A2430" s="44"/>
      <c r="B2430" s="45"/>
      <c r="C2430" s="46"/>
      <c r="D2430" s="46"/>
      <c r="E2430" s="45"/>
      <c r="F2430" s="46"/>
      <c r="G2430" s="46"/>
      <c r="H2430" s="46"/>
      <c r="I2430" s="46"/>
    </row>
    <row r="2431" spans="1:9">
      <c r="A2431" s="44"/>
      <c r="B2431" s="45"/>
      <c r="C2431" s="46"/>
      <c r="D2431" s="46"/>
      <c r="E2431" s="45"/>
      <c r="F2431" s="46"/>
      <c r="G2431" s="46"/>
      <c r="H2431" s="46"/>
      <c r="I2431" s="46"/>
    </row>
    <row r="2432" spans="1:9">
      <c r="A2432" s="44"/>
      <c r="B2432" s="45"/>
      <c r="C2432" s="46"/>
      <c r="D2432" s="46"/>
      <c r="E2432" s="45"/>
      <c r="F2432" s="46"/>
      <c r="G2432" s="46"/>
      <c r="H2432" s="46"/>
      <c r="I2432" s="46"/>
    </row>
    <row r="2433" spans="1:9">
      <c r="A2433" s="44"/>
      <c r="B2433" s="45"/>
      <c r="C2433" s="46"/>
      <c r="D2433" s="46"/>
      <c r="E2433" s="45"/>
      <c r="F2433" s="46"/>
      <c r="G2433" s="46"/>
      <c r="H2433" s="46"/>
      <c r="I2433" s="46"/>
    </row>
    <row r="2434" spans="1:9">
      <c r="A2434" s="44"/>
      <c r="B2434" s="45"/>
      <c r="C2434" s="46"/>
      <c r="D2434" s="46"/>
      <c r="E2434" s="45"/>
      <c r="F2434" s="46"/>
      <c r="G2434" s="46"/>
      <c r="H2434" s="46"/>
      <c r="I2434" s="46"/>
    </row>
    <row r="2435" spans="1:9">
      <c r="A2435" s="44"/>
      <c r="B2435" s="45"/>
      <c r="C2435" s="46"/>
      <c r="D2435" s="46"/>
      <c r="E2435" s="45"/>
      <c r="F2435" s="46"/>
      <c r="G2435" s="46"/>
      <c r="H2435" s="46"/>
      <c r="I2435" s="46"/>
    </row>
    <row r="2436" spans="1:9" s="48" customFormat="1">
      <c r="A2436" s="41"/>
      <c r="B2436" s="42"/>
      <c r="C2436" s="43"/>
      <c r="D2436" s="43"/>
      <c r="E2436" s="42"/>
      <c r="F2436" s="43"/>
      <c r="G2436" s="43"/>
      <c r="H2436" s="43"/>
      <c r="I2436" s="43"/>
    </row>
    <row r="2437" spans="1:9" s="48" customFormat="1">
      <c r="A2437" s="41"/>
      <c r="B2437" s="42"/>
      <c r="C2437" s="43"/>
      <c r="D2437" s="43"/>
      <c r="E2437" s="42"/>
      <c r="F2437" s="43"/>
      <c r="G2437" s="43"/>
      <c r="H2437" s="43"/>
      <c r="I2437" s="43"/>
    </row>
    <row r="2438" spans="1:9" s="48" customFormat="1">
      <c r="A2438" s="41"/>
      <c r="B2438" s="42"/>
      <c r="C2438" s="43"/>
      <c r="D2438" s="43"/>
      <c r="E2438" s="42"/>
      <c r="F2438" s="43"/>
      <c r="G2438" s="43"/>
      <c r="H2438" s="43"/>
      <c r="I2438" s="43"/>
    </row>
    <row r="2439" spans="1:9">
      <c r="B2439" s="40"/>
      <c r="C2439" s="40"/>
      <c r="D2439" s="40"/>
      <c r="E2439" s="40"/>
      <c r="F2439" s="40"/>
      <c r="G2439" s="40"/>
      <c r="H2439" s="40"/>
      <c r="I2439" s="40"/>
    </row>
    <row r="2440" spans="1:9">
      <c r="B2440" s="40"/>
      <c r="C2440" s="40"/>
      <c r="D2440" s="40"/>
      <c r="E2440" s="40"/>
      <c r="F2440" s="40"/>
      <c r="G2440" s="40"/>
      <c r="H2440" s="40"/>
      <c r="I2440" s="40"/>
    </row>
    <row r="2441" spans="1:9">
      <c r="B2441" s="40"/>
      <c r="C2441" s="40"/>
      <c r="D2441" s="40"/>
      <c r="E2441" s="40"/>
      <c r="F2441" s="40"/>
      <c r="G2441" s="40"/>
      <c r="H2441" s="40"/>
      <c r="I2441" s="40"/>
    </row>
    <row r="2442" spans="1:9">
      <c r="B2442" s="40"/>
      <c r="C2442" s="40"/>
      <c r="D2442" s="40"/>
      <c r="E2442" s="40"/>
      <c r="F2442" s="40"/>
      <c r="G2442" s="40"/>
      <c r="H2442" s="40"/>
      <c r="I2442" s="40"/>
    </row>
    <row r="2443" spans="1:9">
      <c r="B2443" s="40"/>
      <c r="C2443" s="40"/>
      <c r="D2443" s="40"/>
      <c r="E2443" s="40"/>
      <c r="F2443" s="40"/>
      <c r="G2443" s="40"/>
      <c r="H2443" s="40"/>
      <c r="I2443" s="40"/>
    </row>
    <row r="2444" spans="1:9">
      <c r="B2444" s="40"/>
      <c r="C2444" s="40"/>
      <c r="D2444" s="40"/>
      <c r="E2444" s="40"/>
      <c r="F2444" s="40"/>
      <c r="G2444" s="40"/>
      <c r="H2444" s="40"/>
      <c r="I2444" s="40"/>
    </row>
    <row r="2445" spans="1:9">
      <c r="B2445" s="40"/>
      <c r="C2445" s="40"/>
      <c r="D2445" s="40"/>
      <c r="E2445" s="40"/>
      <c r="F2445" s="40"/>
      <c r="G2445" s="40"/>
      <c r="H2445" s="40"/>
      <c r="I2445" s="40"/>
    </row>
    <row r="2446" spans="1:9">
      <c r="B2446" s="40"/>
      <c r="C2446" s="40"/>
      <c r="D2446" s="40"/>
      <c r="E2446" s="40"/>
      <c r="F2446" s="40"/>
      <c r="G2446" s="40"/>
      <c r="H2446" s="40"/>
      <c r="I2446" s="40"/>
    </row>
    <row r="2447" spans="1:9">
      <c r="B2447" s="40"/>
      <c r="C2447" s="40"/>
      <c r="D2447" s="40"/>
      <c r="E2447" s="40"/>
      <c r="F2447" s="40"/>
      <c r="G2447" s="40"/>
      <c r="H2447" s="40"/>
      <c r="I2447" s="40"/>
    </row>
    <row r="2448" spans="1:9">
      <c r="B2448" s="40"/>
      <c r="C2448" s="40"/>
      <c r="D2448" s="40"/>
      <c r="E2448" s="40"/>
      <c r="F2448" s="40"/>
      <c r="G2448" s="40"/>
      <c r="H2448" s="40"/>
      <c r="I2448" s="40"/>
    </row>
    <row r="2449" spans="1:9">
      <c r="B2449" s="40"/>
      <c r="C2449" s="40"/>
      <c r="D2449" s="40"/>
      <c r="E2449" s="40"/>
      <c r="F2449" s="40"/>
      <c r="G2449" s="40"/>
      <c r="H2449" s="40"/>
      <c r="I2449" s="40"/>
    </row>
    <row r="2450" spans="1:9">
      <c r="B2450" s="40"/>
      <c r="C2450" s="40"/>
      <c r="D2450" s="40"/>
      <c r="E2450" s="40"/>
      <c r="F2450" s="40"/>
      <c r="G2450" s="40"/>
      <c r="H2450" s="40"/>
      <c r="I2450" s="40"/>
    </row>
    <row r="2451" spans="1:9">
      <c r="B2451" s="40"/>
      <c r="C2451" s="40"/>
      <c r="D2451" s="40"/>
      <c r="E2451" s="40"/>
      <c r="F2451" s="40"/>
      <c r="G2451" s="40"/>
      <c r="H2451" s="40"/>
      <c r="I2451" s="40"/>
    </row>
    <row r="2452" spans="1:9">
      <c r="B2452" s="40"/>
      <c r="C2452" s="40"/>
      <c r="D2452" s="40"/>
      <c r="E2452" s="40"/>
      <c r="F2452" s="40"/>
      <c r="G2452" s="40"/>
      <c r="H2452" s="40"/>
      <c r="I2452" s="40"/>
    </row>
    <row r="2453" spans="1:9">
      <c r="B2453" s="40"/>
      <c r="C2453" s="40"/>
      <c r="D2453" s="40"/>
      <c r="E2453" s="40"/>
      <c r="F2453" s="40"/>
      <c r="G2453" s="40"/>
      <c r="H2453" s="40"/>
      <c r="I2453" s="40"/>
    </row>
    <row r="2454" spans="1:9">
      <c r="B2454" s="40"/>
      <c r="C2454" s="40"/>
      <c r="D2454" s="40"/>
      <c r="E2454" s="40"/>
      <c r="F2454" s="40"/>
      <c r="G2454" s="40"/>
      <c r="H2454" s="40"/>
      <c r="I2454" s="40"/>
    </row>
    <row r="2455" spans="1:9">
      <c r="B2455" s="40"/>
      <c r="C2455" s="40"/>
      <c r="D2455" s="40"/>
      <c r="E2455" s="40"/>
      <c r="F2455" s="40"/>
      <c r="G2455" s="40"/>
      <c r="H2455" s="40"/>
      <c r="I2455" s="40"/>
    </row>
    <row r="2456" spans="1:9" ht="14.25">
      <c r="A2456" s="109"/>
      <c r="B2456" s="109"/>
      <c r="C2456" s="109"/>
      <c r="D2456" s="109"/>
      <c r="E2456" s="109"/>
      <c r="F2456" s="109"/>
      <c r="G2456" s="109"/>
      <c r="H2456" s="109"/>
      <c r="I2456" s="109"/>
    </row>
    <row r="2457" spans="1:9">
      <c r="A2457" s="111"/>
      <c r="B2457" s="111"/>
      <c r="C2457" s="111"/>
      <c r="D2457" s="111"/>
      <c r="E2457" s="111"/>
      <c r="F2457" s="111"/>
      <c r="G2457" s="111"/>
      <c r="H2457" s="111"/>
      <c r="I2457" s="111"/>
    </row>
    <row r="2458" spans="1:9">
      <c r="B2458" s="49"/>
      <c r="C2458" s="49"/>
      <c r="D2458" s="50"/>
      <c r="E2458" s="49"/>
      <c r="F2458" s="49"/>
      <c r="G2458" s="50"/>
      <c r="H2458" s="50"/>
      <c r="I2458" s="49"/>
    </row>
    <row r="2459" spans="1:9" customFormat="1" ht="15">
      <c r="A2459" s="114"/>
      <c r="B2459" s="20"/>
      <c r="C2459" s="21"/>
      <c r="D2459" s="21"/>
      <c r="E2459" s="22"/>
      <c r="F2459" s="22"/>
      <c r="G2459" s="22"/>
      <c r="H2459" s="22"/>
      <c r="I2459" s="23"/>
    </row>
    <row r="2460" spans="1:9" customFormat="1" ht="15">
      <c r="A2460" s="115"/>
      <c r="B2460" s="24"/>
      <c r="C2460" s="25"/>
      <c r="D2460" s="26"/>
      <c r="E2460" s="27"/>
      <c r="F2460" s="27"/>
      <c r="G2460" s="27"/>
      <c r="H2460" s="112"/>
      <c r="I2460" s="113"/>
    </row>
    <row r="2461" spans="1:9" customFormat="1" ht="15">
      <c r="A2461" s="115"/>
      <c r="B2461" s="28"/>
      <c r="C2461" s="29"/>
      <c r="D2461" s="124"/>
      <c r="E2461" s="30"/>
      <c r="F2461" s="31"/>
      <c r="G2461" s="124"/>
      <c r="H2461" s="112"/>
      <c r="I2461" s="113"/>
    </row>
    <row r="2462" spans="1:9" customFormat="1" ht="15">
      <c r="A2462" s="115"/>
      <c r="B2462" s="28"/>
      <c r="C2462" s="29"/>
      <c r="D2462" s="125"/>
      <c r="E2462" s="29"/>
      <c r="F2462" s="29"/>
      <c r="G2462" s="125"/>
      <c r="H2462" s="29"/>
      <c r="I2462" s="29"/>
    </row>
    <row r="2463" spans="1:9" customFormat="1" ht="15">
      <c r="A2463" s="32"/>
      <c r="B2463" s="33"/>
      <c r="C2463" s="34"/>
      <c r="D2463" s="34"/>
      <c r="E2463" s="34"/>
      <c r="F2463" s="34"/>
      <c r="G2463" s="35"/>
      <c r="H2463" s="34"/>
      <c r="I2463" s="36"/>
    </row>
    <row r="2464" spans="1:9" customFormat="1" ht="15">
      <c r="A2464" s="37"/>
      <c r="B2464" s="33"/>
      <c r="C2464" s="24"/>
      <c r="D2464" s="34"/>
      <c r="E2464" s="34"/>
      <c r="F2464" s="34"/>
      <c r="G2464" s="35"/>
      <c r="H2464" s="34"/>
      <c r="I2464" s="38"/>
    </row>
    <row r="2465" spans="1:9" customFormat="1" ht="15">
      <c r="A2465" s="39"/>
      <c r="B2465" s="27"/>
      <c r="C2465" s="27"/>
      <c r="D2465" s="27"/>
      <c r="E2465" s="27"/>
      <c r="F2465" s="27"/>
      <c r="G2465" s="27"/>
      <c r="H2465" s="27"/>
      <c r="I2465" s="27"/>
    </row>
    <row r="2466" spans="1:9" s="48" customFormat="1">
      <c r="A2466" s="41"/>
      <c r="B2466" s="42"/>
      <c r="C2466" s="43"/>
      <c r="D2466" s="43"/>
      <c r="E2466" s="42"/>
      <c r="F2466" s="43"/>
      <c r="G2466" s="43"/>
      <c r="H2466" s="43"/>
      <c r="I2466" s="43"/>
    </row>
    <row r="2467" spans="1:9" s="48" customFormat="1">
      <c r="A2467" s="41"/>
      <c r="B2467" s="42"/>
      <c r="C2467" s="43"/>
      <c r="D2467" s="43"/>
      <c r="E2467" s="42"/>
      <c r="F2467" s="43"/>
      <c r="G2467" s="43"/>
      <c r="H2467" s="43"/>
      <c r="I2467" s="43"/>
    </row>
    <row r="2468" spans="1:9" s="48" customFormat="1">
      <c r="A2468" s="41"/>
      <c r="B2468" s="42"/>
      <c r="C2468" s="43"/>
      <c r="D2468" s="43"/>
      <c r="E2468" s="42"/>
      <c r="F2468" s="43"/>
      <c r="G2468" s="43"/>
      <c r="H2468" s="43"/>
      <c r="I2468" s="43"/>
    </row>
    <row r="2469" spans="1:9">
      <c r="A2469" s="44"/>
      <c r="B2469" s="45"/>
      <c r="C2469" s="46"/>
      <c r="D2469" s="46"/>
      <c r="E2469" s="45"/>
      <c r="F2469" s="46"/>
      <c r="G2469" s="46"/>
      <c r="H2469" s="46"/>
      <c r="I2469" s="46"/>
    </row>
    <row r="2470" spans="1:9">
      <c r="A2470" s="44"/>
      <c r="B2470" s="45"/>
      <c r="C2470" s="46"/>
      <c r="D2470" s="46"/>
      <c r="E2470" s="45"/>
      <c r="F2470" s="46"/>
      <c r="G2470" s="46"/>
      <c r="H2470" s="46"/>
      <c r="I2470" s="46"/>
    </row>
    <row r="2471" spans="1:9">
      <c r="A2471" s="44"/>
      <c r="B2471" s="45"/>
      <c r="C2471" s="46"/>
      <c r="D2471" s="46"/>
      <c r="E2471" s="45"/>
      <c r="F2471" s="46"/>
      <c r="G2471" s="46"/>
      <c r="H2471" s="46"/>
      <c r="I2471" s="46"/>
    </row>
    <row r="2472" spans="1:9">
      <c r="A2472" s="44"/>
      <c r="B2472" s="45"/>
      <c r="C2472" s="46"/>
      <c r="D2472" s="46"/>
      <c r="E2472" s="45"/>
      <c r="F2472" s="46"/>
      <c r="G2472" s="46"/>
      <c r="H2472" s="46"/>
      <c r="I2472" s="46"/>
    </row>
    <row r="2473" spans="1:9">
      <c r="A2473" s="44"/>
      <c r="B2473" s="45"/>
      <c r="C2473" s="46"/>
      <c r="D2473" s="46"/>
      <c r="E2473" s="45"/>
      <c r="F2473" s="46"/>
      <c r="G2473" s="46"/>
      <c r="H2473" s="46"/>
      <c r="I2473" s="46"/>
    </row>
    <row r="2474" spans="1:9" s="48" customFormat="1">
      <c r="A2474" s="41"/>
      <c r="B2474" s="42"/>
      <c r="C2474" s="43"/>
      <c r="D2474" s="43"/>
      <c r="E2474" s="42"/>
      <c r="F2474" s="43"/>
      <c r="G2474" s="43"/>
      <c r="H2474" s="43"/>
      <c r="I2474" s="43"/>
    </row>
    <row r="2475" spans="1:9">
      <c r="A2475" s="44"/>
      <c r="B2475" s="45"/>
      <c r="C2475" s="46"/>
      <c r="D2475" s="46"/>
      <c r="E2475" s="45"/>
      <c r="F2475" s="46"/>
      <c r="G2475" s="46"/>
      <c r="H2475" s="46"/>
      <c r="I2475" s="46"/>
    </row>
    <row r="2476" spans="1:9">
      <c r="A2476" s="44"/>
      <c r="B2476" s="45"/>
      <c r="C2476" s="46"/>
      <c r="D2476" s="46"/>
      <c r="E2476" s="45"/>
      <c r="F2476" s="46"/>
      <c r="G2476" s="46"/>
      <c r="H2476" s="46"/>
      <c r="I2476" s="46"/>
    </row>
    <row r="2477" spans="1:9">
      <c r="A2477" s="44"/>
      <c r="B2477" s="45"/>
      <c r="C2477" s="46"/>
      <c r="D2477" s="46"/>
      <c r="E2477" s="45"/>
      <c r="F2477" s="46"/>
      <c r="G2477" s="46"/>
      <c r="H2477" s="46"/>
      <c r="I2477" s="46"/>
    </row>
    <row r="2478" spans="1:9">
      <c r="A2478" s="44"/>
      <c r="B2478" s="45"/>
      <c r="C2478" s="46"/>
      <c r="D2478" s="46"/>
      <c r="E2478" s="45"/>
      <c r="F2478" s="46"/>
      <c r="G2478" s="46"/>
      <c r="H2478" s="46"/>
      <c r="I2478" s="46"/>
    </row>
    <row r="2479" spans="1:9">
      <c r="A2479" s="44"/>
      <c r="B2479" s="45"/>
      <c r="C2479" s="46"/>
      <c r="D2479" s="46"/>
      <c r="E2479" s="45"/>
      <c r="F2479" s="46"/>
      <c r="G2479" s="46"/>
      <c r="H2479" s="46"/>
      <c r="I2479" s="46"/>
    </row>
    <row r="2480" spans="1:9">
      <c r="A2480" s="44"/>
      <c r="B2480" s="45"/>
      <c r="C2480" s="46"/>
      <c r="D2480" s="46"/>
      <c r="E2480" s="45"/>
      <c r="F2480" s="46"/>
      <c r="G2480" s="46"/>
      <c r="H2480" s="46"/>
      <c r="I2480" s="46"/>
    </row>
    <row r="2481" spans="1:9">
      <c r="A2481" s="44"/>
      <c r="B2481" s="45"/>
      <c r="C2481" s="46"/>
      <c r="D2481" s="46"/>
      <c r="E2481" s="45"/>
      <c r="F2481" s="46"/>
      <c r="G2481" s="46"/>
      <c r="H2481" s="46"/>
      <c r="I2481" s="46"/>
    </row>
    <row r="2482" spans="1:9">
      <c r="A2482" s="44"/>
      <c r="B2482" s="45"/>
      <c r="C2482" s="46"/>
      <c r="D2482" s="46"/>
      <c r="E2482" s="45"/>
      <c r="F2482" s="46"/>
      <c r="G2482" s="46"/>
      <c r="H2482" s="46"/>
      <c r="I2482" s="46"/>
    </row>
    <row r="2483" spans="1:9" s="48" customFormat="1">
      <c r="A2483" s="41"/>
      <c r="B2483" s="42"/>
      <c r="C2483" s="43"/>
      <c r="D2483" s="43"/>
      <c r="E2483" s="42"/>
      <c r="F2483" s="43"/>
      <c r="G2483" s="43"/>
      <c r="H2483" s="43"/>
      <c r="I2483" s="43"/>
    </row>
    <row r="2484" spans="1:9">
      <c r="A2484" s="44"/>
      <c r="B2484" s="45"/>
      <c r="C2484" s="46"/>
      <c r="D2484" s="46"/>
      <c r="E2484" s="45"/>
      <c r="F2484" s="46"/>
      <c r="G2484" s="46"/>
      <c r="H2484" s="46"/>
      <c r="I2484" s="46"/>
    </row>
    <row r="2485" spans="1:9">
      <c r="A2485" s="44"/>
      <c r="B2485" s="45"/>
      <c r="C2485" s="46"/>
      <c r="D2485" s="46"/>
      <c r="E2485" s="45"/>
      <c r="F2485" s="46"/>
      <c r="G2485" s="46"/>
      <c r="H2485" s="46"/>
      <c r="I2485" s="46"/>
    </row>
    <row r="2486" spans="1:9">
      <c r="A2486" s="44"/>
      <c r="B2486" s="45"/>
      <c r="C2486" s="46"/>
      <c r="D2486" s="46"/>
      <c r="E2486" s="45"/>
      <c r="F2486" s="46"/>
      <c r="G2486" s="46"/>
      <c r="H2486" s="46"/>
      <c r="I2486" s="46"/>
    </row>
    <row r="2487" spans="1:9">
      <c r="A2487" s="44"/>
      <c r="B2487" s="45"/>
      <c r="C2487" s="46"/>
      <c r="D2487" s="46"/>
      <c r="E2487" s="45"/>
      <c r="F2487" s="46"/>
      <c r="G2487" s="46"/>
      <c r="H2487" s="46"/>
      <c r="I2487" s="46"/>
    </row>
    <row r="2488" spans="1:9">
      <c r="A2488" s="44"/>
      <c r="B2488" s="45"/>
      <c r="C2488" s="46"/>
      <c r="D2488" s="46"/>
      <c r="E2488" s="45"/>
      <c r="F2488" s="46"/>
      <c r="G2488" s="46"/>
      <c r="H2488" s="46"/>
      <c r="I2488" s="46"/>
    </row>
    <row r="2489" spans="1:9">
      <c r="A2489" s="44"/>
      <c r="B2489" s="45"/>
      <c r="C2489" s="46"/>
      <c r="D2489" s="46"/>
      <c r="E2489" s="45"/>
      <c r="F2489" s="46"/>
      <c r="G2489" s="46"/>
      <c r="H2489" s="46"/>
      <c r="I2489" s="46"/>
    </row>
    <row r="2490" spans="1:9" s="48" customFormat="1">
      <c r="A2490" s="41"/>
      <c r="B2490" s="42"/>
      <c r="C2490" s="43"/>
      <c r="D2490" s="43"/>
      <c r="E2490" s="42"/>
      <c r="F2490" s="43"/>
      <c r="G2490" s="43"/>
      <c r="H2490" s="43"/>
      <c r="I2490" s="43"/>
    </row>
    <row r="2491" spans="1:9">
      <c r="A2491" s="44"/>
      <c r="B2491" s="45"/>
      <c r="C2491" s="46"/>
      <c r="D2491" s="46"/>
      <c r="E2491" s="45"/>
      <c r="F2491" s="46"/>
      <c r="G2491" s="46"/>
      <c r="H2491" s="46"/>
      <c r="I2491" s="46"/>
    </row>
    <row r="2492" spans="1:9">
      <c r="A2492" s="44"/>
      <c r="B2492" s="45"/>
      <c r="C2492" s="46"/>
      <c r="D2492" s="46"/>
      <c r="E2492" s="45"/>
      <c r="F2492" s="46"/>
      <c r="G2492" s="46"/>
      <c r="H2492" s="46"/>
      <c r="I2492" s="46"/>
    </row>
    <row r="2493" spans="1:9">
      <c r="A2493" s="44"/>
      <c r="B2493" s="45"/>
      <c r="C2493" s="46"/>
      <c r="D2493" s="46"/>
      <c r="E2493" s="45"/>
      <c r="F2493" s="46"/>
      <c r="G2493" s="46"/>
      <c r="H2493" s="46"/>
      <c r="I2493" s="46"/>
    </row>
    <row r="2494" spans="1:9">
      <c r="A2494" s="44"/>
      <c r="B2494" s="45"/>
      <c r="C2494" s="46"/>
      <c r="D2494" s="46"/>
      <c r="E2494" s="45"/>
      <c r="F2494" s="46"/>
      <c r="G2494" s="46"/>
      <c r="H2494" s="46"/>
      <c r="I2494" s="46"/>
    </row>
    <row r="2495" spans="1:9">
      <c r="A2495" s="44"/>
      <c r="B2495" s="45"/>
      <c r="C2495" s="46"/>
      <c r="D2495" s="46"/>
      <c r="E2495" s="45"/>
      <c r="F2495" s="46"/>
      <c r="G2495" s="46"/>
      <c r="H2495" s="46"/>
      <c r="I2495" s="46"/>
    </row>
    <row r="2496" spans="1:9">
      <c r="A2496" s="44"/>
      <c r="B2496" s="45"/>
      <c r="C2496" s="46"/>
      <c r="D2496" s="46"/>
      <c r="E2496" s="45"/>
      <c r="F2496" s="46"/>
      <c r="G2496" s="46"/>
      <c r="H2496" s="46"/>
      <c r="I2496" s="46"/>
    </row>
    <row r="2497" spans="1:9" s="48" customFormat="1">
      <c r="A2497" s="41"/>
      <c r="B2497" s="42"/>
      <c r="C2497" s="43"/>
      <c r="D2497" s="43"/>
      <c r="E2497" s="42"/>
      <c r="F2497" s="43"/>
      <c r="G2497" s="43"/>
      <c r="H2497" s="43"/>
      <c r="I2497" s="43"/>
    </row>
    <row r="2498" spans="1:9">
      <c r="A2498" s="44"/>
      <c r="B2498" s="45"/>
      <c r="C2498" s="46"/>
      <c r="D2498" s="46"/>
      <c r="E2498" s="45"/>
      <c r="F2498" s="46"/>
      <c r="G2498" s="46"/>
      <c r="H2498" s="46"/>
      <c r="I2498" s="46"/>
    </row>
    <row r="2499" spans="1:9">
      <c r="A2499" s="44"/>
      <c r="B2499" s="45"/>
      <c r="C2499" s="46"/>
      <c r="D2499" s="46"/>
      <c r="E2499" s="45"/>
      <c r="F2499" s="46"/>
      <c r="G2499" s="46"/>
      <c r="H2499" s="46"/>
      <c r="I2499" s="46"/>
    </row>
    <row r="2500" spans="1:9">
      <c r="A2500" s="44"/>
      <c r="B2500" s="45"/>
      <c r="C2500" s="46"/>
      <c r="D2500" s="46"/>
      <c r="E2500" s="45"/>
      <c r="F2500" s="46"/>
      <c r="G2500" s="46"/>
      <c r="H2500" s="46"/>
      <c r="I2500" s="46"/>
    </row>
    <row r="2501" spans="1:9">
      <c r="A2501" s="44"/>
      <c r="B2501" s="45"/>
      <c r="C2501" s="46"/>
      <c r="D2501" s="46"/>
      <c r="E2501" s="45"/>
      <c r="F2501" s="46"/>
      <c r="G2501" s="46"/>
      <c r="H2501" s="46"/>
      <c r="I2501" s="46"/>
    </row>
    <row r="2502" spans="1:9">
      <c r="A2502" s="44"/>
      <c r="B2502" s="45"/>
      <c r="C2502" s="46"/>
      <c r="D2502" s="46"/>
      <c r="E2502" s="45"/>
      <c r="F2502" s="46"/>
      <c r="G2502" s="46"/>
      <c r="H2502" s="46"/>
      <c r="I2502" s="46"/>
    </row>
    <row r="2503" spans="1:9">
      <c r="A2503" s="44"/>
      <c r="B2503" s="45"/>
      <c r="C2503" s="46"/>
      <c r="D2503" s="46"/>
      <c r="E2503" s="45"/>
      <c r="F2503" s="46"/>
      <c r="G2503" s="46"/>
      <c r="H2503" s="46"/>
      <c r="I2503" s="46"/>
    </row>
    <row r="2504" spans="1:9">
      <c r="A2504" s="44"/>
      <c r="B2504" s="45"/>
      <c r="C2504" s="46"/>
      <c r="D2504" s="46"/>
      <c r="E2504" s="45"/>
      <c r="F2504" s="46"/>
      <c r="G2504" s="46"/>
      <c r="H2504" s="46"/>
      <c r="I2504" s="46"/>
    </row>
    <row r="2505" spans="1:9" s="48" customFormat="1">
      <c r="A2505" s="41"/>
      <c r="B2505" s="42"/>
      <c r="C2505" s="43"/>
      <c r="D2505" s="43"/>
      <c r="E2505" s="42"/>
      <c r="F2505" s="43"/>
      <c r="G2505" s="43"/>
      <c r="H2505" s="43"/>
      <c r="I2505" s="43"/>
    </row>
    <row r="2506" spans="1:9">
      <c r="A2506" s="44"/>
      <c r="B2506" s="45"/>
      <c r="C2506" s="46"/>
      <c r="D2506" s="46"/>
      <c r="E2506" s="45"/>
      <c r="F2506" s="46"/>
      <c r="G2506" s="46"/>
      <c r="H2506" s="46"/>
      <c r="I2506" s="46"/>
    </row>
    <row r="2507" spans="1:9">
      <c r="A2507" s="44"/>
      <c r="B2507" s="45"/>
      <c r="C2507" s="46"/>
      <c r="D2507" s="46"/>
      <c r="E2507" s="45"/>
      <c r="F2507" s="46"/>
      <c r="G2507" s="46"/>
      <c r="H2507" s="46"/>
      <c r="I2507" s="46"/>
    </row>
    <row r="2508" spans="1:9">
      <c r="A2508" s="44"/>
      <c r="B2508" s="45"/>
      <c r="C2508" s="46"/>
      <c r="D2508" s="46"/>
      <c r="E2508" s="45"/>
      <c r="F2508" s="46"/>
      <c r="G2508" s="46"/>
      <c r="H2508" s="46"/>
      <c r="I2508" s="46"/>
    </row>
    <row r="2509" spans="1:9">
      <c r="A2509" s="44"/>
      <c r="B2509" s="45"/>
      <c r="C2509" s="46"/>
      <c r="D2509" s="46"/>
      <c r="E2509" s="45"/>
      <c r="F2509" s="46"/>
      <c r="G2509" s="46"/>
      <c r="H2509" s="46"/>
      <c r="I2509" s="46"/>
    </row>
    <row r="2510" spans="1:9">
      <c r="A2510" s="44"/>
      <c r="B2510" s="45"/>
      <c r="C2510" s="46"/>
      <c r="D2510" s="46"/>
      <c r="E2510" s="45"/>
      <c r="F2510" s="46"/>
      <c r="G2510" s="46"/>
      <c r="H2510" s="46"/>
      <c r="I2510" s="46"/>
    </row>
    <row r="2511" spans="1:9">
      <c r="A2511" s="44"/>
      <c r="B2511" s="45"/>
      <c r="C2511" s="46"/>
      <c r="D2511" s="46"/>
      <c r="E2511" s="45"/>
      <c r="F2511" s="46"/>
      <c r="G2511" s="46"/>
      <c r="H2511" s="46"/>
      <c r="I2511" s="46"/>
    </row>
    <row r="2512" spans="1:9" s="48" customFormat="1">
      <c r="A2512" s="41"/>
      <c r="B2512" s="42"/>
      <c r="C2512" s="43"/>
      <c r="D2512" s="43"/>
      <c r="E2512" s="42"/>
      <c r="F2512" s="43"/>
      <c r="G2512" s="43"/>
      <c r="H2512" s="43"/>
      <c r="I2512" s="43"/>
    </row>
    <row r="2513" spans="1:9">
      <c r="A2513" s="44"/>
      <c r="B2513" s="45"/>
      <c r="C2513" s="46"/>
      <c r="D2513" s="46"/>
      <c r="E2513" s="45"/>
      <c r="F2513" s="46"/>
      <c r="G2513" s="46"/>
      <c r="H2513" s="46"/>
      <c r="I2513" s="46"/>
    </row>
    <row r="2514" spans="1:9">
      <c r="A2514" s="44"/>
      <c r="B2514" s="45"/>
      <c r="C2514" s="46"/>
      <c r="D2514" s="46"/>
      <c r="E2514" s="45"/>
      <c r="F2514" s="46"/>
      <c r="G2514" s="46"/>
      <c r="H2514" s="46"/>
      <c r="I2514" s="46"/>
    </row>
    <row r="2515" spans="1:9">
      <c r="A2515" s="44"/>
      <c r="B2515" s="45"/>
      <c r="C2515" s="46"/>
      <c r="D2515" s="46"/>
      <c r="E2515" s="45"/>
      <c r="F2515" s="46"/>
      <c r="G2515" s="46"/>
      <c r="H2515" s="46"/>
      <c r="I2515" s="46"/>
    </row>
    <row r="2516" spans="1:9">
      <c r="A2516" s="44"/>
      <c r="B2516" s="45"/>
      <c r="C2516" s="46"/>
      <c r="D2516" s="46"/>
      <c r="E2516" s="45"/>
      <c r="F2516" s="46"/>
      <c r="G2516" s="46"/>
      <c r="H2516" s="46"/>
      <c r="I2516" s="46"/>
    </row>
    <row r="2517" spans="1:9">
      <c r="A2517" s="44"/>
      <c r="B2517" s="45"/>
      <c r="C2517" s="46"/>
      <c r="D2517" s="46"/>
      <c r="E2517" s="45"/>
      <c r="F2517" s="46"/>
      <c r="G2517" s="46"/>
      <c r="H2517" s="46"/>
      <c r="I2517" s="46"/>
    </row>
    <row r="2518" spans="1:9">
      <c r="A2518" s="44"/>
      <c r="B2518" s="45"/>
      <c r="C2518" s="46"/>
      <c r="D2518" s="46"/>
      <c r="E2518" s="45"/>
      <c r="F2518" s="46"/>
      <c r="G2518" s="46"/>
      <c r="H2518" s="46"/>
      <c r="I2518" s="46"/>
    </row>
    <row r="2519" spans="1:9">
      <c r="A2519" s="44"/>
      <c r="B2519" s="45"/>
      <c r="C2519" s="46"/>
      <c r="D2519" s="46"/>
      <c r="E2519" s="45"/>
      <c r="F2519" s="46"/>
      <c r="G2519" s="46"/>
      <c r="H2519" s="46"/>
      <c r="I2519" s="46"/>
    </row>
    <row r="2520" spans="1:9">
      <c r="A2520" s="44"/>
      <c r="B2520" s="45"/>
      <c r="C2520" s="46"/>
      <c r="D2520" s="46"/>
      <c r="E2520" s="45"/>
      <c r="F2520" s="46"/>
      <c r="G2520" s="46"/>
      <c r="H2520" s="46"/>
      <c r="I2520" s="46"/>
    </row>
    <row r="2521" spans="1:9">
      <c r="A2521" s="44"/>
      <c r="B2521" s="45"/>
      <c r="C2521" s="46"/>
      <c r="D2521" s="46"/>
      <c r="E2521" s="45"/>
      <c r="F2521" s="46"/>
      <c r="G2521" s="46"/>
      <c r="H2521" s="46"/>
      <c r="I2521" s="46"/>
    </row>
    <row r="2522" spans="1:9">
      <c r="A2522" s="44"/>
      <c r="B2522" s="45"/>
      <c r="C2522" s="46"/>
      <c r="D2522" s="46"/>
      <c r="E2522" s="45"/>
      <c r="F2522" s="46"/>
      <c r="G2522" s="46"/>
      <c r="H2522" s="46"/>
      <c r="I2522" s="46"/>
    </row>
    <row r="2523" spans="1:9" s="48" customFormat="1">
      <c r="A2523" s="41"/>
      <c r="B2523" s="42"/>
      <c r="C2523" s="43"/>
      <c r="D2523" s="43"/>
      <c r="E2523" s="42"/>
      <c r="F2523" s="43"/>
      <c r="G2523" s="43"/>
      <c r="H2523" s="43"/>
      <c r="I2523" s="43"/>
    </row>
    <row r="2524" spans="1:9" s="48" customFormat="1">
      <c r="A2524" s="41"/>
      <c r="B2524" s="42"/>
      <c r="C2524" s="43"/>
      <c r="D2524" s="43"/>
      <c r="E2524" s="42"/>
      <c r="F2524" s="43"/>
      <c r="G2524" s="43"/>
      <c r="H2524" s="43"/>
      <c r="I2524" s="43"/>
    </row>
    <row r="2525" spans="1:9" s="48" customFormat="1">
      <c r="A2525" s="41"/>
      <c r="B2525" s="42"/>
      <c r="C2525" s="43"/>
      <c r="D2525" s="43"/>
      <c r="E2525" s="42"/>
      <c r="F2525" s="43"/>
      <c r="G2525" s="43"/>
      <c r="H2525" s="43"/>
      <c r="I2525" s="43"/>
    </row>
    <row r="2526" spans="1:9">
      <c r="B2526" s="40"/>
      <c r="C2526" s="40"/>
      <c r="D2526" s="40"/>
      <c r="E2526" s="40"/>
      <c r="F2526" s="40"/>
      <c r="G2526" s="40"/>
      <c r="H2526" s="40"/>
      <c r="I2526" s="49"/>
    </row>
    <row r="2527" spans="1:9">
      <c r="B2527" s="40"/>
      <c r="C2527" s="40"/>
      <c r="D2527" s="40"/>
      <c r="E2527" s="40"/>
      <c r="F2527" s="40"/>
      <c r="G2527" s="40"/>
      <c r="H2527" s="40"/>
      <c r="I2527" s="40"/>
    </row>
    <row r="2528" spans="1:9">
      <c r="B2528" s="40"/>
      <c r="C2528" s="40"/>
      <c r="D2528" s="40"/>
      <c r="E2528" s="40"/>
      <c r="F2528" s="40"/>
      <c r="G2528" s="40"/>
      <c r="H2528" s="40"/>
      <c r="I2528" s="40"/>
    </row>
    <row r="2529" spans="2:9">
      <c r="B2529" s="40"/>
      <c r="C2529" s="40"/>
      <c r="D2529" s="40"/>
      <c r="E2529" s="40"/>
      <c r="F2529" s="40"/>
      <c r="G2529" s="40"/>
      <c r="H2529" s="40"/>
      <c r="I2529" s="40"/>
    </row>
    <row r="2530" spans="2:9">
      <c r="B2530" s="40"/>
      <c r="C2530" s="40"/>
      <c r="D2530" s="40"/>
      <c r="E2530" s="40"/>
      <c r="F2530" s="40"/>
      <c r="G2530" s="40"/>
      <c r="H2530" s="40"/>
      <c r="I2530" s="40"/>
    </row>
    <row r="2531" spans="2:9">
      <c r="B2531" s="40"/>
      <c r="C2531" s="40"/>
      <c r="D2531" s="40"/>
      <c r="E2531" s="40"/>
      <c r="F2531" s="40"/>
      <c r="G2531" s="40"/>
      <c r="H2531" s="40"/>
      <c r="I2531" s="40"/>
    </row>
    <row r="2532" spans="2:9">
      <c r="B2532" s="40"/>
      <c r="C2532" s="40"/>
      <c r="D2532" s="40"/>
      <c r="E2532" s="40"/>
      <c r="F2532" s="40"/>
      <c r="G2532" s="40"/>
      <c r="H2532" s="40"/>
      <c r="I2532" s="40"/>
    </row>
    <row r="2533" spans="2:9">
      <c r="B2533" s="40"/>
      <c r="C2533" s="40"/>
      <c r="D2533" s="40"/>
      <c r="E2533" s="40"/>
      <c r="F2533" s="40"/>
      <c r="G2533" s="40"/>
      <c r="H2533" s="40"/>
      <c r="I2533" s="40"/>
    </row>
    <row r="2534" spans="2:9">
      <c r="B2534" s="40"/>
      <c r="C2534" s="40"/>
      <c r="D2534" s="40"/>
      <c r="E2534" s="40"/>
      <c r="F2534" s="40"/>
      <c r="G2534" s="40"/>
      <c r="H2534" s="40"/>
      <c r="I2534" s="40"/>
    </row>
    <row r="2535" spans="2:9">
      <c r="B2535" s="40"/>
      <c r="C2535" s="40"/>
      <c r="D2535" s="40"/>
      <c r="E2535" s="40"/>
      <c r="F2535" s="40"/>
      <c r="G2535" s="40"/>
      <c r="H2535" s="40"/>
      <c r="I2535" s="40"/>
    </row>
    <row r="2536" spans="2:9">
      <c r="B2536" s="40"/>
      <c r="C2536" s="40"/>
      <c r="D2536" s="40"/>
      <c r="E2536" s="40"/>
      <c r="F2536" s="40"/>
      <c r="G2536" s="40"/>
      <c r="H2536" s="40"/>
      <c r="I2536" s="40"/>
    </row>
    <row r="2537" spans="2:9">
      <c r="B2537" s="40"/>
      <c r="C2537" s="40"/>
      <c r="D2537" s="40"/>
      <c r="E2537" s="40"/>
      <c r="F2537" s="40"/>
      <c r="G2537" s="40"/>
      <c r="H2537" s="40"/>
      <c r="I2537" s="40"/>
    </row>
    <row r="2538" spans="2:9">
      <c r="B2538" s="40"/>
      <c r="C2538" s="40"/>
      <c r="D2538" s="40"/>
      <c r="E2538" s="40"/>
      <c r="F2538" s="40"/>
      <c r="G2538" s="40"/>
      <c r="H2538" s="40"/>
      <c r="I2538" s="40"/>
    </row>
    <row r="2539" spans="2:9">
      <c r="B2539" s="40"/>
      <c r="C2539" s="40"/>
      <c r="D2539" s="40"/>
      <c r="E2539" s="40"/>
      <c r="F2539" s="40"/>
      <c r="G2539" s="40"/>
      <c r="H2539" s="40"/>
      <c r="I2539" s="40"/>
    </row>
    <row r="2540" spans="2:9">
      <c r="B2540" s="40"/>
      <c r="C2540" s="40"/>
      <c r="D2540" s="40"/>
      <c r="E2540" s="40"/>
      <c r="F2540" s="40"/>
      <c r="G2540" s="40"/>
      <c r="H2540" s="40"/>
      <c r="I2540" s="40"/>
    </row>
    <row r="2541" spans="2:9">
      <c r="B2541" s="40"/>
      <c r="C2541" s="40"/>
      <c r="D2541" s="40"/>
      <c r="E2541" s="40"/>
      <c r="F2541" s="40"/>
      <c r="G2541" s="40"/>
      <c r="H2541" s="40"/>
      <c r="I2541" s="40"/>
    </row>
    <row r="2542" spans="2:9">
      <c r="B2542" s="40"/>
      <c r="C2542" s="40"/>
      <c r="D2542" s="40"/>
      <c r="E2542" s="40"/>
      <c r="F2542" s="40"/>
      <c r="G2542" s="40"/>
      <c r="H2542" s="40"/>
      <c r="I2542" s="40"/>
    </row>
    <row r="2543" spans="2:9">
      <c r="B2543" s="40"/>
      <c r="C2543" s="40"/>
      <c r="D2543" s="40"/>
      <c r="E2543" s="40"/>
      <c r="F2543" s="40"/>
      <c r="G2543" s="40"/>
      <c r="H2543" s="40"/>
      <c r="I2543" s="40"/>
    </row>
    <row r="2544" spans="2:9">
      <c r="B2544" s="40"/>
      <c r="C2544" s="40"/>
      <c r="D2544" s="40"/>
      <c r="E2544" s="40"/>
      <c r="F2544" s="40"/>
      <c r="G2544" s="40"/>
      <c r="H2544" s="40"/>
      <c r="I2544" s="40"/>
    </row>
    <row r="2545" spans="2:9">
      <c r="B2545" s="40"/>
      <c r="C2545" s="40"/>
      <c r="D2545" s="40"/>
      <c r="E2545" s="40"/>
      <c r="F2545" s="40"/>
      <c r="G2545" s="40"/>
      <c r="H2545" s="40"/>
      <c r="I2545" s="40"/>
    </row>
    <row r="2546" spans="2:9">
      <c r="B2546" s="40"/>
      <c r="C2546" s="40"/>
      <c r="D2546" s="40"/>
      <c r="E2546" s="40"/>
      <c r="F2546" s="40"/>
      <c r="G2546" s="40"/>
      <c r="H2546" s="40"/>
      <c r="I2546" s="40"/>
    </row>
    <row r="2547" spans="2:9">
      <c r="B2547" s="40"/>
      <c r="C2547" s="40"/>
      <c r="D2547" s="40"/>
      <c r="E2547" s="40"/>
      <c r="F2547" s="40"/>
      <c r="G2547" s="40"/>
      <c r="H2547" s="40"/>
      <c r="I2547" s="40"/>
    </row>
    <row r="2548" spans="2:9">
      <c r="B2548" s="40"/>
      <c r="C2548" s="40"/>
      <c r="D2548" s="40"/>
      <c r="E2548" s="40"/>
      <c r="F2548" s="40"/>
      <c r="G2548" s="40"/>
      <c r="H2548" s="40"/>
      <c r="I2548" s="40"/>
    </row>
    <row r="2549" spans="2:9">
      <c r="B2549" s="40"/>
      <c r="C2549" s="40"/>
      <c r="D2549" s="40"/>
      <c r="E2549" s="40"/>
      <c r="F2549" s="40"/>
      <c r="G2549" s="40"/>
      <c r="H2549" s="40"/>
      <c r="I2549" s="40"/>
    </row>
    <row r="2550" spans="2:9">
      <c r="B2550" s="40"/>
      <c r="C2550" s="40"/>
      <c r="D2550" s="40"/>
      <c r="E2550" s="40"/>
      <c r="F2550" s="40"/>
      <c r="G2550" s="40"/>
      <c r="H2550" s="40"/>
      <c r="I2550" s="40"/>
    </row>
    <row r="2551" spans="2:9">
      <c r="B2551" s="40"/>
      <c r="C2551" s="40"/>
      <c r="D2551" s="40"/>
      <c r="E2551" s="40"/>
      <c r="F2551" s="40"/>
      <c r="G2551" s="40"/>
      <c r="H2551" s="40"/>
      <c r="I2551" s="40"/>
    </row>
    <row r="2552" spans="2:9">
      <c r="B2552" s="40"/>
      <c r="C2552" s="40"/>
      <c r="D2552" s="40"/>
      <c r="E2552" s="40"/>
      <c r="F2552" s="40"/>
      <c r="G2552" s="40"/>
      <c r="H2552" s="40"/>
      <c r="I2552" s="40"/>
    </row>
    <row r="2553" spans="2:9">
      <c r="B2553" s="40"/>
      <c r="C2553" s="40"/>
      <c r="D2553" s="40"/>
      <c r="E2553" s="40"/>
      <c r="F2553" s="40"/>
      <c r="G2553" s="40"/>
      <c r="H2553" s="40"/>
      <c r="I2553" s="40"/>
    </row>
    <row r="2554" spans="2:9">
      <c r="B2554" s="40"/>
      <c r="C2554" s="40"/>
      <c r="D2554" s="40"/>
      <c r="E2554" s="40"/>
      <c r="F2554" s="40"/>
      <c r="G2554" s="40"/>
      <c r="H2554" s="40"/>
      <c r="I2554" s="40"/>
    </row>
    <row r="2555" spans="2:9">
      <c r="B2555" s="40"/>
      <c r="C2555" s="40"/>
      <c r="D2555" s="40"/>
      <c r="E2555" s="40"/>
      <c r="F2555" s="40"/>
      <c r="G2555" s="40"/>
      <c r="H2555" s="40"/>
      <c r="I2555" s="40"/>
    </row>
    <row r="2556" spans="2:9">
      <c r="B2556" s="40"/>
      <c r="C2556" s="40"/>
      <c r="D2556" s="40"/>
      <c r="E2556" s="40"/>
      <c r="F2556" s="40"/>
      <c r="G2556" s="40"/>
      <c r="H2556" s="40"/>
      <c r="I2556" s="40"/>
    </row>
    <row r="2557" spans="2:9">
      <c r="B2557" s="40"/>
      <c r="C2557" s="40"/>
      <c r="D2557" s="40"/>
      <c r="E2557" s="40"/>
      <c r="F2557" s="40"/>
      <c r="G2557" s="40"/>
      <c r="H2557" s="40"/>
      <c r="I2557" s="40"/>
    </row>
    <row r="2558" spans="2:9">
      <c r="B2558" s="40"/>
      <c r="C2558" s="40"/>
      <c r="D2558" s="40"/>
      <c r="E2558" s="40"/>
      <c r="F2558" s="40"/>
      <c r="G2558" s="40"/>
      <c r="H2558" s="40"/>
      <c r="I2558" s="40"/>
    </row>
    <row r="2559" spans="2:9">
      <c r="B2559" s="40"/>
      <c r="C2559" s="40"/>
      <c r="D2559" s="40"/>
      <c r="E2559" s="40"/>
      <c r="F2559" s="40"/>
      <c r="G2559" s="40"/>
      <c r="H2559" s="40"/>
      <c r="I2559" s="40"/>
    </row>
    <row r="2560" spans="2:9">
      <c r="B2560" s="40"/>
      <c r="C2560" s="40"/>
      <c r="D2560" s="40"/>
      <c r="E2560" s="40"/>
      <c r="F2560" s="40"/>
      <c r="G2560" s="40"/>
      <c r="H2560" s="40"/>
      <c r="I2560" s="40"/>
    </row>
    <row r="2561" spans="1:9">
      <c r="B2561" s="40"/>
      <c r="C2561" s="40"/>
      <c r="D2561" s="40"/>
      <c r="E2561" s="40"/>
      <c r="F2561" s="40"/>
      <c r="G2561" s="40"/>
      <c r="H2561" s="40"/>
      <c r="I2561" s="40"/>
    </row>
    <row r="2562" spans="1:9">
      <c r="B2562" s="40"/>
      <c r="C2562" s="40"/>
      <c r="D2562" s="40"/>
      <c r="E2562" s="40"/>
      <c r="F2562" s="40"/>
      <c r="G2562" s="40"/>
      <c r="H2562" s="40"/>
      <c r="I2562" s="40"/>
    </row>
    <row r="2563" spans="1:9">
      <c r="B2563" s="40"/>
      <c r="C2563" s="40"/>
      <c r="D2563" s="40"/>
      <c r="E2563" s="40"/>
      <c r="F2563" s="40"/>
      <c r="G2563" s="40"/>
      <c r="H2563" s="40"/>
      <c r="I2563" s="40"/>
    </row>
    <row r="2564" spans="1:9">
      <c r="B2564" s="40"/>
      <c r="C2564" s="40"/>
      <c r="D2564" s="40"/>
      <c r="E2564" s="40"/>
      <c r="F2564" s="40"/>
      <c r="G2564" s="40"/>
      <c r="H2564" s="40"/>
      <c r="I2564" s="40"/>
    </row>
    <row r="2565" spans="1:9">
      <c r="B2565" s="40"/>
      <c r="C2565" s="40"/>
      <c r="D2565" s="40"/>
      <c r="E2565" s="40"/>
      <c r="F2565" s="40"/>
      <c r="G2565" s="40"/>
      <c r="H2565" s="40"/>
      <c r="I2565" s="40"/>
    </row>
    <row r="2566" spans="1:9">
      <c r="B2566" s="40"/>
      <c r="C2566" s="40"/>
      <c r="D2566" s="40"/>
      <c r="E2566" s="40"/>
      <c r="F2566" s="40"/>
      <c r="G2566" s="40"/>
      <c r="H2566" s="40"/>
      <c r="I2566" s="40"/>
    </row>
    <row r="2567" spans="1:9">
      <c r="B2567" s="40"/>
      <c r="C2567" s="40"/>
      <c r="D2567" s="40"/>
      <c r="E2567" s="40"/>
      <c r="F2567" s="40"/>
      <c r="G2567" s="40"/>
      <c r="H2567" s="40"/>
      <c r="I2567" s="40"/>
    </row>
    <row r="2568" spans="1:9">
      <c r="B2568" s="40"/>
      <c r="C2568" s="40"/>
      <c r="D2568" s="40"/>
      <c r="E2568" s="40"/>
      <c r="F2568" s="40"/>
      <c r="G2568" s="40"/>
      <c r="H2568" s="40"/>
      <c r="I2568" s="40"/>
    </row>
    <row r="2569" spans="1:9">
      <c r="B2569" s="40"/>
      <c r="C2569" s="40"/>
      <c r="D2569" s="40"/>
      <c r="E2569" s="40"/>
      <c r="F2569" s="40"/>
      <c r="G2569" s="40"/>
      <c r="H2569" s="40"/>
      <c r="I2569" s="40"/>
    </row>
    <row r="2570" spans="1:9" ht="14.25">
      <c r="A2570" s="109"/>
      <c r="B2570" s="109"/>
      <c r="C2570" s="109"/>
      <c r="D2570" s="109"/>
      <c r="E2570" s="109"/>
      <c r="F2570" s="109"/>
      <c r="G2570" s="109"/>
      <c r="H2570" s="109"/>
      <c r="I2570" s="109"/>
    </row>
    <row r="2571" spans="1:9">
      <c r="A2571" s="111"/>
      <c r="B2571" s="111"/>
      <c r="C2571" s="111"/>
      <c r="D2571" s="111"/>
      <c r="E2571" s="111"/>
      <c r="F2571" s="111"/>
      <c r="G2571" s="111"/>
      <c r="H2571" s="111"/>
      <c r="I2571" s="111"/>
    </row>
    <row r="2572" spans="1:9">
      <c r="B2572" s="49"/>
      <c r="C2572" s="49"/>
      <c r="D2572" s="50"/>
      <c r="E2572" s="49"/>
      <c r="F2572" s="49"/>
      <c r="G2572" s="50"/>
      <c r="H2572" s="50"/>
      <c r="I2572" s="49"/>
    </row>
    <row r="2573" spans="1:9" customFormat="1" ht="15">
      <c r="A2573" s="114"/>
      <c r="B2573" s="20"/>
      <c r="C2573" s="21"/>
      <c r="D2573" s="21"/>
      <c r="E2573" s="22"/>
      <c r="F2573" s="22"/>
      <c r="G2573" s="22"/>
      <c r="H2573" s="22"/>
      <c r="I2573" s="23"/>
    </row>
    <row r="2574" spans="1:9" customFormat="1" ht="15">
      <c r="A2574" s="115"/>
      <c r="B2574" s="24"/>
      <c r="C2574" s="25"/>
      <c r="D2574" s="26"/>
      <c r="E2574" s="27"/>
      <c r="F2574" s="27"/>
      <c r="G2574" s="27"/>
      <c r="H2574" s="112"/>
      <c r="I2574" s="113"/>
    </row>
    <row r="2575" spans="1:9" customFormat="1" ht="15">
      <c r="A2575" s="115"/>
      <c r="B2575" s="28"/>
      <c r="C2575" s="29"/>
      <c r="D2575" s="124"/>
      <c r="E2575" s="30"/>
      <c r="F2575" s="31"/>
      <c r="G2575" s="124"/>
      <c r="H2575" s="112"/>
      <c r="I2575" s="113"/>
    </row>
    <row r="2576" spans="1:9" customFormat="1" ht="15">
      <c r="A2576" s="115"/>
      <c r="B2576" s="28"/>
      <c r="C2576" s="29"/>
      <c r="D2576" s="125"/>
      <c r="E2576" s="29"/>
      <c r="F2576" s="29"/>
      <c r="G2576" s="125"/>
      <c r="H2576" s="29"/>
      <c r="I2576" s="29"/>
    </row>
    <row r="2577" spans="1:9" customFormat="1" ht="15">
      <c r="A2577" s="32"/>
      <c r="B2577" s="33"/>
      <c r="C2577" s="34"/>
      <c r="D2577" s="34"/>
      <c r="E2577" s="34"/>
      <c r="F2577" s="34"/>
      <c r="G2577" s="35"/>
      <c r="H2577" s="34"/>
      <c r="I2577" s="36"/>
    </row>
    <row r="2578" spans="1:9" customFormat="1" ht="15">
      <c r="A2578" s="37"/>
      <c r="B2578" s="33"/>
      <c r="C2578" s="24"/>
      <c r="D2578" s="34"/>
      <c r="E2578" s="34"/>
      <c r="F2578" s="34"/>
      <c r="G2578" s="35"/>
      <c r="H2578" s="34"/>
      <c r="I2578" s="38"/>
    </row>
    <row r="2579" spans="1:9" customFormat="1" ht="15">
      <c r="A2579" s="39"/>
      <c r="B2579" s="27"/>
      <c r="C2579" s="27"/>
      <c r="D2579" s="27"/>
      <c r="E2579" s="27"/>
      <c r="F2579" s="27"/>
      <c r="G2579" s="27"/>
      <c r="H2579" s="27"/>
      <c r="I2579" s="27"/>
    </row>
    <row r="2580" spans="1:9" s="48" customFormat="1">
      <c r="A2580" s="41"/>
      <c r="B2580" s="42"/>
      <c r="C2580" s="43"/>
      <c r="D2580" s="43"/>
      <c r="E2580" s="43"/>
      <c r="F2580" s="43"/>
      <c r="G2580" s="43"/>
      <c r="H2580" s="43"/>
      <c r="I2580" s="43"/>
    </row>
    <row r="2581" spans="1:9" s="48" customFormat="1">
      <c r="A2581" s="41"/>
      <c r="B2581" s="42"/>
      <c r="C2581" s="43"/>
      <c r="D2581" s="43"/>
      <c r="E2581" s="43"/>
      <c r="F2581" s="43"/>
      <c r="G2581" s="43"/>
      <c r="H2581" s="43"/>
      <c r="I2581" s="43"/>
    </row>
    <row r="2582" spans="1:9" s="48" customFormat="1">
      <c r="A2582" s="41"/>
      <c r="B2582" s="42"/>
      <c r="C2582" s="43"/>
      <c r="D2582" s="43"/>
      <c r="E2582" s="43"/>
      <c r="F2582" s="43"/>
      <c r="G2582" s="43"/>
      <c r="H2582" s="43"/>
      <c r="I2582" s="43"/>
    </row>
    <row r="2583" spans="1:9">
      <c r="A2583" s="44"/>
      <c r="B2583" s="45"/>
      <c r="C2583" s="46"/>
      <c r="D2583" s="46"/>
      <c r="E2583" s="46"/>
      <c r="F2583" s="46"/>
      <c r="G2583" s="46"/>
      <c r="H2583" s="46"/>
      <c r="I2583" s="46"/>
    </row>
    <row r="2584" spans="1:9">
      <c r="A2584" s="44"/>
      <c r="B2584" s="45"/>
      <c r="C2584" s="46"/>
      <c r="D2584" s="46"/>
      <c r="E2584" s="46"/>
      <c r="F2584" s="46"/>
      <c r="G2584" s="46"/>
      <c r="H2584" s="46"/>
      <c r="I2584" s="46"/>
    </row>
    <row r="2585" spans="1:9" s="48" customFormat="1">
      <c r="A2585" s="41"/>
      <c r="B2585" s="42"/>
      <c r="C2585" s="43"/>
      <c r="D2585" s="43"/>
      <c r="E2585" s="43"/>
      <c r="F2585" s="43"/>
      <c r="G2585" s="43"/>
      <c r="H2585" s="43"/>
      <c r="I2585" s="43"/>
    </row>
    <row r="2586" spans="1:9">
      <c r="A2586" s="44"/>
      <c r="B2586" s="45"/>
      <c r="C2586" s="46"/>
      <c r="D2586" s="46"/>
      <c r="E2586" s="46"/>
      <c r="F2586" s="46"/>
      <c r="G2586" s="46"/>
      <c r="H2586" s="46"/>
      <c r="I2586" s="46"/>
    </row>
    <row r="2587" spans="1:9">
      <c r="A2587" s="44"/>
      <c r="B2587" s="45"/>
      <c r="C2587" s="46"/>
      <c r="D2587" s="46"/>
      <c r="E2587" s="46"/>
      <c r="F2587" s="46"/>
      <c r="G2587" s="46"/>
      <c r="H2587" s="46"/>
      <c r="I2587" s="46"/>
    </row>
    <row r="2588" spans="1:9">
      <c r="A2588" s="44"/>
      <c r="B2588" s="45"/>
      <c r="C2588" s="46"/>
      <c r="D2588" s="46"/>
      <c r="E2588" s="46"/>
      <c r="F2588" s="46"/>
      <c r="G2588" s="46"/>
      <c r="H2588" s="46"/>
      <c r="I2588" s="46"/>
    </row>
    <row r="2589" spans="1:9">
      <c r="A2589" s="44"/>
      <c r="B2589" s="45"/>
      <c r="C2589" s="46"/>
      <c r="D2589" s="46"/>
      <c r="E2589" s="46"/>
      <c r="F2589" s="46"/>
      <c r="G2589" s="46"/>
      <c r="H2589" s="46"/>
      <c r="I2589" s="46"/>
    </row>
    <row r="2590" spans="1:9">
      <c r="B2590" s="40"/>
      <c r="C2590" s="40"/>
      <c r="D2590" s="40"/>
      <c r="E2590" s="40"/>
      <c r="F2590" s="40"/>
      <c r="G2590" s="40"/>
      <c r="H2590" s="40"/>
      <c r="I2590" s="40"/>
    </row>
    <row r="2591" spans="1:9">
      <c r="B2591" s="40"/>
      <c r="C2591" s="40"/>
      <c r="D2591" s="40"/>
      <c r="E2591" s="40"/>
      <c r="F2591" s="40"/>
      <c r="G2591" s="40"/>
      <c r="H2591" s="40"/>
      <c r="I2591" s="40"/>
    </row>
    <row r="2592" spans="1:9">
      <c r="B2592" s="40"/>
      <c r="C2592" s="40"/>
      <c r="D2592" s="40"/>
      <c r="E2592" s="40"/>
      <c r="F2592" s="40"/>
      <c r="G2592" s="40"/>
      <c r="H2592" s="40"/>
      <c r="I2592" s="40"/>
    </row>
    <row r="2593" spans="1:9">
      <c r="B2593" s="40"/>
      <c r="C2593" s="40"/>
      <c r="D2593" s="40"/>
      <c r="E2593" s="40"/>
      <c r="F2593" s="40"/>
      <c r="G2593" s="40"/>
      <c r="H2593" s="40"/>
      <c r="I2593" s="40"/>
    </row>
    <row r="2594" spans="1:9" ht="14.25">
      <c r="A2594" s="109"/>
      <c r="B2594" s="109"/>
      <c r="C2594" s="109"/>
      <c r="D2594" s="109"/>
      <c r="E2594" s="109"/>
      <c r="F2594" s="109"/>
      <c r="G2594" s="109"/>
      <c r="H2594" s="109"/>
      <c r="I2594" s="109"/>
    </row>
    <row r="2595" spans="1:9">
      <c r="A2595" s="111"/>
      <c r="B2595" s="111"/>
      <c r="C2595" s="111"/>
      <c r="D2595" s="111"/>
      <c r="E2595" s="111"/>
      <c r="F2595" s="111"/>
      <c r="G2595" s="111"/>
      <c r="H2595" s="111"/>
      <c r="I2595" s="111"/>
    </row>
    <row r="2596" spans="1:9">
      <c r="B2596" s="49"/>
      <c r="C2596" s="49"/>
      <c r="D2596" s="50"/>
      <c r="E2596" s="49"/>
      <c r="F2596" s="49"/>
      <c r="G2596" s="50"/>
      <c r="H2596" s="50"/>
      <c r="I2596" s="49"/>
    </row>
    <row r="2597" spans="1:9" customFormat="1" ht="15">
      <c r="A2597" s="114"/>
      <c r="B2597" s="20"/>
      <c r="C2597" s="21"/>
      <c r="D2597" s="21"/>
      <c r="E2597" s="22"/>
      <c r="F2597" s="22"/>
      <c r="G2597" s="22"/>
      <c r="H2597" s="22"/>
      <c r="I2597" s="23"/>
    </row>
    <row r="2598" spans="1:9" customFormat="1" ht="15">
      <c r="A2598" s="115"/>
      <c r="B2598" s="24"/>
      <c r="C2598" s="25"/>
      <c r="D2598" s="26"/>
      <c r="E2598" s="27"/>
      <c r="F2598" s="27"/>
      <c r="G2598" s="27"/>
      <c r="H2598" s="112"/>
      <c r="I2598" s="113"/>
    </row>
    <row r="2599" spans="1:9" customFormat="1" ht="15">
      <c r="A2599" s="115"/>
      <c r="B2599" s="28"/>
      <c r="C2599" s="29"/>
      <c r="D2599" s="124"/>
      <c r="E2599" s="30"/>
      <c r="F2599" s="31"/>
      <c r="G2599" s="124"/>
      <c r="H2599" s="112"/>
      <c r="I2599" s="113"/>
    </row>
    <row r="2600" spans="1:9" customFormat="1" ht="15">
      <c r="A2600" s="115"/>
      <c r="B2600" s="28"/>
      <c r="C2600" s="29"/>
      <c r="D2600" s="125"/>
      <c r="E2600" s="29"/>
      <c r="F2600" s="29"/>
      <c r="G2600" s="125"/>
      <c r="H2600" s="29"/>
      <c r="I2600" s="29"/>
    </row>
    <row r="2601" spans="1:9" customFormat="1" ht="15">
      <c r="A2601" s="32"/>
      <c r="B2601" s="33"/>
      <c r="C2601" s="34"/>
      <c r="D2601" s="34"/>
      <c r="E2601" s="34"/>
      <c r="F2601" s="34"/>
      <c r="G2601" s="35"/>
      <c r="H2601" s="34"/>
      <c r="I2601" s="36"/>
    </row>
    <row r="2602" spans="1:9" customFormat="1" ht="15">
      <c r="A2602" s="37"/>
      <c r="B2602" s="33"/>
      <c r="C2602" s="24"/>
      <c r="D2602" s="34"/>
      <c r="E2602" s="34"/>
      <c r="F2602" s="34"/>
      <c r="G2602" s="35"/>
      <c r="H2602" s="34"/>
      <c r="I2602" s="38"/>
    </row>
    <row r="2603" spans="1:9" customFormat="1" ht="15">
      <c r="A2603" s="39"/>
      <c r="B2603" s="27"/>
      <c r="C2603" s="27"/>
      <c r="D2603" s="27"/>
      <c r="E2603" s="27"/>
      <c r="F2603" s="27"/>
      <c r="G2603" s="27"/>
      <c r="H2603" s="27"/>
      <c r="I2603" s="27"/>
    </row>
    <row r="2604" spans="1:9" s="48" customFormat="1">
      <c r="A2604" s="41"/>
      <c r="B2604" s="42"/>
      <c r="C2604" s="43"/>
      <c r="D2604" s="43"/>
      <c r="E2604" s="42"/>
      <c r="F2604" s="43"/>
      <c r="G2604" s="43"/>
      <c r="H2604" s="43"/>
      <c r="I2604" s="43"/>
    </row>
    <row r="2605" spans="1:9" s="48" customFormat="1">
      <c r="A2605" s="41"/>
      <c r="B2605" s="42"/>
      <c r="C2605" s="43"/>
      <c r="D2605" s="43"/>
      <c r="E2605" s="42"/>
      <c r="F2605" s="43"/>
      <c r="G2605" s="43"/>
      <c r="H2605" s="43"/>
      <c r="I2605" s="43"/>
    </row>
    <row r="2606" spans="1:9" s="48" customFormat="1">
      <c r="A2606" s="41"/>
      <c r="B2606" s="42"/>
      <c r="C2606" s="43"/>
      <c r="D2606" s="43"/>
      <c r="E2606" s="42"/>
      <c r="F2606" s="43"/>
      <c r="G2606" s="43"/>
      <c r="H2606" s="43"/>
      <c r="I2606" s="43"/>
    </row>
    <row r="2607" spans="1:9">
      <c r="A2607" s="44"/>
      <c r="B2607" s="45"/>
      <c r="C2607" s="46"/>
      <c r="D2607" s="46"/>
      <c r="E2607" s="45"/>
      <c r="F2607" s="46"/>
      <c r="G2607" s="46"/>
      <c r="H2607" s="46"/>
      <c r="I2607" s="46"/>
    </row>
    <row r="2608" spans="1:9">
      <c r="A2608" s="44"/>
      <c r="B2608" s="45"/>
      <c r="C2608" s="46"/>
      <c r="D2608" s="46"/>
      <c r="E2608" s="45"/>
      <c r="F2608" s="46"/>
      <c r="G2608" s="46"/>
      <c r="H2608" s="46"/>
      <c r="I2608" s="46"/>
    </row>
    <row r="2609" spans="1:9">
      <c r="A2609" s="44"/>
      <c r="B2609" s="45"/>
      <c r="C2609" s="46"/>
      <c r="D2609" s="46"/>
      <c r="E2609" s="45"/>
      <c r="F2609" s="46"/>
      <c r="G2609" s="46"/>
      <c r="H2609" s="46"/>
      <c r="I2609" s="46"/>
    </row>
    <row r="2610" spans="1:9">
      <c r="A2610" s="44"/>
      <c r="B2610" s="45"/>
      <c r="C2610" s="46"/>
      <c r="D2610" s="46"/>
      <c r="E2610" s="45"/>
      <c r="F2610" s="46"/>
      <c r="G2610" s="46"/>
      <c r="H2610" s="46"/>
      <c r="I2610" s="46"/>
    </row>
    <row r="2611" spans="1:9">
      <c r="A2611" s="44"/>
      <c r="B2611" s="45"/>
      <c r="C2611" s="46"/>
      <c r="D2611" s="46"/>
      <c r="E2611" s="45"/>
      <c r="F2611" s="46"/>
      <c r="G2611" s="46"/>
      <c r="H2611" s="46"/>
      <c r="I2611" s="46"/>
    </row>
    <row r="2612" spans="1:9">
      <c r="A2612" s="44"/>
      <c r="B2612" s="45"/>
      <c r="C2612" s="46"/>
      <c r="D2612" s="46"/>
      <c r="E2612" s="45"/>
      <c r="F2612" s="46"/>
      <c r="G2612" s="46"/>
      <c r="H2612" s="46"/>
      <c r="I2612" s="46"/>
    </row>
    <row r="2613" spans="1:9">
      <c r="A2613" s="44"/>
      <c r="B2613" s="45"/>
      <c r="C2613" s="46"/>
      <c r="D2613" s="46"/>
      <c r="E2613" s="45"/>
      <c r="F2613" s="46"/>
      <c r="G2613" s="46"/>
      <c r="H2613" s="46"/>
      <c r="I2613" s="46"/>
    </row>
    <row r="2614" spans="1:9">
      <c r="A2614" s="44"/>
      <c r="B2614" s="45"/>
      <c r="C2614" s="46"/>
      <c r="D2614" s="46"/>
      <c r="E2614" s="45"/>
      <c r="F2614" s="46"/>
      <c r="G2614" s="46"/>
      <c r="H2614" s="46"/>
      <c r="I2614" s="46"/>
    </row>
    <row r="2615" spans="1:9" s="48" customFormat="1">
      <c r="A2615" s="41"/>
      <c r="B2615" s="42"/>
      <c r="C2615" s="43"/>
      <c r="D2615" s="43"/>
      <c r="E2615" s="42"/>
      <c r="F2615" s="43"/>
      <c r="G2615" s="43"/>
      <c r="H2615" s="43"/>
      <c r="I2615" s="43"/>
    </row>
    <row r="2616" spans="1:9">
      <c r="A2616" s="44"/>
      <c r="B2616" s="45"/>
      <c r="C2616" s="46"/>
      <c r="D2616" s="46"/>
      <c r="E2616" s="45"/>
      <c r="F2616" s="46"/>
      <c r="G2616" s="46"/>
      <c r="H2616" s="46"/>
      <c r="I2616" s="46"/>
    </row>
    <row r="2617" spans="1:9">
      <c r="A2617" s="44"/>
      <c r="B2617" s="45"/>
      <c r="C2617" s="46"/>
      <c r="D2617" s="46"/>
      <c r="E2617" s="45"/>
      <c r="F2617" s="46"/>
      <c r="G2617" s="46"/>
      <c r="H2617" s="46"/>
      <c r="I2617" s="46"/>
    </row>
    <row r="2618" spans="1:9">
      <c r="A2618" s="44"/>
      <c r="B2618" s="45"/>
      <c r="C2618" s="46"/>
      <c r="D2618" s="46"/>
      <c r="E2618" s="45"/>
      <c r="F2618" s="46"/>
      <c r="G2618" s="46"/>
      <c r="H2618" s="46"/>
      <c r="I2618" s="46"/>
    </row>
    <row r="2619" spans="1:9">
      <c r="A2619" s="44"/>
      <c r="B2619" s="45"/>
      <c r="C2619" s="46"/>
      <c r="D2619" s="46"/>
      <c r="E2619" s="45"/>
      <c r="F2619" s="46"/>
      <c r="G2619" s="46"/>
      <c r="H2619" s="46"/>
      <c r="I2619" s="46"/>
    </row>
    <row r="2620" spans="1:9">
      <c r="A2620" s="44"/>
      <c r="B2620" s="45"/>
      <c r="C2620" s="46"/>
      <c r="D2620" s="46"/>
      <c r="E2620" s="45"/>
      <c r="F2620" s="46"/>
      <c r="G2620" s="46"/>
      <c r="H2620" s="46"/>
      <c r="I2620" s="46"/>
    </row>
    <row r="2621" spans="1:9">
      <c r="A2621" s="44"/>
      <c r="B2621" s="45"/>
      <c r="C2621" s="46"/>
      <c r="D2621" s="46"/>
      <c r="E2621" s="45"/>
      <c r="F2621" s="46"/>
      <c r="G2621" s="46"/>
      <c r="H2621" s="46"/>
      <c r="I2621" s="46"/>
    </row>
    <row r="2622" spans="1:9">
      <c r="A2622" s="44"/>
      <c r="B2622" s="45"/>
      <c r="C2622" s="46"/>
      <c r="D2622" s="46"/>
      <c r="E2622" s="45"/>
      <c r="F2622" s="46"/>
      <c r="G2622" s="46"/>
      <c r="H2622" s="46"/>
      <c r="I2622" s="46"/>
    </row>
    <row r="2623" spans="1:9">
      <c r="A2623" s="44"/>
      <c r="B2623" s="45"/>
      <c r="C2623" s="46"/>
      <c r="D2623" s="46"/>
      <c r="E2623" s="45"/>
      <c r="F2623" s="46"/>
      <c r="G2623" s="46"/>
      <c r="H2623" s="46"/>
      <c r="I2623" s="46"/>
    </row>
    <row r="2624" spans="1:9">
      <c r="A2624" s="44"/>
      <c r="B2624" s="45"/>
      <c r="C2624" s="46"/>
      <c r="D2624" s="46"/>
      <c r="E2624" s="45"/>
      <c r="F2624" s="46"/>
      <c r="G2624" s="46"/>
      <c r="H2624" s="46"/>
      <c r="I2624" s="46"/>
    </row>
    <row r="2625" spans="1:9">
      <c r="A2625" s="44"/>
      <c r="B2625" s="45"/>
      <c r="C2625" s="46"/>
      <c r="D2625" s="46"/>
      <c r="E2625" s="45"/>
      <c r="F2625" s="46"/>
      <c r="G2625" s="46"/>
      <c r="H2625" s="46"/>
      <c r="I2625" s="46"/>
    </row>
    <row r="2626" spans="1:9">
      <c r="A2626" s="44"/>
      <c r="B2626" s="45"/>
      <c r="C2626" s="46"/>
      <c r="D2626" s="46"/>
      <c r="E2626" s="45"/>
      <c r="F2626" s="46"/>
      <c r="G2626" s="46"/>
      <c r="H2626" s="46"/>
      <c r="I2626" s="46"/>
    </row>
    <row r="2627" spans="1:9">
      <c r="A2627" s="44"/>
      <c r="B2627" s="45"/>
      <c r="C2627" s="46"/>
      <c r="D2627" s="46"/>
      <c r="E2627" s="45"/>
      <c r="F2627" s="46"/>
      <c r="G2627" s="46"/>
      <c r="H2627" s="46"/>
      <c r="I2627" s="46"/>
    </row>
    <row r="2628" spans="1:9">
      <c r="A2628" s="44"/>
      <c r="B2628" s="45"/>
      <c r="C2628" s="46"/>
      <c r="D2628" s="46"/>
      <c r="E2628" s="45"/>
      <c r="F2628" s="46"/>
      <c r="G2628" s="46"/>
      <c r="H2628" s="46"/>
      <c r="I2628" s="46"/>
    </row>
    <row r="2629" spans="1:9">
      <c r="A2629" s="44"/>
      <c r="B2629" s="45"/>
      <c r="C2629" s="46"/>
      <c r="D2629" s="46"/>
      <c r="E2629" s="45"/>
      <c r="F2629" s="46"/>
      <c r="G2629" s="46"/>
      <c r="H2629" s="46"/>
      <c r="I2629" s="46"/>
    </row>
    <row r="2630" spans="1:9">
      <c r="A2630" s="44"/>
      <c r="B2630" s="45"/>
      <c r="C2630" s="46"/>
      <c r="D2630" s="46"/>
      <c r="E2630" s="45"/>
      <c r="F2630" s="46"/>
      <c r="G2630" s="46"/>
      <c r="H2630" s="46"/>
      <c r="I2630" s="46"/>
    </row>
    <row r="2631" spans="1:9" s="48" customFormat="1">
      <c r="A2631" s="41"/>
      <c r="B2631" s="42"/>
      <c r="C2631" s="43"/>
      <c r="D2631" s="43"/>
      <c r="E2631" s="42"/>
      <c r="F2631" s="43"/>
      <c r="G2631" s="43"/>
      <c r="H2631" s="43"/>
      <c r="I2631" s="43"/>
    </row>
    <row r="2632" spans="1:9">
      <c r="A2632" s="44"/>
      <c r="B2632" s="45"/>
      <c r="C2632" s="46"/>
      <c r="D2632" s="46"/>
      <c r="E2632" s="45"/>
      <c r="F2632" s="46"/>
      <c r="G2632" s="46"/>
      <c r="H2632" s="46"/>
      <c r="I2632" s="46"/>
    </row>
    <row r="2633" spans="1:9">
      <c r="A2633" s="44"/>
      <c r="B2633" s="45"/>
      <c r="C2633" s="46"/>
      <c r="D2633" s="46"/>
      <c r="E2633" s="45"/>
      <c r="F2633" s="46"/>
      <c r="G2633" s="46"/>
      <c r="H2633" s="46"/>
      <c r="I2633" s="46"/>
    </row>
    <row r="2634" spans="1:9" s="48" customFormat="1">
      <c r="A2634" s="41"/>
      <c r="B2634" s="42"/>
      <c r="C2634" s="43"/>
      <c r="D2634" s="43"/>
      <c r="E2634" s="42"/>
      <c r="F2634" s="43"/>
      <c r="G2634" s="43"/>
      <c r="H2634" s="43"/>
      <c r="I2634" s="43"/>
    </row>
    <row r="2635" spans="1:9">
      <c r="A2635" s="44"/>
      <c r="B2635" s="45"/>
      <c r="C2635" s="46"/>
      <c r="D2635" s="46"/>
      <c r="E2635" s="45"/>
      <c r="F2635" s="46"/>
      <c r="G2635" s="46"/>
      <c r="H2635" s="46"/>
      <c r="I2635" s="46"/>
    </row>
    <row r="2636" spans="1:9">
      <c r="A2636" s="44"/>
      <c r="B2636" s="45"/>
      <c r="C2636" s="46"/>
      <c r="D2636" s="46"/>
      <c r="E2636" s="45"/>
      <c r="F2636" s="46"/>
      <c r="G2636" s="46"/>
      <c r="H2636" s="46"/>
      <c r="I2636" s="46"/>
    </row>
    <row r="2637" spans="1:9">
      <c r="A2637" s="44"/>
      <c r="B2637" s="45"/>
      <c r="C2637" s="46"/>
      <c r="D2637" s="46"/>
      <c r="E2637" s="45"/>
      <c r="F2637" s="46"/>
      <c r="G2637" s="46"/>
      <c r="H2637" s="46"/>
      <c r="I2637" s="46"/>
    </row>
    <row r="2638" spans="1:9">
      <c r="A2638" s="44"/>
      <c r="B2638" s="54"/>
      <c r="C2638" s="54"/>
      <c r="D2638" s="54"/>
      <c r="E2638" s="54"/>
      <c r="F2638" s="54"/>
      <c r="G2638" s="54"/>
      <c r="H2638" s="54"/>
      <c r="I2638" s="54"/>
    </row>
    <row r="2639" spans="1:9">
      <c r="A2639" s="44"/>
      <c r="B2639" s="54"/>
      <c r="C2639" s="54"/>
      <c r="D2639" s="54"/>
      <c r="E2639" s="54"/>
      <c r="F2639" s="54"/>
      <c r="G2639" s="54"/>
      <c r="H2639" s="54"/>
      <c r="I2639" s="45"/>
    </row>
    <row r="2640" spans="1:9">
      <c r="A2640" s="44"/>
      <c r="B2640" s="54"/>
      <c r="C2640" s="54"/>
      <c r="D2640" s="54"/>
      <c r="E2640" s="54"/>
      <c r="F2640" s="54"/>
      <c r="G2640" s="54"/>
      <c r="H2640" s="54"/>
      <c r="I2640" s="54"/>
    </row>
    <row r="2641" spans="1:9">
      <c r="A2641" s="44"/>
      <c r="B2641" s="54"/>
      <c r="C2641" s="54"/>
      <c r="D2641" s="54"/>
      <c r="E2641" s="54"/>
      <c r="F2641" s="54"/>
      <c r="G2641" s="54"/>
      <c r="H2641" s="54"/>
      <c r="I2641" s="54"/>
    </row>
    <row r="2642" spans="1:9">
      <c r="A2642" s="44"/>
      <c r="B2642" s="54"/>
      <c r="C2642" s="54"/>
      <c r="D2642" s="54"/>
      <c r="E2642" s="54"/>
      <c r="F2642" s="54"/>
      <c r="G2642" s="54"/>
      <c r="H2642" s="54"/>
      <c r="I2642" s="54"/>
    </row>
    <row r="2643" spans="1:9" ht="14.25">
      <c r="A2643" s="109"/>
      <c r="B2643" s="109"/>
      <c r="C2643" s="109"/>
      <c r="D2643" s="109"/>
      <c r="E2643" s="109"/>
      <c r="F2643" s="109"/>
      <c r="G2643" s="109"/>
      <c r="H2643" s="109"/>
      <c r="I2643" s="109"/>
    </row>
    <row r="2644" spans="1:9">
      <c r="A2644" s="111"/>
      <c r="B2644" s="111"/>
      <c r="C2644" s="111"/>
      <c r="D2644" s="111"/>
      <c r="E2644" s="111"/>
      <c r="F2644" s="111"/>
      <c r="G2644" s="111"/>
      <c r="H2644" s="111"/>
      <c r="I2644" s="111"/>
    </row>
    <row r="2645" spans="1:9">
      <c r="B2645" s="49"/>
      <c r="C2645" s="49"/>
      <c r="D2645" s="50"/>
      <c r="E2645" s="49"/>
      <c r="F2645" s="49"/>
      <c r="G2645" s="50"/>
      <c r="H2645" s="50"/>
      <c r="I2645" s="49"/>
    </row>
    <row r="2646" spans="1:9" customFormat="1" ht="15">
      <c r="A2646" s="114"/>
      <c r="B2646" s="20"/>
      <c r="C2646" s="21"/>
      <c r="D2646" s="21"/>
      <c r="E2646" s="22"/>
      <c r="F2646" s="22"/>
      <c r="G2646" s="22"/>
      <c r="H2646" s="22"/>
      <c r="I2646" s="23"/>
    </row>
    <row r="2647" spans="1:9" customFormat="1" ht="15">
      <c r="A2647" s="115"/>
      <c r="B2647" s="24"/>
      <c r="C2647" s="25"/>
      <c r="D2647" s="26"/>
      <c r="E2647" s="27"/>
      <c r="F2647" s="27"/>
      <c r="G2647" s="27"/>
      <c r="H2647" s="112"/>
      <c r="I2647" s="113"/>
    </row>
    <row r="2648" spans="1:9" customFormat="1" ht="15">
      <c r="A2648" s="115"/>
      <c r="B2648" s="28"/>
      <c r="C2648" s="29"/>
      <c r="D2648" s="124"/>
      <c r="E2648" s="30"/>
      <c r="F2648" s="31"/>
      <c r="G2648" s="124"/>
      <c r="H2648" s="112"/>
      <c r="I2648" s="113"/>
    </row>
    <row r="2649" spans="1:9" customFormat="1" ht="15">
      <c r="A2649" s="115"/>
      <c r="B2649" s="28"/>
      <c r="C2649" s="29"/>
      <c r="D2649" s="125"/>
      <c r="E2649" s="29"/>
      <c r="F2649" s="29"/>
      <c r="G2649" s="125"/>
      <c r="H2649" s="29"/>
      <c r="I2649" s="29"/>
    </row>
    <row r="2650" spans="1:9" customFormat="1" ht="15">
      <c r="A2650" s="32"/>
      <c r="B2650" s="33"/>
      <c r="C2650" s="34"/>
      <c r="D2650" s="34"/>
      <c r="E2650" s="34"/>
      <c r="F2650" s="34"/>
      <c r="G2650" s="35"/>
      <c r="H2650" s="34"/>
      <c r="I2650" s="36"/>
    </row>
    <row r="2651" spans="1:9" customFormat="1" ht="15">
      <c r="A2651" s="37"/>
      <c r="B2651" s="33"/>
      <c r="C2651" s="24"/>
      <c r="D2651" s="34"/>
      <c r="E2651" s="34"/>
      <c r="F2651" s="34"/>
      <c r="G2651" s="35"/>
      <c r="H2651" s="34"/>
      <c r="I2651" s="38"/>
    </row>
    <row r="2652" spans="1:9" customFormat="1" ht="15">
      <c r="A2652" s="39"/>
      <c r="B2652" s="27"/>
      <c r="C2652" s="27"/>
      <c r="D2652" s="27"/>
      <c r="E2652" s="27"/>
      <c r="F2652" s="27"/>
      <c r="G2652" s="27"/>
      <c r="H2652" s="27"/>
      <c r="I2652" s="27"/>
    </row>
    <row r="2653" spans="1:9" s="48" customFormat="1">
      <c r="A2653" s="41"/>
      <c r="B2653" s="42"/>
      <c r="C2653" s="43"/>
      <c r="D2653" s="43"/>
      <c r="E2653" s="42"/>
      <c r="F2653" s="43"/>
      <c r="G2653" s="43"/>
      <c r="H2653" s="43"/>
      <c r="I2653" s="43"/>
    </row>
    <row r="2654" spans="1:9">
      <c r="A2654" s="44"/>
      <c r="B2654" s="45"/>
      <c r="C2654" s="46"/>
      <c r="D2654" s="46"/>
      <c r="E2654" s="45"/>
      <c r="F2654" s="46"/>
      <c r="G2654" s="46"/>
      <c r="H2654" s="46"/>
      <c r="I2654" s="46"/>
    </row>
    <row r="2655" spans="1:9">
      <c r="A2655" s="44"/>
      <c r="B2655" s="45"/>
      <c r="C2655" s="46"/>
      <c r="D2655" s="46"/>
      <c r="E2655" s="45"/>
      <c r="F2655" s="46"/>
      <c r="G2655" s="46"/>
      <c r="H2655" s="46"/>
      <c r="I2655" s="46"/>
    </row>
    <row r="2656" spans="1:9">
      <c r="A2656" s="44"/>
      <c r="B2656" s="45"/>
      <c r="C2656" s="46"/>
      <c r="D2656" s="46"/>
      <c r="E2656" s="45"/>
      <c r="F2656" s="46"/>
      <c r="G2656" s="46"/>
      <c r="H2656" s="46"/>
      <c r="I2656" s="46"/>
    </row>
    <row r="2657" spans="1:9">
      <c r="A2657" s="44"/>
      <c r="B2657" s="45"/>
      <c r="C2657" s="46"/>
      <c r="D2657" s="46"/>
      <c r="E2657" s="45"/>
      <c r="F2657" s="46"/>
      <c r="G2657" s="46"/>
      <c r="H2657" s="46"/>
      <c r="I2657" s="46"/>
    </row>
    <row r="2658" spans="1:9">
      <c r="A2658" s="44"/>
      <c r="B2658" s="45"/>
      <c r="C2658" s="46"/>
      <c r="D2658" s="46"/>
      <c r="E2658" s="45"/>
      <c r="F2658" s="46"/>
      <c r="G2658" s="46"/>
      <c r="H2658" s="46"/>
      <c r="I2658" s="46"/>
    </row>
    <row r="2659" spans="1:9">
      <c r="A2659" s="44"/>
      <c r="B2659" s="45"/>
      <c r="C2659" s="46"/>
      <c r="D2659" s="46"/>
      <c r="E2659" s="45"/>
      <c r="F2659" s="46"/>
      <c r="G2659" s="46"/>
      <c r="H2659" s="46"/>
      <c r="I2659" s="46"/>
    </row>
    <row r="2660" spans="1:9">
      <c r="A2660" s="44"/>
      <c r="B2660" s="45"/>
      <c r="C2660" s="46"/>
      <c r="D2660" s="46"/>
      <c r="E2660" s="45"/>
      <c r="F2660" s="46"/>
      <c r="G2660" s="46"/>
      <c r="H2660" s="46"/>
      <c r="I2660" s="46"/>
    </row>
    <row r="2661" spans="1:9">
      <c r="A2661" s="44"/>
      <c r="B2661" s="45"/>
      <c r="C2661" s="46"/>
      <c r="D2661" s="46"/>
      <c r="E2661" s="45"/>
      <c r="F2661" s="46"/>
      <c r="G2661" s="46"/>
      <c r="H2661" s="46"/>
      <c r="I2661" s="46"/>
    </row>
    <row r="2662" spans="1:9" s="48" customFormat="1">
      <c r="A2662" s="41"/>
      <c r="B2662" s="42"/>
      <c r="C2662" s="43"/>
      <c r="D2662" s="43"/>
      <c r="E2662" s="42"/>
      <c r="F2662" s="43"/>
      <c r="G2662" s="43"/>
      <c r="H2662" s="43"/>
      <c r="I2662" s="43"/>
    </row>
    <row r="2663" spans="1:9">
      <c r="A2663" s="44"/>
      <c r="B2663" s="45"/>
      <c r="C2663" s="46"/>
      <c r="D2663" s="46"/>
      <c r="E2663" s="45"/>
      <c r="F2663" s="46"/>
      <c r="G2663" s="46"/>
      <c r="H2663" s="46"/>
      <c r="I2663" s="46"/>
    </row>
    <row r="2664" spans="1:9">
      <c r="A2664" s="44"/>
      <c r="B2664" s="45"/>
      <c r="C2664" s="46"/>
      <c r="D2664" s="46"/>
      <c r="E2664" s="45"/>
      <c r="F2664" s="46"/>
      <c r="G2664" s="46"/>
      <c r="H2664" s="46"/>
      <c r="I2664" s="46"/>
    </row>
    <row r="2665" spans="1:9">
      <c r="A2665" s="44"/>
      <c r="B2665" s="45"/>
      <c r="C2665" s="46"/>
      <c r="D2665" s="46"/>
      <c r="E2665" s="45"/>
      <c r="F2665" s="46"/>
      <c r="G2665" s="46"/>
      <c r="H2665" s="46"/>
      <c r="I2665" s="46"/>
    </row>
    <row r="2666" spans="1:9">
      <c r="A2666" s="44"/>
      <c r="B2666" s="45"/>
      <c r="C2666" s="46"/>
      <c r="D2666" s="46"/>
      <c r="E2666" s="45"/>
      <c r="F2666" s="46"/>
      <c r="G2666" s="46"/>
      <c r="H2666" s="46"/>
      <c r="I2666" s="46"/>
    </row>
    <row r="2667" spans="1:9">
      <c r="A2667" s="44"/>
      <c r="B2667" s="45"/>
      <c r="C2667" s="46"/>
      <c r="D2667" s="46"/>
      <c r="E2667" s="45"/>
      <c r="F2667" s="46"/>
      <c r="G2667" s="46"/>
      <c r="H2667" s="46"/>
      <c r="I2667" s="46"/>
    </row>
    <row r="2668" spans="1:9">
      <c r="A2668" s="44"/>
      <c r="B2668" s="45"/>
      <c r="C2668" s="46"/>
      <c r="D2668" s="46"/>
      <c r="E2668" s="45"/>
      <c r="F2668" s="46"/>
      <c r="G2668" s="46"/>
      <c r="H2668" s="46"/>
      <c r="I2668" s="46"/>
    </row>
    <row r="2669" spans="1:9" s="48" customFormat="1">
      <c r="A2669" s="41"/>
      <c r="B2669" s="42"/>
      <c r="C2669" s="43"/>
      <c r="D2669" s="43"/>
      <c r="E2669" s="42"/>
      <c r="F2669" s="43"/>
      <c r="G2669" s="43"/>
      <c r="H2669" s="43"/>
      <c r="I2669" s="43"/>
    </row>
    <row r="2670" spans="1:9">
      <c r="A2670" s="44"/>
      <c r="B2670" s="45"/>
      <c r="C2670" s="46"/>
      <c r="D2670" s="46"/>
      <c r="E2670" s="45"/>
      <c r="F2670" s="46"/>
      <c r="G2670" s="46"/>
      <c r="H2670" s="46"/>
      <c r="I2670" s="46"/>
    </row>
    <row r="2671" spans="1:9">
      <c r="A2671" s="44"/>
      <c r="B2671" s="45"/>
      <c r="C2671" s="46"/>
      <c r="D2671" s="46"/>
      <c r="E2671" s="45"/>
      <c r="F2671" s="46"/>
      <c r="G2671" s="46"/>
      <c r="H2671" s="46"/>
      <c r="I2671" s="46"/>
    </row>
    <row r="2672" spans="1:9">
      <c r="A2672" s="44"/>
      <c r="B2672" s="45"/>
      <c r="C2672" s="46"/>
      <c r="D2672" s="46"/>
      <c r="E2672" s="45"/>
      <c r="F2672" s="46"/>
      <c r="G2672" s="46"/>
      <c r="H2672" s="46"/>
      <c r="I2672" s="46"/>
    </row>
    <row r="2673" spans="1:9">
      <c r="A2673" s="44"/>
      <c r="B2673" s="45"/>
      <c r="C2673" s="46"/>
      <c r="D2673" s="46"/>
      <c r="E2673" s="45"/>
      <c r="F2673" s="46"/>
      <c r="G2673" s="46"/>
      <c r="H2673" s="46"/>
      <c r="I2673" s="46"/>
    </row>
    <row r="2674" spans="1:9">
      <c r="A2674" s="44"/>
      <c r="B2674" s="45"/>
      <c r="C2674" s="46"/>
      <c r="D2674" s="46"/>
      <c r="E2674" s="45"/>
      <c r="F2674" s="46"/>
      <c r="G2674" s="46"/>
      <c r="H2674" s="46"/>
      <c r="I2674" s="46"/>
    </row>
    <row r="2675" spans="1:9">
      <c r="A2675" s="44"/>
      <c r="B2675" s="45"/>
      <c r="C2675" s="46"/>
      <c r="D2675" s="46"/>
      <c r="E2675" s="45"/>
      <c r="F2675" s="46"/>
      <c r="G2675" s="46"/>
      <c r="H2675" s="46"/>
      <c r="I2675" s="46"/>
    </row>
    <row r="2676" spans="1:9">
      <c r="A2676" s="44"/>
      <c r="B2676" s="45"/>
      <c r="C2676" s="46"/>
      <c r="D2676" s="46"/>
      <c r="E2676" s="45"/>
      <c r="F2676" s="46"/>
      <c r="G2676" s="46"/>
      <c r="H2676" s="46"/>
      <c r="I2676" s="46"/>
    </row>
    <row r="2677" spans="1:9">
      <c r="A2677" s="44"/>
      <c r="B2677" s="45"/>
      <c r="C2677" s="46"/>
      <c r="D2677" s="46"/>
      <c r="E2677" s="45"/>
      <c r="F2677" s="46"/>
      <c r="G2677" s="46"/>
      <c r="H2677" s="46"/>
      <c r="I2677" s="46"/>
    </row>
    <row r="2678" spans="1:9">
      <c r="A2678" s="44"/>
      <c r="B2678" s="45"/>
      <c r="C2678" s="46"/>
      <c r="D2678" s="46"/>
      <c r="E2678" s="45"/>
      <c r="F2678" s="46"/>
      <c r="G2678" s="46"/>
      <c r="H2678" s="46"/>
      <c r="I2678" s="46"/>
    </row>
    <row r="2679" spans="1:9">
      <c r="A2679" s="44"/>
      <c r="B2679" s="45"/>
      <c r="C2679" s="46"/>
      <c r="D2679" s="46"/>
      <c r="E2679" s="45"/>
      <c r="F2679" s="46"/>
      <c r="G2679" s="46"/>
      <c r="H2679" s="46"/>
      <c r="I2679" s="46"/>
    </row>
    <row r="2680" spans="1:9">
      <c r="A2680" s="44"/>
      <c r="B2680" s="45"/>
      <c r="C2680" s="46"/>
      <c r="D2680" s="46"/>
      <c r="E2680" s="45"/>
      <c r="F2680" s="46"/>
      <c r="G2680" s="46"/>
      <c r="H2680" s="46"/>
      <c r="I2680" s="46"/>
    </row>
    <row r="2681" spans="1:9">
      <c r="A2681" s="44"/>
      <c r="B2681" s="45"/>
      <c r="C2681" s="46"/>
      <c r="D2681" s="46"/>
      <c r="E2681" s="45"/>
      <c r="F2681" s="46"/>
      <c r="G2681" s="46"/>
      <c r="H2681" s="46"/>
      <c r="I2681" s="46"/>
    </row>
    <row r="2682" spans="1:9">
      <c r="A2682" s="44"/>
      <c r="B2682" s="45"/>
      <c r="C2682" s="46"/>
      <c r="D2682" s="46"/>
      <c r="E2682" s="45"/>
      <c r="F2682" s="46"/>
      <c r="G2682" s="46"/>
      <c r="H2682" s="46"/>
      <c r="I2682" s="46"/>
    </row>
    <row r="2683" spans="1:9" s="48" customFormat="1">
      <c r="A2683" s="41"/>
      <c r="B2683" s="42"/>
      <c r="C2683" s="43"/>
      <c r="D2683" s="43"/>
      <c r="E2683" s="42"/>
      <c r="F2683" s="43"/>
      <c r="G2683" s="43"/>
      <c r="H2683" s="43"/>
      <c r="I2683" s="43"/>
    </row>
    <row r="2684" spans="1:9" s="48" customFormat="1">
      <c r="A2684" s="41"/>
      <c r="B2684" s="42"/>
      <c r="C2684" s="43"/>
      <c r="D2684" s="43"/>
      <c r="E2684" s="42"/>
      <c r="F2684" s="43"/>
      <c r="G2684" s="43"/>
      <c r="H2684" s="43"/>
      <c r="I2684" s="43"/>
    </row>
    <row r="2685" spans="1:9" s="48" customFormat="1">
      <c r="A2685" s="41"/>
      <c r="B2685" s="42"/>
      <c r="C2685" s="43"/>
      <c r="D2685" s="43"/>
      <c r="E2685" s="42"/>
      <c r="F2685" s="43"/>
      <c r="G2685" s="43"/>
      <c r="H2685" s="43"/>
      <c r="I2685" s="43"/>
    </row>
    <row r="2686" spans="1:9">
      <c r="B2686" s="49"/>
      <c r="C2686" s="40"/>
      <c r="D2686" s="40"/>
      <c r="E2686" s="49"/>
      <c r="F2686" s="40"/>
      <c r="G2686" s="40"/>
      <c r="H2686" s="40"/>
      <c r="I2686" s="40"/>
    </row>
    <row r="2687" spans="1:9">
      <c r="B2687" s="40"/>
      <c r="C2687" s="40"/>
      <c r="D2687" s="40"/>
      <c r="E2687" s="40"/>
      <c r="F2687" s="40"/>
      <c r="G2687" s="40"/>
      <c r="H2687" s="40"/>
      <c r="I2687" s="40"/>
    </row>
    <row r="2688" spans="1:9">
      <c r="B2688" s="40"/>
      <c r="C2688" s="40"/>
      <c r="D2688" s="40"/>
      <c r="E2688" s="40"/>
      <c r="F2688" s="40"/>
      <c r="G2688" s="40"/>
      <c r="H2688" s="40"/>
      <c r="I2688" s="40"/>
    </row>
    <row r="2689" spans="2:9">
      <c r="B2689" s="40"/>
      <c r="C2689" s="40"/>
      <c r="D2689" s="40"/>
      <c r="E2689" s="40"/>
      <c r="F2689" s="40"/>
      <c r="G2689" s="40"/>
      <c r="H2689" s="40"/>
      <c r="I2689" s="40"/>
    </row>
    <row r="2690" spans="2:9">
      <c r="B2690" s="40"/>
      <c r="C2690" s="40"/>
      <c r="D2690" s="40"/>
      <c r="E2690" s="40"/>
      <c r="F2690" s="40"/>
      <c r="G2690" s="40"/>
      <c r="H2690" s="40"/>
      <c r="I2690" s="40"/>
    </row>
    <row r="2691" spans="2:9">
      <c r="B2691" s="40"/>
      <c r="C2691" s="40"/>
      <c r="D2691" s="40"/>
      <c r="E2691" s="40"/>
      <c r="F2691" s="40"/>
      <c r="G2691" s="40"/>
      <c r="H2691" s="40"/>
      <c r="I2691" s="40"/>
    </row>
    <row r="2692" spans="2:9">
      <c r="B2692" s="40"/>
      <c r="C2692" s="40"/>
      <c r="D2692" s="40"/>
      <c r="E2692" s="40"/>
      <c r="F2692" s="40"/>
      <c r="G2692" s="40"/>
      <c r="H2692" s="40"/>
      <c r="I2692" s="40"/>
    </row>
    <row r="2693" spans="2:9">
      <c r="B2693" s="40"/>
      <c r="C2693" s="40"/>
      <c r="D2693" s="40"/>
      <c r="E2693" s="40"/>
      <c r="F2693" s="40"/>
      <c r="G2693" s="40"/>
      <c r="H2693" s="40"/>
      <c r="I2693" s="40"/>
    </row>
    <row r="2694" spans="2:9">
      <c r="B2694" s="40"/>
      <c r="C2694" s="40"/>
      <c r="D2694" s="40"/>
      <c r="E2694" s="40"/>
      <c r="F2694" s="40"/>
      <c r="G2694" s="40"/>
      <c r="H2694" s="40"/>
      <c r="I2694" s="40"/>
    </row>
    <row r="2695" spans="2:9">
      <c r="B2695" s="40"/>
      <c r="C2695" s="40"/>
      <c r="D2695" s="40"/>
      <c r="E2695" s="40"/>
      <c r="F2695" s="40"/>
      <c r="G2695" s="40"/>
      <c r="H2695" s="40"/>
      <c r="I2695" s="40"/>
    </row>
    <row r="2696" spans="2:9">
      <c r="B2696" s="40"/>
      <c r="C2696" s="40"/>
      <c r="D2696" s="40"/>
      <c r="E2696" s="40"/>
      <c r="F2696" s="40"/>
      <c r="G2696" s="40"/>
      <c r="H2696" s="40"/>
      <c r="I2696" s="40"/>
    </row>
    <row r="2697" spans="2:9">
      <c r="B2697" s="40"/>
      <c r="C2697" s="40"/>
      <c r="D2697" s="40"/>
      <c r="E2697" s="40"/>
      <c r="F2697" s="40"/>
      <c r="G2697" s="40"/>
      <c r="H2697" s="40"/>
      <c r="I2697" s="40"/>
    </row>
    <row r="2698" spans="2:9">
      <c r="B2698" s="40"/>
      <c r="C2698" s="40"/>
      <c r="D2698" s="40"/>
      <c r="E2698" s="40"/>
      <c r="F2698" s="40"/>
      <c r="G2698" s="40"/>
      <c r="H2698" s="40"/>
      <c r="I2698" s="40"/>
    </row>
    <row r="2699" spans="2:9">
      <c r="B2699" s="40"/>
      <c r="C2699" s="40"/>
      <c r="D2699" s="40"/>
      <c r="E2699" s="40"/>
      <c r="F2699" s="40"/>
      <c r="G2699" s="40"/>
      <c r="H2699" s="40"/>
      <c r="I2699" s="40"/>
    </row>
    <row r="2700" spans="2:9">
      <c r="B2700" s="40"/>
      <c r="C2700" s="40"/>
      <c r="D2700" s="40"/>
      <c r="E2700" s="40"/>
      <c r="F2700" s="40"/>
      <c r="G2700" s="40"/>
      <c r="H2700" s="40"/>
      <c r="I2700" s="40"/>
    </row>
    <row r="2701" spans="2:9">
      <c r="B2701" s="40"/>
      <c r="C2701" s="40"/>
      <c r="D2701" s="40"/>
      <c r="E2701" s="40"/>
      <c r="F2701" s="40"/>
      <c r="G2701" s="40"/>
      <c r="H2701" s="40"/>
      <c r="I2701" s="40"/>
    </row>
    <row r="2702" spans="2:9">
      <c r="B2702" s="40"/>
      <c r="C2702" s="40"/>
      <c r="D2702" s="40"/>
      <c r="E2702" s="40"/>
      <c r="F2702" s="40"/>
      <c r="G2702" s="40"/>
      <c r="H2702" s="40"/>
      <c r="I2702" s="40"/>
    </row>
    <row r="2703" spans="2:9">
      <c r="B2703" s="40"/>
      <c r="C2703" s="40"/>
      <c r="D2703" s="40"/>
      <c r="E2703" s="40"/>
      <c r="F2703" s="40"/>
      <c r="G2703" s="40"/>
      <c r="H2703" s="40"/>
      <c r="I2703" s="40"/>
    </row>
    <row r="2704" spans="2:9">
      <c r="B2704" s="40"/>
      <c r="C2704" s="40"/>
      <c r="D2704" s="40"/>
      <c r="E2704" s="40"/>
      <c r="F2704" s="40"/>
      <c r="G2704" s="40"/>
      <c r="H2704" s="40"/>
      <c r="I2704" s="40"/>
    </row>
    <row r="2705" spans="1:9">
      <c r="B2705" s="40"/>
      <c r="C2705" s="40"/>
      <c r="D2705" s="40"/>
      <c r="E2705" s="40"/>
      <c r="F2705" s="40"/>
      <c r="G2705" s="40"/>
      <c r="H2705" s="40"/>
      <c r="I2705" s="40"/>
    </row>
    <row r="2706" spans="1:9">
      <c r="B2706" s="40"/>
      <c r="C2706" s="40"/>
      <c r="D2706" s="40"/>
      <c r="E2706" s="40"/>
      <c r="F2706" s="40"/>
      <c r="G2706" s="40"/>
      <c r="H2706" s="40"/>
      <c r="I2706" s="40"/>
    </row>
    <row r="2707" spans="1:9">
      <c r="B2707" s="40"/>
      <c r="C2707" s="40"/>
      <c r="D2707" s="40"/>
      <c r="E2707" s="40"/>
      <c r="F2707" s="40"/>
      <c r="G2707" s="40"/>
      <c r="H2707" s="40"/>
      <c r="I2707" s="40"/>
    </row>
    <row r="2708" spans="1:9">
      <c r="B2708" s="40"/>
      <c r="C2708" s="40"/>
      <c r="D2708" s="40"/>
      <c r="E2708" s="40"/>
      <c r="F2708" s="40"/>
      <c r="G2708" s="40"/>
      <c r="H2708" s="40"/>
      <c r="I2708" s="40"/>
    </row>
    <row r="2709" spans="1:9">
      <c r="B2709" s="40"/>
      <c r="C2709" s="40"/>
      <c r="D2709" s="40"/>
      <c r="E2709" s="40"/>
      <c r="F2709" s="40"/>
      <c r="G2709" s="40"/>
      <c r="H2709" s="40"/>
      <c r="I2709" s="40"/>
    </row>
    <row r="2710" spans="1:9">
      <c r="B2710" s="40"/>
      <c r="C2710" s="40"/>
      <c r="D2710" s="40"/>
      <c r="E2710" s="40"/>
      <c r="F2710" s="40"/>
      <c r="G2710" s="40"/>
      <c r="H2710" s="40"/>
      <c r="I2710" s="40"/>
    </row>
    <row r="2711" spans="1:9">
      <c r="B2711" s="40"/>
      <c r="C2711" s="40"/>
      <c r="D2711" s="40"/>
      <c r="E2711" s="40"/>
      <c r="F2711" s="40"/>
      <c r="G2711" s="40"/>
      <c r="H2711" s="40"/>
      <c r="I2711" s="40"/>
    </row>
    <row r="2712" spans="1:9">
      <c r="B2712" s="40"/>
      <c r="C2712" s="40"/>
      <c r="D2712" s="40"/>
      <c r="E2712" s="40"/>
      <c r="F2712" s="40"/>
      <c r="G2712" s="40"/>
      <c r="H2712" s="40"/>
      <c r="I2712" s="40"/>
    </row>
    <row r="2713" spans="1:9">
      <c r="B2713" s="40"/>
      <c r="C2713" s="40"/>
      <c r="D2713" s="40"/>
      <c r="E2713" s="40"/>
      <c r="F2713" s="40"/>
      <c r="G2713" s="40"/>
      <c r="H2713" s="40"/>
      <c r="I2713" s="40"/>
    </row>
    <row r="2714" spans="1:9">
      <c r="B2714" s="40"/>
      <c r="C2714" s="40"/>
      <c r="D2714" s="40"/>
      <c r="E2714" s="40"/>
      <c r="F2714" s="40"/>
      <c r="G2714" s="40"/>
      <c r="H2714" s="40"/>
      <c r="I2714" s="40"/>
    </row>
    <row r="2715" spans="1:9">
      <c r="B2715" s="40"/>
      <c r="C2715" s="40"/>
      <c r="D2715" s="40"/>
      <c r="E2715" s="40"/>
      <c r="F2715" s="40"/>
      <c r="G2715" s="40"/>
      <c r="H2715" s="40"/>
      <c r="I2715" s="40"/>
    </row>
    <row r="2716" spans="1:9" ht="14.25">
      <c r="A2716" s="109"/>
      <c r="B2716" s="109"/>
      <c r="C2716" s="109"/>
      <c r="D2716" s="109"/>
      <c r="E2716" s="109"/>
      <c r="F2716" s="109"/>
      <c r="G2716" s="109"/>
      <c r="H2716" s="109"/>
      <c r="I2716" s="109"/>
    </row>
    <row r="2717" spans="1:9">
      <c r="A2717" s="111"/>
      <c r="B2717" s="111"/>
      <c r="C2717" s="111"/>
      <c r="D2717" s="111"/>
      <c r="E2717" s="111"/>
      <c r="F2717" s="111"/>
      <c r="G2717" s="111"/>
      <c r="H2717" s="111"/>
      <c r="I2717" s="111"/>
    </row>
    <row r="2718" spans="1:9">
      <c r="B2718" s="49"/>
      <c r="C2718" s="49"/>
      <c r="D2718" s="50"/>
      <c r="E2718" s="49"/>
      <c r="F2718" s="49"/>
      <c r="G2718" s="50"/>
      <c r="H2718" s="50"/>
      <c r="I2718" s="49"/>
    </row>
    <row r="2719" spans="1:9" customFormat="1" ht="15">
      <c r="A2719" s="114"/>
      <c r="B2719" s="20"/>
      <c r="C2719" s="21"/>
      <c r="D2719" s="21"/>
      <c r="E2719" s="22"/>
      <c r="F2719" s="22"/>
      <c r="G2719" s="22"/>
      <c r="H2719" s="22"/>
      <c r="I2719" s="23"/>
    </row>
    <row r="2720" spans="1:9" customFormat="1" ht="15">
      <c r="A2720" s="115"/>
      <c r="B2720" s="24"/>
      <c r="C2720" s="25"/>
      <c r="D2720" s="26"/>
      <c r="E2720" s="27"/>
      <c r="F2720" s="27"/>
      <c r="G2720" s="27"/>
      <c r="H2720" s="112"/>
      <c r="I2720" s="113"/>
    </row>
    <row r="2721" spans="1:9" customFormat="1" ht="15">
      <c r="A2721" s="115"/>
      <c r="B2721" s="28"/>
      <c r="C2721" s="29"/>
      <c r="D2721" s="124"/>
      <c r="E2721" s="30"/>
      <c r="F2721" s="31"/>
      <c r="G2721" s="124"/>
      <c r="H2721" s="112"/>
      <c r="I2721" s="113"/>
    </row>
    <row r="2722" spans="1:9" customFormat="1" ht="15">
      <c r="A2722" s="115"/>
      <c r="B2722" s="28"/>
      <c r="C2722" s="29"/>
      <c r="D2722" s="125"/>
      <c r="E2722" s="29"/>
      <c r="F2722" s="29"/>
      <c r="G2722" s="125"/>
      <c r="H2722" s="29"/>
      <c r="I2722" s="29"/>
    </row>
    <row r="2723" spans="1:9" customFormat="1" ht="15">
      <c r="A2723" s="32"/>
      <c r="B2723" s="33"/>
      <c r="C2723" s="34"/>
      <c r="D2723" s="34"/>
      <c r="E2723" s="34"/>
      <c r="F2723" s="34"/>
      <c r="G2723" s="35"/>
      <c r="H2723" s="34"/>
      <c r="I2723" s="36"/>
    </row>
    <row r="2724" spans="1:9" customFormat="1" ht="15">
      <c r="A2724" s="37"/>
      <c r="B2724" s="33"/>
      <c r="C2724" s="24"/>
      <c r="D2724" s="34"/>
      <c r="E2724" s="34"/>
      <c r="F2724" s="34"/>
      <c r="G2724" s="35"/>
      <c r="H2724" s="34"/>
      <c r="I2724" s="38"/>
    </row>
    <row r="2725" spans="1:9" customFormat="1" ht="15">
      <c r="A2725" s="39"/>
      <c r="B2725" s="27"/>
      <c r="C2725" s="27"/>
      <c r="D2725" s="27"/>
      <c r="E2725" s="27"/>
      <c r="F2725" s="27"/>
      <c r="G2725" s="27"/>
      <c r="H2725" s="27"/>
      <c r="I2725" s="27"/>
    </row>
    <row r="2726" spans="1:9" s="48" customFormat="1">
      <c r="A2726" s="41"/>
      <c r="B2726" s="42"/>
      <c r="C2726" s="43"/>
      <c r="D2726" s="43"/>
      <c r="E2726" s="42"/>
      <c r="F2726" s="43"/>
      <c r="G2726" s="43"/>
      <c r="H2726" s="43"/>
      <c r="I2726" s="43"/>
    </row>
    <row r="2727" spans="1:9" s="48" customFormat="1">
      <c r="A2727" s="41"/>
      <c r="B2727" s="42"/>
      <c r="C2727" s="43"/>
      <c r="D2727" s="43"/>
      <c r="E2727" s="42"/>
      <c r="F2727" s="43"/>
      <c r="G2727" s="43"/>
      <c r="H2727" s="43"/>
      <c r="I2727" s="43"/>
    </row>
    <row r="2728" spans="1:9" s="48" customFormat="1">
      <c r="A2728" s="41"/>
      <c r="B2728" s="42"/>
      <c r="C2728" s="43"/>
      <c r="D2728" s="43"/>
      <c r="E2728" s="42"/>
      <c r="F2728" s="43"/>
      <c r="G2728" s="43"/>
      <c r="H2728" s="43"/>
      <c r="I2728" s="43"/>
    </row>
    <row r="2729" spans="1:9">
      <c r="A2729" s="44"/>
      <c r="B2729" s="45"/>
      <c r="C2729" s="46"/>
      <c r="D2729" s="46"/>
      <c r="E2729" s="45"/>
      <c r="F2729" s="46"/>
      <c r="G2729" s="46"/>
      <c r="H2729" s="46"/>
      <c r="I2729" s="46"/>
    </row>
    <row r="2730" spans="1:9">
      <c r="A2730" s="44"/>
      <c r="B2730" s="45"/>
      <c r="C2730" s="46"/>
      <c r="D2730" s="46"/>
      <c r="E2730" s="45"/>
      <c r="F2730" s="46"/>
      <c r="G2730" s="46"/>
      <c r="H2730" s="46"/>
      <c r="I2730" s="46"/>
    </row>
    <row r="2731" spans="1:9">
      <c r="A2731" s="44"/>
      <c r="B2731" s="45"/>
      <c r="C2731" s="46"/>
      <c r="D2731" s="46"/>
      <c r="E2731" s="45"/>
      <c r="F2731" s="46"/>
      <c r="G2731" s="46"/>
      <c r="H2731" s="46"/>
      <c r="I2731" s="46"/>
    </row>
    <row r="2732" spans="1:9">
      <c r="A2732" s="44"/>
      <c r="B2732" s="45"/>
      <c r="C2732" s="46"/>
      <c r="D2732" s="46"/>
      <c r="E2732" s="45"/>
      <c r="F2732" s="46"/>
      <c r="G2732" s="46"/>
      <c r="H2732" s="46"/>
      <c r="I2732" s="46"/>
    </row>
    <row r="2733" spans="1:9">
      <c r="A2733" s="44"/>
      <c r="B2733" s="45"/>
      <c r="C2733" s="46"/>
      <c r="D2733" s="46"/>
      <c r="E2733" s="45"/>
      <c r="F2733" s="46"/>
      <c r="G2733" s="46"/>
      <c r="H2733" s="46"/>
      <c r="I2733" s="46"/>
    </row>
    <row r="2734" spans="1:9">
      <c r="A2734" s="44"/>
      <c r="B2734" s="45"/>
      <c r="C2734" s="46"/>
      <c r="D2734" s="46"/>
      <c r="E2734" s="45"/>
      <c r="F2734" s="46"/>
      <c r="G2734" s="46"/>
      <c r="H2734" s="46"/>
      <c r="I2734" s="46"/>
    </row>
    <row r="2735" spans="1:9">
      <c r="A2735" s="44"/>
      <c r="B2735" s="54"/>
      <c r="C2735" s="46"/>
      <c r="D2735" s="46"/>
      <c r="E2735" s="45"/>
      <c r="F2735" s="46"/>
      <c r="G2735" s="46"/>
      <c r="H2735" s="46"/>
      <c r="I2735" s="46"/>
    </row>
    <row r="2736" spans="1:9">
      <c r="A2736" s="44"/>
      <c r="B2736" s="45"/>
      <c r="C2736" s="46"/>
      <c r="D2736" s="46"/>
      <c r="E2736" s="45"/>
      <c r="F2736" s="46"/>
      <c r="G2736" s="46"/>
      <c r="H2736" s="46"/>
      <c r="I2736" s="46"/>
    </row>
    <row r="2737" spans="1:9" s="48" customFormat="1">
      <c r="A2737" s="41"/>
      <c r="B2737" s="42"/>
      <c r="C2737" s="43"/>
      <c r="D2737" s="43"/>
      <c r="E2737" s="42"/>
      <c r="F2737" s="43"/>
      <c r="G2737" s="43"/>
      <c r="H2737" s="43"/>
      <c r="I2737" s="43"/>
    </row>
    <row r="2738" spans="1:9">
      <c r="A2738" s="44"/>
      <c r="B2738" s="45"/>
      <c r="C2738" s="46"/>
      <c r="D2738" s="46"/>
      <c r="E2738" s="45"/>
      <c r="F2738" s="46"/>
      <c r="G2738" s="46"/>
      <c r="H2738" s="46"/>
      <c r="I2738" s="46"/>
    </row>
    <row r="2739" spans="1:9">
      <c r="A2739" s="44"/>
      <c r="B2739" s="45"/>
      <c r="C2739" s="46"/>
      <c r="D2739" s="46"/>
      <c r="E2739" s="45"/>
      <c r="F2739" s="46"/>
      <c r="G2739" s="46"/>
      <c r="H2739" s="46"/>
      <c r="I2739" s="46"/>
    </row>
    <row r="2740" spans="1:9">
      <c r="A2740" s="44"/>
      <c r="B2740" s="45"/>
      <c r="C2740" s="46"/>
      <c r="D2740" s="46"/>
      <c r="E2740" s="45"/>
      <c r="F2740" s="46"/>
      <c r="G2740" s="46"/>
      <c r="H2740" s="46"/>
      <c r="I2740" s="46"/>
    </row>
    <row r="2741" spans="1:9">
      <c r="A2741" s="44"/>
      <c r="B2741" s="45"/>
      <c r="C2741" s="46"/>
      <c r="D2741" s="46"/>
      <c r="E2741" s="45"/>
      <c r="F2741" s="46"/>
      <c r="G2741" s="46"/>
      <c r="H2741" s="46"/>
      <c r="I2741" s="46"/>
    </row>
    <row r="2742" spans="1:9">
      <c r="A2742" s="44"/>
      <c r="B2742" s="45"/>
      <c r="C2742" s="46"/>
      <c r="D2742" s="46"/>
      <c r="E2742" s="45"/>
      <c r="F2742" s="46"/>
      <c r="G2742" s="46"/>
      <c r="H2742" s="46"/>
      <c r="I2742" s="46"/>
    </row>
    <row r="2743" spans="1:9">
      <c r="A2743" s="44"/>
      <c r="B2743" s="45"/>
      <c r="C2743" s="46"/>
      <c r="D2743" s="46"/>
      <c r="E2743" s="45"/>
      <c r="F2743" s="46"/>
      <c r="G2743" s="46"/>
      <c r="H2743" s="46"/>
      <c r="I2743" s="46"/>
    </row>
    <row r="2744" spans="1:9">
      <c r="A2744" s="44"/>
      <c r="B2744" s="45"/>
      <c r="C2744" s="46"/>
      <c r="D2744" s="46"/>
      <c r="E2744" s="45"/>
      <c r="F2744" s="46"/>
      <c r="G2744" s="46"/>
      <c r="H2744" s="46"/>
      <c r="I2744" s="46"/>
    </row>
    <row r="2745" spans="1:9">
      <c r="A2745" s="44"/>
      <c r="B2745" s="45"/>
      <c r="C2745" s="46"/>
      <c r="D2745" s="46"/>
      <c r="E2745" s="45"/>
      <c r="F2745" s="46"/>
      <c r="G2745" s="46"/>
      <c r="H2745" s="46"/>
      <c r="I2745" s="46"/>
    </row>
    <row r="2746" spans="1:9">
      <c r="A2746" s="44"/>
      <c r="B2746" s="45"/>
      <c r="C2746" s="46"/>
      <c r="D2746" s="46"/>
      <c r="E2746" s="45"/>
      <c r="F2746" s="46"/>
      <c r="G2746" s="46"/>
      <c r="H2746" s="46"/>
      <c r="I2746" s="46"/>
    </row>
    <row r="2747" spans="1:9">
      <c r="A2747" s="44"/>
      <c r="B2747" s="45"/>
      <c r="C2747" s="46"/>
      <c r="D2747" s="46"/>
      <c r="E2747" s="45"/>
      <c r="F2747" s="46"/>
      <c r="G2747" s="46"/>
      <c r="H2747" s="46"/>
      <c r="I2747" s="46"/>
    </row>
    <row r="2748" spans="1:9">
      <c r="A2748" s="44"/>
      <c r="B2748" s="45"/>
      <c r="C2748" s="46"/>
      <c r="D2748" s="46"/>
      <c r="E2748" s="45"/>
      <c r="F2748" s="46"/>
      <c r="G2748" s="46"/>
      <c r="H2748" s="46"/>
      <c r="I2748" s="46"/>
    </row>
    <row r="2749" spans="1:9">
      <c r="A2749" s="44"/>
      <c r="B2749" s="45"/>
      <c r="C2749" s="46"/>
      <c r="D2749" s="46"/>
      <c r="E2749" s="45"/>
      <c r="F2749" s="46"/>
      <c r="G2749" s="46"/>
      <c r="H2749" s="46"/>
      <c r="I2749" s="46"/>
    </row>
    <row r="2750" spans="1:9" s="48" customFormat="1">
      <c r="A2750" s="41"/>
      <c r="B2750" s="42"/>
      <c r="C2750" s="43"/>
      <c r="D2750" s="43"/>
      <c r="E2750" s="42"/>
      <c r="F2750" s="43"/>
      <c r="G2750" s="43"/>
      <c r="H2750" s="43"/>
      <c r="I2750" s="43"/>
    </row>
    <row r="2751" spans="1:9">
      <c r="A2751" s="44"/>
      <c r="B2751" s="45"/>
      <c r="C2751" s="46"/>
      <c r="D2751" s="46"/>
      <c r="E2751" s="45"/>
      <c r="F2751" s="46"/>
      <c r="G2751" s="46"/>
      <c r="H2751" s="46"/>
      <c r="I2751" s="46"/>
    </row>
    <row r="2752" spans="1:9">
      <c r="A2752" s="44"/>
      <c r="B2752" s="45"/>
      <c r="C2752" s="46"/>
      <c r="D2752" s="46"/>
      <c r="E2752" s="45"/>
      <c r="F2752" s="46"/>
      <c r="G2752" s="46"/>
      <c r="H2752" s="46"/>
      <c r="I2752" s="46"/>
    </row>
    <row r="2753" spans="1:9">
      <c r="A2753" s="44"/>
      <c r="B2753" s="45"/>
      <c r="C2753" s="46"/>
      <c r="D2753" s="46"/>
      <c r="E2753" s="45"/>
      <c r="F2753" s="46"/>
      <c r="G2753" s="46"/>
      <c r="H2753" s="46"/>
      <c r="I2753" s="46"/>
    </row>
    <row r="2754" spans="1:9">
      <c r="A2754" s="44"/>
      <c r="B2754" s="45"/>
      <c r="C2754" s="46"/>
      <c r="D2754" s="46"/>
      <c r="E2754" s="45"/>
      <c r="F2754" s="46"/>
      <c r="G2754" s="46"/>
      <c r="H2754" s="46"/>
      <c r="I2754" s="46"/>
    </row>
    <row r="2755" spans="1:9">
      <c r="A2755" s="44"/>
      <c r="B2755" s="45"/>
      <c r="C2755" s="46"/>
      <c r="D2755" s="46"/>
      <c r="E2755" s="45"/>
      <c r="F2755" s="46"/>
      <c r="G2755" s="46"/>
      <c r="H2755" s="46"/>
      <c r="I2755" s="46"/>
    </row>
    <row r="2756" spans="1:9">
      <c r="A2756" s="44"/>
      <c r="B2756" s="45"/>
      <c r="C2756" s="46"/>
      <c r="D2756" s="46"/>
      <c r="E2756" s="45"/>
      <c r="F2756" s="46"/>
      <c r="G2756" s="46"/>
      <c r="H2756" s="46"/>
      <c r="I2756" s="46"/>
    </row>
    <row r="2757" spans="1:9" s="48" customFormat="1">
      <c r="A2757" s="41"/>
      <c r="B2757" s="42"/>
      <c r="C2757" s="43"/>
      <c r="D2757" s="43"/>
      <c r="E2757" s="42"/>
      <c r="F2757" s="43"/>
      <c r="G2757" s="43"/>
      <c r="H2757" s="43"/>
      <c r="I2757" s="43"/>
    </row>
    <row r="2758" spans="1:9">
      <c r="A2758" s="44"/>
      <c r="B2758" s="45"/>
      <c r="C2758" s="46"/>
      <c r="D2758" s="46"/>
      <c r="E2758" s="45"/>
      <c r="F2758" s="46"/>
      <c r="G2758" s="46"/>
      <c r="H2758" s="46"/>
      <c r="I2758" s="46"/>
    </row>
    <row r="2759" spans="1:9">
      <c r="A2759" s="44"/>
      <c r="B2759" s="45"/>
      <c r="C2759" s="46"/>
      <c r="D2759" s="46"/>
      <c r="E2759" s="45"/>
      <c r="F2759" s="46"/>
      <c r="G2759" s="46"/>
      <c r="H2759" s="46"/>
      <c r="I2759" s="46"/>
    </row>
    <row r="2760" spans="1:9">
      <c r="A2760" s="44"/>
      <c r="B2760" s="45"/>
      <c r="C2760" s="46"/>
      <c r="D2760" s="46"/>
      <c r="E2760" s="45"/>
      <c r="F2760" s="46"/>
      <c r="G2760" s="46"/>
      <c r="H2760" s="46"/>
      <c r="I2760" s="46"/>
    </row>
    <row r="2761" spans="1:9">
      <c r="A2761" s="44"/>
      <c r="B2761" s="45"/>
      <c r="C2761" s="46"/>
      <c r="D2761" s="46"/>
      <c r="E2761" s="45"/>
      <c r="F2761" s="46"/>
      <c r="G2761" s="46"/>
      <c r="H2761" s="46"/>
      <c r="I2761" s="46"/>
    </row>
    <row r="2762" spans="1:9">
      <c r="A2762" s="44"/>
      <c r="B2762" s="45"/>
      <c r="C2762" s="46"/>
      <c r="D2762" s="46"/>
      <c r="E2762" s="45"/>
      <c r="F2762" s="46"/>
      <c r="G2762" s="46"/>
      <c r="H2762" s="46"/>
      <c r="I2762" s="46"/>
    </row>
    <row r="2763" spans="1:9">
      <c r="A2763" s="44"/>
      <c r="B2763" s="45"/>
      <c r="C2763" s="46"/>
      <c r="D2763" s="46"/>
      <c r="E2763" s="45"/>
      <c r="F2763" s="46"/>
      <c r="G2763" s="46"/>
      <c r="H2763" s="46"/>
      <c r="I2763" s="46"/>
    </row>
    <row r="2764" spans="1:9" s="48" customFormat="1">
      <c r="A2764" s="41"/>
      <c r="B2764" s="42"/>
      <c r="C2764" s="43"/>
      <c r="D2764" s="43"/>
      <c r="E2764" s="42"/>
      <c r="F2764" s="43"/>
      <c r="G2764" s="43"/>
      <c r="H2764" s="43"/>
      <c r="I2764" s="43"/>
    </row>
    <row r="2765" spans="1:9">
      <c r="A2765" s="44"/>
      <c r="B2765" s="45"/>
      <c r="C2765" s="46"/>
      <c r="D2765" s="46"/>
      <c r="E2765" s="45"/>
      <c r="F2765" s="46"/>
      <c r="G2765" s="46"/>
      <c r="H2765" s="46"/>
      <c r="I2765" s="46"/>
    </row>
    <row r="2766" spans="1:9">
      <c r="A2766" s="44"/>
      <c r="B2766" s="45"/>
      <c r="C2766" s="46"/>
      <c r="D2766" s="46"/>
      <c r="E2766" s="45"/>
      <c r="F2766" s="46"/>
      <c r="G2766" s="46"/>
      <c r="H2766" s="46"/>
      <c r="I2766" s="46"/>
    </row>
    <row r="2767" spans="1:9">
      <c r="A2767" s="44"/>
      <c r="B2767" s="45"/>
      <c r="C2767" s="46"/>
      <c r="D2767" s="46"/>
      <c r="E2767" s="45"/>
      <c r="F2767" s="46"/>
      <c r="G2767" s="46"/>
      <c r="H2767" s="46"/>
      <c r="I2767" s="46"/>
    </row>
    <row r="2768" spans="1:9">
      <c r="A2768" s="44"/>
      <c r="B2768" s="45"/>
      <c r="C2768" s="46"/>
      <c r="D2768" s="46"/>
      <c r="E2768" s="45"/>
      <c r="F2768" s="46"/>
      <c r="G2768" s="46"/>
      <c r="H2768" s="46"/>
      <c r="I2768" s="46"/>
    </row>
    <row r="2769" spans="1:9">
      <c r="A2769" s="44"/>
      <c r="B2769" s="45"/>
      <c r="C2769" s="46"/>
      <c r="D2769" s="46"/>
      <c r="E2769" s="45"/>
      <c r="F2769" s="46"/>
      <c r="G2769" s="46"/>
      <c r="H2769" s="46"/>
      <c r="I2769" s="46"/>
    </row>
    <row r="2770" spans="1:9">
      <c r="A2770" s="44"/>
      <c r="B2770" s="45"/>
      <c r="C2770" s="46"/>
      <c r="D2770" s="46"/>
      <c r="E2770" s="45"/>
      <c r="F2770" s="46"/>
      <c r="G2770" s="46"/>
      <c r="H2770" s="46"/>
      <c r="I2770" s="46"/>
    </row>
    <row r="2771" spans="1:9">
      <c r="A2771" s="44"/>
      <c r="B2771" s="45"/>
      <c r="C2771" s="46"/>
      <c r="D2771" s="46"/>
      <c r="E2771" s="45"/>
      <c r="F2771" s="46"/>
      <c r="G2771" s="46"/>
      <c r="H2771" s="46"/>
      <c r="I2771" s="46"/>
    </row>
    <row r="2772" spans="1:9">
      <c r="A2772" s="44"/>
      <c r="B2772" s="45"/>
      <c r="C2772" s="46"/>
      <c r="D2772" s="46"/>
      <c r="E2772" s="45"/>
      <c r="F2772" s="46"/>
      <c r="G2772" s="46"/>
      <c r="H2772" s="46"/>
      <c r="I2772" s="46"/>
    </row>
    <row r="2773" spans="1:9">
      <c r="A2773" s="44"/>
      <c r="B2773" s="45"/>
      <c r="C2773" s="46"/>
      <c r="D2773" s="46"/>
      <c r="E2773" s="45"/>
      <c r="F2773" s="46"/>
      <c r="G2773" s="46"/>
      <c r="H2773" s="46"/>
      <c r="I2773" s="46"/>
    </row>
    <row r="2774" spans="1:9">
      <c r="A2774" s="44"/>
      <c r="B2774" s="45"/>
      <c r="C2774" s="46"/>
      <c r="D2774" s="46"/>
      <c r="E2774" s="45"/>
      <c r="F2774" s="46"/>
      <c r="G2774" s="46"/>
      <c r="H2774" s="46"/>
      <c r="I2774" s="46"/>
    </row>
    <row r="2775" spans="1:9">
      <c r="A2775" s="44"/>
      <c r="B2775" s="45"/>
      <c r="C2775" s="46"/>
      <c r="D2775" s="46"/>
      <c r="E2775" s="45"/>
      <c r="F2775" s="46"/>
      <c r="G2775" s="46"/>
      <c r="H2775" s="46"/>
      <c r="I2775" s="46"/>
    </row>
    <row r="2776" spans="1:9">
      <c r="A2776" s="44"/>
      <c r="B2776" s="45"/>
      <c r="C2776" s="46"/>
      <c r="D2776" s="46"/>
      <c r="E2776" s="45"/>
      <c r="F2776" s="46"/>
      <c r="G2776" s="46"/>
      <c r="H2776" s="46"/>
      <c r="I2776" s="46"/>
    </row>
    <row r="2777" spans="1:9">
      <c r="A2777" s="44"/>
      <c r="B2777" s="45"/>
      <c r="C2777" s="46"/>
      <c r="D2777" s="46"/>
      <c r="E2777" s="45"/>
      <c r="F2777" s="46"/>
      <c r="G2777" s="46"/>
      <c r="H2777" s="46"/>
      <c r="I2777" s="46"/>
    </row>
    <row r="2778" spans="1:9" s="48" customFormat="1">
      <c r="A2778" s="41"/>
      <c r="B2778" s="42"/>
      <c r="C2778" s="43"/>
      <c r="D2778" s="43"/>
      <c r="E2778" s="42"/>
      <c r="F2778" s="43"/>
      <c r="G2778" s="43"/>
      <c r="H2778" s="43"/>
      <c r="I2778" s="43"/>
    </row>
    <row r="2779" spans="1:9" s="48" customFormat="1">
      <c r="A2779" s="41"/>
      <c r="B2779" s="42"/>
      <c r="C2779" s="43"/>
      <c r="D2779" s="43"/>
      <c r="E2779" s="42"/>
      <c r="F2779" s="43"/>
      <c r="G2779" s="43"/>
      <c r="H2779" s="43"/>
      <c r="I2779" s="43"/>
    </row>
    <row r="2780" spans="1:9" s="48" customFormat="1">
      <c r="A2780" s="41"/>
      <c r="B2780" s="42"/>
      <c r="C2780" s="43"/>
      <c r="D2780" s="43"/>
      <c r="E2780" s="42"/>
      <c r="F2780" s="43"/>
      <c r="G2780" s="43"/>
      <c r="H2780" s="43"/>
      <c r="I2780" s="43"/>
    </row>
    <row r="2781" spans="1:9">
      <c r="B2781" s="40"/>
      <c r="C2781" s="40"/>
      <c r="D2781" s="40"/>
      <c r="E2781" s="40"/>
      <c r="F2781" s="40"/>
      <c r="G2781" s="40"/>
      <c r="H2781" s="40"/>
      <c r="I2781" s="40"/>
    </row>
    <row r="2782" spans="1:9">
      <c r="B2782" s="40"/>
      <c r="C2782" s="40"/>
      <c r="D2782" s="40"/>
      <c r="E2782" s="40"/>
      <c r="F2782" s="40"/>
      <c r="G2782" s="40"/>
      <c r="H2782" s="40"/>
      <c r="I2782" s="40"/>
    </row>
    <row r="2783" spans="1:9">
      <c r="B2783" s="40"/>
      <c r="C2783" s="40"/>
      <c r="D2783" s="40"/>
      <c r="E2783" s="40"/>
      <c r="F2783" s="40"/>
      <c r="G2783" s="40"/>
      <c r="H2783" s="40"/>
      <c r="I2783" s="40"/>
    </row>
    <row r="2784" spans="1:9">
      <c r="B2784" s="40"/>
      <c r="C2784" s="40"/>
      <c r="D2784" s="40"/>
      <c r="E2784" s="40"/>
      <c r="F2784" s="40"/>
      <c r="G2784" s="40"/>
      <c r="H2784" s="40"/>
      <c r="I2784" s="40"/>
    </row>
    <row r="2785" spans="1:9">
      <c r="B2785" s="40"/>
      <c r="C2785" s="40"/>
      <c r="D2785" s="40"/>
      <c r="E2785" s="40"/>
      <c r="F2785" s="40"/>
      <c r="G2785" s="40"/>
      <c r="H2785" s="40"/>
      <c r="I2785" s="40"/>
    </row>
    <row r="2786" spans="1:9">
      <c r="B2786" s="40"/>
      <c r="C2786" s="40"/>
      <c r="D2786" s="40"/>
      <c r="E2786" s="40"/>
      <c r="F2786" s="40"/>
      <c r="G2786" s="40"/>
      <c r="H2786" s="40"/>
      <c r="I2786" s="40"/>
    </row>
    <row r="2787" spans="1:9">
      <c r="B2787" s="40"/>
      <c r="C2787" s="40"/>
      <c r="D2787" s="40"/>
      <c r="E2787" s="40"/>
      <c r="F2787" s="40"/>
      <c r="G2787" s="40"/>
      <c r="H2787" s="40"/>
      <c r="I2787" s="40"/>
    </row>
    <row r="2788" spans="1:9">
      <c r="B2788" s="40"/>
      <c r="C2788" s="40"/>
      <c r="D2788" s="40"/>
      <c r="E2788" s="40"/>
      <c r="F2788" s="40"/>
      <c r="G2788" s="40"/>
      <c r="H2788" s="40"/>
      <c r="I2788" s="40"/>
    </row>
    <row r="2789" spans="1:9">
      <c r="B2789" s="40"/>
      <c r="C2789" s="40"/>
      <c r="D2789" s="40"/>
      <c r="E2789" s="40"/>
      <c r="F2789" s="40"/>
      <c r="G2789" s="40"/>
      <c r="H2789" s="40"/>
      <c r="I2789" s="40"/>
    </row>
    <row r="2790" spans="1:9">
      <c r="B2790" s="40"/>
      <c r="C2790" s="40"/>
      <c r="D2790" s="40"/>
      <c r="E2790" s="40"/>
      <c r="F2790" s="40"/>
      <c r="G2790" s="40"/>
      <c r="H2790" s="40"/>
      <c r="I2790" s="40"/>
    </row>
    <row r="2791" spans="1:9" ht="14.25">
      <c r="A2791" s="109"/>
      <c r="B2791" s="109"/>
      <c r="C2791" s="109"/>
      <c r="D2791" s="109"/>
      <c r="E2791" s="109"/>
      <c r="F2791" s="109"/>
      <c r="G2791" s="109"/>
      <c r="H2791" s="109"/>
      <c r="I2791" s="109"/>
    </row>
    <row r="2792" spans="1:9">
      <c r="A2792" s="111"/>
      <c r="B2792" s="111"/>
      <c r="C2792" s="111"/>
      <c r="D2792" s="111"/>
      <c r="E2792" s="111"/>
      <c r="F2792" s="111"/>
      <c r="G2792" s="111"/>
      <c r="H2792" s="111"/>
      <c r="I2792" s="111"/>
    </row>
    <row r="2793" spans="1:9">
      <c r="B2793" s="49"/>
      <c r="C2793" s="49"/>
      <c r="D2793" s="50"/>
      <c r="E2793" s="49"/>
      <c r="F2793" s="49"/>
      <c r="G2793" s="50"/>
      <c r="H2793" s="50"/>
      <c r="I2793" s="49"/>
    </row>
    <row r="2794" spans="1:9" customFormat="1" ht="15">
      <c r="A2794" s="114"/>
      <c r="B2794" s="20"/>
      <c r="C2794" s="21"/>
      <c r="D2794" s="21"/>
      <c r="E2794" s="22"/>
      <c r="F2794" s="22"/>
      <c r="G2794" s="22"/>
      <c r="H2794" s="22"/>
      <c r="I2794" s="23"/>
    </row>
    <row r="2795" spans="1:9" customFormat="1" ht="15">
      <c r="A2795" s="115"/>
      <c r="B2795" s="24"/>
      <c r="C2795" s="25"/>
      <c r="D2795" s="26"/>
      <c r="E2795" s="27"/>
      <c r="F2795" s="27"/>
      <c r="G2795" s="27"/>
      <c r="H2795" s="112"/>
      <c r="I2795" s="113"/>
    </row>
    <row r="2796" spans="1:9" customFormat="1" ht="15">
      <c r="A2796" s="115"/>
      <c r="B2796" s="28"/>
      <c r="C2796" s="29"/>
      <c r="D2796" s="124"/>
      <c r="E2796" s="30"/>
      <c r="F2796" s="31"/>
      <c r="G2796" s="124"/>
      <c r="H2796" s="112"/>
      <c r="I2796" s="113"/>
    </row>
    <row r="2797" spans="1:9" customFormat="1" ht="15">
      <c r="A2797" s="115"/>
      <c r="B2797" s="28"/>
      <c r="C2797" s="29"/>
      <c r="D2797" s="125"/>
      <c r="E2797" s="29"/>
      <c r="F2797" s="29"/>
      <c r="G2797" s="125"/>
      <c r="H2797" s="29"/>
      <c r="I2797" s="29"/>
    </row>
    <row r="2798" spans="1:9" customFormat="1" ht="15">
      <c r="A2798" s="32"/>
      <c r="B2798" s="33"/>
      <c r="C2798" s="34"/>
      <c r="D2798" s="34"/>
      <c r="E2798" s="34"/>
      <c r="F2798" s="34"/>
      <c r="G2798" s="35"/>
      <c r="H2798" s="34"/>
      <c r="I2798" s="36"/>
    </row>
    <row r="2799" spans="1:9" customFormat="1" ht="15">
      <c r="A2799" s="37"/>
      <c r="B2799" s="33"/>
      <c r="C2799" s="24"/>
      <c r="D2799" s="34"/>
      <c r="E2799" s="34"/>
      <c r="F2799" s="34"/>
      <c r="G2799" s="35"/>
      <c r="H2799" s="34"/>
      <c r="I2799" s="38"/>
    </row>
    <row r="2800" spans="1:9" customFormat="1" ht="15">
      <c r="A2800" s="39"/>
      <c r="B2800" s="27"/>
      <c r="C2800" s="27"/>
      <c r="D2800" s="27"/>
      <c r="E2800" s="27"/>
      <c r="F2800" s="27"/>
      <c r="G2800" s="27"/>
      <c r="H2800" s="27"/>
      <c r="I2800" s="27"/>
    </row>
    <row r="2801" spans="1:9" s="48" customFormat="1">
      <c r="A2801" s="41"/>
      <c r="B2801" s="42"/>
      <c r="C2801" s="43"/>
      <c r="D2801" s="43"/>
      <c r="E2801" s="42"/>
      <c r="F2801" s="43"/>
      <c r="G2801" s="43"/>
      <c r="H2801" s="43"/>
      <c r="I2801" s="43"/>
    </row>
    <row r="2802" spans="1:9" s="48" customFormat="1">
      <c r="A2802" s="41"/>
      <c r="B2802" s="42"/>
      <c r="C2802" s="43"/>
      <c r="D2802" s="43"/>
      <c r="E2802" s="42"/>
      <c r="F2802" s="43"/>
      <c r="G2802" s="43"/>
      <c r="H2802" s="43"/>
      <c r="I2802" s="43"/>
    </row>
    <row r="2803" spans="1:9" s="48" customFormat="1">
      <c r="A2803" s="41"/>
      <c r="B2803" s="42"/>
      <c r="C2803" s="43"/>
      <c r="D2803" s="43"/>
      <c r="E2803" s="42"/>
      <c r="F2803" s="43"/>
      <c r="G2803" s="43"/>
      <c r="H2803" s="43"/>
      <c r="I2803" s="43"/>
    </row>
    <row r="2804" spans="1:9">
      <c r="A2804" s="44"/>
      <c r="B2804" s="45"/>
      <c r="C2804" s="46"/>
      <c r="D2804" s="46"/>
      <c r="E2804" s="45"/>
      <c r="F2804" s="46"/>
      <c r="G2804" s="46"/>
      <c r="H2804" s="46"/>
      <c r="I2804" s="46"/>
    </row>
    <row r="2805" spans="1:9">
      <c r="A2805" s="44"/>
      <c r="B2805" s="45"/>
      <c r="C2805" s="46"/>
      <c r="D2805" s="46"/>
      <c r="E2805" s="45"/>
      <c r="F2805" s="46"/>
      <c r="G2805" s="46"/>
      <c r="H2805" s="46"/>
      <c r="I2805" s="46"/>
    </row>
    <row r="2806" spans="1:9">
      <c r="A2806" s="44"/>
      <c r="B2806" s="45"/>
      <c r="C2806" s="46"/>
      <c r="D2806" s="46"/>
      <c r="E2806" s="45"/>
      <c r="F2806" s="46"/>
      <c r="G2806" s="46"/>
      <c r="H2806" s="46"/>
      <c r="I2806" s="46"/>
    </row>
    <row r="2807" spans="1:9">
      <c r="A2807" s="44"/>
      <c r="B2807" s="45"/>
      <c r="C2807" s="46"/>
      <c r="D2807" s="46"/>
      <c r="E2807" s="45"/>
      <c r="F2807" s="46"/>
      <c r="G2807" s="46"/>
      <c r="H2807" s="46"/>
      <c r="I2807" s="46"/>
    </row>
    <row r="2808" spans="1:9">
      <c r="A2808" s="44"/>
      <c r="B2808" s="45"/>
      <c r="C2808" s="46"/>
      <c r="D2808" s="46"/>
      <c r="E2808" s="45"/>
      <c r="F2808" s="46"/>
      <c r="G2808" s="46"/>
      <c r="H2808" s="46"/>
      <c r="I2808" s="46"/>
    </row>
    <row r="2809" spans="1:9">
      <c r="A2809" s="44"/>
      <c r="B2809" s="45"/>
      <c r="C2809" s="46"/>
      <c r="D2809" s="46"/>
      <c r="E2809" s="45"/>
      <c r="F2809" s="46"/>
      <c r="G2809" s="46"/>
      <c r="H2809" s="46"/>
      <c r="I2809" s="46"/>
    </row>
    <row r="2810" spans="1:9">
      <c r="A2810" s="44"/>
      <c r="B2810" s="45"/>
      <c r="C2810" s="46"/>
      <c r="D2810" s="46"/>
      <c r="E2810" s="45"/>
      <c r="F2810" s="46"/>
      <c r="G2810" s="46"/>
      <c r="H2810" s="46"/>
      <c r="I2810" s="46"/>
    </row>
    <row r="2811" spans="1:9">
      <c r="A2811" s="44"/>
      <c r="B2811" s="45"/>
      <c r="C2811" s="46"/>
      <c r="D2811" s="46"/>
      <c r="E2811" s="45"/>
      <c r="F2811" s="46"/>
      <c r="G2811" s="46"/>
      <c r="H2811" s="46"/>
      <c r="I2811" s="46"/>
    </row>
    <row r="2812" spans="1:9" s="48" customFormat="1">
      <c r="A2812" s="41"/>
      <c r="B2812" s="42"/>
      <c r="C2812" s="43"/>
      <c r="D2812" s="43"/>
      <c r="E2812" s="42"/>
      <c r="F2812" s="43"/>
      <c r="G2812" s="43"/>
      <c r="H2812" s="43"/>
      <c r="I2812" s="43"/>
    </row>
    <row r="2813" spans="1:9">
      <c r="A2813" s="44"/>
      <c r="B2813" s="45"/>
      <c r="C2813" s="46"/>
      <c r="D2813" s="46"/>
      <c r="E2813" s="45"/>
      <c r="F2813" s="46"/>
      <c r="G2813" s="46"/>
      <c r="H2813" s="46"/>
      <c r="I2813" s="46"/>
    </row>
    <row r="2814" spans="1:9">
      <c r="A2814" s="44"/>
      <c r="B2814" s="45"/>
      <c r="C2814" s="46"/>
      <c r="D2814" s="46"/>
      <c r="E2814" s="45"/>
      <c r="F2814" s="46"/>
      <c r="G2814" s="46"/>
      <c r="H2814" s="46"/>
      <c r="I2814" s="46"/>
    </row>
    <row r="2815" spans="1:9">
      <c r="A2815" s="44"/>
      <c r="B2815" s="45"/>
      <c r="C2815" s="46"/>
      <c r="D2815" s="46"/>
      <c r="E2815" s="45"/>
      <c r="F2815" s="46"/>
      <c r="G2815" s="46"/>
      <c r="H2815" s="46"/>
      <c r="I2815" s="46"/>
    </row>
    <row r="2816" spans="1:9">
      <c r="A2816" s="44"/>
      <c r="B2816" s="45"/>
      <c r="C2816" s="46"/>
      <c r="D2816" s="46"/>
      <c r="E2816" s="45"/>
      <c r="F2816" s="46"/>
      <c r="G2816" s="46"/>
      <c r="H2816" s="46"/>
      <c r="I2816" s="46"/>
    </row>
    <row r="2817" spans="1:9">
      <c r="A2817" s="44"/>
      <c r="B2817" s="45"/>
      <c r="C2817" s="46"/>
      <c r="D2817" s="46"/>
      <c r="E2817" s="45"/>
      <c r="F2817" s="46"/>
      <c r="G2817" s="46"/>
      <c r="H2817" s="46"/>
      <c r="I2817" s="46"/>
    </row>
    <row r="2818" spans="1:9">
      <c r="A2818" s="44"/>
      <c r="B2818" s="45"/>
      <c r="C2818" s="46"/>
      <c r="D2818" s="46"/>
      <c r="E2818" s="45"/>
      <c r="F2818" s="46"/>
      <c r="G2818" s="46"/>
      <c r="H2818" s="46"/>
      <c r="I2818" s="46"/>
    </row>
    <row r="2819" spans="1:9">
      <c r="A2819" s="44"/>
      <c r="B2819" s="45"/>
      <c r="C2819" s="46"/>
      <c r="D2819" s="46"/>
      <c r="E2819" s="45"/>
      <c r="F2819" s="46"/>
      <c r="G2819" s="46"/>
      <c r="H2819" s="46"/>
      <c r="I2819" s="46"/>
    </row>
    <row r="2820" spans="1:9">
      <c r="A2820" s="44"/>
      <c r="B2820" s="45"/>
      <c r="C2820" s="46"/>
      <c r="D2820" s="46"/>
      <c r="E2820" s="45"/>
      <c r="F2820" s="46"/>
      <c r="G2820" s="46"/>
      <c r="H2820" s="46"/>
      <c r="I2820" s="46"/>
    </row>
    <row r="2821" spans="1:9">
      <c r="A2821" s="44"/>
      <c r="B2821" s="45"/>
      <c r="C2821" s="46"/>
      <c r="D2821" s="46"/>
      <c r="E2821" s="45"/>
      <c r="F2821" s="46"/>
      <c r="G2821" s="46"/>
      <c r="H2821" s="46"/>
      <c r="I2821" s="46"/>
    </row>
    <row r="2822" spans="1:9">
      <c r="A2822" s="44"/>
      <c r="B2822" s="45"/>
      <c r="C2822" s="46"/>
      <c r="D2822" s="46"/>
      <c r="E2822" s="45"/>
      <c r="F2822" s="46"/>
      <c r="G2822" s="46"/>
      <c r="H2822" s="46"/>
      <c r="I2822" s="46"/>
    </row>
    <row r="2823" spans="1:9">
      <c r="A2823" s="44"/>
      <c r="B2823" s="45"/>
      <c r="C2823" s="46"/>
      <c r="D2823" s="46"/>
      <c r="E2823" s="45"/>
      <c r="F2823" s="46"/>
      <c r="G2823" s="46"/>
      <c r="H2823" s="46"/>
      <c r="I2823" s="46"/>
    </row>
    <row r="2824" spans="1:9">
      <c r="A2824" s="44"/>
      <c r="B2824" s="45"/>
      <c r="C2824" s="46"/>
      <c r="D2824" s="46"/>
      <c r="E2824" s="45"/>
      <c r="F2824" s="46"/>
      <c r="G2824" s="46"/>
      <c r="H2824" s="46"/>
      <c r="I2824" s="46"/>
    </row>
    <row r="2825" spans="1:9">
      <c r="A2825" s="44"/>
      <c r="B2825" s="45"/>
      <c r="C2825" s="46"/>
      <c r="D2825" s="46"/>
      <c r="E2825" s="45"/>
      <c r="F2825" s="46"/>
      <c r="G2825" s="46"/>
      <c r="H2825" s="46"/>
      <c r="I2825" s="46"/>
    </row>
    <row r="2826" spans="1:9">
      <c r="A2826" s="44"/>
      <c r="B2826" s="45"/>
      <c r="C2826" s="46"/>
      <c r="D2826" s="46"/>
      <c r="E2826" s="45"/>
      <c r="F2826" s="46"/>
      <c r="G2826" s="46"/>
      <c r="H2826" s="46"/>
      <c r="I2826" s="46"/>
    </row>
    <row r="2827" spans="1:9">
      <c r="A2827" s="44"/>
      <c r="B2827" s="45"/>
      <c r="C2827" s="46"/>
      <c r="D2827" s="46"/>
      <c r="E2827" s="45"/>
      <c r="F2827" s="46"/>
      <c r="G2827" s="46"/>
      <c r="H2827" s="46"/>
      <c r="I2827" s="46"/>
    </row>
    <row r="2828" spans="1:9" s="48" customFormat="1">
      <c r="A2828" s="41"/>
      <c r="B2828" s="42"/>
      <c r="C2828" s="43"/>
      <c r="D2828" s="43"/>
      <c r="E2828" s="42"/>
      <c r="F2828" s="43"/>
      <c r="G2828" s="43"/>
      <c r="H2828" s="43"/>
      <c r="I2828" s="43"/>
    </row>
    <row r="2829" spans="1:9">
      <c r="A2829" s="44"/>
      <c r="B2829" s="45"/>
      <c r="C2829" s="46"/>
      <c r="D2829" s="46"/>
      <c r="E2829" s="45"/>
      <c r="F2829" s="46"/>
      <c r="G2829" s="46"/>
      <c r="H2829" s="46"/>
      <c r="I2829" s="46"/>
    </row>
    <row r="2830" spans="1:9">
      <c r="A2830" s="44"/>
      <c r="B2830" s="45"/>
      <c r="C2830" s="46"/>
      <c r="D2830" s="46"/>
      <c r="E2830" s="45"/>
      <c r="F2830" s="46"/>
      <c r="G2830" s="46"/>
      <c r="H2830" s="46"/>
      <c r="I2830" s="46"/>
    </row>
    <row r="2831" spans="1:9">
      <c r="A2831" s="44"/>
      <c r="B2831" s="45"/>
      <c r="C2831" s="46"/>
      <c r="D2831" s="46"/>
      <c r="E2831" s="45"/>
      <c r="F2831" s="46"/>
      <c r="G2831" s="46"/>
      <c r="H2831" s="46"/>
      <c r="I2831" s="46"/>
    </row>
    <row r="2832" spans="1:9">
      <c r="A2832" s="44"/>
      <c r="B2832" s="45"/>
      <c r="C2832" s="46"/>
      <c r="D2832" s="46"/>
      <c r="E2832" s="45"/>
      <c r="F2832" s="46"/>
      <c r="G2832" s="46"/>
      <c r="H2832" s="46"/>
      <c r="I2832" s="46"/>
    </row>
    <row r="2833" spans="1:9" s="48" customFormat="1">
      <c r="A2833" s="41"/>
      <c r="B2833" s="42"/>
      <c r="C2833" s="43"/>
      <c r="D2833" s="43"/>
      <c r="E2833" s="42"/>
      <c r="F2833" s="43"/>
      <c r="G2833" s="43"/>
      <c r="H2833" s="43"/>
      <c r="I2833" s="43"/>
    </row>
    <row r="2834" spans="1:9">
      <c r="A2834" s="44"/>
      <c r="B2834" s="45"/>
      <c r="C2834" s="46"/>
      <c r="D2834" s="46"/>
      <c r="E2834" s="45"/>
      <c r="F2834" s="46"/>
      <c r="G2834" s="46"/>
      <c r="H2834" s="46"/>
      <c r="I2834" s="46"/>
    </row>
    <row r="2835" spans="1:9">
      <c r="A2835" s="44"/>
      <c r="B2835" s="45"/>
      <c r="C2835" s="46"/>
      <c r="D2835" s="46"/>
      <c r="E2835" s="45"/>
      <c r="F2835" s="46"/>
      <c r="G2835" s="46"/>
      <c r="H2835" s="46"/>
      <c r="I2835" s="46"/>
    </row>
    <row r="2836" spans="1:9">
      <c r="A2836" s="44"/>
      <c r="B2836" s="45"/>
      <c r="C2836" s="46"/>
      <c r="D2836" s="46"/>
      <c r="E2836" s="45"/>
      <c r="F2836" s="46"/>
      <c r="G2836" s="46"/>
      <c r="H2836" s="46"/>
      <c r="I2836" s="46"/>
    </row>
    <row r="2837" spans="1:9">
      <c r="A2837" s="44"/>
      <c r="B2837" s="45"/>
      <c r="C2837" s="46"/>
      <c r="D2837" s="46"/>
      <c r="E2837" s="45"/>
      <c r="F2837" s="46"/>
      <c r="G2837" s="46"/>
      <c r="H2837" s="46"/>
      <c r="I2837" s="46"/>
    </row>
    <row r="2838" spans="1:9">
      <c r="A2838" s="44"/>
      <c r="B2838" s="45"/>
      <c r="C2838" s="46"/>
      <c r="D2838" s="46"/>
      <c r="E2838" s="45"/>
      <c r="F2838" s="46"/>
      <c r="G2838" s="46"/>
      <c r="H2838" s="46"/>
      <c r="I2838" s="46"/>
    </row>
    <row r="2839" spans="1:9">
      <c r="A2839" s="44"/>
      <c r="B2839" s="45"/>
      <c r="C2839" s="46"/>
      <c r="D2839" s="46"/>
      <c r="E2839" s="45"/>
      <c r="F2839" s="46"/>
      <c r="G2839" s="46"/>
      <c r="H2839" s="46"/>
      <c r="I2839" s="46"/>
    </row>
    <row r="2840" spans="1:9">
      <c r="A2840" s="44"/>
      <c r="B2840" s="45"/>
      <c r="C2840" s="46"/>
      <c r="D2840" s="46"/>
      <c r="E2840" s="45"/>
      <c r="F2840" s="46"/>
      <c r="G2840" s="46"/>
      <c r="H2840" s="46"/>
      <c r="I2840" s="46"/>
    </row>
    <row r="2841" spans="1:9" s="48" customFormat="1">
      <c r="A2841" s="41"/>
      <c r="B2841" s="42"/>
      <c r="C2841" s="43"/>
      <c r="D2841" s="43"/>
      <c r="E2841" s="42"/>
      <c r="F2841" s="43"/>
      <c r="G2841" s="43"/>
      <c r="H2841" s="43"/>
      <c r="I2841" s="43"/>
    </row>
    <row r="2842" spans="1:9">
      <c r="A2842" s="44"/>
      <c r="B2842" s="45"/>
      <c r="C2842" s="46"/>
      <c r="D2842" s="46"/>
      <c r="E2842" s="45"/>
      <c r="F2842" s="46"/>
      <c r="G2842" s="46"/>
      <c r="H2842" s="46"/>
      <c r="I2842" s="46"/>
    </row>
    <row r="2843" spans="1:9">
      <c r="A2843" s="44"/>
      <c r="B2843" s="45"/>
      <c r="C2843" s="46"/>
      <c r="D2843" s="46"/>
      <c r="E2843" s="45"/>
      <c r="F2843" s="46"/>
      <c r="G2843" s="46"/>
      <c r="H2843" s="46"/>
      <c r="I2843" s="46"/>
    </row>
    <row r="2844" spans="1:9">
      <c r="A2844" s="44"/>
      <c r="B2844" s="45"/>
      <c r="C2844" s="46"/>
      <c r="D2844" s="46"/>
      <c r="E2844" s="45"/>
      <c r="F2844" s="46"/>
      <c r="G2844" s="46"/>
      <c r="H2844" s="46"/>
      <c r="I2844" s="46"/>
    </row>
    <row r="2845" spans="1:9">
      <c r="A2845" s="44"/>
      <c r="B2845" s="45"/>
      <c r="C2845" s="46"/>
      <c r="D2845" s="46"/>
      <c r="E2845" s="45"/>
      <c r="F2845" s="46"/>
      <c r="G2845" s="46"/>
      <c r="H2845" s="46"/>
      <c r="I2845" s="46"/>
    </row>
    <row r="2846" spans="1:9">
      <c r="A2846" s="44"/>
      <c r="B2846" s="45"/>
      <c r="C2846" s="46"/>
      <c r="D2846" s="46"/>
      <c r="E2846" s="45"/>
      <c r="F2846" s="46"/>
      <c r="G2846" s="46"/>
      <c r="H2846" s="46"/>
      <c r="I2846" s="46"/>
    </row>
    <row r="2847" spans="1:9">
      <c r="A2847" s="44"/>
      <c r="B2847" s="45"/>
      <c r="C2847" s="46"/>
      <c r="D2847" s="46"/>
      <c r="E2847" s="45"/>
      <c r="F2847" s="46"/>
      <c r="G2847" s="46"/>
      <c r="H2847" s="46"/>
      <c r="I2847" s="46"/>
    </row>
    <row r="2848" spans="1:9" s="48" customFormat="1">
      <c r="A2848" s="41"/>
      <c r="B2848" s="42"/>
      <c r="C2848" s="43"/>
      <c r="D2848" s="43"/>
      <c r="E2848" s="42"/>
      <c r="F2848" s="43"/>
      <c r="G2848" s="43"/>
      <c r="H2848" s="43"/>
      <c r="I2848" s="43"/>
    </row>
    <row r="2849" spans="1:9">
      <c r="A2849" s="44"/>
      <c r="B2849" s="45"/>
      <c r="C2849" s="46"/>
      <c r="D2849" s="46"/>
      <c r="E2849" s="45"/>
      <c r="F2849" s="46"/>
      <c r="G2849" s="46"/>
      <c r="H2849" s="46"/>
      <c r="I2849" s="46"/>
    </row>
    <row r="2850" spans="1:9">
      <c r="A2850" s="44"/>
      <c r="B2850" s="45"/>
      <c r="C2850" s="46"/>
      <c r="D2850" s="46"/>
      <c r="E2850" s="45"/>
      <c r="F2850" s="46"/>
      <c r="G2850" s="46"/>
      <c r="H2850" s="46"/>
      <c r="I2850" s="46"/>
    </row>
    <row r="2851" spans="1:9">
      <c r="A2851" s="44"/>
      <c r="B2851" s="45"/>
      <c r="C2851" s="46"/>
      <c r="D2851" s="46"/>
      <c r="E2851" s="45"/>
      <c r="F2851" s="46"/>
      <c r="G2851" s="46"/>
      <c r="H2851" s="46"/>
      <c r="I2851" s="46"/>
    </row>
    <row r="2852" spans="1:9">
      <c r="A2852" s="44"/>
      <c r="B2852" s="45"/>
      <c r="C2852" s="46"/>
      <c r="D2852" s="46"/>
      <c r="E2852" s="45"/>
      <c r="F2852" s="46"/>
      <c r="G2852" s="46"/>
      <c r="H2852" s="46"/>
      <c r="I2852" s="46"/>
    </row>
    <row r="2853" spans="1:9">
      <c r="A2853" s="44"/>
      <c r="B2853" s="45"/>
      <c r="C2853" s="46"/>
      <c r="D2853" s="46"/>
      <c r="E2853" s="45"/>
      <c r="F2853" s="46"/>
      <c r="G2853" s="46"/>
      <c r="H2853" s="46"/>
      <c r="I2853" s="46"/>
    </row>
    <row r="2854" spans="1:9">
      <c r="A2854" s="44"/>
      <c r="B2854" s="45"/>
      <c r="C2854" s="46"/>
      <c r="D2854" s="46"/>
      <c r="E2854" s="45"/>
      <c r="F2854" s="46"/>
      <c r="G2854" s="46"/>
      <c r="H2854" s="46"/>
      <c r="I2854" s="46"/>
    </row>
    <row r="2855" spans="1:9">
      <c r="A2855" s="44"/>
      <c r="B2855" s="45"/>
      <c r="C2855" s="46"/>
      <c r="D2855" s="46"/>
      <c r="E2855" s="45"/>
      <c r="F2855" s="46"/>
      <c r="G2855" s="46"/>
      <c r="H2855" s="46"/>
      <c r="I2855" s="46"/>
    </row>
    <row r="2856" spans="1:9">
      <c r="A2856" s="44"/>
      <c r="B2856" s="45"/>
      <c r="C2856" s="46"/>
      <c r="D2856" s="46"/>
      <c r="E2856" s="45"/>
      <c r="F2856" s="46"/>
      <c r="G2856" s="46"/>
      <c r="H2856" s="46"/>
      <c r="I2856" s="46"/>
    </row>
    <row r="2857" spans="1:9">
      <c r="A2857" s="44"/>
      <c r="B2857" s="45"/>
      <c r="C2857" s="46"/>
      <c r="D2857" s="46"/>
      <c r="E2857" s="45"/>
      <c r="F2857" s="46"/>
      <c r="G2857" s="46"/>
      <c r="H2857" s="46"/>
      <c r="I2857" s="46"/>
    </row>
    <row r="2858" spans="1:9">
      <c r="A2858" s="44"/>
      <c r="B2858" s="45"/>
      <c r="C2858" s="46"/>
      <c r="D2858" s="46"/>
      <c r="E2858" s="45"/>
      <c r="F2858" s="46"/>
      <c r="G2858" s="46"/>
      <c r="H2858" s="46"/>
      <c r="I2858" s="46"/>
    </row>
    <row r="2859" spans="1:9">
      <c r="A2859" s="44"/>
      <c r="B2859" s="45"/>
      <c r="C2859" s="46"/>
      <c r="D2859" s="46"/>
      <c r="E2859" s="45"/>
      <c r="F2859" s="46"/>
      <c r="G2859" s="46"/>
      <c r="H2859" s="46"/>
      <c r="I2859" s="46"/>
    </row>
    <row r="2860" spans="1:9">
      <c r="A2860" s="44"/>
      <c r="B2860" s="45"/>
      <c r="C2860" s="46"/>
      <c r="D2860" s="46"/>
      <c r="E2860" s="45"/>
      <c r="F2860" s="46"/>
      <c r="G2860" s="46"/>
      <c r="H2860" s="46"/>
      <c r="I2860" s="46"/>
    </row>
    <row r="2861" spans="1:9" s="48" customFormat="1">
      <c r="A2861" s="41"/>
      <c r="B2861" s="42"/>
      <c r="C2861" s="43"/>
      <c r="D2861" s="43"/>
      <c r="E2861" s="42"/>
      <c r="F2861" s="43"/>
      <c r="G2861" s="43"/>
      <c r="H2861" s="43"/>
      <c r="I2861" s="43"/>
    </row>
    <row r="2862" spans="1:9" s="48" customFormat="1">
      <c r="A2862" s="41"/>
      <c r="B2862" s="42"/>
      <c r="C2862" s="43"/>
      <c r="D2862" s="43"/>
      <c r="E2862" s="42"/>
      <c r="F2862" s="43"/>
      <c r="G2862" s="43"/>
      <c r="H2862" s="43"/>
      <c r="I2862" s="43"/>
    </row>
    <row r="2863" spans="1:9" s="48" customFormat="1">
      <c r="A2863" s="41"/>
      <c r="B2863" s="42"/>
      <c r="C2863" s="43"/>
      <c r="D2863" s="43"/>
      <c r="E2863" s="42"/>
      <c r="F2863" s="43"/>
      <c r="G2863" s="43"/>
      <c r="H2863" s="43"/>
      <c r="I2863" s="43"/>
    </row>
    <row r="2864" spans="1:9">
      <c r="B2864" s="49"/>
      <c r="C2864" s="49"/>
      <c r="D2864" s="50"/>
      <c r="E2864" s="49"/>
      <c r="F2864" s="49"/>
      <c r="G2864" s="50"/>
      <c r="H2864" s="50"/>
      <c r="I2864" s="49"/>
    </row>
    <row r="2865" spans="1:9">
      <c r="B2865" s="49"/>
      <c r="C2865" s="49"/>
      <c r="D2865" s="50"/>
      <c r="E2865" s="49"/>
      <c r="F2865" s="49"/>
      <c r="G2865" s="50"/>
      <c r="H2865" s="50"/>
      <c r="I2865" s="49"/>
    </row>
    <row r="2866" spans="1:9" ht="14.25">
      <c r="A2866" s="109"/>
      <c r="B2866" s="109"/>
      <c r="C2866" s="109"/>
      <c r="D2866" s="109"/>
      <c r="E2866" s="109"/>
      <c r="F2866" s="109"/>
      <c r="G2866" s="109"/>
      <c r="H2866" s="109"/>
      <c r="I2866" s="109"/>
    </row>
    <row r="2867" spans="1:9">
      <c r="A2867" s="111"/>
      <c r="B2867" s="111"/>
      <c r="C2867" s="111"/>
      <c r="D2867" s="111"/>
      <c r="E2867" s="111"/>
      <c r="F2867" s="111"/>
      <c r="G2867" s="111"/>
      <c r="H2867" s="111"/>
      <c r="I2867" s="111"/>
    </row>
    <row r="2868" spans="1:9">
      <c r="B2868" s="49"/>
      <c r="C2868" s="49"/>
      <c r="D2868" s="50"/>
      <c r="E2868" s="49"/>
      <c r="F2868" s="49"/>
      <c r="G2868" s="50"/>
      <c r="H2868" s="50"/>
      <c r="I2868" s="49"/>
    </row>
    <row r="2869" spans="1:9" customFormat="1" ht="15">
      <c r="A2869" s="114"/>
      <c r="B2869" s="20"/>
      <c r="C2869" s="21"/>
      <c r="D2869" s="21"/>
      <c r="E2869" s="22"/>
      <c r="F2869" s="22"/>
      <c r="G2869" s="22"/>
      <c r="H2869" s="22"/>
      <c r="I2869" s="23"/>
    </row>
    <row r="2870" spans="1:9" customFormat="1" ht="15">
      <c r="A2870" s="115"/>
      <c r="B2870" s="24"/>
      <c r="C2870" s="25"/>
      <c r="D2870" s="26"/>
      <c r="E2870" s="27"/>
      <c r="F2870" s="27"/>
      <c r="G2870" s="27"/>
      <c r="H2870" s="112"/>
      <c r="I2870" s="113"/>
    </row>
    <row r="2871" spans="1:9" customFormat="1" ht="15">
      <c r="A2871" s="115"/>
      <c r="B2871" s="28"/>
      <c r="C2871" s="29"/>
      <c r="D2871" s="124"/>
      <c r="E2871" s="30"/>
      <c r="F2871" s="31"/>
      <c r="G2871" s="124"/>
      <c r="H2871" s="112"/>
      <c r="I2871" s="113"/>
    </row>
    <row r="2872" spans="1:9" customFormat="1" ht="15">
      <c r="A2872" s="115"/>
      <c r="B2872" s="28"/>
      <c r="C2872" s="29"/>
      <c r="D2872" s="125"/>
      <c r="E2872" s="29"/>
      <c r="F2872" s="29"/>
      <c r="G2872" s="125"/>
      <c r="H2872" s="29"/>
      <c r="I2872" s="29"/>
    </row>
    <row r="2873" spans="1:9" customFormat="1" ht="15">
      <c r="A2873" s="32"/>
      <c r="B2873" s="33"/>
      <c r="C2873" s="34"/>
      <c r="D2873" s="34"/>
      <c r="E2873" s="34"/>
      <c r="F2873" s="34"/>
      <c r="G2873" s="35"/>
      <c r="H2873" s="34"/>
      <c r="I2873" s="36"/>
    </row>
    <row r="2874" spans="1:9" customFormat="1" ht="15">
      <c r="A2874" s="37"/>
      <c r="B2874" s="33"/>
      <c r="C2874" s="24"/>
      <c r="D2874" s="34"/>
      <c r="E2874" s="34"/>
      <c r="F2874" s="34"/>
      <c r="G2874" s="35"/>
      <c r="H2874" s="34"/>
      <c r="I2874" s="38"/>
    </row>
    <row r="2875" spans="1:9">
      <c r="A2875" s="39"/>
      <c r="B2875" s="49"/>
      <c r="C2875" s="49"/>
      <c r="D2875" s="50"/>
      <c r="E2875" s="49"/>
      <c r="F2875" s="49"/>
      <c r="G2875" s="50"/>
      <c r="H2875" s="50"/>
      <c r="I2875" s="49"/>
    </row>
    <row r="2876" spans="1:9" s="48" customFormat="1">
      <c r="A2876" s="41"/>
      <c r="B2876" s="42"/>
      <c r="C2876" s="43"/>
      <c r="D2876" s="43"/>
      <c r="E2876" s="42"/>
      <c r="F2876" s="43"/>
      <c r="G2876" s="43"/>
      <c r="H2876" s="43"/>
      <c r="I2876" s="43"/>
    </row>
    <row r="2877" spans="1:9" s="48" customFormat="1">
      <c r="A2877" s="41"/>
      <c r="B2877" s="42"/>
      <c r="C2877" s="43"/>
      <c r="D2877" s="43"/>
      <c r="E2877" s="42"/>
      <c r="F2877" s="43"/>
      <c r="G2877" s="43"/>
      <c r="H2877" s="43"/>
      <c r="I2877" s="43"/>
    </row>
    <row r="2878" spans="1:9" s="48" customFormat="1">
      <c r="A2878" s="41"/>
      <c r="B2878" s="42"/>
      <c r="C2878" s="43"/>
      <c r="D2878" s="43"/>
      <c r="E2878" s="42"/>
      <c r="F2878" s="46"/>
      <c r="G2878" s="46"/>
      <c r="H2878" s="46"/>
      <c r="I2878" s="46"/>
    </row>
    <row r="2879" spans="1:9">
      <c r="A2879" s="44"/>
      <c r="B2879" s="45"/>
      <c r="C2879" s="46"/>
      <c r="D2879" s="46"/>
      <c r="E2879" s="45"/>
      <c r="F2879" s="46"/>
      <c r="G2879" s="46"/>
      <c r="H2879" s="46"/>
      <c r="I2879" s="46"/>
    </row>
    <row r="2880" spans="1:9">
      <c r="A2880" s="44"/>
      <c r="B2880" s="45"/>
      <c r="C2880" s="46"/>
      <c r="D2880" s="46"/>
      <c r="E2880" s="45"/>
      <c r="F2880" s="46"/>
      <c r="G2880" s="46"/>
      <c r="H2880" s="46"/>
      <c r="I2880" s="46"/>
    </row>
    <row r="2881" spans="1:9">
      <c r="A2881" s="44"/>
      <c r="B2881" s="45"/>
      <c r="C2881" s="46"/>
      <c r="D2881" s="46"/>
      <c r="E2881" s="45"/>
      <c r="F2881" s="46"/>
      <c r="G2881" s="46"/>
      <c r="H2881" s="46"/>
      <c r="I2881" s="46"/>
    </row>
    <row r="2882" spans="1:9">
      <c r="A2882" s="44"/>
      <c r="B2882" s="45"/>
      <c r="C2882" s="46"/>
      <c r="D2882" s="46"/>
      <c r="E2882" s="45"/>
      <c r="F2882" s="46"/>
      <c r="G2882" s="46"/>
      <c r="H2882" s="46"/>
      <c r="I2882" s="46"/>
    </row>
    <row r="2883" spans="1:9">
      <c r="A2883" s="44"/>
      <c r="B2883" s="45"/>
      <c r="C2883" s="46"/>
      <c r="D2883" s="46"/>
      <c r="E2883" s="45"/>
      <c r="F2883" s="46"/>
      <c r="G2883" s="46"/>
      <c r="H2883" s="46"/>
      <c r="I2883" s="46"/>
    </row>
    <row r="2884" spans="1:9">
      <c r="A2884" s="44"/>
      <c r="B2884" s="45"/>
      <c r="C2884" s="46"/>
      <c r="D2884" s="46"/>
      <c r="E2884" s="45"/>
      <c r="F2884" s="46"/>
      <c r="G2884" s="46"/>
      <c r="H2884" s="46"/>
      <c r="I2884" s="46"/>
    </row>
    <row r="2885" spans="1:9" s="48" customFormat="1">
      <c r="A2885" s="41"/>
      <c r="B2885" s="42"/>
      <c r="C2885" s="43"/>
      <c r="D2885" s="43"/>
      <c r="E2885" s="42"/>
      <c r="F2885" s="43"/>
      <c r="G2885" s="43"/>
      <c r="H2885" s="43"/>
      <c r="I2885" s="43"/>
    </row>
    <row r="2886" spans="1:9">
      <c r="A2886" s="44"/>
      <c r="B2886" s="45"/>
      <c r="C2886" s="46"/>
      <c r="D2886" s="46"/>
      <c r="E2886" s="45"/>
      <c r="F2886" s="46"/>
      <c r="G2886" s="46"/>
      <c r="H2886" s="46"/>
      <c r="I2886" s="46"/>
    </row>
    <row r="2887" spans="1:9">
      <c r="A2887" s="44"/>
      <c r="B2887" s="45"/>
      <c r="C2887" s="46"/>
      <c r="D2887" s="46"/>
      <c r="E2887" s="45"/>
      <c r="F2887" s="46"/>
      <c r="G2887" s="46"/>
      <c r="H2887" s="46"/>
      <c r="I2887" s="46"/>
    </row>
    <row r="2888" spans="1:9">
      <c r="A2888" s="44"/>
      <c r="B2888" s="45"/>
      <c r="C2888" s="46"/>
      <c r="D2888" s="46"/>
      <c r="E2888" s="45"/>
      <c r="F2888" s="46"/>
      <c r="G2888" s="46"/>
      <c r="H2888" s="46"/>
      <c r="I2888" s="46"/>
    </row>
    <row r="2889" spans="1:9">
      <c r="A2889" s="44"/>
      <c r="B2889" s="45"/>
      <c r="C2889" s="46"/>
      <c r="D2889" s="46"/>
      <c r="E2889" s="45"/>
      <c r="F2889" s="46"/>
      <c r="G2889" s="46"/>
      <c r="H2889" s="46"/>
      <c r="I2889" s="46"/>
    </row>
    <row r="2890" spans="1:9">
      <c r="A2890" s="44"/>
      <c r="B2890" s="45"/>
      <c r="C2890" s="46"/>
      <c r="D2890" s="46"/>
      <c r="E2890" s="45"/>
      <c r="F2890" s="46"/>
      <c r="G2890" s="46"/>
      <c r="H2890" s="46"/>
      <c r="I2890" s="46"/>
    </row>
    <row r="2891" spans="1:9">
      <c r="A2891" s="44"/>
      <c r="B2891" s="45"/>
      <c r="C2891" s="46"/>
      <c r="D2891" s="46"/>
      <c r="E2891" s="45"/>
      <c r="F2891" s="46"/>
      <c r="G2891" s="46"/>
      <c r="H2891" s="46"/>
      <c r="I2891" s="46"/>
    </row>
    <row r="2892" spans="1:9">
      <c r="A2892" s="44"/>
      <c r="B2892" s="45"/>
      <c r="C2892" s="46"/>
      <c r="D2892" s="46"/>
      <c r="E2892" s="45"/>
      <c r="F2892" s="46"/>
      <c r="G2892" s="46"/>
      <c r="H2892" s="46"/>
      <c r="I2892" s="46"/>
    </row>
    <row r="2893" spans="1:9">
      <c r="A2893" s="44"/>
      <c r="B2893" s="45"/>
      <c r="C2893" s="46"/>
      <c r="D2893" s="46"/>
      <c r="E2893" s="45"/>
      <c r="F2893" s="46"/>
      <c r="G2893" s="46"/>
      <c r="H2893" s="46"/>
      <c r="I2893" s="46"/>
    </row>
    <row r="2894" spans="1:9">
      <c r="A2894" s="44"/>
      <c r="B2894" s="45"/>
      <c r="C2894" s="46"/>
      <c r="D2894" s="46"/>
      <c r="E2894" s="45"/>
      <c r="F2894" s="46"/>
      <c r="G2894" s="46"/>
      <c r="H2894" s="46"/>
      <c r="I2894" s="46"/>
    </row>
    <row r="2895" spans="1:9" s="48" customFormat="1">
      <c r="A2895" s="41"/>
      <c r="B2895" s="42"/>
      <c r="C2895" s="43"/>
      <c r="D2895" s="43"/>
      <c r="E2895" s="42"/>
      <c r="F2895" s="43"/>
      <c r="G2895" s="43"/>
      <c r="H2895" s="43"/>
      <c r="I2895" s="43"/>
    </row>
    <row r="2896" spans="1:9">
      <c r="A2896" s="44"/>
      <c r="B2896" s="45"/>
      <c r="C2896" s="46"/>
      <c r="D2896" s="46"/>
      <c r="E2896" s="45"/>
      <c r="F2896" s="46"/>
      <c r="G2896" s="46"/>
      <c r="H2896" s="46"/>
      <c r="I2896" s="46"/>
    </row>
    <row r="2897" spans="1:9">
      <c r="A2897" s="44"/>
      <c r="B2897" s="45"/>
      <c r="C2897" s="46"/>
      <c r="D2897" s="46"/>
      <c r="E2897" s="45"/>
      <c r="F2897" s="46"/>
      <c r="G2897" s="46"/>
      <c r="H2897" s="46"/>
      <c r="I2897" s="46"/>
    </row>
    <row r="2898" spans="1:9">
      <c r="A2898" s="44"/>
      <c r="B2898" s="45"/>
      <c r="C2898" s="46"/>
      <c r="D2898" s="46"/>
      <c r="E2898" s="45"/>
      <c r="F2898" s="46"/>
      <c r="G2898" s="46"/>
      <c r="H2898" s="46"/>
      <c r="I2898" s="46"/>
    </row>
    <row r="2899" spans="1:9">
      <c r="A2899" s="44"/>
      <c r="B2899" s="45"/>
      <c r="C2899" s="46"/>
      <c r="D2899" s="46"/>
      <c r="E2899" s="45"/>
      <c r="F2899" s="46"/>
      <c r="G2899" s="46"/>
      <c r="H2899" s="46"/>
      <c r="I2899" s="46"/>
    </row>
    <row r="2900" spans="1:9">
      <c r="A2900" s="44"/>
      <c r="B2900" s="45"/>
      <c r="C2900" s="46"/>
      <c r="D2900" s="46"/>
      <c r="E2900" s="45"/>
      <c r="F2900" s="46"/>
      <c r="G2900" s="46"/>
      <c r="H2900" s="46"/>
      <c r="I2900" s="46"/>
    </row>
    <row r="2901" spans="1:9">
      <c r="A2901" s="44"/>
      <c r="B2901" s="45"/>
      <c r="C2901" s="46"/>
      <c r="D2901" s="46"/>
      <c r="E2901" s="45"/>
      <c r="F2901" s="46"/>
      <c r="G2901" s="46"/>
      <c r="H2901" s="46"/>
      <c r="I2901" s="46"/>
    </row>
    <row r="2902" spans="1:9">
      <c r="A2902" s="44"/>
      <c r="B2902" s="45"/>
      <c r="C2902" s="46"/>
      <c r="D2902" s="46"/>
      <c r="E2902" s="45"/>
      <c r="F2902" s="46"/>
      <c r="G2902" s="46"/>
      <c r="H2902" s="46"/>
      <c r="I2902" s="46"/>
    </row>
    <row r="2903" spans="1:9" s="48" customFormat="1">
      <c r="A2903" s="41"/>
      <c r="B2903" s="42"/>
      <c r="C2903" s="43"/>
      <c r="D2903" s="43"/>
      <c r="E2903" s="42"/>
      <c r="F2903" s="43"/>
      <c r="G2903" s="43"/>
      <c r="H2903" s="43"/>
      <c r="I2903" s="43"/>
    </row>
    <row r="2904" spans="1:9">
      <c r="A2904" s="44"/>
      <c r="B2904" s="45"/>
      <c r="C2904" s="46"/>
      <c r="D2904" s="46"/>
      <c r="E2904" s="45"/>
      <c r="F2904" s="46"/>
      <c r="G2904" s="46"/>
      <c r="H2904" s="46"/>
      <c r="I2904" s="46"/>
    </row>
    <row r="2905" spans="1:9">
      <c r="A2905" s="44"/>
      <c r="B2905" s="45"/>
      <c r="C2905" s="46"/>
      <c r="D2905" s="46"/>
      <c r="E2905" s="45"/>
      <c r="F2905" s="46"/>
      <c r="G2905" s="46"/>
      <c r="H2905" s="46"/>
      <c r="I2905" s="46"/>
    </row>
    <row r="2906" spans="1:9">
      <c r="A2906" s="44"/>
      <c r="B2906" s="45"/>
      <c r="C2906" s="46"/>
      <c r="D2906" s="46"/>
      <c r="E2906" s="45"/>
      <c r="F2906" s="46"/>
      <c r="G2906" s="46"/>
      <c r="H2906" s="46"/>
      <c r="I2906" s="46"/>
    </row>
    <row r="2907" spans="1:9">
      <c r="A2907" s="44"/>
      <c r="B2907" s="45"/>
      <c r="C2907" s="46"/>
      <c r="D2907" s="46"/>
      <c r="E2907" s="45"/>
      <c r="F2907" s="46"/>
      <c r="G2907" s="46"/>
      <c r="H2907" s="46"/>
      <c r="I2907" s="46"/>
    </row>
    <row r="2908" spans="1:9">
      <c r="A2908" s="44"/>
      <c r="B2908" s="45"/>
      <c r="C2908" s="46"/>
      <c r="D2908" s="46"/>
      <c r="E2908" s="45"/>
      <c r="F2908" s="46"/>
      <c r="G2908" s="46"/>
      <c r="H2908" s="46"/>
      <c r="I2908" s="46"/>
    </row>
    <row r="2909" spans="1:9" s="48" customFormat="1">
      <c r="A2909" s="41"/>
      <c r="B2909" s="42"/>
      <c r="C2909" s="43"/>
      <c r="D2909" s="43"/>
      <c r="E2909" s="42"/>
      <c r="F2909" s="43"/>
      <c r="G2909" s="43"/>
      <c r="H2909" s="43"/>
      <c r="I2909" s="43"/>
    </row>
    <row r="2910" spans="1:9">
      <c r="A2910" s="44"/>
      <c r="B2910" s="45"/>
      <c r="C2910" s="46"/>
      <c r="D2910" s="46"/>
      <c r="E2910" s="45"/>
      <c r="F2910" s="46"/>
      <c r="G2910" s="46"/>
      <c r="H2910" s="46"/>
      <c r="I2910" s="46"/>
    </row>
    <row r="2911" spans="1:9">
      <c r="A2911" s="44"/>
      <c r="B2911" s="45"/>
      <c r="C2911" s="46"/>
      <c r="D2911" s="46"/>
      <c r="E2911" s="45"/>
      <c r="F2911" s="46"/>
      <c r="G2911" s="46"/>
      <c r="H2911" s="46"/>
      <c r="I2911" s="46"/>
    </row>
    <row r="2912" spans="1:9">
      <c r="A2912" s="44"/>
      <c r="B2912" s="45"/>
      <c r="C2912" s="46"/>
      <c r="D2912" s="46"/>
      <c r="E2912" s="45"/>
      <c r="F2912" s="46"/>
      <c r="G2912" s="46"/>
      <c r="H2912" s="46"/>
      <c r="I2912" s="46"/>
    </row>
    <row r="2913" spans="1:9">
      <c r="A2913" s="44"/>
      <c r="B2913" s="45"/>
      <c r="C2913" s="46"/>
      <c r="D2913" s="46"/>
      <c r="E2913" s="45"/>
      <c r="F2913" s="46"/>
      <c r="G2913" s="46"/>
      <c r="H2913" s="46"/>
      <c r="I2913" s="46"/>
    </row>
    <row r="2914" spans="1:9">
      <c r="A2914" s="44"/>
      <c r="B2914" s="45"/>
      <c r="C2914" s="46"/>
      <c r="D2914" s="46"/>
      <c r="E2914" s="45"/>
      <c r="F2914" s="46"/>
      <c r="G2914" s="46"/>
      <c r="H2914" s="46"/>
      <c r="I2914" s="46"/>
    </row>
    <row r="2915" spans="1:9">
      <c r="A2915" s="44"/>
      <c r="B2915" s="45"/>
      <c r="C2915" s="46"/>
      <c r="D2915" s="46"/>
      <c r="E2915" s="45"/>
      <c r="F2915" s="46"/>
      <c r="G2915" s="46"/>
      <c r="H2915" s="46"/>
      <c r="I2915" s="46"/>
    </row>
    <row r="2916" spans="1:9">
      <c r="A2916" s="44"/>
      <c r="B2916" s="45"/>
      <c r="C2916" s="46"/>
      <c r="D2916" s="46"/>
      <c r="E2916" s="45"/>
      <c r="F2916" s="46"/>
      <c r="G2916" s="46"/>
      <c r="H2916" s="46"/>
      <c r="I2916" s="46"/>
    </row>
    <row r="2917" spans="1:9">
      <c r="A2917" s="44"/>
      <c r="B2917" s="45"/>
      <c r="C2917" s="46"/>
      <c r="D2917" s="46"/>
      <c r="E2917" s="45"/>
      <c r="F2917" s="46"/>
      <c r="G2917" s="46"/>
      <c r="H2917" s="46"/>
      <c r="I2917" s="46"/>
    </row>
    <row r="2918" spans="1:9">
      <c r="A2918" s="44"/>
      <c r="B2918" s="45"/>
      <c r="C2918" s="46"/>
      <c r="D2918" s="46"/>
      <c r="E2918" s="45"/>
      <c r="F2918" s="46"/>
      <c r="G2918" s="46"/>
      <c r="H2918" s="46"/>
      <c r="I2918" s="46"/>
    </row>
    <row r="2919" spans="1:9">
      <c r="A2919" s="44"/>
      <c r="B2919" s="45"/>
      <c r="C2919" s="46"/>
      <c r="D2919" s="46"/>
      <c r="E2919" s="45"/>
      <c r="F2919" s="46"/>
      <c r="G2919" s="46"/>
      <c r="H2919" s="46"/>
      <c r="I2919" s="46"/>
    </row>
    <row r="2920" spans="1:9" s="48" customFormat="1">
      <c r="A2920" s="41"/>
      <c r="B2920" s="42"/>
      <c r="C2920" s="43"/>
      <c r="D2920" s="43"/>
      <c r="E2920" s="42"/>
      <c r="F2920" s="43"/>
      <c r="G2920" s="43"/>
      <c r="H2920" s="43"/>
      <c r="I2920" s="43"/>
    </row>
    <row r="2921" spans="1:9">
      <c r="A2921" s="44"/>
      <c r="B2921" s="45"/>
      <c r="C2921" s="46"/>
      <c r="D2921" s="46"/>
      <c r="E2921" s="45"/>
      <c r="F2921" s="46"/>
      <c r="G2921" s="46"/>
      <c r="H2921" s="46"/>
      <c r="I2921" s="46"/>
    </row>
    <row r="2922" spans="1:9" s="48" customFormat="1">
      <c r="A2922" s="41"/>
      <c r="B2922" s="42"/>
      <c r="C2922" s="43"/>
      <c r="D2922" s="43"/>
      <c r="E2922" s="42"/>
      <c r="F2922" s="43"/>
      <c r="G2922" s="43"/>
      <c r="H2922" s="43"/>
      <c r="I2922" s="43"/>
    </row>
    <row r="2923" spans="1:9">
      <c r="B2923" s="49"/>
      <c r="C2923" s="49"/>
      <c r="D2923" s="50"/>
      <c r="E2923" s="49"/>
      <c r="F2923" s="49"/>
      <c r="G2923" s="50"/>
      <c r="H2923" s="50"/>
      <c r="I2923" s="49"/>
    </row>
    <row r="2924" spans="1:9">
      <c r="B2924" s="49"/>
      <c r="C2924" s="49"/>
      <c r="D2924" s="50"/>
      <c r="E2924" s="49"/>
      <c r="F2924" s="49"/>
      <c r="G2924" s="50"/>
      <c r="H2924" s="50"/>
      <c r="I2924" s="49"/>
    </row>
    <row r="2925" spans="1:9">
      <c r="B2925" s="49"/>
      <c r="C2925" s="49"/>
      <c r="D2925" s="50"/>
      <c r="E2925" s="49"/>
      <c r="F2925" s="49"/>
      <c r="G2925" s="50"/>
      <c r="H2925" s="50"/>
      <c r="I2925" s="49"/>
    </row>
    <row r="2926" spans="1:9">
      <c r="B2926" s="49"/>
      <c r="C2926" s="49"/>
      <c r="D2926" s="50"/>
      <c r="E2926" s="49"/>
      <c r="F2926" s="49"/>
      <c r="G2926" s="50"/>
      <c r="H2926" s="50"/>
      <c r="I2926" s="49"/>
    </row>
    <row r="2927" spans="1:9">
      <c r="B2927" s="49"/>
      <c r="C2927" s="49"/>
      <c r="D2927" s="50"/>
      <c r="E2927" s="49"/>
      <c r="F2927" s="49"/>
      <c r="G2927" s="50"/>
      <c r="H2927" s="50"/>
      <c r="I2927" s="49"/>
    </row>
    <row r="2928" spans="1:9">
      <c r="B2928" s="49"/>
      <c r="C2928" s="49"/>
      <c r="D2928" s="50"/>
      <c r="E2928" s="49"/>
      <c r="F2928" s="49"/>
      <c r="G2928" s="50"/>
      <c r="H2928" s="50"/>
      <c r="I2928" s="49"/>
    </row>
    <row r="2929" spans="1:9">
      <c r="B2929" s="49"/>
      <c r="C2929" s="49"/>
      <c r="D2929" s="50"/>
      <c r="E2929" s="49"/>
      <c r="F2929" s="49"/>
      <c r="G2929" s="50"/>
      <c r="H2929" s="50"/>
      <c r="I2929" s="49"/>
    </row>
    <row r="2930" spans="1:9">
      <c r="B2930" s="49"/>
      <c r="C2930" s="49"/>
      <c r="D2930" s="50"/>
      <c r="E2930" s="49"/>
      <c r="F2930" s="49"/>
      <c r="G2930" s="50"/>
      <c r="H2930" s="50"/>
      <c r="I2930" s="49"/>
    </row>
    <row r="2931" spans="1:9">
      <c r="B2931" s="49"/>
      <c r="C2931" s="49"/>
      <c r="D2931" s="50"/>
      <c r="E2931" s="49"/>
      <c r="F2931" s="49"/>
      <c r="G2931" s="50"/>
      <c r="H2931" s="50"/>
      <c r="I2931" s="49"/>
    </row>
    <row r="2932" spans="1:9">
      <c r="B2932" s="49"/>
      <c r="C2932" s="49"/>
      <c r="D2932" s="50"/>
      <c r="E2932" s="49"/>
      <c r="F2932" s="49"/>
      <c r="G2932" s="50"/>
      <c r="H2932" s="50"/>
      <c r="I2932" s="49"/>
    </row>
    <row r="2933" spans="1:9">
      <c r="B2933" s="49"/>
      <c r="C2933" s="49"/>
      <c r="D2933" s="50"/>
      <c r="E2933" s="49"/>
      <c r="F2933" s="49"/>
      <c r="G2933" s="50"/>
      <c r="H2933" s="50"/>
      <c r="I2933" s="49"/>
    </row>
    <row r="2934" spans="1:9">
      <c r="B2934" s="49"/>
      <c r="C2934" s="49"/>
      <c r="D2934" s="50"/>
      <c r="E2934" s="49"/>
      <c r="F2934" s="49"/>
      <c r="G2934" s="50"/>
      <c r="H2934" s="50"/>
      <c r="I2934" s="49"/>
    </row>
    <row r="2935" spans="1:9">
      <c r="B2935" s="49"/>
      <c r="C2935" s="49"/>
      <c r="D2935" s="50"/>
      <c r="E2935" s="49"/>
      <c r="F2935" s="49"/>
      <c r="G2935" s="50"/>
      <c r="H2935" s="50"/>
      <c r="I2935" s="49"/>
    </row>
    <row r="2936" spans="1:9">
      <c r="B2936" s="49"/>
      <c r="C2936" s="49"/>
      <c r="D2936" s="50"/>
      <c r="E2936" s="49"/>
      <c r="F2936" s="49"/>
      <c r="G2936" s="50"/>
      <c r="H2936" s="50"/>
      <c r="I2936" s="49"/>
    </row>
    <row r="2937" spans="1:9">
      <c r="B2937" s="49"/>
      <c r="C2937" s="49"/>
      <c r="D2937" s="50"/>
      <c r="E2937" s="49"/>
      <c r="F2937" s="49"/>
      <c r="G2937" s="50"/>
      <c r="H2937" s="50"/>
      <c r="I2937" s="49"/>
    </row>
    <row r="2938" spans="1:9">
      <c r="B2938" s="49"/>
      <c r="C2938" s="49"/>
      <c r="D2938" s="50"/>
      <c r="E2938" s="49"/>
      <c r="F2938" s="49"/>
      <c r="G2938" s="50"/>
      <c r="H2938" s="50"/>
      <c r="I2938" s="49"/>
    </row>
    <row r="2939" spans="1:9">
      <c r="B2939" s="49"/>
      <c r="C2939" s="49"/>
      <c r="D2939" s="50"/>
      <c r="E2939" s="49"/>
      <c r="F2939" s="49"/>
      <c r="G2939" s="50"/>
      <c r="H2939" s="50"/>
      <c r="I2939" s="49"/>
    </row>
    <row r="2940" spans="1:9">
      <c r="B2940" s="49"/>
      <c r="C2940" s="49"/>
      <c r="D2940" s="50"/>
      <c r="E2940" s="49"/>
      <c r="F2940" s="49"/>
      <c r="G2940" s="50"/>
      <c r="H2940" s="50"/>
      <c r="I2940" s="49"/>
    </row>
    <row r="2941" spans="1:9" ht="14.25">
      <c r="A2941" s="109"/>
      <c r="B2941" s="109"/>
      <c r="C2941" s="109"/>
      <c r="D2941" s="109"/>
      <c r="E2941" s="109"/>
      <c r="F2941" s="109"/>
      <c r="G2941" s="109"/>
      <c r="H2941" s="109"/>
      <c r="I2941" s="109"/>
    </row>
    <row r="2942" spans="1:9">
      <c r="A2942" s="111"/>
      <c r="B2942" s="111"/>
      <c r="C2942" s="111"/>
      <c r="D2942" s="111"/>
      <c r="E2942" s="111"/>
      <c r="F2942" s="111"/>
      <c r="G2942" s="111"/>
      <c r="H2942" s="111"/>
      <c r="I2942" s="111"/>
    </row>
    <row r="2943" spans="1:9">
      <c r="B2943" s="49"/>
      <c r="C2943" s="49"/>
      <c r="D2943" s="50"/>
      <c r="E2943" s="49"/>
      <c r="F2943" s="49"/>
      <c r="G2943" s="50"/>
      <c r="H2943" s="50"/>
      <c r="I2943" s="49"/>
    </row>
    <row r="2944" spans="1:9" customFormat="1" ht="15">
      <c r="A2944" s="114"/>
      <c r="B2944" s="20"/>
      <c r="C2944" s="21"/>
      <c r="D2944" s="21"/>
      <c r="E2944" s="22"/>
      <c r="F2944" s="22"/>
      <c r="G2944" s="22"/>
      <c r="H2944" s="22"/>
      <c r="I2944" s="23"/>
    </row>
    <row r="2945" spans="1:9" customFormat="1" ht="15">
      <c r="A2945" s="115"/>
      <c r="B2945" s="24"/>
      <c r="C2945" s="25"/>
      <c r="D2945" s="26"/>
      <c r="E2945" s="27"/>
      <c r="F2945" s="27"/>
      <c r="G2945" s="27"/>
      <c r="H2945" s="112"/>
      <c r="I2945" s="113"/>
    </row>
    <row r="2946" spans="1:9" customFormat="1" ht="15">
      <c r="A2946" s="115"/>
      <c r="B2946" s="28"/>
      <c r="C2946" s="29"/>
      <c r="D2946" s="124"/>
      <c r="E2946" s="30"/>
      <c r="F2946" s="31"/>
      <c r="G2946" s="124"/>
      <c r="H2946" s="112"/>
      <c r="I2946" s="113"/>
    </row>
    <row r="2947" spans="1:9" customFormat="1" ht="15">
      <c r="A2947" s="115"/>
      <c r="B2947" s="28"/>
      <c r="C2947" s="29"/>
      <c r="D2947" s="125"/>
      <c r="E2947" s="29"/>
      <c r="F2947" s="29"/>
      <c r="G2947" s="125"/>
      <c r="H2947" s="29"/>
      <c r="I2947" s="29"/>
    </row>
    <row r="2948" spans="1:9" customFormat="1" ht="15">
      <c r="A2948" s="32"/>
      <c r="B2948" s="33"/>
      <c r="C2948" s="34"/>
      <c r="D2948" s="34"/>
      <c r="E2948" s="34"/>
      <c r="F2948" s="34"/>
      <c r="G2948" s="35"/>
      <c r="H2948" s="34"/>
      <c r="I2948" s="36"/>
    </row>
    <row r="2949" spans="1:9" customFormat="1" ht="15">
      <c r="A2949" s="37"/>
      <c r="B2949" s="33"/>
      <c r="C2949" s="24"/>
      <c r="D2949" s="34"/>
      <c r="E2949" s="34"/>
      <c r="F2949" s="34"/>
      <c r="G2949" s="35"/>
      <c r="H2949" s="34"/>
      <c r="I2949" s="38"/>
    </row>
    <row r="2950" spans="1:9">
      <c r="A2950" s="39"/>
      <c r="B2950" s="49"/>
      <c r="C2950" s="49"/>
      <c r="D2950" s="50"/>
      <c r="E2950" s="49"/>
      <c r="F2950" s="49"/>
      <c r="G2950" s="50"/>
      <c r="H2950" s="50"/>
      <c r="I2950" s="49"/>
    </row>
    <row r="2951" spans="1:9" s="48" customFormat="1">
      <c r="A2951" s="41"/>
      <c r="B2951" s="42"/>
      <c r="C2951" s="43"/>
      <c r="D2951" s="43"/>
      <c r="E2951" s="42"/>
      <c r="F2951" s="43"/>
      <c r="G2951" s="43"/>
      <c r="H2951" s="43"/>
      <c r="I2951" s="43"/>
    </row>
    <row r="2952" spans="1:9" s="48" customFormat="1">
      <c r="A2952" s="41"/>
      <c r="B2952" s="42"/>
      <c r="C2952" s="43"/>
      <c r="D2952" s="43"/>
      <c r="E2952" s="42"/>
      <c r="F2952" s="43"/>
      <c r="G2952" s="43"/>
      <c r="H2952" s="43"/>
      <c r="I2952" s="43"/>
    </row>
    <row r="2953" spans="1:9" s="48" customFormat="1">
      <c r="A2953" s="41"/>
      <c r="B2953" s="42"/>
      <c r="C2953" s="43"/>
      <c r="D2953" s="43"/>
      <c r="E2953" s="45"/>
      <c r="F2953" s="43"/>
      <c r="G2953" s="43"/>
      <c r="H2953" s="43"/>
      <c r="I2953" s="43"/>
    </row>
    <row r="2954" spans="1:9">
      <c r="A2954" s="44"/>
      <c r="B2954" s="45"/>
      <c r="C2954" s="46"/>
      <c r="D2954" s="46"/>
      <c r="E2954" s="45"/>
      <c r="F2954" s="46"/>
      <c r="G2954" s="46"/>
      <c r="H2954" s="46"/>
      <c r="I2954" s="46"/>
    </row>
    <row r="2955" spans="1:9">
      <c r="A2955" s="44"/>
      <c r="B2955" s="45"/>
      <c r="C2955" s="46"/>
      <c r="D2955" s="46"/>
      <c r="E2955" s="45"/>
      <c r="F2955" s="46"/>
      <c r="G2955" s="46"/>
      <c r="H2955" s="46"/>
      <c r="I2955" s="46"/>
    </row>
    <row r="2956" spans="1:9">
      <c r="A2956" s="44"/>
      <c r="B2956" s="45"/>
      <c r="C2956" s="46"/>
      <c r="D2956" s="46"/>
      <c r="E2956" s="45"/>
      <c r="F2956" s="46"/>
      <c r="G2956" s="46"/>
      <c r="H2956" s="46"/>
      <c r="I2956" s="46"/>
    </row>
    <row r="2957" spans="1:9" s="48" customFormat="1">
      <c r="A2957" s="41"/>
      <c r="B2957" s="42"/>
      <c r="C2957" s="43"/>
      <c r="D2957" s="43"/>
      <c r="E2957" s="42"/>
      <c r="F2957" s="43"/>
      <c r="G2957" s="43"/>
      <c r="H2957" s="43"/>
      <c r="I2957" s="43"/>
    </row>
    <row r="2958" spans="1:9">
      <c r="A2958" s="44"/>
      <c r="B2958" s="45"/>
      <c r="C2958" s="46"/>
      <c r="D2958" s="46"/>
      <c r="E2958" s="45"/>
      <c r="F2958" s="46"/>
      <c r="G2958" s="46"/>
      <c r="H2958" s="46"/>
      <c r="I2958" s="46"/>
    </row>
    <row r="2959" spans="1:9">
      <c r="A2959" s="44"/>
      <c r="B2959" s="45"/>
      <c r="C2959" s="46"/>
      <c r="D2959" s="46"/>
      <c r="E2959" s="45"/>
      <c r="F2959" s="46"/>
      <c r="G2959" s="46"/>
      <c r="H2959" s="46"/>
      <c r="I2959" s="46"/>
    </row>
    <row r="2960" spans="1:9">
      <c r="A2960" s="44"/>
      <c r="B2960" s="45"/>
      <c r="C2960" s="46"/>
      <c r="D2960" s="46"/>
      <c r="E2960" s="45"/>
      <c r="F2960" s="46"/>
      <c r="G2960" s="46"/>
      <c r="H2960" s="46"/>
      <c r="I2960" s="46"/>
    </row>
    <row r="2961" spans="1:9">
      <c r="A2961" s="44"/>
      <c r="B2961" s="45"/>
      <c r="C2961" s="46"/>
      <c r="D2961" s="46"/>
      <c r="E2961" s="45"/>
      <c r="F2961" s="46"/>
      <c r="G2961" s="46"/>
      <c r="H2961" s="46"/>
      <c r="I2961" s="46"/>
    </row>
    <row r="2962" spans="1:9" s="48" customFormat="1">
      <c r="A2962" s="41"/>
      <c r="B2962" s="42"/>
      <c r="C2962" s="43"/>
      <c r="D2962" s="43"/>
      <c r="E2962" s="42"/>
      <c r="F2962" s="43"/>
      <c r="G2962" s="43"/>
      <c r="H2962" s="43"/>
      <c r="I2962" s="43"/>
    </row>
    <row r="2963" spans="1:9">
      <c r="A2963" s="44"/>
      <c r="B2963" s="45"/>
      <c r="C2963" s="46"/>
      <c r="D2963" s="46"/>
      <c r="E2963" s="45"/>
      <c r="F2963" s="46"/>
      <c r="G2963" s="46"/>
      <c r="H2963" s="46"/>
      <c r="I2963" s="46"/>
    </row>
    <row r="2964" spans="1:9">
      <c r="A2964" s="44"/>
      <c r="B2964" s="45"/>
      <c r="C2964" s="46"/>
      <c r="D2964" s="46"/>
      <c r="E2964" s="45"/>
      <c r="F2964" s="46"/>
      <c r="G2964" s="46"/>
      <c r="H2964" s="46"/>
      <c r="I2964" s="46"/>
    </row>
    <row r="2965" spans="1:9">
      <c r="A2965" s="44"/>
      <c r="B2965" s="45"/>
      <c r="C2965" s="46"/>
      <c r="D2965" s="46"/>
      <c r="E2965" s="45"/>
      <c r="F2965" s="46"/>
      <c r="G2965" s="46"/>
      <c r="H2965" s="46"/>
      <c r="I2965" s="46"/>
    </row>
    <row r="2966" spans="1:9">
      <c r="A2966" s="44"/>
      <c r="B2966" s="45"/>
      <c r="C2966" s="46"/>
      <c r="D2966" s="46"/>
      <c r="E2966" s="45"/>
      <c r="F2966" s="46"/>
      <c r="G2966" s="46"/>
      <c r="H2966" s="46"/>
      <c r="I2966" s="46"/>
    </row>
    <row r="2967" spans="1:9">
      <c r="A2967" s="44"/>
      <c r="B2967" s="45"/>
      <c r="C2967" s="46"/>
      <c r="D2967" s="46"/>
      <c r="E2967" s="45"/>
      <c r="F2967" s="46"/>
      <c r="G2967" s="46"/>
      <c r="H2967" s="46"/>
      <c r="I2967" s="46"/>
    </row>
    <row r="2968" spans="1:9">
      <c r="A2968" s="44"/>
      <c r="B2968" s="45"/>
      <c r="C2968" s="46"/>
      <c r="D2968" s="46"/>
      <c r="E2968" s="45"/>
      <c r="F2968" s="46"/>
      <c r="G2968" s="46"/>
      <c r="H2968" s="46"/>
      <c r="I2968" s="46"/>
    </row>
    <row r="2969" spans="1:9">
      <c r="A2969" s="44"/>
      <c r="B2969" s="45"/>
      <c r="C2969" s="46"/>
      <c r="D2969" s="46"/>
      <c r="E2969" s="45"/>
      <c r="F2969" s="46"/>
      <c r="G2969" s="46"/>
      <c r="H2969" s="46"/>
      <c r="I2969" s="46"/>
    </row>
    <row r="2970" spans="1:9" s="48" customFormat="1">
      <c r="A2970" s="41"/>
      <c r="B2970" s="42"/>
      <c r="C2970" s="43"/>
      <c r="D2970" s="43"/>
      <c r="E2970" s="42"/>
      <c r="F2970" s="43"/>
      <c r="G2970" s="43"/>
      <c r="H2970" s="43"/>
      <c r="I2970" s="43"/>
    </row>
    <row r="2971" spans="1:9">
      <c r="A2971" s="44"/>
      <c r="B2971" s="45"/>
      <c r="C2971" s="46"/>
      <c r="D2971" s="46"/>
      <c r="E2971" s="45"/>
      <c r="F2971" s="46"/>
      <c r="G2971" s="46"/>
      <c r="H2971" s="46"/>
      <c r="I2971" s="46"/>
    </row>
    <row r="2972" spans="1:9">
      <c r="A2972" s="44"/>
      <c r="B2972" s="45"/>
      <c r="C2972" s="46"/>
      <c r="D2972" s="46"/>
      <c r="E2972" s="45"/>
      <c r="F2972" s="46"/>
      <c r="G2972" s="46"/>
      <c r="H2972" s="46"/>
      <c r="I2972" s="46"/>
    </row>
    <row r="2973" spans="1:9">
      <c r="A2973" s="44"/>
      <c r="B2973" s="45"/>
      <c r="C2973" s="46"/>
      <c r="D2973" s="46"/>
      <c r="E2973" s="45"/>
      <c r="F2973" s="46"/>
      <c r="G2973" s="46"/>
      <c r="H2973" s="46"/>
      <c r="I2973" s="46"/>
    </row>
    <row r="2974" spans="1:9" s="48" customFormat="1">
      <c r="A2974" s="41"/>
      <c r="B2974" s="42"/>
      <c r="C2974" s="43"/>
      <c r="D2974" s="43"/>
      <c r="E2974" s="42"/>
      <c r="F2974" s="43"/>
      <c r="G2974" s="43"/>
      <c r="H2974" s="43"/>
      <c r="I2974" s="43"/>
    </row>
    <row r="2975" spans="1:9">
      <c r="A2975" s="44"/>
      <c r="B2975" s="45"/>
      <c r="C2975" s="46"/>
      <c r="D2975" s="46"/>
      <c r="E2975" s="45"/>
      <c r="F2975" s="46"/>
      <c r="G2975" s="46"/>
      <c r="H2975" s="46"/>
      <c r="I2975" s="46"/>
    </row>
    <row r="2976" spans="1:9">
      <c r="A2976" s="44"/>
      <c r="B2976" s="45"/>
      <c r="C2976" s="46"/>
      <c r="D2976" s="46"/>
      <c r="E2976" s="45"/>
      <c r="F2976" s="46"/>
      <c r="G2976" s="46"/>
      <c r="H2976" s="46"/>
      <c r="I2976" s="46"/>
    </row>
    <row r="2977" spans="1:9">
      <c r="A2977" s="44"/>
      <c r="B2977" s="45"/>
      <c r="C2977" s="46"/>
      <c r="D2977" s="46"/>
      <c r="E2977" s="45"/>
      <c r="F2977" s="46"/>
      <c r="G2977" s="46"/>
      <c r="H2977" s="46"/>
      <c r="I2977" s="46"/>
    </row>
    <row r="2978" spans="1:9">
      <c r="A2978" s="44"/>
      <c r="B2978" s="45"/>
      <c r="C2978" s="46"/>
      <c r="D2978" s="46"/>
      <c r="E2978" s="45"/>
      <c r="F2978" s="46"/>
      <c r="G2978" s="46"/>
      <c r="H2978" s="46"/>
      <c r="I2978" s="46"/>
    </row>
    <row r="2979" spans="1:9" s="48" customFormat="1">
      <c r="A2979" s="41"/>
      <c r="B2979" s="42"/>
      <c r="C2979" s="43"/>
      <c r="D2979" s="43"/>
      <c r="E2979" s="42"/>
      <c r="F2979" s="43"/>
      <c r="G2979" s="43"/>
      <c r="H2979" s="43"/>
      <c r="I2979" s="43"/>
    </row>
    <row r="2980" spans="1:9">
      <c r="A2980" s="44"/>
      <c r="B2980" s="45"/>
      <c r="C2980" s="46"/>
      <c r="D2980" s="46"/>
      <c r="E2980" s="45"/>
      <c r="F2980" s="46"/>
      <c r="G2980" s="46"/>
      <c r="H2980" s="46"/>
      <c r="I2980" s="46"/>
    </row>
    <row r="2981" spans="1:9">
      <c r="A2981" s="44"/>
      <c r="B2981" s="45"/>
      <c r="C2981" s="46"/>
      <c r="D2981" s="46"/>
      <c r="E2981" s="45"/>
      <c r="F2981" s="46"/>
      <c r="G2981" s="46"/>
      <c r="H2981" s="46"/>
      <c r="I2981" s="46"/>
    </row>
    <row r="2982" spans="1:9">
      <c r="A2982" s="44"/>
      <c r="B2982" s="45"/>
      <c r="C2982" s="46"/>
      <c r="D2982" s="46"/>
      <c r="E2982" s="45"/>
      <c r="F2982" s="46"/>
      <c r="G2982" s="46"/>
      <c r="H2982" s="46"/>
      <c r="I2982" s="46"/>
    </row>
    <row r="2983" spans="1:9">
      <c r="A2983" s="44"/>
      <c r="B2983" s="45"/>
      <c r="C2983" s="46"/>
      <c r="D2983" s="46"/>
      <c r="E2983" s="45"/>
      <c r="F2983" s="46"/>
      <c r="G2983" s="46"/>
      <c r="H2983" s="46"/>
      <c r="I2983" s="46"/>
    </row>
    <row r="2984" spans="1:9" s="48" customFormat="1">
      <c r="A2984" s="41"/>
      <c r="B2984" s="42"/>
      <c r="C2984" s="43"/>
      <c r="D2984" s="43"/>
      <c r="E2984" s="42"/>
      <c r="F2984" s="43"/>
      <c r="G2984" s="43"/>
      <c r="H2984" s="43"/>
      <c r="I2984" s="43"/>
    </row>
    <row r="2985" spans="1:9">
      <c r="A2985" s="44"/>
      <c r="B2985" s="45"/>
      <c r="C2985" s="46"/>
      <c r="D2985" s="46"/>
      <c r="E2985" s="45"/>
      <c r="F2985" s="46"/>
      <c r="G2985" s="46"/>
      <c r="H2985" s="46"/>
      <c r="I2985" s="46"/>
    </row>
    <row r="2986" spans="1:9">
      <c r="A2986" s="44"/>
      <c r="B2986" s="45"/>
      <c r="C2986" s="46"/>
      <c r="D2986" s="46"/>
      <c r="E2986" s="45"/>
      <c r="F2986" s="46"/>
      <c r="G2986" s="46"/>
      <c r="H2986" s="46"/>
      <c r="I2986" s="46"/>
    </row>
    <row r="2987" spans="1:9">
      <c r="A2987" s="44"/>
      <c r="B2987" s="45"/>
      <c r="C2987" s="46"/>
      <c r="D2987" s="46"/>
      <c r="E2987" s="45"/>
      <c r="F2987" s="46"/>
      <c r="G2987" s="46"/>
      <c r="H2987" s="46"/>
      <c r="I2987" s="46"/>
    </row>
    <row r="2988" spans="1:9">
      <c r="A2988" s="44"/>
      <c r="B2988" s="45"/>
      <c r="C2988" s="46"/>
      <c r="D2988" s="46"/>
      <c r="E2988" s="45"/>
      <c r="F2988" s="46"/>
      <c r="G2988" s="46"/>
      <c r="H2988" s="46"/>
      <c r="I2988" s="46"/>
    </row>
    <row r="2989" spans="1:9">
      <c r="A2989" s="44"/>
      <c r="B2989" s="45"/>
      <c r="C2989" s="46"/>
      <c r="D2989" s="46"/>
      <c r="E2989" s="45"/>
      <c r="F2989" s="46"/>
      <c r="G2989" s="46"/>
      <c r="H2989" s="46"/>
      <c r="I2989" s="46"/>
    </row>
    <row r="2990" spans="1:9">
      <c r="A2990" s="44"/>
      <c r="B2990" s="45"/>
      <c r="C2990" s="46"/>
      <c r="D2990" s="46"/>
      <c r="E2990" s="45"/>
      <c r="F2990" s="46"/>
      <c r="G2990" s="46"/>
      <c r="H2990" s="46"/>
      <c r="I2990" s="46"/>
    </row>
    <row r="2991" spans="1:9">
      <c r="A2991" s="44"/>
      <c r="B2991" s="45"/>
      <c r="C2991" s="46"/>
      <c r="D2991" s="46"/>
      <c r="E2991" s="45"/>
      <c r="F2991" s="46"/>
      <c r="G2991" s="46"/>
      <c r="H2991" s="46"/>
      <c r="I2991" s="46"/>
    </row>
    <row r="2992" spans="1:9">
      <c r="A2992" s="44"/>
      <c r="B2992" s="45"/>
      <c r="C2992" s="46"/>
      <c r="D2992" s="46"/>
      <c r="E2992" s="45"/>
      <c r="F2992" s="46"/>
      <c r="G2992" s="46"/>
      <c r="H2992" s="46"/>
      <c r="I2992" s="46"/>
    </row>
    <row r="2993" spans="1:9">
      <c r="A2993" s="44"/>
      <c r="B2993" s="45"/>
      <c r="C2993" s="46"/>
      <c r="D2993" s="46"/>
      <c r="E2993" s="45"/>
      <c r="F2993" s="46"/>
      <c r="G2993" s="46"/>
      <c r="H2993" s="46"/>
      <c r="I2993" s="46"/>
    </row>
    <row r="2994" spans="1:9">
      <c r="A2994" s="44"/>
      <c r="B2994" s="45"/>
      <c r="C2994" s="46"/>
      <c r="D2994" s="46"/>
      <c r="E2994" s="45"/>
      <c r="F2994" s="46"/>
      <c r="G2994" s="46"/>
      <c r="H2994" s="46"/>
      <c r="I2994" s="46"/>
    </row>
    <row r="2995" spans="1:9" s="48" customFormat="1">
      <c r="A2995" s="41"/>
      <c r="B2995" s="42"/>
      <c r="C2995" s="43"/>
      <c r="D2995" s="43"/>
      <c r="E2995" s="42"/>
      <c r="F2995" s="43"/>
      <c r="G2995" s="43"/>
      <c r="H2995" s="43"/>
      <c r="I2995" s="43"/>
    </row>
    <row r="2996" spans="1:9">
      <c r="A2996" s="44"/>
      <c r="B2996" s="45"/>
      <c r="C2996" s="46"/>
      <c r="D2996" s="46"/>
      <c r="E2996" s="45"/>
      <c r="F2996" s="46"/>
      <c r="G2996" s="46"/>
      <c r="H2996" s="46"/>
      <c r="I2996" s="46"/>
    </row>
    <row r="2997" spans="1:9" s="48" customFormat="1">
      <c r="A2997" s="41"/>
      <c r="B2997" s="42"/>
      <c r="C2997" s="43"/>
      <c r="D2997" s="43"/>
      <c r="E2997" s="42"/>
      <c r="F2997" s="43"/>
      <c r="G2997" s="43"/>
      <c r="H2997" s="43"/>
      <c r="I2997" s="43"/>
    </row>
    <row r="2998" spans="1:9">
      <c r="B2998" s="49"/>
      <c r="C2998" s="49"/>
      <c r="D2998" s="50"/>
      <c r="E2998" s="49"/>
      <c r="F2998" s="49"/>
      <c r="G2998" s="50"/>
      <c r="H2998" s="50"/>
      <c r="I2998" s="49"/>
    </row>
    <row r="2999" spans="1:9">
      <c r="B2999" s="49"/>
      <c r="C2999" s="49"/>
      <c r="D2999" s="50"/>
      <c r="E2999" s="49"/>
      <c r="F2999" s="49"/>
      <c r="G2999" s="50"/>
      <c r="H2999" s="50"/>
      <c r="I2999" s="49"/>
    </row>
    <row r="3000" spans="1:9">
      <c r="B3000" s="49"/>
      <c r="C3000" s="49"/>
      <c r="D3000" s="50"/>
      <c r="E3000" s="49"/>
      <c r="F3000" s="49"/>
      <c r="G3000" s="50"/>
      <c r="H3000" s="50"/>
      <c r="I3000" s="49"/>
    </row>
    <row r="3001" spans="1:9">
      <c r="B3001" s="49"/>
      <c r="C3001" s="49"/>
      <c r="D3001" s="50"/>
      <c r="E3001" s="49"/>
      <c r="F3001" s="49"/>
      <c r="G3001" s="50"/>
      <c r="H3001" s="50"/>
      <c r="I3001" s="49"/>
    </row>
    <row r="3002" spans="1:9">
      <c r="B3002" s="49"/>
      <c r="C3002" s="49"/>
      <c r="D3002" s="50"/>
      <c r="E3002" s="49"/>
      <c r="F3002" s="49"/>
      <c r="G3002" s="50"/>
      <c r="H3002" s="50"/>
      <c r="I3002" s="49"/>
    </row>
    <row r="3003" spans="1:9">
      <c r="B3003" s="49"/>
      <c r="C3003" s="49"/>
      <c r="D3003" s="50"/>
      <c r="E3003" s="49"/>
      <c r="F3003" s="49"/>
      <c r="G3003" s="50"/>
      <c r="H3003" s="50"/>
      <c r="I3003" s="49"/>
    </row>
    <row r="3004" spans="1:9">
      <c r="B3004" s="49"/>
      <c r="C3004" s="49"/>
      <c r="D3004" s="50"/>
      <c r="E3004" s="49"/>
      <c r="F3004" s="49"/>
      <c r="G3004" s="50"/>
      <c r="H3004" s="50"/>
      <c r="I3004" s="49"/>
    </row>
    <row r="3005" spans="1:9">
      <c r="B3005" s="49"/>
      <c r="C3005" s="49"/>
      <c r="D3005" s="50"/>
      <c r="E3005" s="49"/>
      <c r="F3005" s="49"/>
      <c r="G3005" s="50"/>
      <c r="H3005" s="50"/>
      <c r="I3005" s="49"/>
    </row>
    <row r="3006" spans="1:9">
      <c r="B3006" s="49"/>
      <c r="C3006" s="49"/>
      <c r="D3006" s="50"/>
      <c r="E3006" s="49"/>
      <c r="F3006" s="49"/>
      <c r="G3006" s="50"/>
      <c r="H3006" s="50"/>
      <c r="I3006" s="49"/>
    </row>
    <row r="3007" spans="1:9">
      <c r="B3007" s="49"/>
      <c r="C3007" s="49"/>
      <c r="D3007" s="50"/>
      <c r="E3007" s="49"/>
      <c r="F3007" s="49"/>
      <c r="G3007" s="50"/>
      <c r="H3007" s="50"/>
      <c r="I3007" s="49"/>
    </row>
    <row r="3008" spans="1:9">
      <c r="B3008" s="49"/>
      <c r="C3008" s="49"/>
      <c r="D3008" s="50"/>
      <c r="E3008" s="49"/>
      <c r="F3008" s="49"/>
      <c r="G3008" s="50"/>
      <c r="H3008" s="50"/>
      <c r="I3008" s="49"/>
    </row>
    <row r="3009" spans="1:9">
      <c r="B3009" s="49"/>
      <c r="C3009" s="49"/>
      <c r="D3009" s="50"/>
      <c r="E3009" s="49"/>
      <c r="F3009" s="49"/>
      <c r="G3009" s="50"/>
      <c r="H3009" s="50"/>
      <c r="I3009" s="49"/>
    </row>
    <row r="3010" spans="1:9">
      <c r="B3010" s="49"/>
      <c r="C3010" s="49"/>
      <c r="D3010" s="50"/>
      <c r="E3010" s="49"/>
      <c r="F3010" s="49"/>
      <c r="G3010" s="50"/>
      <c r="H3010" s="50"/>
      <c r="I3010" s="49"/>
    </row>
    <row r="3011" spans="1:9">
      <c r="B3011" s="49"/>
      <c r="C3011" s="49"/>
      <c r="D3011" s="50"/>
      <c r="E3011" s="49"/>
      <c r="F3011" s="49"/>
      <c r="G3011" s="50"/>
      <c r="H3011" s="50"/>
      <c r="I3011" s="49"/>
    </row>
    <row r="3012" spans="1:9">
      <c r="B3012" s="49"/>
      <c r="C3012" s="49"/>
      <c r="D3012" s="50"/>
      <c r="E3012" s="49"/>
      <c r="F3012" s="49"/>
      <c r="G3012" s="50"/>
      <c r="H3012" s="50"/>
      <c r="I3012" s="49"/>
    </row>
    <row r="3013" spans="1:9" ht="14.25">
      <c r="A3013" s="109"/>
      <c r="B3013" s="109"/>
      <c r="C3013" s="109"/>
      <c r="D3013" s="109"/>
      <c r="E3013" s="109"/>
      <c r="F3013" s="109"/>
      <c r="G3013" s="109"/>
      <c r="H3013" s="109"/>
      <c r="I3013" s="109"/>
    </row>
    <row r="3014" spans="1:9">
      <c r="A3014" s="111"/>
      <c r="B3014" s="111"/>
      <c r="C3014" s="111"/>
      <c r="D3014" s="111"/>
      <c r="E3014" s="111"/>
      <c r="F3014" s="111"/>
      <c r="G3014" s="111"/>
      <c r="H3014" s="111"/>
      <c r="I3014" s="111"/>
    </row>
    <row r="3015" spans="1:9">
      <c r="B3015" s="49"/>
      <c r="C3015" s="49"/>
      <c r="D3015" s="50"/>
      <c r="E3015" s="49"/>
      <c r="F3015" s="49"/>
      <c r="G3015" s="50"/>
      <c r="H3015" s="50"/>
      <c r="I3015" s="49"/>
    </row>
    <row r="3016" spans="1:9" customFormat="1" ht="15">
      <c r="A3016" s="114"/>
      <c r="B3016" s="20"/>
      <c r="C3016" s="21"/>
      <c r="D3016" s="21"/>
      <c r="E3016" s="22"/>
      <c r="F3016" s="22"/>
      <c r="G3016" s="22"/>
      <c r="H3016" s="22"/>
      <c r="I3016" s="23"/>
    </row>
    <row r="3017" spans="1:9" customFormat="1" ht="15">
      <c r="A3017" s="115"/>
      <c r="B3017" s="24"/>
      <c r="C3017" s="25"/>
      <c r="D3017" s="26"/>
      <c r="E3017" s="27"/>
      <c r="F3017" s="27"/>
      <c r="G3017" s="27"/>
      <c r="H3017" s="112"/>
      <c r="I3017" s="113"/>
    </row>
    <row r="3018" spans="1:9" customFormat="1" ht="15">
      <c r="A3018" s="115"/>
      <c r="B3018" s="28"/>
      <c r="C3018" s="29"/>
      <c r="D3018" s="124"/>
      <c r="E3018" s="30"/>
      <c r="F3018" s="31"/>
      <c r="G3018" s="124"/>
      <c r="H3018" s="112"/>
      <c r="I3018" s="113"/>
    </row>
    <row r="3019" spans="1:9" customFormat="1" ht="15">
      <c r="A3019" s="115"/>
      <c r="B3019" s="28"/>
      <c r="C3019" s="29"/>
      <c r="D3019" s="125"/>
      <c r="E3019" s="29"/>
      <c r="F3019" s="29"/>
      <c r="G3019" s="125"/>
      <c r="H3019" s="29"/>
      <c r="I3019" s="29"/>
    </row>
    <row r="3020" spans="1:9" customFormat="1" ht="15">
      <c r="A3020" s="32"/>
      <c r="B3020" s="33"/>
      <c r="C3020" s="34"/>
      <c r="D3020" s="34"/>
      <c r="E3020" s="34"/>
      <c r="F3020" s="34"/>
      <c r="G3020" s="35"/>
      <c r="H3020" s="34"/>
      <c r="I3020" s="36"/>
    </row>
    <row r="3021" spans="1:9" customFormat="1" ht="15">
      <c r="A3021" s="37"/>
      <c r="B3021" s="33"/>
      <c r="C3021" s="24"/>
      <c r="D3021" s="34"/>
      <c r="E3021" s="34"/>
      <c r="F3021" s="34"/>
      <c r="G3021" s="35"/>
      <c r="H3021" s="34"/>
      <c r="I3021" s="38"/>
    </row>
    <row r="3022" spans="1:9">
      <c r="A3022" s="39"/>
      <c r="B3022" s="49"/>
      <c r="C3022" s="49"/>
      <c r="D3022" s="50"/>
      <c r="E3022" s="49"/>
      <c r="F3022" s="49"/>
      <c r="G3022" s="50"/>
      <c r="H3022" s="50"/>
      <c r="I3022" s="49"/>
    </row>
    <row r="3023" spans="1:9" s="48" customFormat="1">
      <c r="A3023" s="41"/>
      <c r="B3023" s="42"/>
      <c r="C3023" s="43"/>
      <c r="D3023" s="43"/>
      <c r="E3023" s="42"/>
      <c r="F3023" s="43"/>
      <c r="G3023" s="43"/>
      <c r="H3023" s="43"/>
      <c r="I3023" s="43"/>
    </row>
    <row r="3024" spans="1:9" s="48" customFormat="1">
      <c r="A3024" s="41"/>
      <c r="B3024" s="42"/>
      <c r="C3024" s="43"/>
      <c r="D3024" s="43"/>
      <c r="E3024" s="42"/>
      <c r="F3024" s="43"/>
      <c r="G3024" s="43"/>
      <c r="H3024" s="43"/>
      <c r="I3024" s="43"/>
    </row>
    <row r="3025" spans="1:9" s="48" customFormat="1">
      <c r="A3025" s="41"/>
      <c r="B3025" s="42"/>
      <c r="C3025" s="43"/>
      <c r="D3025" s="43"/>
      <c r="E3025" s="42"/>
      <c r="F3025" s="43"/>
      <c r="G3025" s="43"/>
      <c r="H3025" s="43"/>
      <c r="I3025" s="43"/>
    </row>
    <row r="3026" spans="1:9">
      <c r="A3026" s="44"/>
      <c r="B3026" s="45"/>
      <c r="C3026" s="46"/>
      <c r="D3026" s="46"/>
      <c r="E3026" s="45"/>
      <c r="F3026" s="46"/>
      <c r="G3026" s="46"/>
      <c r="H3026" s="46"/>
      <c r="I3026" s="46"/>
    </row>
    <row r="3027" spans="1:9">
      <c r="A3027" s="44"/>
      <c r="B3027" s="45"/>
      <c r="C3027" s="46"/>
      <c r="D3027" s="46"/>
      <c r="E3027" s="45"/>
      <c r="F3027" s="46"/>
      <c r="G3027" s="46"/>
      <c r="H3027" s="46"/>
      <c r="I3027" s="46"/>
    </row>
    <row r="3028" spans="1:9">
      <c r="A3028" s="44"/>
      <c r="B3028" s="45"/>
      <c r="C3028" s="46"/>
      <c r="D3028" s="46"/>
      <c r="E3028" s="45"/>
      <c r="F3028" s="46"/>
      <c r="G3028" s="46"/>
      <c r="H3028" s="46"/>
      <c r="I3028" s="46"/>
    </row>
    <row r="3029" spans="1:9" s="48" customFormat="1">
      <c r="A3029" s="41"/>
      <c r="B3029" s="42"/>
      <c r="C3029" s="43"/>
      <c r="D3029" s="43"/>
      <c r="E3029" s="42"/>
      <c r="F3029" s="43"/>
      <c r="G3029" s="43"/>
      <c r="H3029" s="43"/>
      <c r="I3029" s="43"/>
    </row>
    <row r="3030" spans="1:9">
      <c r="A3030" s="44"/>
      <c r="B3030" s="45"/>
      <c r="C3030" s="46"/>
      <c r="D3030" s="46"/>
      <c r="E3030" s="45"/>
      <c r="F3030" s="46"/>
      <c r="G3030" s="46"/>
      <c r="H3030" s="46"/>
      <c r="I3030" s="46"/>
    </row>
    <row r="3031" spans="1:9">
      <c r="A3031" s="44"/>
      <c r="B3031" s="45"/>
      <c r="C3031" s="46"/>
      <c r="D3031" s="46"/>
      <c r="E3031" s="45"/>
      <c r="F3031" s="46"/>
      <c r="G3031" s="46"/>
      <c r="H3031" s="46"/>
      <c r="I3031" s="46"/>
    </row>
    <row r="3032" spans="1:9" s="48" customFormat="1">
      <c r="A3032" s="41"/>
      <c r="B3032" s="42"/>
      <c r="C3032" s="43"/>
      <c r="D3032" s="43"/>
      <c r="E3032" s="42"/>
      <c r="F3032" s="43"/>
      <c r="G3032" s="43"/>
      <c r="H3032" s="43"/>
      <c r="I3032" s="43"/>
    </row>
    <row r="3033" spans="1:9">
      <c r="A3033" s="44"/>
      <c r="B3033" s="45"/>
      <c r="C3033" s="46"/>
      <c r="D3033" s="46"/>
      <c r="E3033" s="45"/>
      <c r="F3033" s="46"/>
      <c r="G3033" s="46"/>
      <c r="H3033" s="46"/>
      <c r="I3033" s="46"/>
    </row>
    <row r="3034" spans="1:9">
      <c r="A3034" s="44"/>
      <c r="B3034" s="45"/>
      <c r="C3034" s="46"/>
      <c r="D3034" s="46"/>
      <c r="E3034" s="45"/>
      <c r="F3034" s="46"/>
      <c r="G3034" s="46"/>
      <c r="H3034" s="46"/>
      <c r="I3034" s="46"/>
    </row>
    <row r="3035" spans="1:9">
      <c r="A3035" s="44"/>
      <c r="B3035" s="45"/>
      <c r="C3035" s="46"/>
      <c r="D3035" s="46"/>
      <c r="E3035" s="45"/>
      <c r="F3035" s="46"/>
      <c r="G3035" s="46"/>
      <c r="H3035" s="46"/>
      <c r="I3035" s="46"/>
    </row>
    <row r="3036" spans="1:9" s="48" customFormat="1">
      <c r="A3036" s="41"/>
      <c r="B3036" s="42"/>
      <c r="C3036" s="43"/>
      <c r="D3036" s="43"/>
      <c r="E3036" s="42"/>
      <c r="F3036" s="43"/>
      <c r="G3036" s="43"/>
      <c r="H3036" s="43"/>
      <c r="I3036" s="43"/>
    </row>
    <row r="3037" spans="1:9">
      <c r="A3037" s="44"/>
      <c r="B3037" s="45"/>
      <c r="C3037" s="46"/>
      <c r="D3037" s="46"/>
      <c r="E3037" s="45"/>
      <c r="F3037" s="46"/>
      <c r="G3037" s="46"/>
      <c r="H3037" s="46"/>
      <c r="I3037" s="46"/>
    </row>
    <row r="3038" spans="1:9">
      <c r="A3038" s="44"/>
      <c r="B3038" s="45"/>
      <c r="C3038" s="46"/>
      <c r="D3038" s="46"/>
      <c r="E3038" s="45"/>
      <c r="F3038" s="46"/>
      <c r="G3038" s="46"/>
      <c r="H3038" s="46"/>
      <c r="I3038" s="46"/>
    </row>
    <row r="3039" spans="1:9">
      <c r="A3039" s="44"/>
      <c r="B3039" s="45"/>
      <c r="C3039" s="46"/>
      <c r="D3039" s="46"/>
      <c r="E3039" s="45"/>
      <c r="F3039" s="46"/>
      <c r="G3039" s="46"/>
      <c r="H3039" s="46"/>
      <c r="I3039" s="46"/>
    </row>
    <row r="3040" spans="1:9">
      <c r="A3040" s="44"/>
      <c r="B3040" s="45"/>
      <c r="C3040" s="46"/>
      <c r="D3040" s="46"/>
      <c r="E3040" s="45"/>
      <c r="F3040" s="46"/>
      <c r="G3040" s="46"/>
      <c r="H3040" s="46"/>
      <c r="I3040" s="46"/>
    </row>
    <row r="3041" spans="1:9">
      <c r="A3041" s="44"/>
      <c r="B3041" s="45"/>
      <c r="C3041" s="46"/>
      <c r="D3041" s="46"/>
      <c r="E3041" s="45"/>
      <c r="F3041" s="46"/>
      <c r="G3041" s="46"/>
      <c r="H3041" s="46"/>
      <c r="I3041" s="46"/>
    </row>
    <row r="3042" spans="1:9">
      <c r="A3042" s="44"/>
      <c r="B3042" s="45"/>
      <c r="C3042" s="46"/>
      <c r="D3042" s="46"/>
      <c r="E3042" s="45"/>
      <c r="F3042" s="46"/>
      <c r="G3042" s="46"/>
      <c r="H3042" s="46"/>
      <c r="I3042" s="46"/>
    </row>
    <row r="3043" spans="1:9">
      <c r="A3043" s="44"/>
      <c r="B3043" s="45"/>
      <c r="C3043" s="46"/>
      <c r="D3043" s="46"/>
      <c r="E3043" s="45"/>
      <c r="F3043" s="46"/>
      <c r="G3043" s="46"/>
      <c r="H3043" s="46"/>
      <c r="I3043" s="46"/>
    </row>
    <row r="3044" spans="1:9" s="48" customFormat="1">
      <c r="A3044" s="41"/>
      <c r="B3044" s="42"/>
      <c r="C3044" s="43"/>
      <c r="D3044" s="43"/>
      <c r="E3044" s="42"/>
      <c r="F3044" s="43"/>
      <c r="G3044" s="43"/>
      <c r="H3044" s="43"/>
      <c r="I3044" s="43"/>
    </row>
    <row r="3045" spans="1:9">
      <c r="A3045" s="44"/>
      <c r="B3045" s="45"/>
      <c r="C3045" s="46"/>
      <c r="D3045" s="46"/>
      <c r="E3045" s="45"/>
      <c r="F3045" s="46"/>
      <c r="G3045" s="46"/>
      <c r="H3045" s="46"/>
      <c r="I3045" s="46"/>
    </row>
    <row r="3046" spans="1:9">
      <c r="A3046" s="44"/>
      <c r="B3046" s="45"/>
      <c r="C3046" s="46"/>
      <c r="D3046" s="46"/>
      <c r="E3046" s="45"/>
      <c r="F3046" s="46"/>
      <c r="G3046" s="46"/>
      <c r="H3046" s="46"/>
      <c r="I3046" s="46"/>
    </row>
    <row r="3047" spans="1:9">
      <c r="A3047" s="44"/>
      <c r="B3047" s="45"/>
      <c r="C3047" s="46"/>
      <c r="D3047" s="46"/>
      <c r="E3047" s="45"/>
      <c r="F3047" s="46"/>
      <c r="G3047" s="46"/>
      <c r="H3047" s="46"/>
      <c r="I3047" s="46"/>
    </row>
    <row r="3048" spans="1:9" s="48" customFormat="1">
      <c r="A3048" s="41"/>
      <c r="B3048" s="42"/>
      <c r="C3048" s="43"/>
      <c r="D3048" s="43"/>
      <c r="E3048" s="42"/>
      <c r="F3048" s="46"/>
      <c r="G3048" s="46"/>
      <c r="H3048" s="46"/>
      <c r="I3048" s="46"/>
    </row>
    <row r="3049" spans="1:9">
      <c r="A3049" s="44"/>
      <c r="B3049" s="45"/>
      <c r="C3049" s="46"/>
      <c r="D3049" s="46"/>
      <c r="E3049" s="45"/>
      <c r="F3049" s="46"/>
      <c r="G3049" s="46"/>
      <c r="H3049" s="46"/>
      <c r="I3049" s="46"/>
    </row>
    <row r="3050" spans="1:9">
      <c r="A3050" s="44"/>
      <c r="B3050" s="45"/>
      <c r="C3050" s="46"/>
      <c r="D3050" s="46"/>
      <c r="E3050" s="45"/>
      <c r="F3050" s="46"/>
      <c r="G3050" s="46"/>
      <c r="H3050" s="46"/>
      <c r="I3050" s="46"/>
    </row>
    <row r="3051" spans="1:9">
      <c r="A3051" s="44"/>
      <c r="B3051" s="46"/>
      <c r="C3051" s="46"/>
      <c r="D3051" s="46"/>
      <c r="E3051" s="45"/>
      <c r="F3051" s="46"/>
      <c r="G3051" s="46"/>
      <c r="H3051" s="46"/>
      <c r="I3051" s="46"/>
    </row>
    <row r="3052" spans="1:9">
      <c r="A3052" s="44"/>
      <c r="B3052" s="46"/>
      <c r="C3052" s="46"/>
      <c r="D3052" s="46"/>
      <c r="E3052" s="45"/>
      <c r="F3052" s="46"/>
      <c r="G3052" s="46"/>
      <c r="H3052" s="46"/>
      <c r="I3052" s="46"/>
    </row>
    <row r="3053" spans="1:9">
      <c r="A3053" s="44"/>
      <c r="B3053" s="46"/>
      <c r="C3053" s="46"/>
      <c r="D3053" s="46"/>
      <c r="E3053" s="45"/>
      <c r="F3053" s="46"/>
      <c r="G3053" s="46"/>
      <c r="H3053" s="46"/>
      <c r="I3053" s="46"/>
    </row>
    <row r="3054" spans="1:9">
      <c r="A3054" s="44"/>
      <c r="B3054" s="46"/>
      <c r="C3054" s="46"/>
      <c r="D3054" s="46"/>
      <c r="E3054" s="45"/>
      <c r="F3054" s="46"/>
      <c r="G3054" s="46"/>
      <c r="H3054" s="46"/>
      <c r="I3054" s="46"/>
    </row>
    <row r="3055" spans="1:9">
      <c r="B3055" s="49"/>
      <c r="C3055" s="49"/>
      <c r="D3055" s="50"/>
      <c r="E3055" s="49"/>
      <c r="F3055" s="49"/>
      <c r="G3055" s="50"/>
      <c r="H3055" s="50"/>
      <c r="I3055" s="49"/>
    </row>
    <row r="3056" spans="1:9">
      <c r="B3056" s="49"/>
      <c r="C3056" s="49"/>
      <c r="D3056" s="50"/>
      <c r="E3056" s="49"/>
      <c r="F3056" s="49"/>
      <c r="G3056" s="50"/>
      <c r="H3056" s="50"/>
      <c r="I3056" s="49"/>
    </row>
    <row r="3057" spans="1:9">
      <c r="B3057" s="49"/>
      <c r="C3057" s="49"/>
      <c r="D3057" s="50"/>
      <c r="E3057" s="49"/>
      <c r="F3057" s="49"/>
      <c r="G3057" s="50"/>
      <c r="H3057" s="50"/>
      <c r="I3057" s="49"/>
    </row>
    <row r="3058" spans="1:9">
      <c r="B3058" s="49"/>
      <c r="C3058" s="49"/>
      <c r="D3058" s="50"/>
      <c r="E3058" s="49"/>
      <c r="F3058" s="49"/>
      <c r="G3058" s="50"/>
      <c r="H3058" s="50"/>
      <c r="I3058" s="49"/>
    </row>
    <row r="3059" spans="1:9" ht="14.25">
      <c r="A3059" s="109"/>
      <c r="B3059" s="109"/>
      <c r="C3059" s="109"/>
      <c r="D3059" s="109"/>
      <c r="E3059" s="109"/>
      <c r="F3059" s="109"/>
      <c r="G3059" s="109"/>
      <c r="H3059" s="109"/>
      <c r="I3059" s="109"/>
    </row>
    <row r="3060" spans="1:9">
      <c r="A3060" s="111"/>
      <c r="B3060" s="111"/>
      <c r="C3060" s="111"/>
      <c r="D3060" s="111"/>
      <c r="E3060" s="111"/>
      <c r="F3060" s="111"/>
      <c r="G3060" s="111"/>
      <c r="H3060" s="111"/>
      <c r="I3060" s="111"/>
    </row>
    <row r="3061" spans="1:9">
      <c r="B3061" s="49"/>
      <c r="C3061" s="49"/>
      <c r="D3061" s="50"/>
      <c r="E3061" s="49"/>
      <c r="F3061" s="49"/>
      <c r="G3061" s="50"/>
      <c r="H3061" s="50"/>
      <c r="I3061" s="49"/>
    </row>
    <row r="3062" spans="1:9" customFormat="1" ht="15">
      <c r="A3062" s="114"/>
      <c r="B3062" s="20"/>
      <c r="C3062" s="21"/>
      <c r="D3062" s="21"/>
      <c r="E3062" s="22"/>
      <c r="F3062" s="22"/>
      <c r="G3062" s="22"/>
      <c r="H3062" s="22"/>
      <c r="I3062" s="23"/>
    </row>
    <row r="3063" spans="1:9" customFormat="1" ht="15">
      <c r="A3063" s="115"/>
      <c r="B3063" s="24"/>
      <c r="C3063" s="25"/>
      <c r="D3063" s="26"/>
      <c r="E3063" s="27"/>
      <c r="F3063" s="27"/>
      <c r="G3063" s="27"/>
      <c r="H3063" s="112"/>
      <c r="I3063" s="113"/>
    </row>
    <row r="3064" spans="1:9" customFormat="1" ht="15">
      <c r="A3064" s="115"/>
      <c r="B3064" s="28"/>
      <c r="C3064" s="29"/>
      <c r="D3064" s="124"/>
      <c r="E3064" s="30"/>
      <c r="F3064" s="31"/>
      <c r="G3064" s="124"/>
      <c r="H3064" s="112"/>
      <c r="I3064" s="113"/>
    </row>
    <row r="3065" spans="1:9" customFormat="1" ht="15">
      <c r="A3065" s="115"/>
      <c r="B3065" s="28"/>
      <c r="C3065" s="29"/>
      <c r="D3065" s="125"/>
      <c r="E3065" s="29"/>
      <c r="F3065" s="29"/>
      <c r="G3065" s="125"/>
      <c r="H3065" s="29"/>
      <c r="I3065" s="29"/>
    </row>
    <row r="3066" spans="1:9" customFormat="1" ht="15">
      <c r="A3066" s="32"/>
      <c r="B3066" s="33"/>
      <c r="C3066" s="34"/>
      <c r="D3066" s="34"/>
      <c r="E3066" s="34"/>
      <c r="F3066" s="34"/>
      <c r="G3066" s="35"/>
      <c r="H3066" s="34"/>
      <c r="I3066" s="36"/>
    </row>
    <row r="3067" spans="1:9" customFormat="1" ht="15">
      <c r="A3067" s="37"/>
      <c r="B3067" s="33"/>
      <c r="C3067" s="24"/>
      <c r="D3067" s="34"/>
      <c r="E3067" s="34"/>
      <c r="F3067" s="34"/>
      <c r="G3067" s="35"/>
      <c r="H3067" s="34"/>
      <c r="I3067" s="38"/>
    </row>
    <row r="3068" spans="1:9">
      <c r="A3068" s="39"/>
      <c r="B3068" s="49"/>
      <c r="C3068" s="49"/>
      <c r="D3068" s="50"/>
      <c r="E3068" s="49"/>
      <c r="F3068" s="49"/>
      <c r="G3068" s="50"/>
      <c r="H3068" s="50"/>
      <c r="I3068" s="49"/>
    </row>
    <row r="3069" spans="1:9" s="48" customFormat="1">
      <c r="A3069" s="41"/>
      <c r="B3069" s="42"/>
      <c r="C3069" s="43"/>
      <c r="D3069" s="43"/>
      <c r="E3069" s="42"/>
      <c r="F3069" s="43"/>
      <c r="G3069" s="43"/>
      <c r="H3069" s="43"/>
      <c r="I3069" s="43"/>
    </row>
    <row r="3070" spans="1:9" s="48" customFormat="1">
      <c r="A3070" s="41"/>
      <c r="B3070" s="42"/>
      <c r="C3070" s="43"/>
      <c r="D3070" s="43"/>
      <c r="E3070" s="42"/>
      <c r="F3070" s="43"/>
      <c r="G3070" s="43"/>
      <c r="H3070" s="43"/>
      <c r="I3070" s="43"/>
    </row>
    <row r="3071" spans="1:9" s="48" customFormat="1">
      <c r="A3071" s="41"/>
      <c r="B3071" s="42"/>
      <c r="C3071" s="43"/>
      <c r="D3071" s="43"/>
      <c r="E3071" s="42"/>
      <c r="F3071" s="43"/>
      <c r="G3071" s="43"/>
      <c r="H3071" s="43"/>
      <c r="I3071" s="43"/>
    </row>
    <row r="3072" spans="1:9">
      <c r="A3072" s="44"/>
      <c r="B3072" s="45"/>
      <c r="C3072" s="46"/>
      <c r="D3072" s="46"/>
      <c r="E3072" s="45"/>
      <c r="F3072" s="46"/>
      <c r="G3072" s="46"/>
      <c r="H3072" s="46"/>
      <c r="I3072" s="46"/>
    </row>
    <row r="3073" spans="1:9">
      <c r="A3073" s="44"/>
      <c r="B3073" s="45"/>
      <c r="C3073" s="46"/>
      <c r="D3073" s="46"/>
      <c r="E3073" s="45"/>
      <c r="F3073" s="46"/>
      <c r="G3073" s="46"/>
      <c r="H3073" s="46"/>
      <c r="I3073" s="46"/>
    </row>
    <row r="3074" spans="1:9" s="48" customFormat="1">
      <c r="A3074" s="41"/>
      <c r="B3074" s="42"/>
      <c r="C3074" s="43"/>
      <c r="D3074" s="43"/>
      <c r="E3074" s="42"/>
      <c r="F3074" s="43"/>
      <c r="G3074" s="43"/>
      <c r="H3074" s="43"/>
      <c r="I3074" s="43"/>
    </row>
    <row r="3075" spans="1:9">
      <c r="A3075" s="44"/>
      <c r="B3075" s="45"/>
      <c r="C3075" s="46"/>
      <c r="D3075" s="46"/>
      <c r="E3075" s="45"/>
      <c r="F3075" s="46"/>
      <c r="G3075" s="46"/>
      <c r="H3075" s="46"/>
      <c r="I3075" s="46"/>
    </row>
    <row r="3076" spans="1:9">
      <c r="A3076" s="44"/>
      <c r="B3076" s="45"/>
      <c r="C3076" s="46"/>
      <c r="D3076" s="46"/>
      <c r="E3076" s="45"/>
      <c r="F3076" s="46"/>
      <c r="G3076" s="46"/>
      <c r="H3076" s="46"/>
      <c r="I3076" s="46"/>
    </row>
    <row r="3077" spans="1:9">
      <c r="B3077" s="49"/>
      <c r="C3077" s="49"/>
      <c r="D3077" s="50"/>
      <c r="E3077" s="49"/>
      <c r="F3077" s="49"/>
      <c r="G3077" s="50"/>
      <c r="H3077" s="50"/>
      <c r="I3077" s="49"/>
    </row>
    <row r="3078" spans="1:9">
      <c r="B3078" s="49"/>
      <c r="C3078" s="49"/>
      <c r="D3078" s="50"/>
      <c r="E3078" s="49"/>
      <c r="F3078" s="49"/>
      <c r="G3078" s="50"/>
      <c r="H3078" s="50"/>
      <c r="I3078" s="49"/>
    </row>
    <row r="3079" spans="1:9">
      <c r="B3079" s="49"/>
      <c r="C3079" s="49"/>
      <c r="D3079" s="50"/>
      <c r="E3079" s="49"/>
      <c r="F3079" s="49"/>
      <c r="G3079" s="50"/>
      <c r="H3079" s="50"/>
      <c r="I3079" s="49"/>
    </row>
    <row r="3080" spans="1:9">
      <c r="B3080" s="49"/>
      <c r="C3080" s="49"/>
      <c r="D3080" s="50"/>
      <c r="E3080" s="49"/>
      <c r="F3080" s="49"/>
      <c r="G3080" s="50"/>
      <c r="H3080" s="50"/>
      <c r="I3080" s="49"/>
    </row>
    <row r="3081" spans="1:9">
      <c r="B3081" s="49"/>
      <c r="C3081" s="49"/>
      <c r="D3081" s="50"/>
      <c r="E3081" s="49"/>
      <c r="F3081" s="49"/>
      <c r="G3081" s="50"/>
      <c r="H3081" s="50"/>
      <c r="I3081" s="49"/>
    </row>
    <row r="3082" spans="1:9">
      <c r="B3082" s="49"/>
      <c r="C3082" s="49"/>
      <c r="D3082" s="50"/>
      <c r="E3082" s="49"/>
      <c r="F3082" s="49"/>
      <c r="G3082" s="50"/>
      <c r="H3082" s="50"/>
      <c r="I3082" s="49"/>
    </row>
    <row r="3083" spans="1:9" customFormat="1" ht="15">
      <c r="A3083" s="109"/>
      <c r="B3083" s="109"/>
      <c r="C3083" s="109"/>
      <c r="D3083" s="109"/>
      <c r="E3083" s="109"/>
      <c r="F3083" s="109"/>
      <c r="G3083" s="109"/>
      <c r="H3083" s="109"/>
      <c r="I3083" s="109"/>
    </row>
    <row r="3084" spans="1:9" customFormat="1" ht="15">
      <c r="A3084" s="111"/>
      <c r="B3084" s="111"/>
      <c r="C3084" s="111"/>
      <c r="D3084" s="111"/>
      <c r="E3084" s="111"/>
      <c r="F3084" s="111"/>
      <c r="G3084" s="111"/>
      <c r="H3084" s="111"/>
      <c r="I3084" s="111"/>
    </row>
    <row r="3085" spans="1:9">
      <c r="B3085" s="49"/>
      <c r="C3085" s="49"/>
      <c r="D3085" s="50"/>
      <c r="E3085" s="49"/>
      <c r="F3085" s="49"/>
      <c r="G3085" s="50"/>
      <c r="H3085" s="50"/>
      <c r="I3085" s="49"/>
    </row>
    <row r="3086" spans="1:9" customFormat="1" ht="15">
      <c r="A3086" s="114"/>
      <c r="B3086" s="20"/>
      <c r="C3086" s="21"/>
      <c r="D3086" s="21"/>
      <c r="E3086" s="22"/>
      <c r="F3086" s="22"/>
      <c r="G3086" s="22"/>
      <c r="H3086" s="22"/>
      <c r="I3086" s="23"/>
    </row>
    <row r="3087" spans="1:9" customFormat="1" ht="15">
      <c r="A3087" s="115"/>
      <c r="B3087" s="24"/>
      <c r="C3087" s="25"/>
      <c r="D3087" s="26"/>
      <c r="E3087" s="27"/>
      <c r="F3087" s="27"/>
      <c r="G3087" s="27"/>
      <c r="H3087" s="112"/>
      <c r="I3087" s="113"/>
    </row>
    <row r="3088" spans="1:9" customFormat="1" ht="15">
      <c r="A3088" s="115"/>
      <c r="B3088" s="28"/>
      <c r="C3088" s="29"/>
      <c r="D3088" s="124"/>
      <c r="E3088" s="30"/>
      <c r="F3088" s="31"/>
      <c r="G3088" s="124"/>
      <c r="H3088" s="112"/>
      <c r="I3088" s="113"/>
    </row>
    <row r="3089" spans="1:18" customFormat="1" ht="15">
      <c r="A3089" s="115"/>
      <c r="B3089" s="28"/>
      <c r="C3089" s="29"/>
      <c r="D3089" s="125"/>
      <c r="E3089" s="29"/>
      <c r="F3089" s="29"/>
      <c r="G3089" s="125"/>
      <c r="H3089" s="29"/>
      <c r="I3089" s="29"/>
    </row>
    <row r="3090" spans="1:18" customFormat="1" ht="15">
      <c r="A3090" s="32"/>
      <c r="B3090" s="33"/>
      <c r="C3090" s="34"/>
      <c r="D3090" s="34"/>
      <c r="E3090" s="34"/>
      <c r="F3090" s="34"/>
      <c r="G3090" s="35"/>
      <c r="H3090" s="34"/>
      <c r="I3090" s="36"/>
    </row>
    <row r="3091" spans="1:18" customFormat="1" ht="15">
      <c r="A3091" s="37"/>
      <c r="B3091" s="33"/>
      <c r="C3091" s="24"/>
      <c r="D3091" s="34"/>
      <c r="E3091" s="34"/>
      <c r="F3091" s="34"/>
      <c r="G3091" s="35"/>
      <c r="H3091" s="34"/>
      <c r="I3091" s="38"/>
    </row>
    <row r="3092" spans="1:18">
      <c r="A3092" s="39"/>
      <c r="B3092" s="49"/>
      <c r="C3092" s="49"/>
      <c r="D3092" s="50"/>
      <c r="E3092" s="49"/>
      <c r="F3092" s="49"/>
      <c r="G3092" s="50"/>
      <c r="H3092" s="50"/>
      <c r="I3092" s="49"/>
    </row>
    <row r="3093" spans="1:18" s="48" customFormat="1">
      <c r="A3093" s="41"/>
      <c r="B3093" s="42"/>
      <c r="C3093" s="43"/>
      <c r="D3093" s="43"/>
      <c r="E3093" s="42"/>
      <c r="F3093" s="43"/>
      <c r="G3093" s="43"/>
      <c r="H3093" s="43"/>
      <c r="I3093" s="53"/>
      <c r="K3093" s="52"/>
      <c r="L3093" s="53"/>
      <c r="M3093" s="53"/>
      <c r="N3093" s="52"/>
      <c r="O3093" s="53"/>
      <c r="P3093" s="53"/>
      <c r="Q3093" s="53"/>
      <c r="R3093" s="53"/>
    </row>
    <row r="3094" spans="1:18" s="48" customFormat="1">
      <c r="A3094" s="41"/>
      <c r="B3094" s="42"/>
      <c r="C3094" s="43"/>
      <c r="D3094" s="43"/>
      <c r="E3094" s="42"/>
      <c r="F3094" s="43"/>
      <c r="G3094" s="43"/>
      <c r="H3094" s="43"/>
      <c r="I3094" s="43"/>
      <c r="K3094" s="52"/>
      <c r="L3094" s="53"/>
      <c r="M3094" s="53"/>
      <c r="N3094" s="52"/>
      <c r="O3094" s="53"/>
      <c r="P3094" s="53"/>
      <c r="Q3094" s="53"/>
      <c r="R3094" s="53"/>
    </row>
    <row r="3095" spans="1:18" s="48" customFormat="1">
      <c r="A3095" s="41"/>
      <c r="B3095" s="42"/>
      <c r="C3095" s="43"/>
      <c r="D3095" s="43"/>
      <c r="E3095" s="42"/>
      <c r="F3095" s="43"/>
      <c r="G3095" s="43"/>
      <c r="H3095" s="43"/>
      <c r="I3095" s="43"/>
      <c r="K3095" s="52"/>
      <c r="L3095" s="53"/>
      <c r="M3095" s="53"/>
      <c r="N3095" s="52"/>
      <c r="O3095" s="53"/>
      <c r="P3095" s="53"/>
      <c r="Q3095" s="53"/>
      <c r="R3095" s="53"/>
    </row>
    <row r="3096" spans="1:18">
      <c r="A3096" s="44"/>
      <c r="B3096" s="45"/>
      <c r="C3096" s="46"/>
      <c r="D3096" s="46"/>
      <c r="E3096" s="45"/>
      <c r="F3096" s="46"/>
      <c r="G3096" s="46"/>
      <c r="H3096" s="46"/>
      <c r="I3096" s="46"/>
      <c r="K3096" s="52"/>
      <c r="L3096" s="53"/>
      <c r="M3096" s="53"/>
      <c r="N3096" s="52"/>
      <c r="O3096" s="53"/>
      <c r="P3096" s="53"/>
      <c r="Q3096" s="53"/>
      <c r="R3096" s="53"/>
    </row>
    <row r="3097" spans="1:18">
      <c r="A3097" s="44"/>
      <c r="B3097" s="45"/>
      <c r="C3097" s="46"/>
      <c r="D3097" s="46"/>
      <c r="E3097" s="45"/>
      <c r="F3097" s="46"/>
      <c r="G3097" s="46"/>
      <c r="H3097" s="46"/>
      <c r="I3097" s="46"/>
      <c r="K3097" s="52"/>
      <c r="L3097" s="53"/>
      <c r="M3097" s="53"/>
      <c r="N3097" s="52"/>
      <c r="O3097" s="53"/>
      <c r="P3097" s="53"/>
      <c r="Q3097" s="53"/>
      <c r="R3097" s="53"/>
    </row>
    <row r="3098" spans="1:18">
      <c r="A3098" s="44"/>
      <c r="B3098" s="45"/>
      <c r="C3098" s="46"/>
      <c r="D3098" s="46"/>
      <c r="E3098" s="45"/>
      <c r="F3098" s="46"/>
      <c r="G3098" s="46"/>
      <c r="H3098" s="46"/>
      <c r="I3098" s="46"/>
      <c r="K3098" s="52"/>
      <c r="L3098" s="53"/>
      <c r="M3098" s="53"/>
      <c r="N3098" s="52"/>
      <c r="O3098" s="53"/>
      <c r="P3098" s="53"/>
      <c r="Q3098" s="53"/>
      <c r="R3098" s="53"/>
    </row>
    <row r="3099" spans="1:18">
      <c r="A3099" s="44"/>
      <c r="B3099" s="45"/>
      <c r="C3099" s="46"/>
      <c r="D3099" s="46"/>
      <c r="E3099" s="45"/>
      <c r="F3099" s="46"/>
      <c r="G3099" s="46"/>
      <c r="H3099" s="46"/>
      <c r="I3099" s="46"/>
      <c r="K3099" s="52"/>
      <c r="L3099" s="53"/>
      <c r="M3099" s="53"/>
      <c r="N3099" s="52"/>
      <c r="O3099" s="53"/>
      <c r="P3099" s="53"/>
      <c r="Q3099" s="53"/>
      <c r="R3099" s="53"/>
    </row>
    <row r="3100" spans="1:18">
      <c r="A3100" s="44"/>
      <c r="B3100" s="45"/>
      <c r="C3100" s="46"/>
      <c r="D3100" s="46"/>
      <c r="E3100" s="45"/>
      <c r="F3100" s="46"/>
      <c r="G3100" s="46"/>
      <c r="H3100" s="46"/>
      <c r="I3100" s="46"/>
      <c r="K3100" s="52"/>
      <c r="L3100" s="53"/>
      <c r="M3100" s="53"/>
      <c r="N3100" s="52"/>
      <c r="O3100" s="53"/>
      <c r="P3100" s="53"/>
      <c r="Q3100" s="53"/>
      <c r="R3100" s="53"/>
    </row>
    <row r="3101" spans="1:18">
      <c r="A3101" s="44"/>
      <c r="B3101" s="45"/>
      <c r="C3101" s="46"/>
      <c r="D3101" s="46"/>
      <c r="E3101" s="45"/>
      <c r="F3101" s="46"/>
      <c r="G3101" s="46"/>
      <c r="H3101" s="46"/>
      <c r="I3101" s="46"/>
      <c r="K3101" s="52"/>
      <c r="L3101" s="53"/>
      <c r="M3101" s="53"/>
      <c r="N3101" s="52"/>
      <c r="O3101" s="53"/>
      <c r="P3101" s="53"/>
      <c r="Q3101" s="53"/>
      <c r="R3101" s="53"/>
    </row>
    <row r="3102" spans="1:18">
      <c r="A3102" s="44"/>
      <c r="B3102" s="45"/>
      <c r="C3102" s="46"/>
      <c r="D3102" s="46"/>
      <c r="E3102" s="45"/>
      <c r="F3102" s="46"/>
      <c r="G3102" s="46"/>
      <c r="H3102" s="43"/>
      <c r="I3102" s="43"/>
      <c r="K3102" s="52"/>
      <c r="L3102" s="53"/>
      <c r="M3102" s="53"/>
      <c r="N3102" s="52"/>
      <c r="O3102" s="53"/>
      <c r="P3102" s="53"/>
      <c r="Q3102" s="53"/>
      <c r="R3102" s="53"/>
    </row>
    <row r="3103" spans="1:18" s="48" customFormat="1">
      <c r="A3103" s="41"/>
      <c r="B3103" s="42"/>
      <c r="C3103" s="43"/>
      <c r="D3103" s="43"/>
      <c r="E3103" s="42"/>
      <c r="F3103" s="43"/>
      <c r="G3103" s="43"/>
      <c r="H3103" s="43"/>
      <c r="I3103" s="43"/>
      <c r="K3103" s="52"/>
      <c r="L3103" s="53"/>
      <c r="M3103" s="53"/>
      <c r="N3103" s="52"/>
      <c r="O3103" s="53"/>
      <c r="P3103" s="53"/>
      <c r="Q3103" s="53"/>
      <c r="R3103" s="53"/>
    </row>
    <row r="3104" spans="1:18">
      <c r="A3104" s="44"/>
      <c r="B3104" s="45"/>
      <c r="C3104" s="46"/>
      <c r="D3104" s="46"/>
      <c r="E3104" s="45"/>
      <c r="F3104" s="46"/>
      <c r="G3104" s="46"/>
      <c r="H3104" s="46"/>
      <c r="I3104" s="46"/>
      <c r="K3104" s="52"/>
      <c r="L3104" s="53"/>
      <c r="M3104" s="53"/>
      <c r="N3104" s="52"/>
      <c r="O3104" s="53"/>
      <c r="P3104" s="53"/>
      <c r="Q3104" s="53"/>
      <c r="R3104" s="53"/>
    </row>
    <row r="3105" spans="1:18">
      <c r="A3105" s="44"/>
      <c r="B3105" s="45"/>
      <c r="C3105" s="46"/>
      <c r="D3105" s="46"/>
      <c r="E3105" s="45"/>
      <c r="F3105" s="46"/>
      <c r="G3105" s="46"/>
      <c r="H3105" s="46"/>
      <c r="I3105" s="46"/>
      <c r="K3105" s="52"/>
      <c r="L3105" s="53"/>
      <c r="M3105" s="53"/>
      <c r="N3105" s="52"/>
      <c r="O3105" s="53"/>
      <c r="P3105" s="53"/>
      <c r="Q3105" s="53"/>
      <c r="R3105" s="53"/>
    </row>
    <row r="3106" spans="1:18">
      <c r="A3106" s="44"/>
      <c r="B3106" s="45"/>
      <c r="C3106" s="46"/>
      <c r="D3106" s="46"/>
      <c r="E3106" s="45"/>
      <c r="F3106" s="46"/>
      <c r="G3106" s="46"/>
      <c r="H3106" s="46"/>
      <c r="I3106" s="46"/>
      <c r="K3106" s="52"/>
      <c r="L3106" s="53"/>
      <c r="M3106" s="53"/>
      <c r="N3106" s="52"/>
      <c r="O3106" s="53"/>
      <c r="P3106" s="53"/>
      <c r="Q3106" s="53"/>
      <c r="R3106" s="53"/>
    </row>
    <row r="3107" spans="1:18">
      <c r="A3107" s="44"/>
      <c r="B3107" s="45"/>
      <c r="C3107" s="46"/>
      <c r="D3107" s="46"/>
      <c r="E3107" s="45"/>
      <c r="F3107" s="46"/>
      <c r="G3107" s="46"/>
      <c r="H3107" s="46"/>
      <c r="I3107" s="46"/>
      <c r="K3107" s="52"/>
      <c r="L3107" s="53"/>
      <c r="M3107" s="53"/>
      <c r="N3107" s="52"/>
      <c r="O3107" s="53"/>
      <c r="P3107" s="53"/>
      <c r="Q3107" s="53"/>
      <c r="R3107" s="53"/>
    </row>
    <row r="3108" spans="1:18">
      <c r="A3108" s="44"/>
      <c r="B3108" s="45"/>
      <c r="C3108" s="46"/>
      <c r="D3108" s="46"/>
      <c r="E3108" s="45"/>
      <c r="F3108" s="46"/>
      <c r="G3108" s="46"/>
      <c r="H3108" s="46"/>
      <c r="I3108" s="46"/>
      <c r="K3108" s="52"/>
      <c r="L3108" s="53"/>
      <c r="M3108" s="53"/>
      <c r="N3108" s="52"/>
      <c r="O3108" s="53"/>
      <c r="P3108" s="53"/>
      <c r="Q3108" s="53"/>
      <c r="R3108" s="53"/>
    </row>
    <row r="3109" spans="1:18">
      <c r="A3109" s="44"/>
      <c r="B3109" s="45"/>
      <c r="C3109" s="46"/>
      <c r="D3109" s="46"/>
      <c r="E3109" s="45"/>
      <c r="F3109" s="46"/>
      <c r="G3109" s="46"/>
      <c r="H3109" s="46"/>
      <c r="I3109" s="46"/>
      <c r="K3109" s="52"/>
      <c r="L3109" s="53"/>
      <c r="M3109" s="53"/>
      <c r="N3109" s="52"/>
      <c r="O3109" s="53"/>
      <c r="P3109" s="53"/>
      <c r="Q3109" s="53"/>
      <c r="R3109" s="53"/>
    </row>
    <row r="3110" spans="1:18">
      <c r="A3110" s="44"/>
      <c r="B3110" s="45"/>
      <c r="C3110" s="46"/>
      <c r="D3110" s="46"/>
      <c r="E3110" s="45"/>
      <c r="F3110" s="46"/>
      <c r="G3110" s="46"/>
      <c r="H3110" s="46"/>
      <c r="I3110" s="46"/>
      <c r="K3110" s="52"/>
      <c r="L3110" s="53"/>
      <c r="M3110" s="53"/>
      <c r="N3110" s="52"/>
      <c r="O3110" s="53"/>
      <c r="P3110" s="53"/>
      <c r="Q3110" s="53"/>
      <c r="R3110" s="53"/>
    </row>
    <row r="3111" spans="1:18">
      <c r="A3111" s="44"/>
      <c r="B3111" s="45"/>
      <c r="C3111" s="46"/>
      <c r="D3111" s="46"/>
      <c r="E3111" s="45"/>
      <c r="F3111" s="46"/>
      <c r="G3111" s="46"/>
      <c r="H3111" s="46"/>
      <c r="I3111" s="46"/>
      <c r="K3111" s="52"/>
      <c r="L3111" s="53"/>
      <c r="M3111" s="53"/>
      <c r="N3111" s="52"/>
      <c r="O3111" s="53"/>
      <c r="P3111" s="53"/>
      <c r="Q3111" s="53"/>
      <c r="R3111" s="53"/>
    </row>
    <row r="3112" spans="1:18">
      <c r="A3112" s="44"/>
      <c r="B3112" s="45"/>
      <c r="C3112" s="46"/>
      <c r="D3112" s="46"/>
      <c r="E3112" s="45"/>
      <c r="F3112" s="46"/>
      <c r="G3112" s="46"/>
      <c r="H3112" s="46"/>
      <c r="I3112" s="46"/>
      <c r="K3112" s="52"/>
      <c r="L3112" s="53"/>
      <c r="M3112" s="53"/>
      <c r="N3112" s="52"/>
      <c r="O3112" s="53"/>
      <c r="P3112" s="53"/>
      <c r="Q3112" s="53"/>
      <c r="R3112" s="53"/>
    </row>
    <row r="3113" spans="1:18">
      <c r="A3113" s="44"/>
      <c r="B3113" s="45"/>
      <c r="C3113" s="46"/>
      <c r="D3113" s="46"/>
      <c r="E3113" s="45"/>
      <c r="F3113" s="46"/>
      <c r="G3113" s="46"/>
      <c r="H3113" s="46"/>
      <c r="I3113" s="46"/>
      <c r="K3113" s="52"/>
      <c r="L3113" s="53"/>
      <c r="M3113" s="53"/>
      <c r="N3113" s="52"/>
      <c r="O3113" s="53"/>
      <c r="P3113" s="53"/>
      <c r="Q3113" s="53"/>
      <c r="R3113" s="53"/>
    </row>
    <row r="3114" spans="1:18">
      <c r="A3114" s="44"/>
      <c r="B3114" s="45"/>
      <c r="C3114" s="46"/>
      <c r="D3114" s="46"/>
      <c r="E3114" s="45"/>
      <c r="F3114" s="46"/>
      <c r="G3114" s="46"/>
      <c r="H3114" s="46"/>
      <c r="I3114" s="46"/>
      <c r="K3114" s="52"/>
      <c r="L3114" s="53"/>
      <c r="M3114" s="53"/>
      <c r="N3114" s="52"/>
      <c r="O3114" s="53"/>
      <c r="P3114" s="53"/>
      <c r="Q3114" s="53"/>
      <c r="R3114" s="53"/>
    </row>
    <row r="3115" spans="1:18">
      <c r="A3115" s="44"/>
      <c r="B3115" s="45"/>
      <c r="C3115" s="46"/>
      <c r="D3115" s="46"/>
      <c r="E3115" s="45"/>
      <c r="F3115" s="46"/>
      <c r="G3115" s="46"/>
      <c r="H3115" s="46"/>
      <c r="I3115" s="46"/>
      <c r="K3115" s="52"/>
      <c r="L3115" s="53"/>
      <c r="M3115" s="53"/>
      <c r="N3115" s="52"/>
      <c r="O3115" s="53"/>
      <c r="P3115" s="53"/>
      <c r="Q3115" s="53"/>
      <c r="R3115" s="53"/>
    </row>
    <row r="3116" spans="1:18">
      <c r="A3116" s="44"/>
      <c r="B3116" s="45"/>
      <c r="C3116" s="46"/>
      <c r="D3116" s="46"/>
      <c r="E3116" s="45"/>
      <c r="F3116" s="46"/>
      <c r="G3116" s="46"/>
      <c r="H3116" s="46"/>
      <c r="I3116" s="46"/>
      <c r="K3116" s="52"/>
      <c r="L3116" s="53"/>
      <c r="M3116" s="53"/>
      <c r="N3116" s="52"/>
      <c r="O3116" s="53"/>
      <c r="P3116" s="53"/>
      <c r="Q3116" s="53"/>
      <c r="R3116" s="53"/>
    </row>
    <row r="3117" spans="1:18">
      <c r="A3117" s="44"/>
      <c r="B3117" s="45"/>
      <c r="C3117" s="46"/>
      <c r="D3117" s="46"/>
      <c r="E3117" s="45"/>
      <c r="F3117" s="46"/>
      <c r="G3117" s="46"/>
      <c r="H3117" s="46"/>
      <c r="I3117" s="46"/>
      <c r="K3117" s="52"/>
      <c r="L3117" s="53"/>
      <c r="M3117" s="53"/>
      <c r="N3117" s="52"/>
      <c r="O3117" s="53"/>
      <c r="P3117" s="53"/>
      <c r="Q3117" s="53"/>
      <c r="R3117" s="53"/>
    </row>
    <row r="3118" spans="1:18">
      <c r="A3118" s="44"/>
      <c r="B3118" s="45"/>
      <c r="C3118" s="46"/>
      <c r="D3118" s="46"/>
      <c r="E3118" s="45"/>
      <c r="F3118" s="46"/>
      <c r="G3118" s="46"/>
      <c r="H3118" s="43"/>
      <c r="I3118" s="43"/>
      <c r="K3118" s="52"/>
      <c r="L3118" s="53"/>
      <c r="M3118" s="53"/>
      <c r="N3118" s="52"/>
      <c r="O3118" s="53"/>
      <c r="P3118" s="53"/>
      <c r="Q3118" s="53"/>
      <c r="R3118" s="53"/>
    </row>
    <row r="3119" spans="1:18" s="48" customFormat="1">
      <c r="A3119" s="41"/>
      <c r="B3119" s="42"/>
      <c r="C3119" s="43"/>
      <c r="D3119" s="43"/>
      <c r="E3119" s="42"/>
      <c r="F3119" s="43"/>
      <c r="G3119" s="43"/>
      <c r="H3119" s="43"/>
      <c r="I3119" s="43"/>
      <c r="K3119" s="52"/>
      <c r="L3119" s="53"/>
      <c r="M3119" s="53"/>
      <c r="N3119" s="52"/>
      <c r="O3119" s="53"/>
      <c r="P3119" s="53"/>
      <c r="Q3119" s="53"/>
      <c r="R3119" s="53"/>
    </row>
    <row r="3120" spans="1:18">
      <c r="A3120" s="44"/>
      <c r="B3120" s="45"/>
      <c r="C3120" s="46"/>
      <c r="D3120" s="46"/>
      <c r="E3120" s="45"/>
      <c r="F3120" s="46"/>
      <c r="G3120" s="46"/>
      <c r="H3120" s="46"/>
      <c r="I3120" s="46"/>
      <c r="K3120" s="52"/>
      <c r="L3120" s="53"/>
      <c r="M3120" s="53"/>
      <c r="N3120" s="52"/>
      <c r="O3120" s="53"/>
      <c r="P3120" s="53"/>
      <c r="Q3120" s="53"/>
      <c r="R3120" s="53"/>
    </row>
    <row r="3121" spans="1:18">
      <c r="A3121" s="44"/>
      <c r="B3121" s="45"/>
      <c r="C3121" s="46"/>
      <c r="D3121" s="46"/>
      <c r="E3121" s="45"/>
      <c r="F3121" s="46"/>
      <c r="G3121" s="46"/>
      <c r="H3121" s="46"/>
      <c r="I3121" s="46"/>
      <c r="K3121" s="52"/>
      <c r="L3121" s="53"/>
      <c r="M3121" s="53"/>
      <c r="N3121" s="52"/>
      <c r="O3121" s="53"/>
      <c r="P3121" s="53"/>
      <c r="Q3121" s="53"/>
      <c r="R3121" s="53"/>
    </row>
    <row r="3122" spans="1:18">
      <c r="A3122" s="44"/>
      <c r="B3122" s="45"/>
      <c r="C3122" s="46"/>
      <c r="D3122" s="46"/>
      <c r="E3122" s="45"/>
      <c r="F3122" s="46"/>
      <c r="G3122" s="46"/>
      <c r="H3122" s="46"/>
      <c r="I3122" s="46"/>
      <c r="K3122" s="52"/>
      <c r="L3122" s="53"/>
      <c r="M3122" s="53"/>
      <c r="N3122" s="52"/>
      <c r="O3122" s="53"/>
      <c r="P3122" s="53"/>
      <c r="Q3122" s="53"/>
      <c r="R3122" s="53"/>
    </row>
    <row r="3123" spans="1:18">
      <c r="A3123" s="44"/>
      <c r="B3123" s="45"/>
      <c r="C3123" s="46"/>
      <c r="D3123" s="46"/>
      <c r="E3123" s="45"/>
      <c r="F3123" s="46"/>
      <c r="G3123" s="46"/>
      <c r="H3123" s="46"/>
      <c r="I3123" s="46"/>
      <c r="K3123" s="52"/>
      <c r="L3123" s="53"/>
      <c r="M3123" s="53"/>
      <c r="N3123" s="52"/>
      <c r="O3123" s="53"/>
      <c r="P3123" s="53"/>
      <c r="Q3123" s="53"/>
      <c r="R3123" s="53"/>
    </row>
    <row r="3124" spans="1:18">
      <c r="A3124" s="44"/>
      <c r="B3124" s="45"/>
      <c r="C3124" s="46"/>
      <c r="D3124" s="46"/>
      <c r="E3124" s="45"/>
      <c r="F3124" s="46"/>
      <c r="G3124" s="46"/>
      <c r="H3124" s="46"/>
      <c r="I3124" s="46"/>
      <c r="K3124" s="52"/>
      <c r="L3124" s="53"/>
      <c r="M3124" s="53"/>
      <c r="N3124" s="52"/>
      <c r="O3124" s="53"/>
      <c r="P3124" s="53"/>
      <c r="Q3124" s="53"/>
      <c r="R3124" s="53"/>
    </row>
    <row r="3125" spans="1:18">
      <c r="A3125" s="44"/>
      <c r="B3125" s="45"/>
      <c r="C3125" s="46"/>
      <c r="D3125" s="46"/>
      <c r="E3125" s="45"/>
      <c r="F3125" s="46"/>
      <c r="G3125" s="46"/>
      <c r="H3125" s="46"/>
      <c r="I3125" s="46"/>
      <c r="K3125" s="52"/>
      <c r="L3125" s="53"/>
      <c r="M3125" s="53"/>
      <c r="N3125" s="52"/>
      <c r="O3125" s="53"/>
      <c r="P3125" s="53"/>
      <c r="Q3125" s="53"/>
      <c r="R3125" s="53"/>
    </row>
    <row r="3126" spans="1:18">
      <c r="A3126" s="44"/>
      <c r="B3126" s="45"/>
      <c r="C3126" s="46"/>
      <c r="D3126" s="46"/>
      <c r="E3126" s="45"/>
      <c r="F3126" s="46"/>
      <c r="G3126" s="46"/>
      <c r="H3126" s="46"/>
      <c r="I3126" s="46"/>
      <c r="K3126" s="52"/>
      <c r="L3126" s="53"/>
      <c r="M3126" s="53"/>
      <c r="N3126" s="52"/>
      <c r="O3126" s="53"/>
      <c r="P3126" s="53"/>
      <c r="Q3126" s="53"/>
      <c r="R3126" s="53"/>
    </row>
    <row r="3127" spans="1:18">
      <c r="A3127" s="44"/>
      <c r="B3127" s="45"/>
      <c r="C3127" s="46"/>
      <c r="D3127" s="46"/>
      <c r="E3127" s="45"/>
      <c r="F3127" s="46"/>
      <c r="G3127" s="46"/>
      <c r="H3127" s="46"/>
      <c r="I3127" s="46"/>
      <c r="K3127" s="52"/>
      <c r="L3127" s="53"/>
      <c r="M3127" s="53"/>
      <c r="N3127" s="52"/>
      <c r="O3127" s="53"/>
      <c r="P3127" s="53"/>
      <c r="Q3127" s="53"/>
      <c r="R3127" s="53"/>
    </row>
    <row r="3128" spans="1:18">
      <c r="A3128" s="44"/>
      <c r="B3128" s="45"/>
      <c r="C3128" s="46"/>
      <c r="D3128" s="46"/>
      <c r="E3128" s="45"/>
      <c r="F3128" s="46"/>
      <c r="G3128" s="46"/>
      <c r="H3128" s="43"/>
      <c r="I3128" s="43"/>
      <c r="K3128" s="52"/>
      <c r="L3128" s="53"/>
      <c r="M3128" s="53"/>
      <c r="N3128" s="52"/>
      <c r="O3128" s="53"/>
      <c r="P3128" s="53"/>
      <c r="Q3128" s="53"/>
      <c r="R3128" s="53"/>
    </row>
    <row r="3129" spans="1:18" s="48" customFormat="1">
      <c r="A3129" s="41"/>
      <c r="B3129" s="42"/>
      <c r="C3129" s="43"/>
      <c r="D3129" s="43"/>
      <c r="E3129" s="42"/>
      <c r="F3129" s="43"/>
      <c r="G3129" s="43"/>
      <c r="H3129" s="43"/>
      <c r="I3129" s="43"/>
      <c r="K3129" s="52"/>
      <c r="L3129" s="53"/>
      <c r="M3129" s="53"/>
      <c r="N3129" s="52"/>
      <c r="O3129" s="53"/>
      <c r="P3129" s="53"/>
      <c r="Q3129" s="53"/>
      <c r="R3129" s="53"/>
    </row>
    <row r="3130" spans="1:18">
      <c r="A3130" s="44"/>
      <c r="B3130" s="45"/>
      <c r="C3130" s="46"/>
      <c r="D3130" s="43"/>
      <c r="E3130" s="45"/>
      <c r="F3130" s="46"/>
      <c r="G3130" s="46"/>
      <c r="H3130" s="46"/>
      <c r="I3130" s="46"/>
      <c r="K3130" s="52"/>
      <c r="L3130" s="53"/>
      <c r="M3130" s="53"/>
      <c r="N3130" s="52"/>
      <c r="O3130" s="53"/>
      <c r="P3130" s="53"/>
      <c r="Q3130" s="53"/>
      <c r="R3130" s="53"/>
    </row>
    <row r="3131" spans="1:18">
      <c r="A3131" s="44"/>
      <c r="B3131" s="45"/>
      <c r="C3131" s="46"/>
      <c r="D3131" s="43"/>
      <c r="E3131" s="45"/>
      <c r="F3131" s="46"/>
      <c r="G3131" s="46"/>
      <c r="H3131" s="46"/>
      <c r="I3131" s="46"/>
      <c r="K3131" s="52"/>
      <c r="L3131" s="53"/>
      <c r="M3131" s="53"/>
      <c r="N3131" s="52"/>
      <c r="O3131" s="53"/>
      <c r="P3131" s="53"/>
      <c r="Q3131" s="53"/>
      <c r="R3131" s="53"/>
    </row>
    <row r="3132" spans="1:18">
      <c r="A3132" s="44"/>
      <c r="B3132" s="45"/>
      <c r="C3132" s="46"/>
      <c r="D3132" s="43"/>
      <c r="E3132" s="45"/>
      <c r="F3132" s="46"/>
      <c r="G3132" s="46"/>
      <c r="H3132" s="46"/>
      <c r="I3132" s="46"/>
      <c r="K3132" s="52"/>
      <c r="L3132" s="53"/>
      <c r="M3132" s="53"/>
      <c r="N3132" s="52"/>
      <c r="O3132" s="53"/>
      <c r="P3132" s="53"/>
      <c r="Q3132" s="53"/>
      <c r="R3132" s="53"/>
    </row>
    <row r="3133" spans="1:18">
      <c r="A3133" s="44"/>
      <c r="B3133" s="45"/>
      <c r="C3133" s="46"/>
      <c r="D3133" s="43"/>
      <c r="E3133" s="45"/>
      <c r="F3133" s="46"/>
      <c r="G3133" s="46"/>
      <c r="H3133" s="46"/>
      <c r="I3133" s="46"/>
      <c r="K3133" s="52"/>
      <c r="L3133" s="53"/>
      <c r="M3133" s="53"/>
      <c r="N3133" s="52"/>
      <c r="O3133" s="53"/>
      <c r="P3133" s="53"/>
      <c r="Q3133" s="53"/>
      <c r="R3133" s="53"/>
    </row>
    <row r="3134" spans="1:18">
      <c r="A3134" s="44"/>
      <c r="B3134" s="45"/>
      <c r="C3134" s="46"/>
      <c r="D3134" s="43"/>
      <c r="E3134" s="45"/>
      <c r="F3134" s="46"/>
      <c r="G3134" s="46"/>
      <c r="H3134" s="46"/>
      <c r="I3134" s="46"/>
      <c r="K3134" s="52"/>
      <c r="L3134" s="53"/>
      <c r="M3134" s="53"/>
      <c r="N3134" s="52"/>
      <c r="O3134" s="53"/>
      <c r="P3134" s="53"/>
      <c r="Q3134" s="53"/>
      <c r="R3134" s="53"/>
    </row>
    <row r="3135" spans="1:18">
      <c r="A3135" s="44"/>
      <c r="B3135" s="45"/>
      <c r="C3135" s="46"/>
      <c r="D3135" s="43"/>
      <c r="E3135" s="45"/>
      <c r="F3135" s="46"/>
      <c r="G3135" s="46"/>
      <c r="H3135" s="46"/>
      <c r="I3135" s="46"/>
      <c r="K3135" s="52"/>
      <c r="L3135" s="53"/>
      <c r="M3135" s="53"/>
      <c r="N3135" s="52"/>
      <c r="O3135" s="53"/>
      <c r="P3135" s="53"/>
      <c r="Q3135" s="53"/>
      <c r="R3135" s="53"/>
    </row>
    <row r="3136" spans="1:18">
      <c r="A3136" s="44"/>
      <c r="B3136" s="45"/>
      <c r="C3136" s="46"/>
      <c r="D3136" s="46"/>
      <c r="E3136" s="45"/>
      <c r="F3136" s="46"/>
      <c r="G3136" s="46"/>
      <c r="H3136" s="43"/>
      <c r="I3136" s="43"/>
      <c r="K3136" s="52"/>
      <c r="L3136" s="53"/>
      <c r="M3136" s="53"/>
      <c r="N3136" s="52"/>
      <c r="O3136" s="53"/>
      <c r="P3136" s="53"/>
      <c r="Q3136" s="53"/>
      <c r="R3136" s="53"/>
    </row>
    <row r="3137" spans="1:18" s="48" customFormat="1">
      <c r="A3137" s="41"/>
      <c r="B3137" s="42"/>
      <c r="C3137" s="43"/>
      <c r="D3137" s="43"/>
      <c r="E3137" s="42"/>
      <c r="F3137" s="43"/>
      <c r="G3137" s="43"/>
      <c r="H3137" s="43"/>
      <c r="I3137" s="43"/>
      <c r="K3137" s="52"/>
      <c r="L3137" s="53"/>
      <c r="M3137" s="53"/>
      <c r="N3137" s="52"/>
      <c r="O3137" s="53"/>
      <c r="P3137" s="53"/>
      <c r="Q3137" s="53"/>
      <c r="R3137" s="53"/>
    </row>
    <row r="3138" spans="1:18">
      <c r="A3138" s="44"/>
      <c r="B3138" s="45"/>
      <c r="C3138" s="46"/>
      <c r="D3138" s="43"/>
      <c r="E3138" s="45"/>
      <c r="F3138" s="46"/>
      <c r="G3138" s="46"/>
      <c r="H3138" s="46"/>
      <c r="I3138" s="46"/>
      <c r="K3138" s="52"/>
      <c r="L3138" s="53"/>
      <c r="M3138" s="53"/>
      <c r="N3138" s="52"/>
      <c r="O3138" s="53"/>
      <c r="P3138" s="53"/>
      <c r="Q3138" s="53"/>
      <c r="R3138" s="53"/>
    </row>
    <row r="3139" spans="1:18">
      <c r="A3139" s="44"/>
      <c r="B3139" s="45"/>
      <c r="C3139" s="46"/>
      <c r="D3139" s="43"/>
      <c r="E3139" s="45"/>
      <c r="F3139" s="46"/>
      <c r="G3139" s="46"/>
      <c r="H3139" s="46"/>
      <c r="I3139" s="46"/>
      <c r="K3139" s="52"/>
      <c r="L3139" s="53"/>
      <c r="M3139" s="53"/>
      <c r="N3139" s="52"/>
      <c r="O3139" s="53"/>
      <c r="P3139" s="53"/>
      <c r="Q3139" s="53"/>
      <c r="R3139" s="53"/>
    </row>
    <row r="3140" spans="1:18">
      <c r="A3140" s="44"/>
      <c r="B3140" s="45"/>
      <c r="C3140" s="46"/>
      <c r="D3140" s="43"/>
      <c r="E3140" s="45"/>
      <c r="F3140" s="46"/>
      <c r="G3140" s="46"/>
      <c r="H3140" s="46"/>
      <c r="I3140" s="46"/>
      <c r="K3140" s="52"/>
      <c r="L3140" s="53"/>
      <c r="M3140" s="53"/>
      <c r="N3140" s="52"/>
      <c r="O3140" s="53"/>
      <c r="P3140" s="53"/>
      <c r="Q3140" s="53"/>
      <c r="R3140" s="53"/>
    </row>
    <row r="3141" spans="1:18">
      <c r="A3141" s="44"/>
      <c r="B3141" s="45"/>
      <c r="C3141" s="46"/>
      <c r="D3141" s="43"/>
      <c r="E3141" s="45"/>
      <c r="F3141" s="46"/>
      <c r="G3141" s="46"/>
      <c r="H3141" s="46"/>
      <c r="I3141" s="46"/>
      <c r="K3141" s="52"/>
      <c r="L3141" s="53"/>
      <c r="M3141" s="53"/>
      <c r="N3141" s="52"/>
      <c r="O3141" s="53"/>
      <c r="P3141" s="53"/>
      <c r="Q3141" s="53"/>
      <c r="R3141" s="53"/>
    </row>
    <row r="3142" spans="1:18">
      <c r="A3142" s="44"/>
      <c r="B3142" s="45"/>
      <c r="C3142" s="46"/>
      <c r="D3142" s="43"/>
      <c r="E3142" s="45"/>
      <c r="F3142" s="46"/>
      <c r="G3142" s="46"/>
      <c r="H3142" s="46"/>
      <c r="I3142" s="46"/>
      <c r="K3142" s="52"/>
      <c r="L3142" s="53"/>
      <c r="M3142" s="53"/>
      <c r="N3142" s="52"/>
      <c r="O3142" s="53"/>
      <c r="P3142" s="53"/>
      <c r="Q3142" s="53"/>
      <c r="R3142" s="53"/>
    </row>
    <row r="3143" spans="1:18">
      <c r="A3143" s="44"/>
      <c r="B3143" s="45"/>
      <c r="C3143" s="46"/>
      <c r="D3143" s="43"/>
      <c r="E3143" s="45"/>
      <c r="F3143" s="46"/>
      <c r="G3143" s="46"/>
      <c r="H3143" s="46"/>
      <c r="I3143" s="46"/>
      <c r="K3143" s="52"/>
      <c r="L3143" s="53"/>
      <c r="M3143" s="53"/>
      <c r="N3143" s="52"/>
      <c r="O3143" s="53"/>
      <c r="P3143" s="53"/>
      <c r="Q3143" s="53"/>
      <c r="R3143" s="53"/>
    </row>
    <row r="3144" spans="1:18">
      <c r="A3144" s="44"/>
      <c r="B3144" s="45"/>
      <c r="C3144" s="46"/>
      <c r="D3144" s="43"/>
      <c r="E3144" s="45"/>
      <c r="F3144" s="46"/>
      <c r="G3144" s="46"/>
      <c r="H3144" s="46"/>
      <c r="I3144" s="46"/>
      <c r="K3144" s="52"/>
      <c r="L3144" s="53"/>
      <c r="M3144" s="53"/>
      <c r="N3144" s="52"/>
      <c r="O3144" s="53"/>
      <c r="P3144" s="53"/>
      <c r="Q3144" s="53"/>
      <c r="R3144" s="53"/>
    </row>
    <row r="3145" spans="1:18">
      <c r="A3145" s="44"/>
      <c r="B3145" s="45"/>
      <c r="C3145" s="46"/>
      <c r="D3145" s="43"/>
      <c r="E3145" s="45"/>
      <c r="F3145" s="46"/>
      <c r="G3145" s="46"/>
      <c r="H3145" s="46"/>
      <c r="I3145" s="46"/>
      <c r="K3145" s="52"/>
      <c r="L3145" s="53"/>
      <c r="M3145" s="53"/>
      <c r="N3145" s="52"/>
      <c r="O3145" s="53"/>
      <c r="P3145" s="53"/>
      <c r="Q3145" s="53"/>
      <c r="R3145" s="53"/>
    </row>
    <row r="3146" spans="1:18">
      <c r="A3146" s="44"/>
      <c r="B3146" s="45"/>
      <c r="C3146" s="46"/>
      <c r="D3146" s="46"/>
      <c r="E3146" s="45"/>
      <c r="F3146" s="46"/>
      <c r="G3146" s="46"/>
      <c r="H3146" s="43"/>
      <c r="I3146" s="43"/>
      <c r="K3146" s="52"/>
      <c r="L3146" s="53"/>
      <c r="M3146" s="53"/>
      <c r="N3146" s="52"/>
      <c r="O3146" s="53"/>
      <c r="P3146" s="53"/>
      <c r="Q3146" s="53"/>
      <c r="R3146" s="53"/>
    </row>
    <row r="3147" spans="1:18" s="48" customFormat="1">
      <c r="A3147" s="41"/>
      <c r="B3147" s="42"/>
      <c r="C3147" s="43"/>
      <c r="D3147" s="43"/>
      <c r="E3147" s="42"/>
      <c r="F3147" s="43"/>
      <c r="G3147" s="43"/>
      <c r="H3147" s="43"/>
      <c r="I3147" s="43"/>
      <c r="K3147" s="52"/>
      <c r="L3147" s="53"/>
      <c r="M3147" s="53"/>
      <c r="N3147" s="52"/>
      <c r="O3147" s="53"/>
      <c r="P3147" s="53"/>
      <c r="Q3147" s="53"/>
      <c r="R3147" s="53"/>
    </row>
    <row r="3148" spans="1:18">
      <c r="A3148" s="44"/>
      <c r="B3148" s="45"/>
      <c r="C3148" s="46"/>
      <c r="D3148" s="46"/>
      <c r="E3148" s="45"/>
      <c r="F3148" s="46"/>
      <c r="G3148" s="46"/>
      <c r="H3148" s="46"/>
      <c r="I3148" s="46"/>
      <c r="K3148" s="52"/>
      <c r="L3148" s="53"/>
      <c r="M3148" s="53"/>
      <c r="N3148" s="52"/>
      <c r="O3148" s="53"/>
      <c r="P3148" s="53"/>
      <c r="Q3148" s="53"/>
      <c r="R3148" s="53"/>
    </row>
    <row r="3149" spans="1:18">
      <c r="A3149" s="44"/>
      <c r="B3149" s="45"/>
      <c r="C3149" s="46"/>
      <c r="D3149" s="46"/>
      <c r="E3149" s="45"/>
      <c r="F3149" s="46"/>
      <c r="G3149" s="46"/>
      <c r="H3149" s="46"/>
      <c r="I3149" s="46"/>
      <c r="K3149" s="52"/>
      <c r="L3149" s="53"/>
      <c r="M3149" s="53"/>
      <c r="N3149" s="52"/>
      <c r="O3149" s="53"/>
      <c r="P3149" s="53"/>
      <c r="Q3149" s="53"/>
      <c r="R3149" s="53"/>
    </row>
    <row r="3150" spans="1:18">
      <c r="A3150" s="44"/>
      <c r="B3150" s="45"/>
      <c r="C3150" s="46"/>
      <c r="D3150" s="46"/>
      <c r="E3150" s="45"/>
      <c r="F3150" s="46"/>
      <c r="G3150" s="46"/>
      <c r="H3150" s="46"/>
      <c r="I3150" s="46"/>
      <c r="K3150" s="52"/>
      <c r="L3150" s="53"/>
      <c r="M3150" s="53"/>
      <c r="N3150" s="52"/>
      <c r="O3150" s="53"/>
      <c r="P3150" s="53"/>
      <c r="Q3150" s="53"/>
      <c r="R3150" s="53"/>
    </row>
    <row r="3151" spans="1:18">
      <c r="A3151" s="44"/>
      <c r="B3151" s="45"/>
      <c r="C3151" s="46"/>
      <c r="D3151" s="46"/>
      <c r="E3151" s="45"/>
      <c r="F3151" s="46"/>
      <c r="G3151" s="46"/>
      <c r="H3151" s="46"/>
      <c r="I3151" s="46"/>
      <c r="K3151" s="52"/>
      <c r="L3151" s="53"/>
      <c r="M3151" s="53"/>
      <c r="N3151" s="52"/>
      <c r="O3151" s="53"/>
      <c r="P3151" s="53"/>
      <c r="Q3151" s="53"/>
      <c r="R3151" s="53"/>
    </row>
    <row r="3152" spans="1:18">
      <c r="A3152" s="44"/>
      <c r="B3152" s="45"/>
      <c r="C3152" s="46"/>
      <c r="D3152" s="46"/>
      <c r="E3152" s="45"/>
      <c r="F3152" s="46"/>
      <c r="G3152" s="46"/>
      <c r="H3152" s="46"/>
      <c r="I3152" s="46"/>
      <c r="K3152" s="52"/>
      <c r="L3152" s="53"/>
      <c r="M3152" s="53"/>
      <c r="N3152" s="52"/>
      <c r="O3152" s="53"/>
      <c r="P3152" s="53"/>
      <c r="Q3152" s="53"/>
      <c r="R3152" s="53"/>
    </row>
    <row r="3153" spans="1:18">
      <c r="A3153" s="44"/>
      <c r="B3153" s="45"/>
      <c r="C3153" s="45"/>
      <c r="D3153" s="46"/>
      <c r="E3153" s="45"/>
      <c r="F3153" s="45"/>
      <c r="G3153" s="46"/>
      <c r="H3153" s="46"/>
      <c r="I3153" s="45"/>
      <c r="K3153" s="52"/>
      <c r="L3153" s="53"/>
      <c r="M3153" s="53"/>
      <c r="N3153" s="52"/>
      <c r="O3153" s="53"/>
      <c r="P3153" s="53"/>
      <c r="Q3153" s="53"/>
      <c r="R3153" s="53"/>
    </row>
    <row r="3154" spans="1:18">
      <c r="B3154" s="49"/>
      <c r="C3154" s="49"/>
      <c r="D3154" s="50"/>
      <c r="E3154" s="49"/>
      <c r="F3154" s="49"/>
      <c r="G3154" s="50"/>
      <c r="H3154" s="50"/>
      <c r="I3154" s="49"/>
      <c r="K3154" s="52"/>
      <c r="L3154" s="53"/>
      <c r="M3154" s="53"/>
      <c r="N3154" s="52"/>
      <c r="O3154" s="53"/>
      <c r="P3154" s="53"/>
      <c r="Q3154" s="53"/>
      <c r="R3154" s="53"/>
    </row>
    <row r="3155" spans="1:18">
      <c r="B3155" s="49"/>
      <c r="C3155" s="49"/>
      <c r="D3155" s="50"/>
      <c r="E3155" s="49"/>
      <c r="F3155" s="49"/>
      <c r="G3155" s="50"/>
      <c r="H3155" s="50"/>
      <c r="I3155" s="49"/>
      <c r="K3155" s="52"/>
      <c r="L3155" s="53"/>
      <c r="M3155" s="53"/>
      <c r="N3155" s="52"/>
      <c r="O3155" s="53"/>
      <c r="P3155" s="53"/>
      <c r="Q3155" s="53"/>
      <c r="R3155" s="53"/>
    </row>
    <row r="3156" spans="1:18">
      <c r="B3156" s="49"/>
      <c r="C3156" s="49"/>
      <c r="D3156" s="50"/>
      <c r="E3156" s="49"/>
      <c r="F3156" s="49"/>
      <c r="G3156" s="50"/>
      <c r="H3156" s="50"/>
      <c r="I3156" s="49"/>
      <c r="K3156" s="52"/>
      <c r="L3156" s="53"/>
      <c r="M3156" s="53"/>
      <c r="N3156" s="52"/>
      <c r="O3156" s="53"/>
      <c r="P3156" s="53"/>
      <c r="Q3156" s="53"/>
      <c r="R3156" s="53"/>
    </row>
    <row r="3157" spans="1:18" customFormat="1" ht="15">
      <c r="A3157" s="109"/>
      <c r="B3157" s="109"/>
      <c r="C3157" s="109"/>
      <c r="D3157" s="109"/>
      <c r="E3157" s="109"/>
      <c r="F3157" s="109"/>
      <c r="G3157" s="109"/>
      <c r="H3157" s="109"/>
      <c r="I3157" s="109"/>
      <c r="K3157" s="52"/>
      <c r="L3157" s="53"/>
      <c r="M3157" s="53"/>
      <c r="N3157" s="52"/>
      <c r="O3157" s="53"/>
      <c r="P3157" s="53"/>
      <c r="Q3157" s="53"/>
      <c r="R3157" s="53"/>
    </row>
    <row r="3158" spans="1:18" customFormat="1" ht="15">
      <c r="A3158" s="111"/>
      <c r="B3158" s="111"/>
      <c r="C3158" s="111"/>
      <c r="D3158" s="111"/>
      <c r="E3158" s="111"/>
      <c r="F3158" s="111"/>
      <c r="G3158" s="111"/>
      <c r="H3158" s="111"/>
      <c r="I3158" s="111"/>
      <c r="K3158" s="52"/>
      <c r="L3158" s="53"/>
      <c r="M3158" s="53"/>
      <c r="N3158" s="52"/>
      <c r="O3158" s="53"/>
      <c r="P3158" s="53"/>
      <c r="Q3158" s="53"/>
      <c r="R3158" s="53"/>
    </row>
    <row r="3159" spans="1:18">
      <c r="B3159" s="49"/>
      <c r="C3159" s="49"/>
      <c r="D3159" s="50"/>
      <c r="E3159" s="49"/>
      <c r="F3159" s="49"/>
      <c r="G3159" s="50"/>
      <c r="H3159" s="50"/>
      <c r="I3159" s="49"/>
      <c r="K3159" s="52"/>
      <c r="L3159" s="53"/>
      <c r="M3159" s="53"/>
      <c r="N3159" s="52"/>
      <c r="O3159" s="53"/>
      <c r="P3159" s="53"/>
      <c r="Q3159" s="53"/>
      <c r="R3159" s="53"/>
    </row>
    <row r="3160" spans="1:18" customFormat="1" ht="15">
      <c r="A3160" s="114"/>
      <c r="B3160" s="20"/>
      <c r="C3160" s="21"/>
      <c r="D3160" s="21"/>
      <c r="E3160" s="22"/>
      <c r="F3160" s="22"/>
      <c r="G3160" s="22"/>
      <c r="H3160" s="22"/>
      <c r="I3160" s="23"/>
      <c r="K3160" s="52"/>
      <c r="L3160" s="53"/>
      <c r="M3160" s="53"/>
      <c r="N3160" s="52"/>
      <c r="O3160" s="53"/>
      <c r="P3160" s="53"/>
      <c r="Q3160" s="53"/>
      <c r="R3160" s="53"/>
    </row>
    <row r="3161" spans="1:18" customFormat="1" ht="15">
      <c r="A3161" s="115"/>
      <c r="B3161" s="24"/>
      <c r="C3161" s="25"/>
      <c r="D3161" s="26"/>
      <c r="E3161" s="27"/>
      <c r="F3161" s="27"/>
      <c r="G3161" s="27"/>
      <c r="H3161" s="112"/>
      <c r="I3161" s="113"/>
      <c r="K3161" s="52"/>
      <c r="L3161" s="53"/>
      <c r="M3161" s="53"/>
      <c r="N3161" s="52"/>
      <c r="O3161" s="53"/>
      <c r="P3161" s="53"/>
      <c r="Q3161" s="53"/>
      <c r="R3161" s="53"/>
    </row>
    <row r="3162" spans="1:18" customFormat="1" ht="15">
      <c r="A3162" s="115"/>
      <c r="B3162" s="28"/>
      <c r="C3162" s="29"/>
      <c r="D3162" s="124"/>
      <c r="E3162" s="30"/>
      <c r="F3162" s="31"/>
      <c r="G3162" s="124"/>
      <c r="H3162" s="112"/>
      <c r="I3162" s="113"/>
      <c r="K3162" s="52"/>
      <c r="L3162" s="53"/>
      <c r="M3162" s="53"/>
      <c r="N3162" s="52"/>
      <c r="O3162" s="53"/>
      <c r="P3162" s="53"/>
      <c r="Q3162" s="53"/>
      <c r="R3162" s="53"/>
    </row>
    <row r="3163" spans="1:18" customFormat="1" ht="15">
      <c r="A3163" s="115"/>
      <c r="B3163" s="28"/>
      <c r="C3163" s="29"/>
      <c r="D3163" s="125"/>
      <c r="E3163" s="29"/>
      <c r="F3163" s="29"/>
      <c r="G3163" s="125"/>
      <c r="H3163" s="29"/>
      <c r="I3163" s="29"/>
      <c r="K3163" s="52"/>
      <c r="L3163" s="53"/>
      <c r="M3163" s="53"/>
      <c r="N3163" s="52"/>
      <c r="O3163" s="53"/>
      <c r="P3163" s="53"/>
      <c r="Q3163" s="53"/>
      <c r="R3163" s="53"/>
    </row>
    <row r="3164" spans="1:18" customFormat="1" ht="15">
      <c r="A3164" s="32"/>
      <c r="B3164" s="33"/>
      <c r="C3164" s="34"/>
      <c r="D3164" s="34"/>
      <c r="E3164" s="34"/>
      <c r="F3164" s="34"/>
      <c r="G3164" s="35"/>
      <c r="H3164" s="34"/>
      <c r="I3164" s="36"/>
      <c r="K3164" s="52"/>
      <c r="L3164" s="53"/>
      <c r="M3164" s="53"/>
      <c r="N3164" s="52"/>
      <c r="O3164" s="53"/>
      <c r="P3164" s="53"/>
      <c r="Q3164" s="53"/>
      <c r="R3164" s="53"/>
    </row>
    <row r="3165" spans="1:18" customFormat="1" ht="15">
      <c r="A3165" s="37"/>
      <c r="B3165" s="33"/>
      <c r="C3165" s="24"/>
      <c r="D3165" s="34"/>
      <c r="E3165" s="34"/>
      <c r="F3165" s="34"/>
      <c r="G3165" s="35"/>
      <c r="H3165" s="34"/>
      <c r="I3165" s="38"/>
      <c r="K3165" s="52"/>
      <c r="L3165" s="53"/>
      <c r="M3165" s="53"/>
      <c r="N3165" s="52"/>
      <c r="O3165" s="53"/>
      <c r="P3165" s="53"/>
      <c r="Q3165" s="53"/>
      <c r="R3165" s="53"/>
    </row>
    <row r="3166" spans="1:18" customFormat="1" ht="15">
      <c r="A3166" s="39"/>
      <c r="B3166" s="27"/>
      <c r="C3166" s="18"/>
      <c r="D3166" s="27"/>
      <c r="E3166" s="27"/>
      <c r="F3166" s="27"/>
      <c r="G3166" s="27"/>
      <c r="H3166" s="27"/>
      <c r="I3166" s="27"/>
      <c r="K3166" s="52"/>
      <c r="L3166" s="53"/>
      <c r="M3166" s="53"/>
      <c r="N3166" s="52"/>
      <c r="O3166" s="53"/>
      <c r="P3166" s="53"/>
      <c r="Q3166" s="53"/>
      <c r="R3166" s="53"/>
    </row>
    <row r="3167" spans="1:18" s="48" customFormat="1">
      <c r="A3167" s="41"/>
      <c r="B3167" s="42"/>
      <c r="C3167" s="56"/>
      <c r="D3167" s="43"/>
      <c r="E3167" s="42"/>
      <c r="F3167" s="43"/>
      <c r="G3167" s="43"/>
      <c r="H3167" s="43"/>
      <c r="I3167" s="43"/>
      <c r="K3167" s="52"/>
      <c r="L3167" s="53"/>
      <c r="M3167" s="53"/>
      <c r="N3167" s="52"/>
      <c r="O3167" s="53"/>
      <c r="P3167" s="53"/>
      <c r="Q3167" s="53"/>
      <c r="R3167" s="53"/>
    </row>
    <row r="3168" spans="1:18">
      <c r="A3168" s="44"/>
      <c r="B3168" s="45"/>
      <c r="C3168" s="46"/>
      <c r="D3168" s="46"/>
      <c r="E3168" s="45"/>
      <c r="F3168" s="46"/>
      <c r="G3168" s="46"/>
      <c r="H3168" s="46"/>
      <c r="I3168" s="46"/>
      <c r="K3168" s="52"/>
      <c r="L3168" s="53"/>
      <c r="M3168" s="53"/>
      <c r="N3168" s="52"/>
      <c r="O3168" s="53"/>
      <c r="P3168" s="53"/>
      <c r="Q3168" s="53"/>
      <c r="R3168" s="53"/>
    </row>
    <row r="3169" spans="1:18">
      <c r="A3169" s="44"/>
      <c r="B3169" s="45"/>
      <c r="C3169" s="46"/>
      <c r="D3169" s="46"/>
      <c r="E3169" s="45"/>
      <c r="F3169" s="46"/>
      <c r="G3169" s="46"/>
      <c r="H3169" s="46"/>
      <c r="I3169" s="46"/>
      <c r="K3169" s="52"/>
      <c r="L3169" s="53"/>
      <c r="M3169" s="53"/>
      <c r="N3169" s="52"/>
      <c r="O3169" s="53"/>
      <c r="P3169" s="53"/>
      <c r="Q3169" s="53"/>
      <c r="R3169" s="53"/>
    </row>
    <row r="3170" spans="1:18">
      <c r="A3170" s="44"/>
      <c r="B3170" s="45"/>
      <c r="C3170" s="46"/>
      <c r="D3170" s="46"/>
      <c r="E3170" s="45"/>
      <c r="F3170" s="46"/>
      <c r="G3170" s="46"/>
      <c r="H3170" s="46"/>
      <c r="I3170" s="46"/>
      <c r="K3170" s="52"/>
      <c r="L3170" s="53"/>
      <c r="M3170" s="53"/>
      <c r="N3170" s="52"/>
      <c r="O3170" s="53"/>
      <c r="P3170" s="53"/>
      <c r="Q3170" s="53"/>
      <c r="R3170" s="53"/>
    </row>
    <row r="3171" spans="1:18">
      <c r="A3171" s="44"/>
      <c r="B3171" s="45"/>
      <c r="C3171" s="46"/>
      <c r="D3171" s="46"/>
      <c r="E3171" s="45"/>
      <c r="F3171" s="46"/>
      <c r="G3171" s="46"/>
      <c r="H3171" s="46"/>
      <c r="I3171" s="46"/>
      <c r="K3171" s="52"/>
      <c r="L3171" s="53"/>
      <c r="M3171" s="53"/>
      <c r="N3171" s="52"/>
      <c r="O3171" s="53"/>
      <c r="P3171" s="53"/>
      <c r="Q3171" s="53"/>
      <c r="R3171" s="53"/>
    </row>
    <row r="3172" spans="1:18">
      <c r="A3172" s="44"/>
      <c r="B3172" s="45"/>
      <c r="C3172" s="46"/>
      <c r="D3172" s="46"/>
      <c r="E3172" s="45"/>
      <c r="F3172" s="46"/>
      <c r="G3172" s="46"/>
      <c r="H3172" s="46"/>
      <c r="I3172" s="46"/>
      <c r="K3172" s="52"/>
      <c r="L3172" s="53"/>
      <c r="M3172" s="53"/>
      <c r="N3172" s="52"/>
      <c r="O3172" s="53"/>
      <c r="P3172" s="53"/>
      <c r="Q3172" s="53"/>
      <c r="R3172" s="53"/>
    </row>
    <row r="3173" spans="1:18">
      <c r="A3173" s="44"/>
      <c r="B3173" s="45"/>
      <c r="C3173" s="46"/>
      <c r="D3173" s="46"/>
      <c r="E3173" s="45"/>
      <c r="F3173" s="46"/>
      <c r="G3173" s="46"/>
      <c r="H3173" s="46"/>
      <c r="I3173" s="46"/>
      <c r="K3173" s="52"/>
      <c r="L3173" s="53"/>
      <c r="M3173" s="53"/>
      <c r="N3173" s="52"/>
      <c r="O3173" s="53"/>
      <c r="P3173" s="53"/>
      <c r="Q3173" s="53"/>
      <c r="R3173" s="53"/>
    </row>
    <row r="3174" spans="1:18">
      <c r="A3174" s="44"/>
      <c r="B3174" s="45"/>
      <c r="C3174" s="46"/>
      <c r="D3174" s="46"/>
      <c r="E3174" s="45"/>
      <c r="F3174" s="46"/>
      <c r="G3174" s="46"/>
      <c r="H3174" s="46"/>
      <c r="I3174" s="46"/>
      <c r="K3174" s="52"/>
      <c r="L3174" s="53"/>
      <c r="M3174" s="53"/>
      <c r="N3174" s="52"/>
      <c r="O3174" s="53"/>
      <c r="P3174" s="53"/>
      <c r="Q3174" s="53"/>
      <c r="R3174" s="53"/>
    </row>
    <row r="3175" spans="1:18">
      <c r="A3175" s="44"/>
      <c r="B3175" s="45"/>
      <c r="C3175" s="46"/>
      <c r="D3175" s="46"/>
      <c r="E3175" s="45"/>
      <c r="F3175" s="46"/>
      <c r="G3175" s="46"/>
      <c r="H3175" s="46"/>
      <c r="I3175" s="46"/>
      <c r="K3175" s="52"/>
      <c r="L3175" s="53"/>
      <c r="M3175" s="53"/>
      <c r="N3175" s="52"/>
      <c r="O3175" s="53"/>
      <c r="P3175" s="53"/>
      <c r="Q3175" s="53"/>
      <c r="R3175" s="53"/>
    </row>
    <row r="3176" spans="1:18">
      <c r="A3176" s="44"/>
      <c r="B3176" s="45"/>
      <c r="C3176" s="46"/>
      <c r="D3176" s="46"/>
      <c r="E3176" s="45"/>
      <c r="F3176" s="46"/>
      <c r="G3176" s="46"/>
      <c r="H3176" s="46"/>
      <c r="I3176" s="46"/>
      <c r="K3176" s="52"/>
      <c r="L3176" s="53"/>
      <c r="M3176" s="53"/>
      <c r="N3176" s="52"/>
      <c r="O3176" s="53"/>
      <c r="P3176" s="53"/>
      <c r="Q3176" s="53"/>
      <c r="R3176" s="53"/>
    </row>
    <row r="3177" spans="1:18">
      <c r="A3177" s="44"/>
      <c r="B3177" s="45"/>
      <c r="C3177" s="46"/>
      <c r="D3177" s="46"/>
      <c r="E3177" s="45"/>
      <c r="F3177" s="46"/>
      <c r="G3177" s="46"/>
      <c r="H3177" s="46"/>
      <c r="I3177" s="46"/>
      <c r="K3177" s="52"/>
      <c r="L3177" s="53"/>
      <c r="M3177" s="53"/>
      <c r="N3177" s="52"/>
      <c r="O3177" s="53"/>
      <c r="P3177" s="53"/>
      <c r="Q3177" s="53"/>
      <c r="R3177" s="53"/>
    </row>
    <row r="3178" spans="1:18">
      <c r="A3178" s="44"/>
      <c r="B3178" s="45"/>
      <c r="C3178" s="46"/>
      <c r="D3178" s="46"/>
      <c r="E3178" s="45"/>
      <c r="F3178" s="46"/>
      <c r="G3178" s="46"/>
      <c r="H3178" s="46"/>
      <c r="I3178" s="46"/>
      <c r="K3178" s="52"/>
      <c r="L3178" s="53"/>
      <c r="M3178" s="53"/>
      <c r="N3178" s="52"/>
      <c r="O3178" s="53"/>
      <c r="P3178" s="53"/>
      <c r="Q3178" s="53"/>
      <c r="R3178" s="53"/>
    </row>
    <row r="3179" spans="1:18">
      <c r="A3179" s="44"/>
      <c r="B3179" s="45"/>
      <c r="C3179" s="46"/>
      <c r="D3179" s="46"/>
      <c r="E3179" s="45"/>
      <c r="F3179" s="46"/>
      <c r="G3179" s="46"/>
      <c r="H3179" s="46"/>
      <c r="I3179" s="46"/>
      <c r="K3179" s="52"/>
      <c r="L3179" s="53"/>
      <c r="M3179" s="53"/>
      <c r="N3179" s="52"/>
      <c r="O3179" s="53"/>
      <c r="P3179" s="53"/>
      <c r="Q3179" s="53"/>
      <c r="R3179" s="53"/>
    </row>
    <row r="3180" spans="1:18">
      <c r="A3180" s="44"/>
      <c r="B3180" s="45"/>
      <c r="C3180" s="46"/>
      <c r="D3180" s="46"/>
      <c r="E3180" s="45"/>
      <c r="F3180" s="46"/>
      <c r="G3180" s="46"/>
      <c r="H3180" s="46"/>
      <c r="I3180" s="46"/>
      <c r="K3180" s="52"/>
      <c r="L3180" s="53"/>
      <c r="M3180" s="53"/>
      <c r="N3180" s="52"/>
      <c r="O3180" s="53"/>
      <c r="P3180" s="53"/>
      <c r="Q3180" s="53"/>
      <c r="R3180" s="53"/>
    </row>
    <row r="3181" spans="1:18" s="48" customFormat="1">
      <c r="A3181" s="41"/>
      <c r="B3181" s="42"/>
      <c r="C3181" s="43"/>
      <c r="D3181" s="43"/>
      <c r="E3181" s="42"/>
      <c r="F3181" s="43"/>
      <c r="G3181" s="43"/>
      <c r="H3181" s="43"/>
      <c r="I3181" s="43"/>
      <c r="K3181" s="52"/>
      <c r="L3181" s="53"/>
      <c r="M3181" s="53"/>
      <c r="N3181" s="52"/>
      <c r="O3181" s="53"/>
      <c r="P3181" s="53"/>
      <c r="Q3181" s="53"/>
      <c r="R3181" s="53"/>
    </row>
    <row r="3182" spans="1:18">
      <c r="A3182" s="44"/>
      <c r="B3182" s="45"/>
      <c r="C3182" s="46"/>
      <c r="D3182" s="46"/>
      <c r="E3182" s="45"/>
      <c r="F3182" s="46"/>
      <c r="G3182" s="46"/>
      <c r="H3182" s="46"/>
      <c r="I3182" s="46"/>
      <c r="K3182" s="52"/>
      <c r="L3182" s="53"/>
      <c r="M3182" s="53"/>
      <c r="N3182" s="52"/>
      <c r="O3182" s="53"/>
      <c r="P3182" s="53"/>
      <c r="Q3182" s="53"/>
      <c r="R3182" s="53"/>
    </row>
    <row r="3183" spans="1:18" s="48" customFormat="1">
      <c r="A3183" s="41"/>
      <c r="B3183" s="42"/>
      <c r="C3183" s="43"/>
      <c r="D3183" s="43"/>
      <c r="E3183" s="42"/>
      <c r="F3183" s="43"/>
      <c r="G3183" s="43"/>
      <c r="H3183" s="43"/>
      <c r="I3183" s="43"/>
      <c r="K3183" s="52"/>
      <c r="L3183" s="53"/>
      <c r="M3183" s="53"/>
      <c r="N3183" s="52"/>
      <c r="O3183" s="53"/>
      <c r="P3183" s="53"/>
      <c r="Q3183" s="53"/>
      <c r="R3183" s="53"/>
    </row>
    <row r="3184" spans="1:18">
      <c r="B3184" s="49"/>
      <c r="C3184" s="49"/>
      <c r="D3184" s="50"/>
      <c r="E3184" s="49"/>
      <c r="F3184" s="49"/>
      <c r="G3184" s="50"/>
      <c r="H3184" s="50"/>
      <c r="I3184" s="49"/>
      <c r="M3184" s="53"/>
      <c r="P3184" s="53"/>
      <c r="Q3184" s="53"/>
      <c r="R3184" s="53"/>
    </row>
    <row r="3185" spans="1:13">
      <c r="B3185" s="49"/>
      <c r="C3185" s="49"/>
      <c r="D3185" s="50"/>
      <c r="E3185" s="49"/>
      <c r="F3185" s="49"/>
      <c r="G3185" s="50"/>
      <c r="H3185" s="50"/>
      <c r="I3185" s="49"/>
    </row>
    <row r="3186" spans="1:13">
      <c r="B3186" s="49"/>
      <c r="C3186" s="49"/>
      <c r="D3186" s="50"/>
      <c r="E3186" s="49"/>
      <c r="F3186" s="49"/>
      <c r="G3186" s="50"/>
      <c r="H3186" s="50"/>
      <c r="I3186" s="49"/>
    </row>
    <row r="3187" spans="1:13">
      <c r="B3187" s="49"/>
      <c r="C3187" s="49"/>
      <c r="D3187" s="50"/>
      <c r="E3187" s="49"/>
      <c r="F3187" s="49"/>
      <c r="G3187" s="50"/>
      <c r="H3187" s="50"/>
      <c r="I3187" s="49"/>
    </row>
    <row r="3188" spans="1:13" customFormat="1" ht="15">
      <c r="A3188" s="109"/>
      <c r="B3188" s="109"/>
      <c r="C3188" s="109"/>
      <c r="D3188" s="109"/>
      <c r="E3188" s="109"/>
      <c r="F3188" s="109"/>
      <c r="G3188" s="109"/>
      <c r="H3188" s="109"/>
      <c r="I3188" s="109"/>
      <c r="M3188" s="17"/>
    </row>
    <row r="3189" spans="1:13" customFormat="1" ht="15">
      <c r="A3189" s="111"/>
      <c r="B3189" s="111"/>
      <c r="C3189" s="111"/>
      <c r="D3189" s="111"/>
      <c r="E3189" s="111"/>
      <c r="F3189" s="111"/>
      <c r="G3189" s="111"/>
      <c r="H3189" s="111"/>
      <c r="I3189" s="111"/>
      <c r="M3189" s="17"/>
    </row>
    <row r="3190" spans="1:13">
      <c r="B3190" s="49"/>
      <c r="C3190" s="49"/>
      <c r="D3190" s="50"/>
      <c r="E3190" s="49"/>
      <c r="F3190" s="49"/>
      <c r="G3190" s="50"/>
      <c r="H3190" s="50"/>
      <c r="I3190" s="49"/>
    </row>
    <row r="3191" spans="1:13" customFormat="1" ht="15">
      <c r="A3191" s="114"/>
      <c r="B3191" s="20"/>
      <c r="C3191" s="21"/>
      <c r="D3191" s="21"/>
      <c r="E3191" s="22"/>
      <c r="F3191" s="22"/>
      <c r="G3191" s="22"/>
      <c r="H3191" s="22"/>
      <c r="I3191" s="23"/>
    </row>
    <row r="3192" spans="1:13" customFormat="1" ht="15">
      <c r="A3192" s="115"/>
      <c r="B3192" s="24"/>
      <c r="C3192" s="25"/>
      <c r="D3192" s="26"/>
      <c r="E3192" s="27"/>
      <c r="F3192" s="27"/>
      <c r="G3192" s="27"/>
      <c r="H3192" s="112"/>
      <c r="I3192" s="113"/>
    </row>
    <row r="3193" spans="1:13" customFormat="1" ht="15">
      <c r="A3193" s="115"/>
      <c r="B3193" s="28"/>
      <c r="C3193" s="29"/>
      <c r="D3193" s="124"/>
      <c r="E3193" s="30"/>
      <c r="F3193" s="31"/>
      <c r="G3193" s="124"/>
      <c r="H3193" s="112"/>
      <c r="I3193" s="113"/>
    </row>
    <row r="3194" spans="1:13" customFormat="1" ht="15">
      <c r="A3194" s="115"/>
      <c r="B3194" s="28"/>
      <c r="C3194" s="29"/>
      <c r="D3194" s="125"/>
      <c r="E3194" s="29"/>
      <c r="F3194" s="29"/>
      <c r="G3194" s="125"/>
      <c r="H3194" s="29"/>
      <c r="I3194" s="29"/>
    </row>
    <row r="3195" spans="1:13" customFormat="1" ht="15">
      <c r="A3195" s="32"/>
      <c r="B3195" s="33"/>
      <c r="C3195" s="34"/>
      <c r="D3195" s="34"/>
      <c r="E3195" s="34"/>
      <c r="F3195" s="34"/>
      <c r="G3195" s="35"/>
      <c r="H3195" s="34"/>
      <c r="I3195" s="36"/>
    </row>
    <row r="3196" spans="1:13" customFormat="1" ht="15">
      <c r="A3196" s="37"/>
      <c r="B3196" s="33"/>
      <c r="C3196" s="24"/>
      <c r="D3196" s="34"/>
      <c r="E3196" s="34"/>
      <c r="F3196" s="34"/>
      <c r="G3196" s="35"/>
      <c r="H3196" s="34"/>
      <c r="I3196" s="38"/>
    </row>
    <row r="3197" spans="1:13">
      <c r="B3197" s="49"/>
      <c r="C3197" s="49"/>
      <c r="D3197" s="50"/>
      <c r="E3197" s="49"/>
      <c r="F3197" s="49"/>
      <c r="G3197" s="50"/>
      <c r="H3197" s="50"/>
      <c r="I3197" s="49"/>
    </row>
    <row r="3198" spans="1:13" s="48" customFormat="1">
      <c r="A3198" s="41"/>
      <c r="B3198" s="55"/>
      <c r="C3198" s="55"/>
      <c r="D3198" s="55"/>
      <c r="E3198" s="55"/>
      <c r="F3198" s="55"/>
      <c r="G3198" s="55"/>
      <c r="H3198" s="55"/>
      <c r="I3198" s="55"/>
    </row>
    <row r="3199" spans="1:13" s="48" customFormat="1">
      <c r="A3199" s="41"/>
      <c r="B3199" s="42"/>
      <c r="C3199" s="43"/>
      <c r="D3199" s="43"/>
      <c r="E3199" s="42"/>
      <c r="F3199" s="43"/>
      <c r="G3199" s="43"/>
      <c r="H3199" s="43"/>
      <c r="I3199" s="43"/>
    </row>
    <row r="3200" spans="1:13" s="48" customFormat="1">
      <c r="A3200" s="41"/>
      <c r="B3200" s="42"/>
      <c r="C3200" s="43"/>
      <c r="D3200" s="43"/>
      <c r="E3200" s="42"/>
      <c r="F3200" s="43"/>
      <c r="G3200" s="43"/>
      <c r="H3200" s="43"/>
      <c r="I3200" s="43"/>
    </row>
    <row r="3201" spans="1:9">
      <c r="A3201" s="44"/>
      <c r="B3201" s="45"/>
      <c r="C3201" s="46"/>
      <c r="D3201" s="46"/>
      <c r="E3201" s="45"/>
      <c r="F3201" s="46"/>
      <c r="G3201" s="46"/>
      <c r="H3201" s="46"/>
      <c r="I3201" s="46"/>
    </row>
    <row r="3202" spans="1:9">
      <c r="A3202" s="44"/>
      <c r="B3202" s="45"/>
      <c r="C3202" s="46"/>
      <c r="D3202" s="46"/>
      <c r="E3202" s="45"/>
      <c r="F3202" s="46"/>
      <c r="G3202" s="46"/>
      <c r="H3202" s="46"/>
      <c r="I3202" s="46"/>
    </row>
    <row r="3203" spans="1:9">
      <c r="A3203" s="44"/>
      <c r="B3203" s="45"/>
      <c r="C3203" s="46"/>
      <c r="D3203" s="46"/>
      <c r="E3203" s="45"/>
      <c r="F3203" s="46"/>
      <c r="G3203" s="46"/>
      <c r="H3203" s="46"/>
      <c r="I3203" s="46"/>
    </row>
    <row r="3204" spans="1:9">
      <c r="A3204" s="44"/>
      <c r="B3204" s="45"/>
      <c r="C3204" s="46"/>
      <c r="D3204" s="46"/>
      <c r="E3204" s="45"/>
      <c r="F3204" s="46"/>
      <c r="G3204" s="46"/>
      <c r="H3204" s="46"/>
      <c r="I3204" s="46"/>
    </row>
    <row r="3205" spans="1:9">
      <c r="A3205" s="44"/>
      <c r="B3205" s="45"/>
      <c r="C3205" s="46"/>
      <c r="D3205" s="46"/>
      <c r="E3205" s="45"/>
      <c r="F3205" s="46"/>
      <c r="G3205" s="46"/>
      <c r="H3205" s="46"/>
      <c r="I3205" s="46"/>
    </row>
    <row r="3206" spans="1:9">
      <c r="A3206" s="44"/>
      <c r="B3206" s="45"/>
      <c r="C3206" s="46"/>
      <c r="D3206" s="46"/>
      <c r="E3206" s="45"/>
      <c r="F3206" s="46"/>
      <c r="G3206" s="46"/>
      <c r="H3206" s="46"/>
      <c r="I3206" s="46"/>
    </row>
    <row r="3207" spans="1:9" s="48" customFormat="1">
      <c r="A3207" s="44"/>
      <c r="B3207" s="54"/>
      <c r="C3207" s="54"/>
      <c r="D3207" s="54"/>
      <c r="E3207" s="54"/>
      <c r="F3207" s="54"/>
      <c r="G3207" s="54"/>
      <c r="H3207" s="54"/>
      <c r="I3207" s="54"/>
    </row>
    <row r="3208" spans="1:9">
      <c r="A3208" s="44"/>
      <c r="B3208" s="54"/>
      <c r="C3208" s="54"/>
      <c r="D3208" s="54"/>
      <c r="E3208" s="54"/>
      <c r="F3208" s="54"/>
      <c r="G3208" s="54"/>
      <c r="H3208" s="54"/>
      <c r="I3208" s="54"/>
    </row>
    <row r="3209" spans="1:9">
      <c r="A3209" s="44"/>
      <c r="B3209" s="54"/>
      <c r="C3209" s="54"/>
      <c r="D3209" s="54"/>
      <c r="E3209" s="54"/>
      <c r="F3209" s="54"/>
      <c r="G3209" s="54"/>
      <c r="H3209" s="54"/>
      <c r="I3209" s="54"/>
    </row>
    <row r="3210" spans="1:9">
      <c r="A3210" s="44"/>
      <c r="B3210" s="54"/>
      <c r="C3210" s="54"/>
      <c r="D3210" s="54"/>
      <c r="E3210" s="54"/>
      <c r="F3210" s="54"/>
      <c r="G3210" s="54"/>
      <c r="H3210" s="54"/>
      <c r="I3210" s="54"/>
    </row>
    <row r="3211" spans="1:9">
      <c r="A3211" s="44"/>
      <c r="B3211" s="54"/>
      <c r="C3211" s="54"/>
      <c r="D3211" s="54"/>
      <c r="E3211" s="54"/>
      <c r="F3211" s="54"/>
      <c r="G3211" s="54"/>
      <c r="H3211" s="54"/>
      <c r="I3211" s="54"/>
    </row>
    <row r="3212" spans="1:9">
      <c r="A3212" s="44"/>
      <c r="B3212" s="54"/>
      <c r="C3212" s="54"/>
      <c r="D3212" s="54"/>
      <c r="E3212" s="54"/>
      <c r="F3212" s="54"/>
      <c r="G3212" s="54"/>
      <c r="H3212" s="54"/>
      <c r="I3212" s="54"/>
    </row>
    <row r="3213" spans="1:9">
      <c r="A3213" s="44"/>
      <c r="B3213" s="54"/>
      <c r="C3213" s="54"/>
      <c r="D3213" s="54"/>
      <c r="E3213" s="54"/>
      <c r="F3213" s="54"/>
      <c r="G3213" s="54"/>
      <c r="H3213" s="54"/>
      <c r="I3213" s="54"/>
    </row>
    <row r="3214" spans="1:9">
      <c r="A3214" s="44"/>
      <c r="B3214" s="45"/>
      <c r="C3214" s="46"/>
      <c r="D3214" s="46"/>
      <c r="E3214" s="45"/>
      <c r="F3214" s="46"/>
      <c r="G3214" s="46"/>
      <c r="H3214" s="46"/>
      <c r="I3214" s="46"/>
    </row>
    <row r="3215" spans="1:9" s="48" customFormat="1">
      <c r="A3215" s="41"/>
      <c r="B3215" s="42"/>
      <c r="C3215" s="43"/>
      <c r="D3215" s="43"/>
      <c r="E3215" s="42"/>
      <c r="F3215" s="43"/>
      <c r="G3215" s="43"/>
      <c r="H3215" s="43"/>
      <c r="I3215" s="43"/>
    </row>
    <row r="3216" spans="1:9">
      <c r="B3216" s="49"/>
      <c r="C3216" s="49"/>
      <c r="D3216" s="50"/>
      <c r="E3216" s="49"/>
      <c r="F3216" s="49"/>
      <c r="G3216" s="50"/>
      <c r="H3216" s="50"/>
      <c r="I3216" s="49"/>
    </row>
    <row r="3217" spans="1:9">
      <c r="B3217" s="49"/>
      <c r="C3217" s="49"/>
      <c r="D3217" s="50"/>
      <c r="E3217" s="49"/>
      <c r="F3217" s="49"/>
      <c r="G3217" s="50"/>
      <c r="H3217" s="50"/>
      <c r="I3217" s="49"/>
    </row>
    <row r="3218" spans="1:9">
      <c r="B3218" s="49"/>
      <c r="C3218" s="49"/>
      <c r="D3218" s="50"/>
      <c r="E3218" s="49"/>
      <c r="F3218" s="49"/>
      <c r="G3218" s="50"/>
      <c r="H3218" s="50"/>
      <c r="I3218" s="49"/>
    </row>
    <row r="3219" spans="1:9">
      <c r="B3219" s="49"/>
      <c r="C3219" s="49"/>
      <c r="D3219" s="50"/>
      <c r="E3219" s="49"/>
      <c r="F3219" s="49"/>
      <c r="G3219" s="50"/>
      <c r="H3219" s="50"/>
      <c r="I3219" s="49"/>
    </row>
    <row r="3220" spans="1:9">
      <c r="B3220" s="49"/>
      <c r="C3220" s="49"/>
      <c r="D3220" s="50"/>
      <c r="E3220" s="49"/>
      <c r="F3220" s="49"/>
      <c r="G3220" s="50"/>
      <c r="H3220" s="50"/>
      <c r="I3220" s="49"/>
    </row>
    <row r="3221" spans="1:9">
      <c r="B3221" s="49"/>
      <c r="C3221" s="49"/>
      <c r="D3221" s="50"/>
      <c r="E3221" s="49"/>
      <c r="F3221" s="49"/>
      <c r="G3221" s="50"/>
      <c r="H3221" s="50"/>
      <c r="I3221" s="49"/>
    </row>
    <row r="3222" spans="1:9">
      <c r="B3222" s="49"/>
      <c r="C3222" s="49"/>
      <c r="D3222" s="50"/>
      <c r="E3222" s="49"/>
      <c r="F3222" s="49"/>
      <c r="G3222" s="50"/>
      <c r="H3222" s="50"/>
      <c r="I3222" s="49"/>
    </row>
    <row r="3223" spans="1:9">
      <c r="B3223" s="49"/>
      <c r="C3223" s="49"/>
      <c r="D3223" s="50"/>
      <c r="E3223" s="49"/>
      <c r="F3223" s="49"/>
      <c r="G3223" s="50"/>
      <c r="H3223" s="50"/>
      <c r="I3223" s="49"/>
    </row>
    <row r="3224" spans="1:9">
      <c r="B3224" s="49"/>
      <c r="C3224" s="49"/>
      <c r="D3224" s="50"/>
      <c r="E3224" s="49"/>
      <c r="F3224" s="49"/>
      <c r="G3224" s="50"/>
      <c r="H3224" s="50"/>
      <c r="I3224" s="49"/>
    </row>
    <row r="3225" spans="1:9">
      <c r="B3225" s="49"/>
      <c r="C3225" s="49"/>
      <c r="D3225" s="50"/>
      <c r="E3225" s="49"/>
      <c r="F3225" s="49"/>
      <c r="G3225" s="50"/>
      <c r="H3225" s="50"/>
      <c r="I3225" s="49"/>
    </row>
    <row r="3226" spans="1:9">
      <c r="B3226" s="49"/>
      <c r="C3226" s="49"/>
      <c r="D3226" s="50"/>
      <c r="E3226" s="49"/>
      <c r="F3226" s="49"/>
      <c r="G3226" s="50"/>
      <c r="H3226" s="50"/>
      <c r="I3226" s="49"/>
    </row>
    <row r="3227" spans="1:9">
      <c r="B3227" s="49"/>
      <c r="C3227" s="49"/>
      <c r="D3227" s="50"/>
      <c r="E3227" s="49"/>
      <c r="F3227" s="49"/>
      <c r="G3227" s="50"/>
      <c r="H3227" s="50"/>
      <c r="I3227" s="49"/>
    </row>
    <row r="3228" spans="1:9">
      <c r="B3228" s="49"/>
      <c r="C3228" s="49"/>
      <c r="D3228" s="50"/>
      <c r="E3228" s="49"/>
      <c r="F3228" s="49"/>
      <c r="G3228" s="50"/>
      <c r="H3228" s="50"/>
      <c r="I3228" s="49"/>
    </row>
    <row r="3229" spans="1:9" ht="14.25">
      <c r="A3229" s="109"/>
      <c r="B3229" s="109"/>
      <c r="C3229" s="109"/>
      <c r="D3229" s="109"/>
      <c r="E3229" s="109"/>
      <c r="F3229" s="109"/>
      <c r="G3229" s="109"/>
      <c r="H3229" s="109"/>
      <c r="I3229" s="109"/>
    </row>
    <row r="3230" spans="1:9">
      <c r="A3230" s="111"/>
      <c r="B3230" s="111"/>
      <c r="C3230" s="111"/>
      <c r="D3230" s="111"/>
      <c r="E3230" s="111"/>
      <c r="F3230" s="111"/>
      <c r="G3230" s="111"/>
      <c r="H3230" s="111"/>
      <c r="I3230" s="111"/>
    </row>
    <row r="3231" spans="1:9">
      <c r="B3231" s="49"/>
      <c r="C3231" s="49"/>
      <c r="D3231" s="50"/>
      <c r="E3231" s="49"/>
      <c r="F3231" s="49"/>
      <c r="G3231" s="50"/>
      <c r="H3231" s="50"/>
      <c r="I3231" s="49"/>
    </row>
    <row r="3232" spans="1:9" customFormat="1" ht="15">
      <c r="A3232" s="114"/>
      <c r="B3232" s="20"/>
      <c r="C3232" s="21"/>
      <c r="D3232" s="21"/>
      <c r="E3232" s="22"/>
      <c r="F3232" s="22"/>
      <c r="G3232" s="22"/>
      <c r="H3232" s="22"/>
      <c r="I3232" s="23"/>
    </row>
    <row r="3233" spans="1:9" customFormat="1" ht="15">
      <c r="A3233" s="115"/>
      <c r="B3233" s="24"/>
      <c r="C3233" s="25"/>
      <c r="D3233" s="26"/>
      <c r="E3233" s="27"/>
      <c r="F3233" s="27"/>
      <c r="G3233" s="27"/>
      <c r="H3233" s="112"/>
      <c r="I3233" s="113"/>
    </row>
    <row r="3234" spans="1:9" customFormat="1" ht="15">
      <c r="A3234" s="115"/>
      <c r="B3234" s="28"/>
      <c r="C3234" s="29"/>
      <c r="D3234" s="124"/>
      <c r="E3234" s="30"/>
      <c r="F3234" s="31"/>
      <c r="G3234" s="124"/>
      <c r="H3234" s="112"/>
      <c r="I3234" s="113"/>
    </row>
    <row r="3235" spans="1:9" customFormat="1" ht="15">
      <c r="A3235" s="115"/>
      <c r="B3235" s="28"/>
      <c r="C3235" s="29"/>
      <c r="D3235" s="125"/>
      <c r="E3235" s="29"/>
      <c r="F3235" s="29"/>
      <c r="G3235" s="125"/>
      <c r="H3235" s="29"/>
      <c r="I3235" s="29"/>
    </row>
    <row r="3236" spans="1:9" customFormat="1" ht="15">
      <c r="A3236" s="32"/>
      <c r="B3236" s="33"/>
      <c r="C3236" s="34"/>
      <c r="D3236" s="34"/>
      <c r="E3236" s="34"/>
      <c r="F3236" s="34"/>
      <c r="G3236" s="35"/>
      <c r="H3236" s="34"/>
      <c r="I3236" s="36"/>
    </row>
    <row r="3237" spans="1:9" customFormat="1" ht="15">
      <c r="A3237" s="37"/>
      <c r="B3237" s="33"/>
      <c r="C3237" s="24"/>
      <c r="D3237" s="34"/>
      <c r="E3237" s="34"/>
      <c r="F3237" s="34"/>
      <c r="G3237" s="35"/>
      <c r="H3237" s="34"/>
      <c r="I3237" s="38"/>
    </row>
    <row r="3238" spans="1:9">
      <c r="B3238" s="49"/>
      <c r="C3238" s="49"/>
      <c r="D3238" s="50"/>
      <c r="E3238" s="49"/>
      <c r="F3238" s="49"/>
      <c r="G3238" s="50"/>
      <c r="H3238" s="50"/>
      <c r="I3238" s="49"/>
    </row>
    <row r="3239" spans="1:9" s="48" customFormat="1">
      <c r="A3239" s="41"/>
      <c r="B3239" s="42"/>
      <c r="C3239" s="43"/>
      <c r="D3239" s="43"/>
      <c r="E3239" s="42"/>
      <c r="F3239" s="43"/>
      <c r="G3239" s="43"/>
      <c r="H3239" s="43"/>
      <c r="I3239" s="43"/>
    </row>
    <row r="3240" spans="1:9" s="48" customFormat="1">
      <c r="A3240" s="41"/>
      <c r="B3240" s="42"/>
      <c r="C3240" s="43"/>
      <c r="D3240" s="43"/>
      <c r="E3240" s="42"/>
      <c r="F3240" s="43"/>
      <c r="G3240" s="43"/>
      <c r="H3240" s="43"/>
      <c r="I3240" s="43"/>
    </row>
    <row r="3241" spans="1:9" s="48" customFormat="1">
      <c r="A3241" s="41"/>
      <c r="B3241" s="42"/>
      <c r="C3241" s="43"/>
      <c r="D3241" s="43"/>
      <c r="E3241" s="42"/>
      <c r="F3241" s="43"/>
      <c r="G3241" s="43"/>
      <c r="H3241" s="43"/>
      <c r="I3241" s="43"/>
    </row>
    <row r="3242" spans="1:9">
      <c r="A3242" s="44"/>
      <c r="B3242" s="45"/>
      <c r="C3242" s="46"/>
      <c r="D3242" s="46"/>
      <c r="E3242" s="45"/>
      <c r="F3242" s="46"/>
      <c r="G3242" s="46"/>
      <c r="H3242" s="46"/>
      <c r="I3242" s="46"/>
    </row>
    <row r="3243" spans="1:9">
      <c r="A3243" s="44"/>
      <c r="B3243" s="45"/>
      <c r="C3243" s="46"/>
      <c r="D3243" s="46"/>
      <c r="E3243" s="45"/>
      <c r="F3243" s="46"/>
      <c r="G3243" s="46"/>
      <c r="H3243" s="46"/>
      <c r="I3243" s="46"/>
    </row>
    <row r="3244" spans="1:9">
      <c r="A3244" s="44"/>
      <c r="B3244" s="45"/>
      <c r="C3244" s="46"/>
      <c r="D3244" s="46"/>
      <c r="E3244" s="45"/>
      <c r="F3244" s="46"/>
      <c r="G3244" s="46"/>
      <c r="H3244" s="46"/>
      <c r="I3244" s="46"/>
    </row>
    <row r="3245" spans="1:9">
      <c r="A3245" s="44"/>
      <c r="B3245" s="45"/>
      <c r="C3245" s="46"/>
      <c r="D3245" s="46"/>
      <c r="E3245" s="45"/>
      <c r="F3245" s="46"/>
      <c r="G3245" s="43"/>
      <c r="H3245" s="43"/>
      <c r="I3245" s="43"/>
    </row>
    <row r="3246" spans="1:9" s="48" customFormat="1">
      <c r="A3246" s="41"/>
      <c r="B3246" s="42"/>
      <c r="C3246" s="43"/>
      <c r="D3246" s="43"/>
      <c r="E3246" s="42"/>
      <c r="F3246" s="43"/>
      <c r="G3246" s="43"/>
      <c r="H3246" s="43"/>
      <c r="I3246" s="43"/>
    </row>
    <row r="3247" spans="1:9">
      <c r="A3247" s="44"/>
      <c r="B3247" s="45"/>
      <c r="C3247" s="46"/>
      <c r="D3247" s="46"/>
      <c r="E3247" s="45"/>
      <c r="F3247" s="46"/>
      <c r="G3247" s="46"/>
      <c r="H3247" s="46"/>
      <c r="I3247" s="46"/>
    </row>
    <row r="3248" spans="1:9">
      <c r="A3248" s="44"/>
      <c r="B3248" s="45"/>
      <c r="C3248" s="46"/>
      <c r="D3248" s="46"/>
      <c r="E3248" s="45"/>
      <c r="F3248" s="46"/>
      <c r="G3248" s="46"/>
      <c r="H3248" s="46"/>
      <c r="I3248" s="46"/>
    </row>
    <row r="3249" spans="1:9">
      <c r="A3249" s="44"/>
      <c r="B3249" s="45"/>
      <c r="C3249" s="46"/>
      <c r="D3249" s="46"/>
      <c r="E3249" s="45"/>
      <c r="F3249" s="46"/>
      <c r="G3249" s="46"/>
      <c r="H3249" s="46"/>
      <c r="I3249" s="46"/>
    </row>
    <row r="3250" spans="1:9">
      <c r="A3250" s="44"/>
      <c r="B3250" s="45"/>
      <c r="C3250" s="46"/>
      <c r="D3250" s="46"/>
      <c r="E3250" s="45"/>
      <c r="F3250" s="46"/>
      <c r="G3250" s="46"/>
      <c r="H3250" s="46"/>
      <c r="I3250" s="46"/>
    </row>
    <row r="3251" spans="1:9">
      <c r="A3251" s="44"/>
      <c r="B3251" s="45"/>
      <c r="C3251" s="46"/>
      <c r="D3251" s="46"/>
      <c r="E3251" s="45"/>
      <c r="F3251" s="46"/>
      <c r="G3251" s="43"/>
      <c r="H3251" s="43"/>
      <c r="I3251" s="43"/>
    </row>
    <row r="3252" spans="1:9" s="48" customFormat="1">
      <c r="A3252" s="41"/>
      <c r="B3252" s="42"/>
      <c r="C3252" s="43"/>
      <c r="D3252" s="43"/>
      <c r="E3252" s="42"/>
      <c r="F3252" s="43"/>
      <c r="G3252" s="43"/>
      <c r="H3252" s="43"/>
      <c r="I3252" s="43"/>
    </row>
    <row r="3253" spans="1:9">
      <c r="A3253" s="44"/>
      <c r="B3253" s="45"/>
      <c r="C3253" s="46"/>
      <c r="D3253" s="46"/>
      <c r="E3253" s="45"/>
      <c r="F3253" s="46"/>
      <c r="G3253" s="46"/>
      <c r="H3253" s="46"/>
      <c r="I3253" s="46"/>
    </row>
    <row r="3254" spans="1:9">
      <c r="A3254" s="44"/>
      <c r="B3254" s="45"/>
      <c r="C3254" s="46"/>
      <c r="D3254" s="46"/>
      <c r="E3254" s="45"/>
      <c r="F3254" s="46"/>
      <c r="G3254" s="46"/>
      <c r="H3254" s="46"/>
      <c r="I3254" s="46"/>
    </row>
    <row r="3255" spans="1:9">
      <c r="A3255" s="44"/>
      <c r="B3255" s="45"/>
      <c r="C3255" s="46"/>
      <c r="D3255" s="46"/>
      <c r="E3255" s="45"/>
      <c r="F3255" s="46"/>
      <c r="G3255" s="46"/>
      <c r="H3255" s="46"/>
      <c r="I3255" s="46"/>
    </row>
    <row r="3256" spans="1:9">
      <c r="B3256" s="49"/>
      <c r="C3256" s="49"/>
      <c r="D3256" s="50"/>
      <c r="E3256" s="49"/>
      <c r="F3256" s="49"/>
      <c r="G3256" s="50"/>
      <c r="H3256" s="50"/>
      <c r="I3256" s="49"/>
    </row>
    <row r="3257" spans="1:9">
      <c r="B3257" s="49"/>
      <c r="C3257" s="49"/>
      <c r="D3257" s="50"/>
      <c r="E3257" s="49"/>
      <c r="F3257" s="49"/>
      <c r="G3257" s="50"/>
      <c r="H3257" s="50"/>
      <c r="I3257" s="49"/>
    </row>
    <row r="3258" spans="1:9">
      <c r="B3258" s="40"/>
      <c r="C3258" s="40"/>
      <c r="D3258" s="40"/>
      <c r="E3258" s="40"/>
      <c r="F3258" s="40"/>
      <c r="G3258" s="40"/>
      <c r="H3258" s="40"/>
      <c r="I3258" s="40"/>
    </row>
    <row r="3259" spans="1:9">
      <c r="B3259" s="40"/>
      <c r="C3259" s="40"/>
      <c r="D3259" s="40"/>
      <c r="E3259" s="40"/>
      <c r="F3259" s="40"/>
      <c r="G3259" s="40"/>
      <c r="H3259" s="40"/>
      <c r="I3259" s="40"/>
    </row>
    <row r="3260" spans="1:9">
      <c r="B3260" s="40"/>
      <c r="C3260" s="40"/>
      <c r="D3260" s="40"/>
      <c r="E3260" s="40"/>
      <c r="F3260" s="40"/>
      <c r="G3260" s="40"/>
      <c r="H3260" s="40"/>
      <c r="I3260" s="40"/>
    </row>
    <row r="3261" spans="1:9">
      <c r="B3261" s="40"/>
      <c r="C3261" s="40"/>
      <c r="D3261" s="40"/>
      <c r="E3261" s="40"/>
      <c r="F3261" s="40"/>
      <c r="G3261" s="40"/>
      <c r="H3261" s="40"/>
      <c r="I3261" s="40"/>
    </row>
    <row r="3262" spans="1:9">
      <c r="B3262" s="40"/>
      <c r="C3262" s="40"/>
      <c r="D3262" s="40"/>
      <c r="E3262" s="40"/>
      <c r="F3262" s="40"/>
      <c r="G3262" s="40"/>
      <c r="H3262" s="40"/>
      <c r="I3262" s="40"/>
    </row>
    <row r="3263" spans="1:9">
      <c r="B3263" s="40"/>
      <c r="C3263" s="40"/>
      <c r="D3263" s="40"/>
      <c r="E3263" s="40"/>
      <c r="F3263" s="40"/>
      <c r="G3263" s="40"/>
      <c r="H3263" s="40"/>
      <c r="I3263" s="40"/>
    </row>
    <row r="3264" spans="1:9">
      <c r="B3264" s="40"/>
      <c r="C3264" s="40"/>
      <c r="D3264" s="40"/>
      <c r="E3264" s="40"/>
      <c r="F3264" s="40"/>
      <c r="G3264" s="40"/>
      <c r="H3264" s="40"/>
      <c r="I3264" s="40"/>
    </row>
    <row r="3265" spans="2:9">
      <c r="B3265" s="40"/>
      <c r="C3265" s="40"/>
      <c r="D3265" s="40"/>
      <c r="E3265" s="40"/>
      <c r="F3265" s="40"/>
      <c r="G3265" s="40"/>
      <c r="H3265" s="40"/>
      <c r="I3265" s="40"/>
    </row>
    <row r="3266" spans="2:9">
      <c r="B3266" s="40"/>
      <c r="C3266" s="40"/>
      <c r="D3266" s="40"/>
      <c r="E3266" s="40"/>
      <c r="F3266" s="40"/>
      <c r="G3266" s="40"/>
      <c r="H3266" s="40"/>
      <c r="I3266" s="40"/>
    </row>
    <row r="3267" spans="2:9">
      <c r="B3267" s="40"/>
      <c r="C3267" s="40"/>
      <c r="D3267" s="40"/>
      <c r="E3267" s="40"/>
      <c r="F3267" s="40"/>
      <c r="G3267" s="40"/>
      <c r="H3267" s="40"/>
      <c r="I3267" s="40"/>
    </row>
    <row r="3268" spans="2:9">
      <c r="B3268" s="40"/>
      <c r="C3268" s="40"/>
      <c r="D3268" s="40"/>
      <c r="E3268" s="40"/>
      <c r="F3268" s="40"/>
      <c r="G3268" s="40"/>
      <c r="H3268" s="40"/>
      <c r="I3268" s="40"/>
    </row>
    <row r="3269" spans="2:9">
      <c r="B3269" s="40"/>
      <c r="C3269" s="40"/>
      <c r="D3269" s="40"/>
      <c r="E3269" s="40"/>
      <c r="F3269" s="40"/>
      <c r="G3269" s="40"/>
      <c r="H3269" s="40"/>
      <c r="I3269" s="40"/>
    </row>
    <row r="3270" spans="2:9">
      <c r="B3270" s="40"/>
      <c r="C3270" s="40"/>
      <c r="D3270" s="40"/>
      <c r="E3270" s="40"/>
      <c r="F3270" s="40"/>
      <c r="G3270" s="40"/>
      <c r="H3270" s="40"/>
      <c r="I3270" s="40"/>
    </row>
    <row r="3271" spans="2:9">
      <c r="B3271" s="40"/>
      <c r="C3271" s="40"/>
      <c r="D3271" s="40"/>
      <c r="E3271" s="40"/>
      <c r="F3271" s="40"/>
      <c r="G3271" s="40"/>
      <c r="H3271" s="40"/>
      <c r="I3271" s="40"/>
    </row>
    <row r="3272" spans="2:9">
      <c r="B3272" s="40"/>
      <c r="C3272" s="40"/>
      <c r="D3272" s="40"/>
      <c r="E3272" s="40"/>
      <c r="F3272" s="40"/>
      <c r="G3272" s="40"/>
      <c r="H3272" s="40"/>
      <c r="I3272" s="40"/>
    </row>
    <row r="3273" spans="2:9">
      <c r="B3273" s="40"/>
      <c r="C3273" s="40"/>
      <c r="D3273" s="40"/>
      <c r="E3273" s="40"/>
      <c r="F3273" s="40"/>
      <c r="G3273" s="40"/>
      <c r="H3273" s="40"/>
      <c r="I3273" s="40"/>
    </row>
    <row r="3274" spans="2:9">
      <c r="B3274" s="40"/>
      <c r="C3274" s="40"/>
      <c r="D3274" s="40"/>
      <c r="E3274" s="40"/>
      <c r="F3274" s="40"/>
      <c r="G3274" s="40"/>
      <c r="H3274" s="40"/>
      <c r="I3274" s="40"/>
    </row>
    <row r="3275" spans="2:9">
      <c r="B3275" s="40"/>
      <c r="C3275" s="40"/>
      <c r="D3275" s="40"/>
      <c r="E3275" s="40"/>
      <c r="F3275" s="40"/>
      <c r="G3275" s="40"/>
      <c r="H3275" s="40"/>
      <c r="I3275" s="40"/>
    </row>
    <row r="3276" spans="2:9">
      <c r="B3276" s="40"/>
      <c r="C3276" s="40"/>
      <c r="D3276" s="40"/>
      <c r="E3276" s="40"/>
      <c r="F3276" s="40"/>
      <c r="G3276" s="40"/>
      <c r="H3276" s="40"/>
      <c r="I3276" s="40"/>
    </row>
    <row r="3277" spans="2:9">
      <c r="B3277" s="40"/>
      <c r="C3277" s="40"/>
      <c r="D3277" s="40"/>
      <c r="E3277" s="40"/>
      <c r="F3277" s="40"/>
      <c r="G3277" s="40"/>
      <c r="H3277" s="40"/>
      <c r="I3277" s="40"/>
    </row>
    <row r="3278" spans="2:9">
      <c r="B3278" s="40"/>
      <c r="C3278" s="40"/>
      <c r="D3278" s="40"/>
      <c r="E3278" s="40"/>
      <c r="F3278" s="40"/>
      <c r="G3278" s="40"/>
      <c r="H3278" s="40"/>
      <c r="I3278" s="40"/>
    </row>
    <row r="3279" spans="2:9">
      <c r="B3279" s="40"/>
      <c r="C3279" s="40"/>
      <c r="D3279" s="40"/>
      <c r="E3279" s="40"/>
      <c r="F3279" s="40"/>
      <c r="G3279" s="40"/>
      <c r="H3279" s="40"/>
      <c r="I3279" s="40"/>
    </row>
    <row r="3280" spans="2:9">
      <c r="B3280" s="40"/>
      <c r="C3280" s="40"/>
      <c r="D3280" s="40"/>
      <c r="E3280" s="40"/>
      <c r="F3280" s="40"/>
      <c r="G3280" s="40"/>
      <c r="H3280" s="40"/>
      <c r="I3280" s="40"/>
    </row>
    <row r="3281" spans="2:9">
      <c r="B3281" s="40"/>
      <c r="C3281" s="40"/>
      <c r="D3281" s="40"/>
      <c r="E3281" s="40"/>
      <c r="F3281" s="40"/>
      <c r="G3281" s="40"/>
      <c r="H3281" s="40"/>
      <c r="I3281" s="40"/>
    </row>
    <row r="3282" spans="2:9">
      <c r="B3282" s="40"/>
      <c r="C3282" s="40"/>
      <c r="D3282" s="40"/>
      <c r="E3282" s="40"/>
      <c r="F3282" s="40"/>
      <c r="G3282" s="40"/>
      <c r="H3282" s="40"/>
      <c r="I3282" s="40"/>
    </row>
    <row r="3283" spans="2:9">
      <c r="B3283" s="40"/>
      <c r="C3283" s="40"/>
      <c r="D3283" s="40"/>
      <c r="E3283" s="40"/>
      <c r="F3283" s="40"/>
      <c r="G3283" s="40"/>
      <c r="H3283" s="40"/>
      <c r="I3283" s="40"/>
    </row>
    <row r="3284" spans="2:9">
      <c r="B3284" s="40"/>
      <c r="C3284" s="40"/>
      <c r="D3284" s="40"/>
      <c r="E3284" s="40"/>
      <c r="F3284" s="40"/>
      <c r="G3284" s="40"/>
      <c r="H3284" s="40"/>
      <c r="I3284" s="40"/>
    </row>
    <row r="3285" spans="2:9">
      <c r="B3285" s="40"/>
      <c r="C3285" s="40"/>
      <c r="D3285" s="40"/>
      <c r="E3285" s="40"/>
      <c r="F3285" s="40"/>
      <c r="G3285" s="40"/>
      <c r="H3285" s="40"/>
      <c r="I3285" s="40"/>
    </row>
    <row r="3286" spans="2:9">
      <c r="B3286" s="40"/>
      <c r="C3286" s="40"/>
      <c r="D3286" s="40"/>
      <c r="E3286" s="40"/>
      <c r="F3286" s="40"/>
      <c r="G3286" s="40"/>
      <c r="H3286" s="40"/>
      <c r="I3286" s="40"/>
    </row>
    <row r="3287" spans="2:9">
      <c r="B3287" s="40"/>
      <c r="C3287" s="40"/>
      <c r="D3287" s="40"/>
      <c r="E3287" s="40"/>
      <c r="F3287" s="40"/>
      <c r="G3287" s="40"/>
      <c r="H3287" s="40"/>
      <c r="I3287" s="40"/>
    </row>
    <row r="3288" spans="2:9">
      <c r="B3288" s="40"/>
      <c r="C3288" s="40"/>
      <c r="D3288" s="40"/>
      <c r="E3288" s="40"/>
      <c r="F3288" s="40"/>
      <c r="G3288" s="40"/>
      <c r="H3288" s="40"/>
      <c r="I3288" s="40"/>
    </row>
    <row r="3289" spans="2:9">
      <c r="B3289" s="40"/>
      <c r="C3289" s="40"/>
      <c r="D3289" s="40"/>
      <c r="E3289" s="40"/>
      <c r="F3289" s="40"/>
      <c r="G3289" s="40"/>
      <c r="H3289" s="40"/>
      <c r="I3289" s="40"/>
    </row>
    <row r="3290" spans="2:9">
      <c r="B3290" s="40"/>
      <c r="C3290" s="40"/>
      <c r="D3290" s="40"/>
      <c r="E3290" s="40"/>
      <c r="F3290" s="40"/>
      <c r="G3290" s="40"/>
      <c r="H3290" s="40"/>
      <c r="I3290" s="40"/>
    </row>
    <row r="3291" spans="2:9">
      <c r="B3291" s="40"/>
      <c r="C3291" s="40"/>
      <c r="D3291" s="40"/>
      <c r="E3291" s="40"/>
      <c r="F3291" s="40"/>
      <c r="G3291" s="40"/>
      <c r="H3291" s="40"/>
      <c r="I3291" s="40"/>
    </row>
    <row r="3292" spans="2:9">
      <c r="B3292" s="40"/>
      <c r="C3292" s="40"/>
      <c r="D3292" s="40"/>
      <c r="E3292" s="40"/>
      <c r="F3292" s="40"/>
      <c r="G3292" s="40"/>
      <c r="H3292" s="40"/>
      <c r="I3292" s="40"/>
    </row>
    <row r="3293" spans="2:9">
      <c r="B3293" s="40"/>
      <c r="C3293" s="40"/>
      <c r="D3293" s="40"/>
      <c r="E3293" s="40"/>
      <c r="F3293" s="40"/>
      <c r="G3293" s="40"/>
      <c r="H3293" s="40"/>
      <c r="I3293" s="40"/>
    </row>
    <row r="3294" spans="2:9">
      <c r="B3294" s="40"/>
      <c r="C3294" s="40"/>
      <c r="D3294" s="40"/>
      <c r="E3294" s="40"/>
      <c r="F3294" s="40"/>
      <c r="G3294" s="40"/>
      <c r="H3294" s="40"/>
      <c r="I3294" s="40"/>
    </row>
    <row r="3295" spans="2:9">
      <c r="B3295" s="40"/>
      <c r="C3295" s="40"/>
      <c r="D3295" s="40"/>
      <c r="E3295" s="40"/>
      <c r="F3295" s="40"/>
      <c r="G3295" s="40"/>
      <c r="H3295" s="40"/>
      <c r="I3295" s="40"/>
    </row>
    <row r="3296" spans="2:9">
      <c r="B3296" s="40"/>
      <c r="C3296" s="40"/>
      <c r="D3296" s="40"/>
      <c r="E3296" s="40"/>
      <c r="F3296" s="40"/>
      <c r="G3296" s="40"/>
      <c r="H3296" s="40"/>
      <c r="I3296" s="40"/>
    </row>
    <row r="3297" spans="1:9">
      <c r="B3297" s="40"/>
      <c r="C3297" s="40"/>
      <c r="D3297" s="40"/>
      <c r="E3297" s="40"/>
      <c r="F3297" s="40"/>
      <c r="G3297" s="40"/>
      <c r="H3297" s="40"/>
      <c r="I3297" s="40"/>
    </row>
    <row r="3298" spans="1:9">
      <c r="B3298" s="40"/>
      <c r="C3298" s="40"/>
      <c r="D3298" s="40"/>
      <c r="E3298" s="40"/>
      <c r="F3298" s="40"/>
      <c r="G3298" s="40"/>
      <c r="H3298" s="40"/>
      <c r="I3298" s="40"/>
    </row>
    <row r="3299" spans="1:9">
      <c r="B3299" s="40"/>
      <c r="C3299" s="40"/>
      <c r="D3299" s="40"/>
      <c r="E3299" s="40"/>
      <c r="F3299" s="40"/>
      <c r="G3299" s="40"/>
      <c r="H3299" s="40"/>
      <c r="I3299" s="40"/>
    </row>
    <row r="3300" spans="1:9">
      <c r="B3300" s="40"/>
      <c r="C3300" s="40"/>
      <c r="D3300" s="40"/>
      <c r="E3300" s="40"/>
      <c r="F3300" s="40"/>
      <c r="G3300" s="40"/>
      <c r="H3300" s="40"/>
      <c r="I3300" s="40"/>
    </row>
    <row r="3301" spans="1:9">
      <c r="B3301" s="40"/>
      <c r="C3301" s="40"/>
      <c r="D3301" s="40"/>
      <c r="E3301" s="40"/>
      <c r="F3301" s="40"/>
      <c r="G3301" s="40"/>
      <c r="H3301" s="40"/>
      <c r="I3301" s="40"/>
    </row>
    <row r="3302" spans="1:9">
      <c r="B3302" s="40"/>
      <c r="C3302" s="40"/>
      <c r="D3302" s="40"/>
      <c r="E3302" s="40"/>
      <c r="F3302" s="40"/>
      <c r="G3302" s="40"/>
      <c r="H3302" s="40"/>
      <c r="I3302" s="40"/>
    </row>
    <row r="3303" spans="1:9">
      <c r="B3303" s="40"/>
      <c r="C3303" s="40"/>
      <c r="D3303" s="40"/>
      <c r="E3303" s="40"/>
      <c r="F3303" s="40"/>
      <c r="G3303" s="40"/>
      <c r="H3303" s="40"/>
      <c r="I3303" s="40"/>
    </row>
    <row r="3304" spans="1:9">
      <c r="B3304" s="40"/>
      <c r="C3304" s="40"/>
      <c r="D3304" s="40"/>
      <c r="E3304" s="40"/>
      <c r="F3304" s="40"/>
      <c r="G3304" s="40"/>
      <c r="H3304" s="40"/>
      <c r="I3304" s="40"/>
    </row>
    <row r="3305" spans="1:9" ht="14.25">
      <c r="A3305" s="109"/>
      <c r="B3305" s="109"/>
      <c r="C3305" s="109"/>
      <c r="D3305" s="109"/>
      <c r="E3305" s="109"/>
      <c r="F3305" s="109"/>
      <c r="G3305" s="109"/>
      <c r="H3305" s="109"/>
      <c r="I3305" s="109"/>
    </row>
    <row r="3306" spans="1:9">
      <c r="A3306" s="111"/>
      <c r="B3306" s="111"/>
      <c r="C3306" s="111"/>
      <c r="D3306" s="111"/>
      <c r="E3306" s="111"/>
      <c r="F3306" s="111"/>
      <c r="G3306" s="111"/>
      <c r="H3306" s="111"/>
      <c r="I3306" s="111"/>
    </row>
    <row r="3307" spans="1:9">
      <c r="A3307" s="27"/>
      <c r="B3307" s="27"/>
      <c r="C3307" s="27"/>
      <c r="D3307" s="27"/>
      <c r="E3307" s="27"/>
      <c r="F3307" s="27"/>
      <c r="G3307" s="27"/>
      <c r="H3307" s="27"/>
      <c r="I3307" s="27"/>
    </row>
    <row r="3308" spans="1:9" customFormat="1" ht="15">
      <c r="A3308" s="114"/>
      <c r="B3308" s="126"/>
      <c r="C3308" s="126"/>
      <c r="D3308" s="126"/>
      <c r="E3308" s="126"/>
      <c r="F3308" s="126"/>
      <c r="G3308" s="126"/>
      <c r="H3308" s="126"/>
      <c r="I3308" s="126"/>
    </row>
    <row r="3309" spans="1:9" customFormat="1" ht="15">
      <c r="A3309" s="115"/>
      <c r="B3309" s="126"/>
      <c r="C3309" s="126"/>
      <c r="D3309" s="126"/>
      <c r="E3309" s="126"/>
      <c r="F3309" s="126"/>
      <c r="G3309" s="126"/>
      <c r="H3309" s="126"/>
      <c r="I3309" s="126"/>
    </row>
    <row r="3310" spans="1:9" customFormat="1" ht="15">
      <c r="A3310" s="115"/>
      <c r="B3310" s="118"/>
      <c r="C3310" s="30"/>
      <c r="D3310" s="124"/>
      <c r="E3310" s="118"/>
      <c r="F3310" s="31"/>
      <c r="G3310" s="124"/>
      <c r="H3310" s="126"/>
      <c r="I3310" s="126"/>
    </row>
    <row r="3311" spans="1:9" customFormat="1" ht="15">
      <c r="A3311" s="115"/>
      <c r="B3311" s="119"/>
      <c r="C3311" s="29"/>
      <c r="D3311" s="125"/>
      <c r="E3311" s="119"/>
      <c r="F3311" s="29"/>
      <c r="G3311" s="125"/>
      <c r="H3311" s="29"/>
      <c r="I3311" s="30"/>
    </row>
    <row r="3312" spans="1:9" customFormat="1" ht="15">
      <c r="A3312" s="32"/>
      <c r="B3312" s="120"/>
      <c r="C3312" s="34"/>
      <c r="D3312" s="34"/>
      <c r="E3312" s="120"/>
      <c r="F3312" s="34"/>
      <c r="G3312" s="35"/>
      <c r="H3312" s="34"/>
      <c r="I3312" s="34"/>
    </row>
    <row r="3313" spans="1:9" customFormat="1" ht="15">
      <c r="A3313" s="37"/>
      <c r="B3313" s="33"/>
      <c r="C3313" s="24"/>
      <c r="D3313" s="34"/>
      <c r="E3313" s="34"/>
      <c r="F3313" s="34"/>
      <c r="G3313" s="35"/>
      <c r="H3313" s="34"/>
      <c r="I3313" s="38"/>
    </row>
    <row r="3314" spans="1:9" customFormat="1" ht="15">
      <c r="A3314" s="39"/>
      <c r="B3314" s="27"/>
      <c r="C3314" s="27"/>
      <c r="D3314" s="27"/>
      <c r="E3314" s="27"/>
      <c r="F3314" s="27"/>
      <c r="G3314" s="27"/>
      <c r="H3314" s="27"/>
      <c r="I3314" s="27"/>
    </row>
    <row r="3315" spans="1:9" s="48" customFormat="1">
      <c r="A3315" s="41"/>
      <c r="B3315" s="42"/>
      <c r="C3315" s="43"/>
      <c r="D3315" s="43"/>
      <c r="E3315" s="42"/>
      <c r="F3315" s="43"/>
      <c r="G3315" s="43"/>
      <c r="H3315" s="43"/>
      <c r="I3315" s="43"/>
    </row>
    <row r="3316" spans="1:9">
      <c r="A3316" s="44"/>
      <c r="B3316" s="45"/>
      <c r="C3316" s="46"/>
      <c r="D3316" s="46"/>
      <c r="E3316" s="45"/>
      <c r="F3316" s="46"/>
      <c r="G3316" s="46"/>
      <c r="H3316" s="46"/>
      <c r="I3316" s="46"/>
    </row>
    <row r="3317" spans="1:9" s="48" customFormat="1">
      <c r="A3317" s="41"/>
      <c r="B3317" s="42"/>
      <c r="C3317" s="43"/>
      <c r="D3317" s="43"/>
      <c r="E3317" s="42"/>
      <c r="F3317" s="43"/>
      <c r="G3317" s="43"/>
      <c r="H3317" s="43"/>
      <c r="I3317" s="43"/>
    </row>
    <row r="3318" spans="1:9">
      <c r="A3318" s="44"/>
      <c r="B3318" s="45"/>
      <c r="C3318" s="46"/>
      <c r="D3318" s="46"/>
      <c r="E3318" s="45"/>
      <c r="F3318" s="46"/>
      <c r="G3318" s="46"/>
      <c r="H3318" s="46"/>
      <c r="I3318" s="46"/>
    </row>
    <row r="3319" spans="1:9">
      <c r="A3319" s="44"/>
      <c r="B3319" s="45"/>
      <c r="C3319" s="46"/>
      <c r="D3319" s="46"/>
      <c r="E3319" s="45"/>
      <c r="F3319" s="46"/>
      <c r="G3319" s="46"/>
      <c r="H3319" s="46"/>
      <c r="I3319" s="46"/>
    </row>
    <row r="3320" spans="1:9">
      <c r="A3320" s="44"/>
      <c r="B3320" s="45"/>
      <c r="C3320" s="46"/>
      <c r="D3320" s="46"/>
      <c r="E3320" s="45"/>
      <c r="F3320" s="46"/>
      <c r="G3320" s="46"/>
      <c r="H3320" s="46"/>
      <c r="I3320" s="46"/>
    </row>
    <row r="3321" spans="1:9">
      <c r="A3321" s="44"/>
      <c r="B3321" s="45"/>
      <c r="C3321" s="46"/>
      <c r="D3321" s="46"/>
      <c r="E3321" s="45"/>
      <c r="F3321" s="46"/>
      <c r="G3321" s="46"/>
      <c r="H3321" s="46"/>
      <c r="I3321" s="46"/>
    </row>
    <row r="3322" spans="1:9">
      <c r="A3322" s="44"/>
      <c r="B3322" s="45"/>
      <c r="C3322" s="46"/>
      <c r="D3322" s="46"/>
      <c r="E3322" s="45"/>
      <c r="F3322" s="46"/>
      <c r="G3322" s="46"/>
      <c r="H3322" s="46"/>
      <c r="I3322" s="46"/>
    </row>
    <row r="3323" spans="1:9">
      <c r="A3323" s="44"/>
      <c r="B3323" s="45"/>
      <c r="C3323" s="46"/>
      <c r="D3323" s="46"/>
      <c r="E3323" s="45"/>
      <c r="F3323" s="46"/>
      <c r="G3323" s="46"/>
      <c r="H3323" s="46"/>
      <c r="I3323" s="46"/>
    </row>
    <row r="3324" spans="1:9">
      <c r="A3324" s="44"/>
      <c r="B3324" s="45"/>
      <c r="C3324" s="46"/>
      <c r="D3324" s="46"/>
      <c r="E3324" s="45"/>
      <c r="F3324" s="46"/>
      <c r="G3324" s="46"/>
      <c r="H3324" s="46"/>
      <c r="I3324" s="46"/>
    </row>
    <row r="3325" spans="1:9">
      <c r="A3325" s="44"/>
      <c r="B3325" s="45"/>
      <c r="C3325" s="46"/>
      <c r="D3325" s="46"/>
      <c r="E3325" s="45"/>
      <c r="F3325" s="46"/>
      <c r="G3325" s="46"/>
      <c r="H3325" s="46"/>
      <c r="I3325" s="46"/>
    </row>
    <row r="3326" spans="1:9" s="48" customFormat="1">
      <c r="A3326" s="41"/>
      <c r="B3326" s="42"/>
      <c r="C3326" s="43"/>
      <c r="D3326" s="43"/>
      <c r="E3326" s="42"/>
      <c r="F3326" s="43"/>
      <c r="G3326" s="43"/>
      <c r="H3326" s="43"/>
      <c r="I3326" s="43"/>
    </row>
    <row r="3327" spans="1:9">
      <c r="A3327" s="44"/>
      <c r="B3327" s="45"/>
      <c r="C3327" s="46"/>
      <c r="D3327" s="46"/>
      <c r="E3327" s="45"/>
      <c r="F3327" s="46"/>
      <c r="G3327" s="46"/>
      <c r="H3327" s="46"/>
      <c r="I3327" s="46"/>
    </row>
    <row r="3328" spans="1:9">
      <c r="A3328" s="44"/>
      <c r="B3328" s="45"/>
      <c r="C3328" s="46"/>
      <c r="D3328" s="46"/>
      <c r="E3328" s="45"/>
      <c r="F3328" s="46"/>
      <c r="G3328" s="46"/>
      <c r="H3328" s="46"/>
      <c r="I3328" s="46"/>
    </row>
    <row r="3329" spans="1:9">
      <c r="A3329" s="44"/>
      <c r="B3329" s="45"/>
      <c r="C3329" s="46"/>
      <c r="D3329" s="46"/>
      <c r="E3329" s="45"/>
      <c r="F3329" s="46"/>
      <c r="G3329" s="46"/>
      <c r="H3329" s="46"/>
      <c r="I3329" s="46"/>
    </row>
    <row r="3330" spans="1:9">
      <c r="A3330" s="44"/>
      <c r="B3330" s="45"/>
      <c r="C3330" s="46"/>
      <c r="D3330" s="46"/>
      <c r="E3330" s="45"/>
      <c r="F3330" s="46"/>
      <c r="G3330" s="46"/>
      <c r="H3330" s="46"/>
      <c r="I3330" s="46"/>
    </row>
    <row r="3331" spans="1:9">
      <c r="A3331" s="44"/>
      <c r="B3331" s="45"/>
      <c r="C3331" s="46"/>
      <c r="D3331" s="46"/>
      <c r="E3331" s="45"/>
      <c r="F3331" s="46"/>
      <c r="G3331" s="46"/>
      <c r="H3331" s="46"/>
      <c r="I3331" s="46"/>
    </row>
    <row r="3332" spans="1:9">
      <c r="A3332" s="44"/>
      <c r="B3332" s="45"/>
      <c r="C3332" s="46"/>
      <c r="D3332" s="46"/>
      <c r="E3332" s="45"/>
      <c r="F3332" s="46"/>
      <c r="G3332" s="46"/>
      <c r="H3332" s="46"/>
      <c r="I3332" s="46"/>
    </row>
    <row r="3333" spans="1:9">
      <c r="A3333" s="44"/>
      <c r="B3333" s="45"/>
      <c r="C3333" s="46"/>
      <c r="D3333" s="46"/>
      <c r="E3333" s="45"/>
      <c r="F3333" s="46"/>
      <c r="G3333" s="46"/>
      <c r="H3333" s="46"/>
      <c r="I3333" s="46"/>
    </row>
    <row r="3334" spans="1:9">
      <c r="A3334" s="44"/>
      <c r="B3334" s="45"/>
      <c r="C3334" s="46"/>
      <c r="D3334" s="46"/>
      <c r="E3334" s="45"/>
      <c r="F3334" s="46"/>
      <c r="G3334" s="46"/>
      <c r="H3334" s="46"/>
      <c r="I3334" s="46"/>
    </row>
    <row r="3335" spans="1:9">
      <c r="A3335" s="44"/>
      <c r="B3335" s="45"/>
      <c r="C3335" s="46"/>
      <c r="D3335" s="46"/>
      <c r="E3335" s="45"/>
      <c r="F3335" s="46"/>
      <c r="G3335" s="46"/>
      <c r="H3335" s="46"/>
      <c r="I3335" s="46"/>
    </row>
    <row r="3336" spans="1:9">
      <c r="A3336" s="44"/>
      <c r="B3336" s="45"/>
      <c r="C3336" s="46"/>
      <c r="D3336" s="46"/>
      <c r="E3336" s="45"/>
      <c r="F3336" s="46"/>
      <c r="G3336" s="46"/>
      <c r="H3336" s="46"/>
      <c r="I3336" s="46"/>
    </row>
    <row r="3337" spans="1:9">
      <c r="A3337" s="44"/>
      <c r="B3337" s="45"/>
      <c r="C3337" s="46"/>
      <c r="D3337" s="46"/>
      <c r="E3337" s="45"/>
      <c r="F3337" s="46"/>
      <c r="G3337" s="46"/>
      <c r="H3337" s="46"/>
      <c r="I3337" s="46"/>
    </row>
    <row r="3338" spans="1:9">
      <c r="A3338" s="44"/>
      <c r="B3338" s="45"/>
      <c r="C3338" s="46"/>
      <c r="D3338" s="46"/>
      <c r="E3338" s="45"/>
      <c r="F3338" s="46"/>
      <c r="G3338" s="46"/>
      <c r="H3338" s="46"/>
      <c r="I3338" s="46"/>
    </row>
    <row r="3339" spans="1:9">
      <c r="A3339" s="44"/>
      <c r="B3339" s="45"/>
      <c r="C3339" s="46"/>
      <c r="D3339" s="46"/>
      <c r="E3339" s="45"/>
      <c r="F3339" s="46"/>
      <c r="G3339" s="46"/>
      <c r="H3339" s="46"/>
      <c r="I3339" s="46"/>
    </row>
    <row r="3340" spans="1:9">
      <c r="A3340" s="44"/>
      <c r="B3340" s="45"/>
      <c r="C3340" s="46"/>
      <c r="D3340" s="46"/>
      <c r="E3340" s="45"/>
      <c r="F3340" s="46"/>
      <c r="G3340" s="46"/>
      <c r="H3340" s="46"/>
      <c r="I3340" s="46"/>
    </row>
    <row r="3341" spans="1:9">
      <c r="A3341" s="44"/>
      <c r="B3341" s="45"/>
      <c r="C3341" s="46"/>
      <c r="D3341" s="46"/>
      <c r="E3341" s="45"/>
      <c r="F3341" s="46"/>
      <c r="G3341" s="46"/>
      <c r="H3341" s="46"/>
      <c r="I3341" s="46"/>
    </row>
    <row r="3342" spans="1:9">
      <c r="A3342" s="44"/>
      <c r="B3342" s="45"/>
      <c r="C3342" s="46"/>
      <c r="D3342" s="46"/>
      <c r="E3342" s="45"/>
      <c r="F3342" s="46"/>
      <c r="G3342" s="46"/>
      <c r="H3342" s="46"/>
      <c r="I3342" s="46"/>
    </row>
    <row r="3343" spans="1:9" s="48" customFormat="1">
      <c r="A3343" s="41"/>
      <c r="B3343" s="42"/>
      <c r="C3343" s="43"/>
      <c r="D3343" s="43"/>
      <c r="E3343" s="42"/>
      <c r="F3343" s="43"/>
      <c r="G3343" s="43"/>
      <c r="H3343" s="43"/>
      <c r="I3343" s="43"/>
    </row>
    <row r="3344" spans="1:9">
      <c r="A3344" s="44"/>
      <c r="B3344" s="45"/>
      <c r="C3344" s="46"/>
      <c r="D3344" s="46"/>
      <c r="E3344" s="45"/>
      <c r="F3344" s="46"/>
      <c r="G3344" s="46"/>
      <c r="H3344" s="46"/>
      <c r="I3344" s="46"/>
    </row>
    <row r="3345" spans="1:9">
      <c r="A3345" s="44"/>
      <c r="B3345" s="45"/>
      <c r="C3345" s="46"/>
      <c r="D3345" s="46"/>
      <c r="E3345" s="45"/>
      <c r="F3345" s="46"/>
      <c r="G3345" s="46"/>
      <c r="H3345" s="46"/>
      <c r="I3345" s="46"/>
    </row>
    <row r="3346" spans="1:9">
      <c r="A3346" s="44"/>
      <c r="B3346" s="45"/>
      <c r="C3346" s="46"/>
      <c r="D3346" s="46"/>
      <c r="E3346" s="45"/>
      <c r="F3346" s="46"/>
      <c r="G3346" s="46"/>
      <c r="H3346" s="46"/>
      <c r="I3346" s="46"/>
    </row>
    <row r="3347" spans="1:9">
      <c r="A3347" s="44"/>
      <c r="B3347" s="45"/>
      <c r="C3347" s="46"/>
      <c r="D3347" s="46"/>
      <c r="E3347" s="45"/>
      <c r="F3347" s="46"/>
      <c r="G3347" s="46"/>
      <c r="H3347" s="46"/>
      <c r="I3347" s="46"/>
    </row>
    <row r="3348" spans="1:9">
      <c r="A3348" s="44"/>
      <c r="B3348" s="45"/>
      <c r="C3348" s="46"/>
      <c r="D3348" s="46"/>
      <c r="E3348" s="45"/>
      <c r="F3348" s="46"/>
      <c r="G3348" s="46"/>
      <c r="H3348" s="46"/>
      <c r="I3348" s="46"/>
    </row>
    <row r="3349" spans="1:9">
      <c r="A3349" s="44"/>
      <c r="B3349" s="45"/>
      <c r="C3349" s="46"/>
      <c r="D3349" s="46"/>
      <c r="E3349" s="45"/>
      <c r="F3349" s="46"/>
      <c r="G3349" s="46"/>
      <c r="H3349" s="46"/>
      <c r="I3349" s="46"/>
    </row>
    <row r="3350" spans="1:9">
      <c r="A3350" s="44"/>
      <c r="B3350" s="45"/>
      <c r="C3350" s="46"/>
      <c r="D3350" s="46"/>
      <c r="E3350" s="45"/>
      <c r="F3350" s="46"/>
      <c r="G3350" s="46"/>
      <c r="H3350" s="46"/>
      <c r="I3350" s="46"/>
    </row>
    <row r="3351" spans="1:9">
      <c r="A3351" s="44"/>
      <c r="B3351" s="45"/>
      <c r="C3351" s="46"/>
      <c r="D3351" s="46"/>
      <c r="E3351" s="45"/>
      <c r="F3351" s="46"/>
      <c r="G3351" s="46"/>
      <c r="H3351" s="46"/>
      <c r="I3351" s="46"/>
    </row>
    <row r="3352" spans="1:9">
      <c r="A3352" s="44"/>
      <c r="B3352" s="45"/>
      <c r="C3352" s="46"/>
      <c r="D3352" s="46"/>
      <c r="E3352" s="45"/>
      <c r="F3352" s="46"/>
      <c r="G3352" s="46"/>
      <c r="H3352" s="46"/>
      <c r="I3352" s="46"/>
    </row>
    <row r="3353" spans="1:9" s="48" customFormat="1">
      <c r="A3353" s="41"/>
      <c r="B3353" s="42"/>
      <c r="C3353" s="43"/>
      <c r="D3353" s="43"/>
      <c r="E3353" s="42"/>
      <c r="F3353" s="43"/>
      <c r="G3353" s="43"/>
      <c r="H3353" s="43"/>
      <c r="I3353" s="43"/>
    </row>
    <row r="3354" spans="1:9">
      <c r="A3354" s="44"/>
      <c r="B3354" s="45"/>
      <c r="C3354" s="46"/>
      <c r="D3354" s="46"/>
      <c r="E3354" s="45"/>
      <c r="F3354" s="46"/>
      <c r="G3354" s="46"/>
      <c r="H3354" s="46"/>
      <c r="I3354" s="46"/>
    </row>
    <row r="3355" spans="1:9">
      <c r="A3355" s="44"/>
      <c r="B3355" s="45"/>
      <c r="C3355" s="46"/>
      <c r="D3355" s="46"/>
      <c r="E3355" s="45"/>
      <c r="F3355" s="46"/>
      <c r="G3355" s="46"/>
      <c r="H3355" s="46"/>
      <c r="I3355" s="46"/>
    </row>
    <row r="3356" spans="1:9" customFormat="1" ht="15">
      <c r="A3356" s="44"/>
      <c r="B3356" s="45"/>
      <c r="C3356" s="46"/>
      <c r="D3356" s="46"/>
      <c r="E3356" s="45"/>
      <c r="F3356" s="46"/>
      <c r="G3356" s="46"/>
      <c r="H3356" s="46"/>
      <c r="I3356" s="46"/>
    </row>
    <row r="3357" spans="1:9">
      <c r="A3357" s="44"/>
      <c r="B3357" s="45"/>
      <c r="C3357" s="46"/>
      <c r="D3357" s="46"/>
      <c r="E3357" s="45"/>
      <c r="F3357" s="46"/>
      <c r="G3357" s="46"/>
      <c r="H3357" s="46"/>
      <c r="I3357" s="46"/>
    </row>
    <row r="3358" spans="1:9" customFormat="1" ht="15">
      <c r="A3358" s="44"/>
      <c r="B3358" s="45"/>
      <c r="C3358" s="46"/>
      <c r="D3358" s="46"/>
      <c r="E3358" s="45"/>
      <c r="F3358" s="46"/>
      <c r="G3358" s="46"/>
      <c r="H3358" s="46"/>
      <c r="I3358" s="46"/>
    </row>
    <row r="3359" spans="1:9" customFormat="1" ht="15">
      <c r="A3359" s="44"/>
      <c r="B3359" s="45"/>
      <c r="C3359" s="46"/>
      <c r="D3359" s="46"/>
      <c r="E3359" s="45"/>
      <c r="F3359" s="46"/>
      <c r="G3359" s="46"/>
      <c r="H3359" s="46"/>
      <c r="I3359" s="46"/>
    </row>
    <row r="3360" spans="1:9" s="57" customFormat="1" ht="15">
      <c r="A3360" s="41"/>
      <c r="B3360" s="42"/>
      <c r="C3360" s="43"/>
      <c r="D3360" s="43"/>
      <c r="E3360" s="42"/>
      <c r="F3360" s="43"/>
      <c r="G3360" s="43"/>
      <c r="H3360" s="43"/>
      <c r="I3360" s="43"/>
    </row>
    <row r="3361" spans="1:9" customFormat="1" ht="15">
      <c r="A3361" s="44"/>
      <c r="B3361" s="45"/>
      <c r="C3361" s="46"/>
      <c r="D3361" s="46"/>
      <c r="E3361" s="45"/>
      <c r="F3361" s="46"/>
      <c r="G3361" s="46"/>
      <c r="H3361" s="46"/>
      <c r="I3361" s="46"/>
    </row>
    <row r="3362" spans="1:9" customFormat="1" ht="15">
      <c r="A3362" s="44"/>
      <c r="B3362" s="45"/>
      <c r="C3362" s="46"/>
      <c r="D3362" s="46"/>
      <c r="E3362" s="45"/>
      <c r="F3362" s="46"/>
      <c r="G3362" s="46"/>
      <c r="H3362" s="46"/>
      <c r="I3362" s="46"/>
    </row>
    <row r="3363" spans="1:9" customFormat="1" ht="15">
      <c r="A3363" s="44"/>
      <c r="B3363" s="45"/>
      <c r="C3363" s="46"/>
      <c r="D3363" s="46"/>
      <c r="E3363" s="45"/>
      <c r="F3363" s="46"/>
      <c r="G3363" s="46"/>
      <c r="H3363" s="46"/>
      <c r="I3363" s="46"/>
    </row>
    <row r="3364" spans="1:9" customFormat="1" ht="15">
      <c r="A3364" s="44"/>
      <c r="B3364" s="45"/>
      <c r="C3364" s="46"/>
      <c r="D3364" s="46"/>
      <c r="E3364" s="45"/>
      <c r="F3364" s="46"/>
      <c r="G3364" s="46"/>
      <c r="H3364" s="46"/>
      <c r="I3364" s="46"/>
    </row>
    <row r="3365" spans="1:9" customFormat="1" ht="15">
      <c r="A3365" s="44"/>
      <c r="B3365" s="45"/>
      <c r="C3365" s="46"/>
      <c r="D3365" s="46"/>
      <c r="E3365" s="45"/>
      <c r="F3365" s="46"/>
      <c r="G3365" s="46"/>
      <c r="H3365" s="46"/>
      <c r="I3365" s="46"/>
    </row>
    <row r="3366" spans="1:9" s="48" customFormat="1">
      <c r="A3366" s="44"/>
      <c r="B3366" s="45"/>
      <c r="C3366" s="46"/>
      <c r="D3366" s="46"/>
      <c r="E3366" s="45"/>
      <c r="F3366" s="46"/>
      <c r="G3366" s="46"/>
      <c r="H3366" s="46"/>
      <c r="I3366" s="46"/>
    </row>
    <row r="3367" spans="1:9" s="48" customFormat="1">
      <c r="A3367" s="44"/>
      <c r="B3367" s="45"/>
      <c r="C3367" s="46"/>
      <c r="D3367" s="46"/>
      <c r="E3367" s="45"/>
      <c r="F3367" s="46"/>
      <c r="G3367" s="46"/>
      <c r="H3367" s="46"/>
      <c r="I3367" s="46"/>
    </row>
    <row r="3368" spans="1:9" s="48" customFormat="1">
      <c r="A3368" s="44"/>
      <c r="B3368" s="45"/>
      <c r="C3368" s="46"/>
      <c r="D3368" s="46"/>
      <c r="E3368" s="45"/>
      <c r="F3368" s="46"/>
      <c r="G3368" s="46"/>
      <c r="H3368" s="46"/>
      <c r="I3368" s="46"/>
    </row>
    <row r="3369" spans="1:9">
      <c r="A3369" s="44"/>
      <c r="B3369" s="45"/>
      <c r="C3369" s="46"/>
      <c r="D3369" s="46"/>
      <c r="E3369" s="45"/>
      <c r="F3369" s="46"/>
      <c r="G3369" s="46"/>
      <c r="H3369" s="46"/>
      <c r="I3369" s="46"/>
    </row>
    <row r="3370" spans="1:9">
      <c r="A3370" s="44"/>
      <c r="B3370" s="54"/>
      <c r="C3370" s="54"/>
      <c r="D3370" s="54"/>
      <c r="E3370" s="54"/>
      <c r="F3370" s="54"/>
      <c r="G3370" s="54"/>
      <c r="H3370" s="54"/>
      <c r="I3370" s="54"/>
    </row>
    <row r="3371" spans="1:9">
      <c r="A3371" s="44"/>
      <c r="B3371" s="54"/>
      <c r="C3371" s="54"/>
      <c r="D3371" s="54"/>
      <c r="E3371" s="54"/>
      <c r="F3371" s="54"/>
      <c r="G3371" s="54"/>
      <c r="H3371" s="54"/>
      <c r="I3371" s="54"/>
    </row>
    <row r="3372" spans="1:9">
      <c r="A3372" s="44"/>
      <c r="B3372" s="54"/>
      <c r="C3372" s="54"/>
      <c r="D3372" s="54"/>
      <c r="E3372" s="54"/>
      <c r="F3372" s="54"/>
      <c r="G3372" s="54"/>
      <c r="H3372" s="54"/>
      <c r="I3372" s="54"/>
    </row>
    <row r="3373" spans="1:9">
      <c r="A3373" s="44"/>
      <c r="B3373" s="54"/>
      <c r="C3373" s="54"/>
      <c r="D3373" s="54"/>
      <c r="E3373" s="54"/>
      <c r="F3373" s="54"/>
      <c r="G3373" s="54"/>
      <c r="H3373" s="54"/>
      <c r="I3373" s="54"/>
    </row>
    <row r="3374" spans="1:9">
      <c r="A3374" s="44"/>
      <c r="B3374" s="54"/>
      <c r="C3374" s="54"/>
      <c r="D3374" s="54"/>
      <c r="E3374" s="54"/>
      <c r="F3374" s="54"/>
      <c r="G3374" s="54"/>
      <c r="H3374" s="54"/>
      <c r="I3374" s="54"/>
    </row>
    <row r="3375" spans="1:9">
      <c r="A3375" s="44"/>
      <c r="B3375" s="54"/>
      <c r="C3375" s="54"/>
      <c r="D3375" s="54"/>
      <c r="E3375" s="54"/>
      <c r="F3375" s="54"/>
      <c r="G3375" s="54"/>
      <c r="H3375" s="54"/>
      <c r="I3375" s="54"/>
    </row>
    <row r="3376" spans="1:9">
      <c r="A3376" s="44"/>
      <c r="B3376" s="54"/>
      <c r="C3376" s="54"/>
      <c r="D3376" s="54"/>
      <c r="E3376" s="54"/>
      <c r="F3376" s="54"/>
      <c r="G3376" s="54"/>
      <c r="H3376" s="54"/>
      <c r="I3376" s="54"/>
    </row>
    <row r="3377" spans="1:9">
      <c r="A3377" s="44"/>
      <c r="B3377" s="54"/>
      <c r="C3377" s="54"/>
      <c r="D3377" s="54"/>
      <c r="E3377" s="54"/>
      <c r="F3377" s="54"/>
      <c r="G3377" s="54"/>
      <c r="H3377" s="54"/>
      <c r="I3377" s="54"/>
    </row>
    <row r="3378" spans="1:9">
      <c r="A3378" s="44"/>
      <c r="B3378" s="54"/>
      <c r="C3378" s="54"/>
      <c r="D3378" s="54"/>
      <c r="E3378" s="54"/>
      <c r="F3378" s="54"/>
      <c r="G3378" s="54"/>
      <c r="H3378" s="54"/>
      <c r="I3378" s="54"/>
    </row>
    <row r="3379" spans="1:9" ht="14.25">
      <c r="A3379" s="109"/>
      <c r="B3379" s="109"/>
      <c r="C3379" s="109"/>
      <c r="D3379" s="109"/>
      <c r="E3379" s="109"/>
      <c r="F3379" s="109"/>
      <c r="G3379" s="109"/>
      <c r="H3379" s="109"/>
      <c r="I3379" s="109"/>
    </row>
    <row r="3380" spans="1:9" customFormat="1" ht="15">
      <c r="A3380" s="111"/>
      <c r="B3380" s="111"/>
      <c r="C3380" s="111"/>
      <c r="D3380" s="111"/>
      <c r="E3380" s="111"/>
      <c r="F3380" s="111"/>
      <c r="G3380" s="111"/>
      <c r="H3380" s="111"/>
      <c r="I3380" s="111"/>
    </row>
    <row r="3381" spans="1:9">
      <c r="B3381" s="40"/>
      <c r="C3381" s="40"/>
      <c r="D3381" s="40"/>
      <c r="E3381" s="40"/>
      <c r="F3381" s="40"/>
      <c r="G3381" s="40"/>
      <c r="H3381" s="40"/>
      <c r="I3381" s="40"/>
    </row>
    <row r="3382" spans="1:9" customFormat="1" ht="15">
      <c r="A3382" s="114"/>
      <c r="B3382" s="126"/>
      <c r="C3382" s="126"/>
      <c r="D3382" s="126"/>
      <c r="E3382" s="126"/>
      <c r="F3382" s="126"/>
      <c r="G3382" s="126"/>
      <c r="H3382" s="126"/>
      <c r="I3382" s="126"/>
    </row>
    <row r="3383" spans="1:9" customFormat="1" ht="15">
      <c r="A3383" s="115"/>
      <c r="B3383" s="126"/>
      <c r="C3383" s="126"/>
      <c r="D3383" s="126"/>
      <c r="E3383" s="126"/>
      <c r="F3383" s="126"/>
      <c r="G3383" s="126"/>
      <c r="H3383" s="126"/>
      <c r="I3383" s="126"/>
    </row>
    <row r="3384" spans="1:9" customFormat="1" ht="15">
      <c r="A3384" s="115"/>
      <c r="B3384" s="118"/>
      <c r="C3384" s="30"/>
      <c r="D3384" s="124"/>
      <c r="E3384" s="118"/>
      <c r="F3384" s="31"/>
      <c r="G3384" s="124"/>
      <c r="H3384" s="126"/>
      <c r="I3384" s="126"/>
    </row>
    <row r="3385" spans="1:9" customFormat="1" ht="15">
      <c r="A3385" s="115"/>
      <c r="B3385" s="119"/>
      <c r="C3385" s="29"/>
      <c r="D3385" s="125"/>
      <c r="E3385" s="119"/>
      <c r="F3385" s="29"/>
      <c r="G3385" s="125"/>
      <c r="H3385" s="29"/>
      <c r="I3385" s="30"/>
    </row>
    <row r="3386" spans="1:9" customFormat="1" ht="15">
      <c r="A3386" s="32"/>
      <c r="B3386" s="120"/>
      <c r="C3386" s="34"/>
      <c r="D3386" s="34"/>
      <c r="E3386" s="120"/>
      <c r="F3386" s="34"/>
      <c r="G3386" s="35"/>
      <c r="H3386" s="34"/>
      <c r="I3386" s="34"/>
    </row>
    <row r="3387" spans="1:9" customFormat="1" ht="15">
      <c r="A3387" s="37"/>
      <c r="B3387" s="33"/>
      <c r="C3387" s="24"/>
      <c r="D3387" s="34"/>
      <c r="E3387" s="34"/>
      <c r="F3387" s="34"/>
      <c r="G3387" s="35"/>
      <c r="H3387" s="34"/>
      <c r="I3387" s="38"/>
    </row>
    <row r="3388" spans="1:9">
      <c r="A3388" s="44"/>
      <c r="B3388" s="54"/>
      <c r="C3388" s="54"/>
      <c r="D3388" s="54"/>
      <c r="E3388" s="54"/>
      <c r="F3388" s="54"/>
      <c r="G3388" s="54"/>
      <c r="H3388" s="54"/>
      <c r="I3388" s="54"/>
    </row>
    <row r="3389" spans="1:9" s="48" customFormat="1">
      <c r="A3389" s="41"/>
      <c r="B3389" s="42"/>
      <c r="C3389" s="43"/>
      <c r="D3389" s="43"/>
      <c r="E3389" s="42"/>
      <c r="F3389" s="43"/>
      <c r="G3389" s="43"/>
      <c r="H3389" s="43"/>
      <c r="I3389" s="43"/>
    </row>
    <row r="3390" spans="1:9">
      <c r="A3390" s="44"/>
      <c r="B3390" s="45"/>
      <c r="C3390" s="46"/>
      <c r="D3390" s="46"/>
      <c r="E3390" s="45"/>
      <c r="F3390" s="46"/>
      <c r="G3390" s="46"/>
      <c r="H3390" s="46"/>
      <c r="I3390" s="46"/>
    </row>
    <row r="3391" spans="1:9">
      <c r="A3391" s="44"/>
      <c r="B3391" s="45"/>
      <c r="C3391" s="46"/>
      <c r="D3391" s="46"/>
      <c r="E3391" s="45"/>
      <c r="F3391" s="46"/>
      <c r="G3391" s="46"/>
      <c r="H3391" s="46"/>
      <c r="I3391" s="46"/>
    </row>
    <row r="3392" spans="1:9">
      <c r="A3392" s="44"/>
      <c r="B3392" s="45"/>
      <c r="C3392" s="46"/>
      <c r="D3392" s="46"/>
      <c r="E3392" s="45"/>
      <c r="F3392" s="46"/>
      <c r="G3392" s="46"/>
      <c r="H3392" s="46"/>
      <c r="I3392" s="46"/>
    </row>
    <row r="3393" spans="1:9">
      <c r="A3393" s="44"/>
      <c r="B3393" s="45"/>
      <c r="C3393" s="46"/>
      <c r="D3393" s="46"/>
      <c r="E3393" s="45"/>
      <c r="F3393" s="46"/>
      <c r="G3393" s="46"/>
      <c r="H3393" s="46"/>
      <c r="I3393" s="46"/>
    </row>
    <row r="3394" spans="1:9">
      <c r="A3394" s="44"/>
      <c r="B3394" s="45"/>
      <c r="C3394" s="46"/>
      <c r="D3394" s="46"/>
      <c r="E3394" s="45"/>
      <c r="F3394" s="46"/>
      <c r="G3394" s="46"/>
      <c r="H3394" s="46"/>
      <c r="I3394" s="46"/>
    </row>
    <row r="3395" spans="1:9">
      <c r="A3395" s="44"/>
      <c r="B3395" s="45"/>
      <c r="C3395" s="46"/>
      <c r="D3395" s="46"/>
      <c r="E3395" s="45"/>
      <c r="F3395" s="46"/>
      <c r="G3395" s="46"/>
      <c r="H3395" s="46"/>
      <c r="I3395" s="46"/>
    </row>
    <row r="3396" spans="1:9" s="48" customFormat="1">
      <c r="A3396" s="41"/>
      <c r="B3396" s="42"/>
      <c r="C3396" s="43"/>
      <c r="D3396" s="43"/>
      <c r="E3396" s="42"/>
      <c r="F3396" s="43"/>
      <c r="G3396" s="43"/>
      <c r="H3396" s="43"/>
      <c r="I3396" s="43"/>
    </row>
    <row r="3397" spans="1:9">
      <c r="A3397" s="44"/>
      <c r="B3397" s="45"/>
      <c r="C3397" s="46"/>
      <c r="D3397" s="46"/>
      <c r="E3397" s="45"/>
      <c r="F3397" s="46"/>
      <c r="G3397" s="46"/>
      <c r="H3397" s="46"/>
      <c r="I3397" s="46"/>
    </row>
    <row r="3398" spans="1:9">
      <c r="A3398" s="44"/>
      <c r="B3398" s="45"/>
      <c r="C3398" s="46"/>
      <c r="D3398" s="46"/>
      <c r="E3398" s="45"/>
      <c r="F3398" s="46"/>
      <c r="G3398" s="46"/>
      <c r="H3398" s="46"/>
      <c r="I3398" s="46"/>
    </row>
    <row r="3399" spans="1:9">
      <c r="A3399" s="44"/>
      <c r="B3399" s="45"/>
      <c r="C3399" s="46"/>
      <c r="D3399" s="46"/>
      <c r="E3399" s="45"/>
      <c r="F3399" s="46"/>
      <c r="G3399" s="46"/>
      <c r="H3399" s="46"/>
      <c r="I3399" s="46"/>
    </row>
    <row r="3400" spans="1:9">
      <c r="A3400" s="44"/>
      <c r="B3400" s="45"/>
      <c r="C3400" s="46"/>
      <c r="D3400" s="46"/>
      <c r="E3400" s="45"/>
      <c r="F3400" s="46"/>
      <c r="G3400" s="46"/>
      <c r="H3400" s="46"/>
      <c r="I3400" s="46"/>
    </row>
    <row r="3401" spans="1:9">
      <c r="A3401" s="44"/>
      <c r="B3401" s="45"/>
      <c r="C3401" s="46"/>
      <c r="D3401" s="46"/>
      <c r="E3401" s="45"/>
      <c r="F3401" s="46"/>
      <c r="G3401" s="46"/>
      <c r="H3401" s="46"/>
      <c r="I3401" s="46"/>
    </row>
    <row r="3402" spans="1:9">
      <c r="A3402" s="44"/>
      <c r="B3402" s="45"/>
      <c r="C3402" s="46"/>
      <c r="D3402" s="46"/>
      <c r="E3402" s="45"/>
      <c r="F3402" s="46"/>
      <c r="G3402" s="46"/>
      <c r="H3402" s="46"/>
      <c r="I3402" s="46"/>
    </row>
    <row r="3403" spans="1:9">
      <c r="A3403" s="44"/>
      <c r="B3403" s="45"/>
      <c r="C3403" s="46"/>
      <c r="D3403" s="46"/>
      <c r="E3403" s="45"/>
      <c r="F3403" s="46"/>
      <c r="G3403" s="46"/>
      <c r="H3403" s="46"/>
      <c r="I3403" s="46"/>
    </row>
    <row r="3404" spans="1:9">
      <c r="A3404" s="44"/>
      <c r="B3404" s="45"/>
      <c r="C3404" s="46"/>
      <c r="D3404" s="46"/>
      <c r="E3404" s="45"/>
      <c r="F3404" s="46"/>
      <c r="G3404" s="46"/>
      <c r="H3404" s="46"/>
      <c r="I3404" s="46"/>
    </row>
    <row r="3405" spans="1:9">
      <c r="A3405" s="44"/>
      <c r="B3405" s="45"/>
      <c r="C3405" s="46"/>
      <c r="D3405" s="46"/>
      <c r="E3405" s="45"/>
      <c r="F3405" s="46"/>
      <c r="G3405" s="46"/>
      <c r="H3405" s="46"/>
      <c r="I3405" s="46"/>
    </row>
    <row r="3406" spans="1:9">
      <c r="A3406" s="44"/>
      <c r="B3406" s="45"/>
      <c r="C3406" s="46"/>
      <c r="D3406" s="46"/>
      <c r="E3406" s="45"/>
      <c r="F3406" s="46"/>
      <c r="G3406" s="46"/>
      <c r="H3406" s="46"/>
      <c r="I3406" s="46"/>
    </row>
    <row r="3407" spans="1:9">
      <c r="A3407" s="44"/>
      <c r="B3407" s="45"/>
      <c r="C3407" s="46"/>
      <c r="D3407" s="46"/>
      <c r="E3407" s="45"/>
      <c r="F3407" s="46"/>
      <c r="G3407" s="46"/>
      <c r="H3407" s="46"/>
      <c r="I3407" s="46"/>
    </row>
    <row r="3408" spans="1:9">
      <c r="A3408" s="44"/>
      <c r="B3408" s="45"/>
      <c r="C3408" s="46"/>
      <c r="D3408" s="46"/>
      <c r="E3408" s="45"/>
      <c r="F3408" s="46"/>
      <c r="G3408" s="46"/>
      <c r="H3408" s="46"/>
      <c r="I3408" s="46"/>
    </row>
    <row r="3409" spans="1:9">
      <c r="A3409" s="44"/>
      <c r="B3409" s="45"/>
      <c r="C3409" s="46"/>
      <c r="D3409" s="46"/>
      <c r="E3409" s="45"/>
      <c r="F3409" s="46"/>
      <c r="G3409" s="46"/>
      <c r="H3409" s="46"/>
      <c r="I3409" s="46"/>
    </row>
    <row r="3410" spans="1:9" s="48" customFormat="1">
      <c r="A3410" s="41"/>
      <c r="B3410" s="42"/>
      <c r="C3410" s="43"/>
      <c r="D3410" s="43"/>
      <c r="E3410" s="42"/>
      <c r="F3410" s="43"/>
      <c r="G3410" s="43"/>
      <c r="H3410" s="43"/>
      <c r="I3410" s="43"/>
    </row>
    <row r="3411" spans="1:9">
      <c r="A3411" s="44"/>
      <c r="B3411" s="45"/>
      <c r="C3411" s="46"/>
      <c r="D3411" s="46"/>
      <c r="E3411" s="45"/>
      <c r="F3411" s="46"/>
      <c r="G3411" s="46"/>
      <c r="H3411" s="46"/>
      <c r="I3411" s="46"/>
    </row>
    <row r="3412" spans="1:9" s="48" customFormat="1">
      <c r="A3412" s="41"/>
      <c r="B3412" s="42"/>
      <c r="C3412" s="43"/>
      <c r="D3412" s="43"/>
      <c r="E3412" s="42"/>
      <c r="F3412" s="43"/>
      <c r="G3412" s="43"/>
      <c r="H3412" s="43"/>
      <c r="I3412" s="43"/>
    </row>
    <row r="3413" spans="1:9">
      <c r="A3413" s="44"/>
      <c r="B3413" s="54"/>
      <c r="C3413" s="54"/>
      <c r="D3413" s="54"/>
      <c r="E3413" s="54"/>
      <c r="F3413" s="54"/>
      <c r="G3413" s="54"/>
      <c r="H3413" s="17"/>
      <c r="I3413" s="17"/>
    </row>
    <row r="3414" spans="1:9">
      <c r="A3414" s="44"/>
      <c r="B3414" s="45"/>
      <c r="C3414" s="45"/>
      <c r="D3414" s="46"/>
      <c r="E3414" s="45"/>
      <c r="F3414" s="45"/>
      <c r="G3414" s="46"/>
      <c r="H3414" s="46"/>
      <c r="I3414" s="45"/>
    </row>
    <row r="3415" spans="1:9">
      <c r="A3415" s="44"/>
      <c r="B3415" s="45"/>
      <c r="C3415" s="45"/>
      <c r="D3415" s="46"/>
      <c r="E3415" s="45"/>
      <c r="F3415" s="45"/>
      <c r="G3415" s="46"/>
      <c r="H3415" s="46"/>
      <c r="I3415" s="45"/>
    </row>
    <row r="3416" spans="1:9">
      <c r="A3416" s="44"/>
      <c r="B3416" s="45"/>
      <c r="C3416" s="45"/>
      <c r="D3416" s="46"/>
      <c r="E3416" s="45"/>
      <c r="F3416" s="45"/>
      <c r="G3416" s="46"/>
      <c r="H3416" s="46"/>
      <c r="I3416" s="45"/>
    </row>
    <row r="3417" spans="1:9">
      <c r="A3417" s="44"/>
      <c r="B3417" s="45"/>
      <c r="C3417" s="45"/>
      <c r="D3417" s="46"/>
      <c r="E3417" s="45"/>
      <c r="F3417" s="45"/>
      <c r="G3417" s="46"/>
      <c r="H3417" s="46"/>
      <c r="I3417" s="45"/>
    </row>
    <row r="3418" spans="1:9">
      <c r="A3418" s="44"/>
      <c r="B3418" s="45"/>
      <c r="C3418" s="45"/>
      <c r="D3418" s="46"/>
      <c r="E3418" s="45"/>
      <c r="F3418" s="45"/>
      <c r="G3418" s="46"/>
      <c r="H3418" s="46"/>
      <c r="I3418" s="45"/>
    </row>
    <row r="3419" spans="1:9">
      <c r="A3419" s="44"/>
      <c r="B3419" s="45"/>
      <c r="C3419" s="45"/>
      <c r="D3419" s="46"/>
      <c r="E3419" s="45"/>
      <c r="F3419" s="45"/>
      <c r="G3419" s="46"/>
      <c r="H3419" s="46"/>
      <c r="I3419" s="45"/>
    </row>
    <row r="3420" spans="1:9">
      <c r="A3420" s="44"/>
      <c r="B3420" s="45"/>
      <c r="C3420" s="45"/>
      <c r="D3420" s="46"/>
      <c r="E3420" s="45"/>
      <c r="F3420" s="45"/>
      <c r="G3420" s="46"/>
      <c r="H3420" s="46"/>
      <c r="I3420" s="45"/>
    </row>
    <row r="3421" spans="1:9">
      <c r="A3421" s="44"/>
      <c r="B3421" s="45"/>
      <c r="C3421" s="45"/>
      <c r="D3421" s="46"/>
      <c r="E3421" s="45"/>
      <c r="F3421" s="45"/>
      <c r="G3421" s="46"/>
      <c r="H3421" s="46"/>
      <c r="I3421" s="45"/>
    </row>
    <row r="3422" spans="1:9">
      <c r="A3422" s="44"/>
      <c r="B3422" s="45"/>
      <c r="C3422" s="45"/>
      <c r="D3422" s="46"/>
      <c r="E3422" s="45"/>
      <c r="F3422" s="45"/>
      <c r="G3422" s="46"/>
      <c r="H3422" s="46"/>
      <c r="I3422" s="45"/>
    </row>
    <row r="3423" spans="1:9">
      <c r="A3423" s="44"/>
      <c r="B3423" s="45"/>
      <c r="C3423" s="45"/>
      <c r="D3423" s="46"/>
      <c r="E3423" s="45"/>
      <c r="F3423" s="45"/>
      <c r="G3423" s="46"/>
      <c r="H3423" s="46"/>
      <c r="I3423" s="45"/>
    </row>
    <row r="3424" spans="1:9">
      <c r="A3424" s="44"/>
      <c r="B3424" s="45"/>
      <c r="C3424" s="45"/>
      <c r="D3424" s="46"/>
      <c r="E3424" s="45"/>
      <c r="F3424" s="45"/>
      <c r="G3424" s="46"/>
      <c r="H3424" s="46"/>
      <c r="I3424" s="45"/>
    </row>
    <row r="3425" spans="1:9">
      <c r="A3425" s="44"/>
      <c r="B3425" s="45"/>
      <c r="C3425" s="45"/>
      <c r="D3425" s="46"/>
      <c r="E3425" s="45"/>
      <c r="F3425" s="45"/>
      <c r="G3425" s="46"/>
      <c r="H3425" s="46"/>
      <c r="I3425" s="45"/>
    </row>
    <row r="3426" spans="1:9">
      <c r="A3426" s="44"/>
      <c r="B3426" s="45"/>
      <c r="C3426" s="45"/>
      <c r="D3426" s="46"/>
      <c r="E3426" s="45"/>
      <c r="F3426" s="45"/>
      <c r="G3426" s="46"/>
      <c r="H3426" s="46"/>
      <c r="I3426" s="45"/>
    </row>
    <row r="3427" spans="1:9">
      <c r="A3427" s="44"/>
      <c r="B3427" s="45"/>
      <c r="C3427" s="45"/>
      <c r="D3427" s="46"/>
      <c r="E3427" s="45"/>
      <c r="F3427" s="45"/>
      <c r="G3427" s="46"/>
      <c r="H3427" s="46"/>
      <c r="I3427" s="45"/>
    </row>
    <row r="3428" spans="1:9">
      <c r="A3428" s="44"/>
      <c r="B3428" s="45"/>
      <c r="C3428" s="45"/>
      <c r="D3428" s="46"/>
      <c r="E3428" s="45"/>
      <c r="F3428" s="45"/>
      <c r="G3428" s="46"/>
      <c r="H3428" s="46"/>
      <c r="I3428" s="45"/>
    </row>
    <row r="3429" spans="1:9">
      <c r="A3429" s="44"/>
      <c r="B3429" s="45"/>
      <c r="C3429" s="45"/>
      <c r="D3429" s="46"/>
      <c r="E3429" s="45"/>
      <c r="F3429" s="45"/>
      <c r="G3429" s="46"/>
      <c r="H3429" s="46"/>
      <c r="I3429" s="45"/>
    </row>
    <row r="3430" spans="1:9">
      <c r="A3430" s="44"/>
      <c r="B3430" s="45"/>
      <c r="C3430" s="45"/>
      <c r="D3430" s="46"/>
      <c r="E3430" s="45"/>
      <c r="F3430" s="45"/>
      <c r="G3430" s="46"/>
      <c r="H3430" s="46"/>
      <c r="I3430" s="45"/>
    </row>
    <row r="3431" spans="1:9">
      <c r="A3431" s="44"/>
      <c r="B3431" s="45"/>
      <c r="C3431" s="45"/>
      <c r="D3431" s="46"/>
      <c r="E3431" s="45"/>
      <c r="F3431" s="45"/>
      <c r="G3431" s="46"/>
      <c r="H3431" s="46"/>
      <c r="I3431" s="45"/>
    </row>
    <row r="3432" spans="1:9">
      <c r="A3432" s="44"/>
      <c r="B3432" s="45"/>
      <c r="C3432" s="45"/>
      <c r="D3432" s="46"/>
      <c r="E3432" s="45"/>
      <c r="F3432" s="45"/>
      <c r="G3432" s="46"/>
      <c r="H3432" s="46"/>
      <c r="I3432" s="45"/>
    </row>
    <row r="3433" spans="1:9">
      <c r="A3433" s="44"/>
      <c r="B3433" s="45"/>
      <c r="C3433" s="45"/>
      <c r="D3433" s="46"/>
      <c r="E3433" s="45"/>
      <c r="F3433" s="45"/>
      <c r="G3433" s="46"/>
      <c r="H3433" s="46"/>
      <c r="I3433" s="45"/>
    </row>
    <row r="3434" spans="1:9">
      <c r="A3434" s="44"/>
      <c r="B3434" s="45"/>
      <c r="C3434" s="45"/>
      <c r="D3434" s="46"/>
      <c r="E3434" s="45"/>
      <c r="F3434" s="45"/>
      <c r="G3434" s="46"/>
      <c r="H3434" s="46"/>
      <c r="I3434" s="45"/>
    </row>
    <row r="3435" spans="1:9">
      <c r="A3435" s="44"/>
      <c r="B3435" s="45"/>
      <c r="C3435" s="45"/>
      <c r="D3435" s="46"/>
      <c r="E3435" s="45"/>
      <c r="F3435" s="45"/>
      <c r="G3435" s="46"/>
      <c r="H3435" s="46"/>
      <c r="I3435" s="45"/>
    </row>
    <row r="3436" spans="1:9">
      <c r="A3436" s="44"/>
      <c r="B3436" s="45"/>
      <c r="C3436" s="45"/>
      <c r="D3436" s="46"/>
      <c r="E3436" s="45"/>
      <c r="F3436" s="45"/>
      <c r="G3436" s="46"/>
      <c r="H3436" s="46"/>
      <c r="I3436" s="45"/>
    </row>
    <row r="3437" spans="1:9">
      <c r="A3437" s="44"/>
      <c r="B3437" s="45"/>
      <c r="C3437" s="45"/>
      <c r="D3437" s="46"/>
      <c r="E3437" s="45"/>
      <c r="F3437" s="45"/>
      <c r="G3437" s="46"/>
      <c r="H3437" s="46"/>
      <c r="I3437" s="45"/>
    </row>
    <row r="3438" spans="1:9">
      <c r="A3438" s="44"/>
      <c r="B3438" s="45"/>
      <c r="C3438" s="45"/>
      <c r="D3438" s="46"/>
      <c r="E3438" s="45"/>
      <c r="F3438" s="45"/>
      <c r="G3438" s="46"/>
      <c r="H3438" s="46"/>
      <c r="I3438" s="45"/>
    </row>
    <row r="3439" spans="1:9">
      <c r="A3439" s="44"/>
      <c r="B3439" s="45"/>
      <c r="C3439" s="45"/>
      <c r="D3439" s="46"/>
      <c r="E3439" s="45"/>
      <c r="F3439" s="45"/>
      <c r="G3439" s="46"/>
      <c r="H3439" s="46"/>
      <c r="I3439" s="45"/>
    </row>
    <row r="3440" spans="1:9">
      <c r="A3440" s="44"/>
      <c r="B3440" s="45"/>
      <c r="C3440" s="45"/>
      <c r="D3440" s="46"/>
      <c r="E3440" s="45"/>
      <c r="F3440" s="45"/>
      <c r="G3440" s="46"/>
      <c r="H3440" s="46"/>
      <c r="I3440" s="45"/>
    </row>
    <row r="3441" spans="1:9">
      <c r="A3441" s="44"/>
      <c r="B3441" s="45"/>
      <c r="C3441" s="45"/>
      <c r="D3441" s="46"/>
      <c r="E3441" s="45"/>
      <c r="F3441" s="45"/>
      <c r="G3441" s="46"/>
      <c r="H3441" s="46"/>
      <c r="I3441" s="45"/>
    </row>
    <row r="3442" spans="1:9">
      <c r="A3442" s="44"/>
      <c r="B3442" s="45"/>
      <c r="C3442" s="45"/>
      <c r="D3442" s="46"/>
      <c r="E3442" s="45"/>
      <c r="F3442" s="45"/>
      <c r="G3442" s="46"/>
      <c r="H3442" s="46"/>
      <c r="I3442" s="45"/>
    </row>
    <row r="3443" spans="1:9">
      <c r="A3443" s="44"/>
      <c r="B3443" s="45"/>
      <c r="C3443" s="45"/>
      <c r="D3443" s="46"/>
      <c r="E3443" s="45"/>
      <c r="F3443" s="45"/>
      <c r="G3443" s="46"/>
      <c r="H3443" s="46"/>
      <c r="I3443" s="45"/>
    </row>
    <row r="3444" spans="1:9">
      <c r="A3444" s="44"/>
      <c r="B3444" s="45"/>
      <c r="C3444" s="45"/>
      <c r="D3444" s="46"/>
      <c r="E3444" s="45"/>
      <c r="F3444" s="45"/>
      <c r="G3444" s="46"/>
      <c r="H3444" s="46"/>
      <c r="I3444" s="45"/>
    </row>
    <row r="3445" spans="1:9">
      <c r="A3445" s="44"/>
      <c r="B3445" s="45"/>
      <c r="C3445" s="45"/>
      <c r="D3445" s="46"/>
      <c r="E3445" s="45"/>
      <c r="F3445" s="45"/>
      <c r="G3445" s="46"/>
      <c r="H3445" s="46"/>
      <c r="I3445" s="45"/>
    </row>
    <row r="3446" spans="1:9">
      <c r="A3446" s="44"/>
      <c r="B3446" s="45"/>
      <c r="C3446" s="45"/>
      <c r="D3446" s="46"/>
      <c r="E3446" s="45"/>
      <c r="F3446" s="45"/>
      <c r="G3446" s="46"/>
      <c r="H3446" s="46"/>
      <c r="I3446" s="45"/>
    </row>
    <row r="3447" spans="1:9">
      <c r="A3447" s="44"/>
      <c r="B3447" s="45"/>
      <c r="C3447" s="45"/>
      <c r="D3447" s="46"/>
      <c r="E3447" s="45"/>
      <c r="F3447" s="45"/>
      <c r="G3447" s="46"/>
      <c r="H3447" s="46"/>
      <c r="I3447" s="45"/>
    </row>
    <row r="3448" spans="1:9">
      <c r="A3448" s="44"/>
      <c r="B3448" s="45"/>
      <c r="C3448" s="45"/>
      <c r="D3448" s="46"/>
      <c r="E3448" s="45"/>
      <c r="F3448" s="45"/>
      <c r="G3448" s="46"/>
      <c r="H3448" s="46"/>
      <c r="I3448" s="45"/>
    </row>
    <row r="3449" spans="1:9">
      <c r="A3449" s="44"/>
      <c r="B3449" s="45"/>
      <c r="C3449" s="45"/>
      <c r="D3449" s="46"/>
      <c r="E3449" s="45"/>
      <c r="F3449" s="45"/>
      <c r="G3449" s="46"/>
      <c r="H3449" s="46"/>
      <c r="I3449" s="45"/>
    </row>
    <row r="3450" spans="1:9">
      <c r="A3450" s="44"/>
      <c r="B3450" s="45"/>
      <c r="C3450" s="45"/>
      <c r="D3450" s="46"/>
      <c r="E3450" s="45"/>
      <c r="F3450" s="45"/>
      <c r="G3450" s="46"/>
      <c r="H3450" s="46"/>
      <c r="I3450" s="45"/>
    </row>
    <row r="3451" spans="1:9">
      <c r="A3451" s="44"/>
      <c r="B3451" s="45"/>
      <c r="C3451" s="45"/>
      <c r="D3451" s="46"/>
      <c r="E3451" s="45"/>
      <c r="F3451" s="45"/>
      <c r="G3451" s="46"/>
      <c r="H3451" s="46"/>
      <c r="I3451" s="45"/>
    </row>
    <row r="3452" spans="1:9">
      <c r="A3452" s="44"/>
      <c r="B3452" s="45"/>
      <c r="C3452" s="45"/>
      <c r="D3452" s="46"/>
      <c r="E3452" s="45"/>
      <c r="F3452" s="45"/>
      <c r="G3452" s="46"/>
      <c r="H3452" s="46"/>
      <c r="I3452" s="45"/>
    </row>
    <row r="3453" spans="1:9">
      <c r="A3453" s="44"/>
      <c r="B3453" s="45"/>
      <c r="C3453" s="45"/>
      <c r="D3453" s="46"/>
      <c r="E3453" s="45"/>
      <c r="F3453" s="45"/>
      <c r="G3453" s="46"/>
      <c r="H3453" s="46"/>
      <c r="I3453" s="45"/>
    </row>
    <row r="3454" spans="1:9" ht="14.25">
      <c r="A3454" s="109"/>
      <c r="B3454" s="109"/>
      <c r="C3454" s="109"/>
      <c r="D3454" s="109"/>
      <c r="E3454" s="109"/>
      <c r="F3454" s="109"/>
      <c r="G3454" s="109"/>
      <c r="H3454" s="109"/>
      <c r="I3454" s="109"/>
    </row>
    <row r="3455" spans="1:9">
      <c r="A3455" s="111"/>
      <c r="B3455" s="111"/>
      <c r="C3455" s="111"/>
      <c r="D3455" s="111"/>
      <c r="E3455" s="111"/>
      <c r="F3455" s="111"/>
      <c r="G3455" s="111"/>
      <c r="H3455" s="111"/>
      <c r="I3455" s="111"/>
    </row>
    <row r="3456" spans="1:9">
      <c r="B3456" s="40"/>
      <c r="C3456" s="40"/>
      <c r="D3456" s="40"/>
      <c r="E3456" s="40"/>
      <c r="F3456" s="40"/>
      <c r="G3456" s="40"/>
      <c r="H3456" s="40"/>
      <c r="I3456" s="40"/>
    </row>
    <row r="3457" spans="1:9" customFormat="1" ht="15">
      <c r="A3457" s="114"/>
      <c r="B3457" s="126"/>
      <c r="C3457" s="126"/>
      <c r="D3457" s="126"/>
      <c r="E3457" s="126"/>
      <c r="F3457" s="126"/>
      <c r="G3457" s="126"/>
      <c r="H3457" s="126"/>
      <c r="I3457" s="126"/>
    </row>
    <row r="3458" spans="1:9" customFormat="1" ht="15">
      <c r="A3458" s="115"/>
      <c r="B3458" s="126"/>
      <c r="C3458" s="126"/>
      <c r="D3458" s="126"/>
      <c r="E3458" s="126"/>
      <c r="F3458" s="126"/>
      <c r="G3458" s="126"/>
      <c r="H3458" s="126"/>
      <c r="I3458" s="126"/>
    </row>
    <row r="3459" spans="1:9" customFormat="1" ht="15">
      <c r="A3459" s="115"/>
      <c r="B3459" s="118"/>
      <c r="C3459" s="30"/>
      <c r="D3459" s="124"/>
      <c r="E3459" s="118"/>
      <c r="F3459" s="31"/>
      <c r="G3459" s="124"/>
      <c r="H3459" s="126"/>
      <c r="I3459" s="126"/>
    </row>
    <row r="3460" spans="1:9" customFormat="1" ht="15">
      <c r="A3460" s="115"/>
      <c r="B3460" s="119"/>
      <c r="C3460" s="29"/>
      <c r="D3460" s="125"/>
      <c r="E3460" s="119"/>
      <c r="F3460" s="29"/>
      <c r="G3460" s="125"/>
      <c r="H3460" s="29"/>
      <c r="I3460" s="30"/>
    </row>
    <row r="3461" spans="1:9" customFormat="1" ht="15">
      <c r="A3461" s="32"/>
      <c r="B3461" s="120"/>
      <c r="C3461" s="34"/>
      <c r="D3461" s="34"/>
      <c r="E3461" s="120"/>
      <c r="F3461" s="34"/>
      <c r="G3461" s="35"/>
      <c r="H3461" s="34"/>
      <c r="I3461" s="34"/>
    </row>
    <row r="3462" spans="1:9" customFormat="1" ht="15">
      <c r="A3462" s="37"/>
      <c r="B3462" s="33"/>
      <c r="C3462" s="24"/>
      <c r="D3462" s="34"/>
      <c r="E3462" s="34"/>
      <c r="F3462" s="34"/>
      <c r="G3462" s="35"/>
      <c r="H3462" s="34"/>
      <c r="I3462" s="38"/>
    </row>
    <row r="3463" spans="1:9" customFormat="1" ht="15">
      <c r="A3463" s="39"/>
      <c r="B3463" s="27"/>
      <c r="C3463" s="27"/>
      <c r="D3463" s="27"/>
      <c r="E3463" s="27"/>
      <c r="F3463" s="27"/>
      <c r="G3463" s="27"/>
      <c r="H3463" s="27"/>
      <c r="I3463" s="27"/>
    </row>
    <row r="3464" spans="1:9" s="48" customFormat="1">
      <c r="A3464" s="41"/>
      <c r="B3464" s="42"/>
      <c r="C3464" s="43"/>
      <c r="D3464" s="43"/>
      <c r="E3464" s="42"/>
      <c r="F3464" s="43"/>
      <c r="G3464" s="43"/>
      <c r="H3464" s="53"/>
      <c r="I3464" s="53"/>
    </row>
    <row r="3465" spans="1:9" s="48" customFormat="1">
      <c r="A3465" s="41"/>
      <c r="B3465" s="42"/>
      <c r="C3465" s="43"/>
      <c r="D3465" s="43"/>
      <c r="E3465" s="42"/>
      <c r="F3465" s="43"/>
      <c r="G3465" s="43"/>
      <c r="H3465" s="53"/>
      <c r="I3465" s="53"/>
    </row>
    <row r="3466" spans="1:9" s="48" customFormat="1">
      <c r="A3466" s="41"/>
      <c r="B3466" s="42"/>
      <c r="C3466" s="43"/>
      <c r="D3466" s="43"/>
      <c r="E3466" s="42"/>
      <c r="F3466" s="43"/>
      <c r="G3466" s="43"/>
      <c r="H3466" s="53"/>
      <c r="I3466" s="53"/>
    </row>
    <row r="3467" spans="1:9">
      <c r="A3467" s="44"/>
      <c r="B3467" s="45"/>
      <c r="C3467" s="46"/>
      <c r="D3467" s="46"/>
      <c r="E3467" s="45"/>
      <c r="F3467" s="46"/>
      <c r="G3467" s="46"/>
      <c r="I3467" s="19"/>
    </row>
    <row r="3468" spans="1:9">
      <c r="A3468" s="44"/>
      <c r="B3468" s="45"/>
      <c r="C3468" s="46"/>
      <c r="D3468" s="46"/>
      <c r="E3468" s="45"/>
      <c r="F3468" s="46"/>
      <c r="G3468" s="46"/>
      <c r="I3468" s="19"/>
    </row>
    <row r="3469" spans="1:9">
      <c r="A3469" s="44"/>
      <c r="B3469" s="45"/>
      <c r="C3469" s="46"/>
      <c r="D3469" s="46"/>
      <c r="E3469" s="45"/>
      <c r="F3469" s="46"/>
      <c r="G3469" s="46"/>
      <c r="I3469" s="19"/>
    </row>
    <row r="3470" spans="1:9">
      <c r="A3470" s="44"/>
      <c r="B3470" s="45"/>
      <c r="C3470" s="46"/>
      <c r="D3470" s="46"/>
      <c r="E3470" s="45"/>
      <c r="F3470" s="46"/>
      <c r="G3470" s="46"/>
      <c r="I3470" s="19"/>
    </row>
    <row r="3471" spans="1:9">
      <c r="A3471" s="44"/>
      <c r="B3471" s="45"/>
      <c r="C3471" s="46"/>
      <c r="D3471" s="46"/>
      <c r="E3471" s="45"/>
      <c r="F3471" s="46"/>
      <c r="G3471" s="46"/>
      <c r="I3471" s="19"/>
    </row>
    <row r="3472" spans="1:9">
      <c r="A3472" s="44"/>
      <c r="B3472" s="45"/>
      <c r="C3472" s="46"/>
      <c r="D3472" s="46"/>
      <c r="E3472" s="45"/>
      <c r="F3472" s="46"/>
      <c r="G3472" s="46"/>
      <c r="I3472" s="19"/>
    </row>
    <row r="3473" spans="1:9">
      <c r="A3473" s="44"/>
      <c r="B3473" s="45"/>
      <c r="C3473" s="46"/>
      <c r="D3473" s="46"/>
      <c r="E3473" s="45"/>
      <c r="F3473" s="46"/>
      <c r="G3473" s="46"/>
      <c r="I3473" s="19"/>
    </row>
    <row r="3474" spans="1:9">
      <c r="A3474" s="44"/>
      <c r="B3474" s="45"/>
      <c r="C3474" s="46"/>
      <c r="D3474" s="46"/>
      <c r="E3474" s="45"/>
      <c r="F3474" s="46"/>
      <c r="G3474" s="46"/>
      <c r="H3474" s="53"/>
      <c r="I3474" s="53"/>
    </row>
    <row r="3475" spans="1:9" s="48" customFormat="1">
      <c r="A3475" s="41"/>
      <c r="B3475" s="42"/>
      <c r="C3475" s="43"/>
      <c r="D3475" s="43"/>
      <c r="E3475" s="42"/>
      <c r="F3475" s="43"/>
      <c r="G3475" s="43"/>
      <c r="H3475" s="53"/>
      <c r="I3475" s="53"/>
    </row>
    <row r="3476" spans="1:9">
      <c r="A3476" s="44"/>
      <c r="B3476" s="45"/>
      <c r="C3476" s="46"/>
      <c r="D3476" s="46"/>
      <c r="E3476" s="45"/>
      <c r="F3476" s="46"/>
      <c r="G3476" s="46"/>
      <c r="I3476" s="19"/>
    </row>
    <row r="3477" spans="1:9">
      <c r="A3477" s="44"/>
      <c r="B3477" s="45"/>
      <c r="C3477" s="46"/>
      <c r="D3477" s="46"/>
      <c r="E3477" s="45"/>
      <c r="F3477" s="46"/>
      <c r="G3477" s="46"/>
      <c r="I3477" s="19"/>
    </row>
    <row r="3478" spans="1:9">
      <c r="A3478" s="44"/>
      <c r="B3478" s="45"/>
      <c r="C3478" s="46"/>
      <c r="D3478" s="46"/>
      <c r="E3478" s="45"/>
      <c r="F3478" s="46"/>
      <c r="G3478" s="46"/>
      <c r="I3478" s="19"/>
    </row>
    <row r="3479" spans="1:9">
      <c r="A3479" s="44"/>
      <c r="B3479" s="45"/>
      <c r="C3479" s="46"/>
      <c r="D3479" s="46"/>
      <c r="E3479" s="45"/>
      <c r="F3479" s="46"/>
      <c r="G3479" s="46"/>
      <c r="I3479" s="19"/>
    </row>
    <row r="3480" spans="1:9">
      <c r="A3480" s="44"/>
      <c r="B3480" s="45"/>
      <c r="C3480" s="46"/>
      <c r="D3480" s="46"/>
      <c r="E3480" s="45"/>
      <c r="F3480" s="46"/>
      <c r="G3480" s="46"/>
      <c r="I3480" s="19"/>
    </row>
    <row r="3481" spans="1:9">
      <c r="A3481" s="44"/>
      <c r="B3481" s="45"/>
      <c r="C3481" s="46"/>
      <c r="D3481" s="46"/>
      <c r="E3481" s="45"/>
      <c r="F3481" s="46"/>
      <c r="G3481" s="46"/>
      <c r="I3481" s="19"/>
    </row>
    <row r="3482" spans="1:9">
      <c r="A3482" s="44"/>
      <c r="B3482" s="45"/>
      <c r="C3482" s="46"/>
      <c r="D3482" s="46"/>
      <c r="E3482" s="45"/>
      <c r="F3482" s="46"/>
      <c r="G3482" s="46"/>
      <c r="I3482" s="19"/>
    </row>
    <row r="3483" spans="1:9">
      <c r="A3483" s="44"/>
      <c r="B3483" s="45"/>
      <c r="C3483" s="46"/>
      <c r="D3483" s="46"/>
      <c r="E3483" s="45"/>
      <c r="F3483" s="46"/>
      <c r="G3483" s="46"/>
      <c r="I3483" s="19"/>
    </row>
    <row r="3484" spans="1:9">
      <c r="A3484" s="44"/>
      <c r="B3484" s="45"/>
      <c r="C3484" s="46"/>
      <c r="D3484" s="46"/>
      <c r="E3484" s="45"/>
      <c r="F3484" s="46"/>
      <c r="G3484" s="46"/>
      <c r="I3484" s="19"/>
    </row>
    <row r="3485" spans="1:9">
      <c r="A3485" s="44"/>
      <c r="B3485" s="45"/>
      <c r="C3485" s="46"/>
      <c r="D3485" s="46"/>
      <c r="E3485" s="45"/>
      <c r="F3485" s="46"/>
      <c r="G3485" s="46"/>
      <c r="I3485" s="19"/>
    </row>
    <row r="3486" spans="1:9">
      <c r="A3486" s="44"/>
      <c r="B3486" s="45"/>
      <c r="C3486" s="46"/>
      <c r="D3486" s="46"/>
      <c r="E3486" s="45"/>
      <c r="F3486" s="46"/>
      <c r="G3486" s="46"/>
      <c r="I3486" s="19"/>
    </row>
    <row r="3487" spans="1:9">
      <c r="A3487" s="44"/>
      <c r="B3487" s="45"/>
      <c r="C3487" s="46"/>
      <c r="D3487" s="46"/>
      <c r="E3487" s="45"/>
      <c r="F3487" s="46"/>
      <c r="G3487" s="46"/>
      <c r="I3487" s="19"/>
    </row>
    <row r="3488" spans="1:9">
      <c r="A3488" s="44"/>
      <c r="B3488" s="45"/>
      <c r="C3488" s="46"/>
      <c r="D3488" s="46"/>
      <c r="E3488" s="45"/>
      <c r="F3488" s="46"/>
      <c r="G3488" s="46"/>
      <c r="I3488" s="19"/>
    </row>
    <row r="3489" spans="1:9">
      <c r="A3489" s="44"/>
      <c r="B3489" s="45"/>
      <c r="C3489" s="46"/>
      <c r="D3489" s="46"/>
      <c r="E3489" s="45"/>
      <c r="F3489" s="46"/>
      <c r="G3489" s="46"/>
      <c r="I3489" s="19"/>
    </row>
    <row r="3490" spans="1:9">
      <c r="A3490" s="44"/>
      <c r="B3490" s="45"/>
      <c r="C3490" s="46"/>
      <c r="D3490" s="46"/>
      <c r="E3490" s="45"/>
      <c r="F3490" s="46"/>
      <c r="G3490" s="46"/>
      <c r="I3490" s="19"/>
    </row>
    <row r="3491" spans="1:9">
      <c r="A3491" s="44"/>
      <c r="B3491" s="45"/>
      <c r="C3491" s="46"/>
      <c r="D3491" s="46"/>
      <c r="E3491" s="45"/>
      <c r="F3491" s="46"/>
      <c r="G3491" s="46"/>
      <c r="H3491" s="53"/>
      <c r="I3491" s="53"/>
    </row>
    <row r="3492" spans="1:9" s="48" customFormat="1">
      <c r="A3492" s="41"/>
      <c r="B3492" s="42"/>
      <c r="C3492" s="43"/>
      <c r="D3492" s="43"/>
      <c r="E3492" s="42"/>
      <c r="F3492" s="43"/>
      <c r="G3492" s="43"/>
      <c r="H3492" s="53"/>
      <c r="I3492" s="53"/>
    </row>
    <row r="3493" spans="1:9">
      <c r="A3493" s="44"/>
      <c r="B3493" s="45"/>
      <c r="C3493" s="46"/>
      <c r="D3493" s="46"/>
      <c r="E3493" s="45"/>
      <c r="F3493" s="46"/>
      <c r="G3493" s="46"/>
      <c r="I3493" s="19"/>
    </row>
    <row r="3494" spans="1:9">
      <c r="A3494" s="44"/>
      <c r="B3494" s="45"/>
      <c r="C3494" s="46"/>
      <c r="D3494" s="46"/>
      <c r="E3494" s="45"/>
      <c r="F3494" s="46"/>
      <c r="G3494" s="46"/>
      <c r="I3494" s="19"/>
    </row>
    <row r="3495" spans="1:9">
      <c r="A3495" s="44"/>
      <c r="B3495" s="45"/>
      <c r="C3495" s="46"/>
      <c r="D3495" s="46"/>
      <c r="E3495" s="45"/>
      <c r="F3495" s="46"/>
      <c r="G3495" s="46"/>
      <c r="I3495" s="19"/>
    </row>
    <row r="3496" spans="1:9">
      <c r="A3496" s="44"/>
      <c r="B3496" s="45"/>
      <c r="C3496" s="46"/>
      <c r="D3496" s="46"/>
      <c r="E3496" s="45"/>
      <c r="F3496" s="46"/>
      <c r="G3496" s="46"/>
      <c r="I3496" s="19"/>
    </row>
    <row r="3497" spans="1:9">
      <c r="A3497" s="44"/>
      <c r="B3497" s="45"/>
      <c r="C3497" s="46"/>
      <c r="D3497" s="46"/>
      <c r="E3497" s="45"/>
      <c r="F3497" s="46"/>
      <c r="G3497" s="46"/>
      <c r="I3497" s="19"/>
    </row>
    <row r="3498" spans="1:9">
      <c r="A3498" s="44"/>
      <c r="B3498" s="45"/>
      <c r="C3498" s="46"/>
      <c r="D3498" s="46"/>
      <c r="E3498" s="45"/>
      <c r="F3498" s="46"/>
      <c r="G3498" s="46"/>
      <c r="I3498" s="19"/>
    </row>
    <row r="3499" spans="1:9">
      <c r="A3499" s="44"/>
      <c r="B3499" s="45"/>
      <c r="C3499" s="46"/>
      <c r="D3499" s="46"/>
      <c r="E3499" s="45"/>
      <c r="F3499" s="46"/>
      <c r="G3499" s="46"/>
      <c r="I3499" s="19"/>
    </row>
    <row r="3500" spans="1:9">
      <c r="A3500" s="44"/>
      <c r="B3500" s="45"/>
      <c r="C3500" s="46"/>
      <c r="D3500" s="46"/>
      <c r="E3500" s="45"/>
      <c r="F3500" s="46"/>
      <c r="G3500" s="46"/>
      <c r="I3500" s="19"/>
    </row>
    <row r="3501" spans="1:9">
      <c r="A3501" s="44"/>
      <c r="B3501" s="45"/>
      <c r="C3501" s="46"/>
      <c r="D3501" s="46"/>
      <c r="E3501" s="45"/>
      <c r="F3501" s="46"/>
      <c r="G3501" s="46"/>
      <c r="H3501" s="53"/>
      <c r="I3501" s="53"/>
    </row>
    <row r="3502" spans="1:9" s="48" customFormat="1">
      <c r="A3502" s="41"/>
      <c r="B3502" s="42"/>
      <c r="C3502" s="43"/>
      <c r="D3502" s="43"/>
      <c r="E3502" s="42"/>
      <c r="F3502" s="43"/>
      <c r="G3502" s="43"/>
      <c r="H3502" s="53"/>
      <c r="I3502" s="53"/>
    </row>
    <row r="3503" spans="1:9">
      <c r="A3503" s="44"/>
      <c r="B3503" s="45"/>
      <c r="C3503" s="46"/>
      <c r="D3503" s="46"/>
      <c r="E3503" s="45"/>
      <c r="F3503" s="46"/>
      <c r="G3503" s="46"/>
      <c r="I3503" s="19"/>
    </row>
    <row r="3504" spans="1:9">
      <c r="A3504" s="44"/>
      <c r="B3504" s="45"/>
      <c r="C3504" s="46"/>
      <c r="D3504" s="46"/>
      <c r="E3504" s="45"/>
      <c r="F3504" s="46"/>
      <c r="G3504" s="46"/>
      <c r="I3504" s="19"/>
    </row>
    <row r="3505" spans="1:9">
      <c r="A3505" s="44"/>
      <c r="B3505" s="45"/>
      <c r="C3505" s="46"/>
      <c r="D3505" s="46"/>
      <c r="E3505" s="45"/>
      <c r="F3505" s="46"/>
      <c r="G3505" s="46"/>
      <c r="I3505" s="19"/>
    </row>
    <row r="3506" spans="1:9">
      <c r="A3506" s="44"/>
      <c r="B3506" s="45"/>
      <c r="C3506" s="46"/>
      <c r="D3506" s="46"/>
      <c r="E3506" s="45"/>
      <c r="F3506" s="46"/>
      <c r="G3506" s="46"/>
      <c r="I3506" s="19"/>
    </row>
    <row r="3507" spans="1:9">
      <c r="A3507" s="44"/>
      <c r="B3507" s="45"/>
      <c r="C3507" s="46"/>
      <c r="D3507" s="46"/>
      <c r="E3507" s="45"/>
      <c r="F3507" s="46"/>
      <c r="G3507" s="46"/>
      <c r="I3507" s="19"/>
    </row>
    <row r="3508" spans="1:9">
      <c r="A3508" s="44"/>
      <c r="B3508" s="45"/>
      <c r="C3508" s="46"/>
      <c r="D3508" s="46"/>
      <c r="E3508" s="45"/>
      <c r="F3508" s="46"/>
      <c r="G3508" s="46"/>
      <c r="H3508" s="53"/>
      <c r="I3508" s="53"/>
    </row>
    <row r="3509" spans="1:9" s="48" customFormat="1">
      <c r="A3509" s="41"/>
      <c r="B3509" s="42"/>
      <c r="C3509" s="43"/>
      <c r="D3509" s="43"/>
      <c r="E3509" s="42"/>
      <c r="F3509" s="43"/>
      <c r="G3509" s="43"/>
      <c r="H3509" s="53"/>
      <c r="I3509" s="53"/>
    </row>
    <row r="3510" spans="1:9">
      <c r="A3510" s="44"/>
      <c r="B3510" s="45"/>
      <c r="C3510" s="46"/>
      <c r="D3510" s="46"/>
      <c r="E3510" s="45"/>
      <c r="F3510" s="46"/>
      <c r="G3510" s="46"/>
      <c r="I3510" s="19"/>
    </row>
    <row r="3511" spans="1:9">
      <c r="A3511" s="44"/>
      <c r="B3511" s="45"/>
      <c r="C3511" s="46"/>
      <c r="D3511" s="46"/>
      <c r="E3511" s="45"/>
      <c r="F3511" s="46"/>
      <c r="G3511" s="46"/>
      <c r="I3511" s="19"/>
    </row>
    <row r="3512" spans="1:9">
      <c r="A3512" s="44"/>
      <c r="B3512" s="45"/>
      <c r="C3512" s="46"/>
      <c r="D3512" s="46"/>
      <c r="E3512" s="45"/>
      <c r="F3512" s="46"/>
      <c r="G3512" s="46"/>
      <c r="I3512" s="19"/>
    </row>
    <row r="3513" spans="1:9">
      <c r="A3513" s="44"/>
      <c r="B3513" s="45"/>
      <c r="C3513" s="46"/>
      <c r="D3513" s="46"/>
      <c r="E3513" s="45"/>
      <c r="F3513" s="46"/>
      <c r="G3513" s="46"/>
      <c r="I3513" s="19"/>
    </row>
    <row r="3514" spans="1:9">
      <c r="A3514" s="44"/>
      <c r="B3514" s="45"/>
      <c r="C3514" s="46"/>
      <c r="D3514" s="46"/>
      <c r="E3514" s="45"/>
      <c r="F3514" s="46"/>
      <c r="G3514" s="46"/>
      <c r="I3514" s="19"/>
    </row>
    <row r="3515" spans="1:9">
      <c r="A3515" s="44"/>
      <c r="B3515" s="45"/>
      <c r="C3515" s="46"/>
      <c r="D3515" s="46"/>
      <c r="E3515" s="45"/>
      <c r="F3515" s="46"/>
      <c r="G3515" s="46"/>
      <c r="I3515" s="19"/>
    </row>
    <row r="3516" spans="1:9">
      <c r="A3516" s="44"/>
      <c r="B3516" s="45"/>
      <c r="C3516" s="46"/>
      <c r="D3516" s="46"/>
      <c r="E3516" s="45"/>
      <c r="F3516" s="46"/>
      <c r="G3516" s="46"/>
      <c r="I3516" s="19"/>
    </row>
    <row r="3517" spans="1:9">
      <c r="A3517" s="44"/>
      <c r="B3517" s="45"/>
      <c r="C3517" s="46"/>
      <c r="D3517" s="46"/>
      <c r="E3517" s="45"/>
      <c r="F3517" s="46"/>
      <c r="G3517" s="46"/>
      <c r="I3517" s="19"/>
    </row>
    <row r="3518" spans="1:9">
      <c r="A3518" s="44"/>
      <c r="B3518" s="45"/>
      <c r="C3518" s="46"/>
      <c r="D3518" s="46"/>
      <c r="E3518" s="45"/>
      <c r="F3518" s="46"/>
      <c r="G3518" s="46"/>
      <c r="I3518" s="19"/>
    </row>
    <row r="3519" spans="1:9">
      <c r="A3519" s="44"/>
      <c r="B3519" s="54"/>
      <c r="C3519" s="54"/>
      <c r="D3519" s="54"/>
      <c r="E3519" s="54"/>
      <c r="F3519" s="54"/>
      <c r="G3519" s="54"/>
      <c r="H3519" s="17"/>
      <c r="I3519" s="17"/>
    </row>
    <row r="3520" spans="1:9">
      <c r="A3520" s="44"/>
      <c r="B3520" s="54"/>
      <c r="C3520" s="54"/>
      <c r="D3520" s="54"/>
      <c r="E3520" s="54"/>
      <c r="F3520" s="54"/>
      <c r="G3520" s="54"/>
      <c r="H3520" s="17"/>
      <c r="I3520" s="17"/>
    </row>
    <row r="3521" spans="1:9">
      <c r="A3521" s="44"/>
      <c r="B3521" s="54"/>
      <c r="C3521" s="54"/>
      <c r="D3521" s="54"/>
      <c r="E3521" s="54"/>
      <c r="F3521" s="54"/>
      <c r="G3521" s="54"/>
      <c r="H3521" s="17"/>
      <c r="I3521" s="17"/>
    </row>
    <row r="3522" spans="1:9">
      <c r="A3522" s="44"/>
      <c r="B3522" s="54"/>
      <c r="C3522" s="54"/>
      <c r="D3522" s="54"/>
      <c r="E3522" s="54"/>
      <c r="F3522" s="54"/>
      <c r="G3522" s="54"/>
      <c r="H3522" s="17"/>
      <c r="I3522" s="17"/>
    </row>
    <row r="3523" spans="1:9">
      <c r="A3523" s="44"/>
      <c r="B3523" s="54"/>
      <c r="C3523" s="54"/>
      <c r="D3523" s="54"/>
      <c r="E3523" s="54"/>
      <c r="F3523" s="54"/>
      <c r="G3523" s="54"/>
      <c r="H3523" s="17"/>
      <c r="I3523" s="17"/>
    </row>
    <row r="3524" spans="1:9">
      <c r="A3524" s="44"/>
      <c r="B3524" s="54"/>
      <c r="C3524" s="54"/>
      <c r="D3524" s="54"/>
      <c r="E3524" s="54"/>
      <c r="F3524" s="54"/>
      <c r="G3524" s="54"/>
      <c r="H3524" s="17"/>
      <c r="I3524" s="17"/>
    </row>
    <row r="3525" spans="1:9">
      <c r="A3525" s="44"/>
      <c r="B3525" s="54"/>
      <c r="C3525" s="54"/>
      <c r="D3525" s="54"/>
      <c r="E3525" s="54"/>
      <c r="F3525" s="54"/>
      <c r="G3525" s="54"/>
      <c r="H3525" s="17"/>
      <c r="I3525" s="17"/>
    </row>
    <row r="3526" spans="1:9">
      <c r="A3526" s="44"/>
      <c r="B3526" s="54"/>
      <c r="C3526" s="54"/>
      <c r="D3526" s="54"/>
      <c r="E3526" s="54"/>
      <c r="F3526" s="54"/>
      <c r="G3526" s="54"/>
      <c r="H3526" s="17"/>
      <c r="I3526" s="17"/>
    </row>
    <row r="3527" spans="1:9">
      <c r="A3527" s="44"/>
      <c r="B3527" s="54"/>
      <c r="C3527" s="54"/>
      <c r="D3527" s="54"/>
      <c r="E3527" s="54"/>
      <c r="F3527" s="54"/>
      <c r="G3527" s="54"/>
      <c r="H3527" s="17"/>
      <c r="I3527" s="17"/>
    </row>
    <row r="3528" spans="1:9">
      <c r="A3528" s="44"/>
      <c r="B3528" s="54"/>
      <c r="C3528" s="54"/>
      <c r="D3528" s="54"/>
      <c r="E3528" s="54"/>
      <c r="F3528" s="54"/>
      <c r="G3528" s="54"/>
      <c r="H3528" s="17"/>
      <c r="I3528" s="17"/>
    </row>
    <row r="3529" spans="1:9" ht="14.25">
      <c r="A3529" s="109"/>
      <c r="B3529" s="109"/>
      <c r="C3529" s="109"/>
      <c r="D3529" s="109"/>
      <c r="E3529" s="109"/>
      <c r="F3529" s="109"/>
      <c r="G3529" s="109"/>
      <c r="H3529" s="109"/>
      <c r="I3529" s="109"/>
    </row>
    <row r="3530" spans="1:9">
      <c r="A3530" s="111"/>
      <c r="B3530" s="111"/>
      <c r="C3530" s="111"/>
      <c r="D3530" s="111"/>
      <c r="E3530" s="111"/>
      <c r="F3530" s="111"/>
      <c r="G3530" s="111"/>
      <c r="H3530" s="111"/>
      <c r="I3530" s="111"/>
    </row>
    <row r="3531" spans="1:9">
      <c r="B3531" s="40"/>
      <c r="C3531" s="40"/>
      <c r="D3531" s="40"/>
      <c r="E3531" s="40"/>
      <c r="F3531" s="40"/>
      <c r="G3531" s="40"/>
      <c r="H3531" s="40"/>
      <c r="I3531" s="40"/>
    </row>
    <row r="3532" spans="1:9" customFormat="1" ht="15">
      <c r="A3532" s="114"/>
      <c r="B3532" s="126"/>
      <c r="C3532" s="126"/>
      <c r="D3532" s="126"/>
      <c r="E3532" s="126"/>
      <c r="F3532" s="126"/>
      <c r="G3532" s="126"/>
      <c r="H3532" s="126"/>
      <c r="I3532" s="126"/>
    </row>
    <row r="3533" spans="1:9" customFormat="1" ht="15">
      <c r="A3533" s="115"/>
      <c r="B3533" s="126"/>
      <c r="C3533" s="126"/>
      <c r="D3533" s="126"/>
      <c r="E3533" s="126"/>
      <c r="F3533" s="126"/>
      <c r="G3533" s="126"/>
      <c r="H3533" s="126"/>
      <c r="I3533" s="126"/>
    </row>
    <row r="3534" spans="1:9" customFormat="1" ht="15">
      <c r="A3534" s="115"/>
      <c r="B3534" s="118"/>
      <c r="C3534" s="30"/>
      <c r="D3534" s="124"/>
      <c r="E3534" s="118"/>
      <c r="F3534" s="31"/>
      <c r="G3534" s="124"/>
      <c r="H3534" s="126"/>
      <c r="I3534" s="126"/>
    </row>
    <row r="3535" spans="1:9" customFormat="1" ht="15">
      <c r="A3535" s="115"/>
      <c r="B3535" s="119"/>
      <c r="C3535" s="29"/>
      <c r="D3535" s="125"/>
      <c r="E3535" s="119"/>
      <c r="F3535" s="29"/>
      <c r="G3535" s="125"/>
      <c r="H3535" s="29"/>
      <c r="I3535" s="30"/>
    </row>
    <row r="3536" spans="1:9" customFormat="1" ht="15">
      <c r="A3536" s="32"/>
      <c r="B3536" s="120"/>
      <c r="C3536" s="34"/>
      <c r="D3536" s="34"/>
      <c r="E3536" s="120"/>
      <c r="F3536" s="34"/>
      <c r="G3536" s="35"/>
      <c r="H3536" s="34"/>
      <c r="I3536" s="34"/>
    </row>
    <row r="3537" spans="1:9" customFormat="1" ht="15">
      <c r="A3537" s="37"/>
      <c r="B3537" s="33"/>
      <c r="C3537" s="24"/>
      <c r="D3537" s="34"/>
      <c r="E3537" s="34"/>
      <c r="F3537" s="34"/>
      <c r="G3537" s="35"/>
      <c r="H3537" s="34"/>
      <c r="I3537" s="38"/>
    </row>
    <row r="3538" spans="1:9" customFormat="1" ht="15">
      <c r="A3538" s="39"/>
      <c r="B3538" s="27"/>
      <c r="C3538" s="27"/>
      <c r="D3538" s="27"/>
      <c r="E3538" s="27"/>
      <c r="F3538" s="27"/>
      <c r="G3538" s="27"/>
      <c r="H3538" s="27"/>
      <c r="I3538" s="27"/>
    </row>
    <row r="3539" spans="1:9" s="48" customFormat="1">
      <c r="A3539" s="41"/>
      <c r="B3539" s="42"/>
      <c r="C3539" s="43"/>
      <c r="D3539" s="43"/>
      <c r="E3539" s="42"/>
      <c r="F3539" s="43"/>
      <c r="G3539" s="43"/>
      <c r="H3539" s="53"/>
      <c r="I3539" s="53"/>
    </row>
    <row r="3540" spans="1:9">
      <c r="A3540" s="44"/>
      <c r="B3540" s="45"/>
      <c r="C3540" s="46"/>
      <c r="D3540" s="46"/>
      <c r="E3540" s="45"/>
      <c r="F3540" s="46"/>
      <c r="G3540" s="46"/>
      <c r="I3540" s="19"/>
    </row>
    <row r="3541" spans="1:9">
      <c r="A3541" s="44"/>
      <c r="B3541" s="45"/>
      <c r="C3541" s="46"/>
      <c r="D3541" s="46"/>
      <c r="E3541" s="45"/>
      <c r="F3541" s="46"/>
      <c r="G3541" s="46"/>
      <c r="I3541" s="19"/>
    </row>
    <row r="3542" spans="1:9">
      <c r="A3542" s="44"/>
      <c r="B3542" s="45"/>
      <c r="C3542" s="46"/>
      <c r="D3542" s="46"/>
      <c r="E3542" s="45"/>
      <c r="F3542" s="46"/>
      <c r="G3542" s="46"/>
      <c r="I3542" s="19"/>
    </row>
    <row r="3543" spans="1:9">
      <c r="A3543" s="44"/>
      <c r="B3543" s="45"/>
      <c r="C3543" s="46"/>
      <c r="D3543" s="46"/>
      <c r="E3543" s="45"/>
      <c r="F3543" s="46"/>
      <c r="G3543" s="46"/>
      <c r="I3543" s="19"/>
    </row>
    <row r="3544" spans="1:9">
      <c r="A3544" s="44"/>
      <c r="B3544" s="45"/>
      <c r="C3544" s="46"/>
      <c r="D3544" s="46"/>
      <c r="E3544" s="45"/>
      <c r="F3544" s="46"/>
      <c r="G3544" s="46"/>
      <c r="I3544" s="19"/>
    </row>
    <row r="3545" spans="1:9">
      <c r="A3545" s="44"/>
      <c r="B3545" s="45"/>
      <c r="C3545" s="46"/>
      <c r="D3545" s="46"/>
      <c r="E3545" s="45"/>
      <c r="F3545" s="46"/>
      <c r="G3545" s="46"/>
      <c r="H3545" s="53"/>
      <c r="I3545" s="53"/>
    </row>
    <row r="3546" spans="1:9" s="48" customFormat="1">
      <c r="A3546" s="41"/>
      <c r="B3546" s="42"/>
      <c r="C3546" s="43"/>
      <c r="D3546" s="43"/>
      <c r="E3546" s="42"/>
      <c r="F3546" s="43"/>
      <c r="G3546" s="43"/>
      <c r="H3546" s="53"/>
      <c r="I3546" s="53"/>
    </row>
    <row r="3547" spans="1:9">
      <c r="A3547" s="44"/>
      <c r="B3547" s="45"/>
      <c r="C3547" s="46"/>
      <c r="D3547" s="46"/>
      <c r="E3547" s="45"/>
      <c r="F3547" s="46"/>
      <c r="G3547" s="46"/>
      <c r="I3547" s="19"/>
    </row>
    <row r="3548" spans="1:9">
      <c r="A3548" s="44"/>
      <c r="B3548" s="45"/>
      <c r="C3548" s="46"/>
      <c r="D3548" s="46"/>
      <c r="E3548" s="45"/>
      <c r="F3548" s="46"/>
      <c r="G3548" s="46"/>
      <c r="I3548" s="19"/>
    </row>
    <row r="3549" spans="1:9">
      <c r="A3549" s="44"/>
      <c r="B3549" s="45"/>
      <c r="C3549" s="46"/>
      <c r="D3549" s="46"/>
      <c r="E3549" s="45"/>
      <c r="F3549" s="46"/>
      <c r="G3549" s="46"/>
      <c r="I3549" s="19"/>
    </row>
    <row r="3550" spans="1:9">
      <c r="A3550" s="44"/>
      <c r="B3550" s="45"/>
      <c r="C3550" s="46"/>
      <c r="D3550" s="46"/>
      <c r="E3550" s="45"/>
      <c r="F3550" s="46"/>
      <c r="G3550" s="46"/>
      <c r="I3550" s="19"/>
    </row>
    <row r="3551" spans="1:9">
      <c r="A3551" s="44"/>
      <c r="B3551" s="45"/>
      <c r="C3551" s="46"/>
      <c r="D3551" s="46"/>
      <c r="E3551" s="45"/>
      <c r="F3551" s="46"/>
      <c r="G3551" s="46"/>
      <c r="I3551" s="19"/>
    </row>
    <row r="3552" spans="1:9">
      <c r="A3552" s="44"/>
      <c r="B3552" s="45"/>
      <c r="C3552" s="46"/>
      <c r="D3552" s="46"/>
      <c r="E3552" s="45"/>
      <c r="F3552" s="46"/>
      <c r="G3552" s="46"/>
      <c r="I3552" s="19"/>
    </row>
    <row r="3553" spans="1:9">
      <c r="A3553" s="44"/>
      <c r="B3553" s="45"/>
      <c r="C3553" s="46"/>
      <c r="D3553" s="46"/>
      <c r="E3553" s="45"/>
      <c r="F3553" s="46"/>
      <c r="G3553" s="46"/>
      <c r="I3553" s="19"/>
    </row>
    <row r="3554" spans="1:9">
      <c r="A3554" s="44"/>
      <c r="B3554" s="45"/>
      <c r="C3554" s="46"/>
      <c r="D3554" s="46"/>
      <c r="E3554" s="45"/>
      <c r="F3554" s="46"/>
      <c r="G3554" s="46"/>
      <c r="I3554" s="19"/>
    </row>
    <row r="3555" spans="1:9">
      <c r="A3555" s="44"/>
      <c r="B3555" s="45"/>
      <c r="C3555" s="46"/>
      <c r="D3555" s="46"/>
      <c r="E3555" s="45"/>
      <c r="F3555" s="46"/>
      <c r="G3555" s="46"/>
      <c r="I3555" s="19"/>
    </row>
    <row r="3556" spans="1:9">
      <c r="A3556" s="44"/>
      <c r="B3556" s="45"/>
      <c r="C3556" s="46"/>
      <c r="D3556" s="46"/>
      <c r="E3556" s="45"/>
      <c r="F3556" s="46"/>
      <c r="G3556" s="46"/>
      <c r="I3556" s="19"/>
    </row>
    <row r="3557" spans="1:9">
      <c r="A3557" s="44"/>
      <c r="B3557" s="45"/>
      <c r="C3557" s="46"/>
      <c r="D3557" s="46"/>
      <c r="E3557" s="45"/>
      <c r="F3557" s="46"/>
      <c r="G3557" s="46"/>
      <c r="I3557" s="19"/>
    </row>
    <row r="3558" spans="1:9">
      <c r="A3558" s="44"/>
      <c r="B3558" s="45"/>
      <c r="C3558" s="46"/>
      <c r="D3558" s="46"/>
      <c r="E3558" s="45"/>
      <c r="F3558" s="46"/>
      <c r="G3558" s="46"/>
      <c r="H3558" s="53"/>
      <c r="I3558" s="53"/>
    </row>
    <row r="3559" spans="1:9" s="48" customFormat="1">
      <c r="A3559" s="41"/>
      <c r="B3559" s="42"/>
      <c r="C3559" s="43"/>
      <c r="D3559" s="43"/>
      <c r="E3559" s="42"/>
      <c r="F3559" s="43"/>
      <c r="G3559" s="43"/>
      <c r="H3559" s="53"/>
      <c r="I3559" s="53"/>
    </row>
    <row r="3560" spans="1:9" s="48" customFormat="1">
      <c r="A3560" s="41"/>
      <c r="B3560" s="42"/>
      <c r="C3560" s="43"/>
      <c r="D3560" s="43"/>
      <c r="E3560" s="42"/>
      <c r="F3560" s="43"/>
      <c r="G3560" s="43"/>
      <c r="H3560" s="53"/>
      <c r="I3560" s="53"/>
    </row>
    <row r="3561" spans="1:9" s="48" customFormat="1">
      <c r="A3561" s="41"/>
      <c r="B3561" s="42"/>
      <c r="C3561" s="43"/>
      <c r="D3561" s="43"/>
      <c r="E3561" s="42"/>
      <c r="F3561" s="43"/>
      <c r="G3561" s="43"/>
      <c r="H3561" s="53"/>
      <c r="I3561" s="53"/>
    </row>
    <row r="3562" spans="1:9">
      <c r="B3562" s="40"/>
      <c r="C3562" s="40"/>
      <c r="D3562" s="40"/>
      <c r="E3562" s="40"/>
      <c r="F3562" s="40"/>
      <c r="G3562" s="40"/>
      <c r="H3562" s="40"/>
      <c r="I3562" s="40"/>
    </row>
    <row r="3563" spans="1:9">
      <c r="B3563" s="40"/>
      <c r="C3563" s="40"/>
      <c r="D3563" s="40"/>
      <c r="E3563" s="40"/>
      <c r="F3563" s="40"/>
      <c r="G3563" s="40"/>
      <c r="H3563" s="40"/>
      <c r="I3563" s="40"/>
    </row>
    <row r="3564" spans="1:9">
      <c r="B3564" s="40"/>
      <c r="C3564" s="40"/>
      <c r="D3564" s="40"/>
      <c r="E3564" s="40"/>
      <c r="F3564" s="40"/>
      <c r="G3564" s="40"/>
      <c r="H3564" s="40"/>
      <c r="I3564" s="40"/>
    </row>
    <row r="3565" spans="1:9">
      <c r="B3565" s="40"/>
      <c r="C3565" s="40"/>
      <c r="D3565" s="40"/>
      <c r="E3565" s="40"/>
      <c r="F3565" s="40"/>
      <c r="G3565" s="40"/>
      <c r="H3565" s="40"/>
      <c r="I3565" s="40"/>
    </row>
    <row r="3566" spans="1:9">
      <c r="B3566" s="40"/>
      <c r="C3566" s="40"/>
      <c r="D3566" s="40"/>
      <c r="E3566" s="40"/>
      <c r="F3566" s="40"/>
      <c r="G3566" s="40"/>
      <c r="H3566" s="40"/>
      <c r="I3566" s="40"/>
    </row>
    <row r="3567" spans="1:9">
      <c r="B3567" s="40"/>
      <c r="C3567" s="40"/>
      <c r="D3567" s="40"/>
      <c r="E3567" s="40"/>
      <c r="F3567" s="40"/>
      <c r="G3567" s="40"/>
      <c r="H3567" s="40"/>
      <c r="I3567" s="40"/>
    </row>
    <row r="3568" spans="1:9">
      <c r="B3568" s="40"/>
      <c r="C3568" s="40"/>
      <c r="D3568" s="40"/>
      <c r="E3568" s="40"/>
      <c r="F3568" s="40"/>
      <c r="G3568" s="40"/>
      <c r="H3568" s="40"/>
      <c r="I3568" s="40"/>
    </row>
    <row r="3569" spans="2:9">
      <c r="B3569" s="40"/>
      <c r="C3569" s="40"/>
      <c r="D3569" s="40"/>
      <c r="E3569" s="40"/>
      <c r="F3569" s="40"/>
      <c r="G3569" s="40"/>
      <c r="H3569" s="40"/>
      <c r="I3569" s="40"/>
    </row>
    <row r="3570" spans="2:9">
      <c r="B3570" s="40"/>
      <c r="C3570" s="40"/>
      <c r="D3570" s="40"/>
      <c r="E3570" s="40"/>
      <c r="F3570" s="40"/>
      <c r="G3570" s="40"/>
      <c r="H3570" s="40"/>
      <c r="I3570" s="40"/>
    </row>
    <row r="3571" spans="2:9">
      <c r="B3571" s="40"/>
      <c r="C3571" s="40"/>
      <c r="D3571" s="40"/>
      <c r="E3571" s="40"/>
      <c r="F3571" s="40"/>
      <c r="G3571" s="40"/>
      <c r="H3571" s="40"/>
      <c r="I3571" s="40"/>
    </row>
    <row r="3572" spans="2:9">
      <c r="B3572" s="40"/>
      <c r="C3572" s="40"/>
      <c r="D3572" s="40"/>
      <c r="E3572" s="40"/>
      <c r="F3572" s="40"/>
      <c r="G3572" s="40"/>
      <c r="H3572" s="40"/>
      <c r="I3572" s="40"/>
    </row>
    <row r="3573" spans="2:9">
      <c r="B3573" s="40"/>
      <c r="C3573" s="40"/>
      <c r="D3573" s="40"/>
      <c r="E3573" s="40"/>
      <c r="F3573" s="40"/>
      <c r="G3573" s="40"/>
      <c r="H3573" s="40"/>
      <c r="I3573" s="40"/>
    </row>
    <row r="3574" spans="2:9">
      <c r="B3574" s="40"/>
      <c r="C3574" s="40"/>
      <c r="D3574" s="40"/>
      <c r="E3574" s="40"/>
      <c r="F3574" s="40"/>
      <c r="G3574" s="40"/>
      <c r="H3574" s="40"/>
      <c r="I3574" s="40"/>
    </row>
    <row r="3575" spans="2:9">
      <c r="B3575" s="40"/>
      <c r="C3575" s="40"/>
      <c r="D3575" s="40"/>
      <c r="E3575" s="40"/>
      <c r="F3575" s="40"/>
      <c r="G3575" s="40"/>
      <c r="H3575" s="40"/>
      <c r="I3575" s="40"/>
    </row>
    <row r="3576" spans="2:9">
      <c r="B3576" s="40"/>
      <c r="C3576" s="40"/>
      <c r="D3576" s="40"/>
      <c r="E3576" s="40"/>
      <c r="F3576" s="40"/>
      <c r="G3576" s="40"/>
      <c r="H3576" s="40"/>
      <c r="I3576" s="40"/>
    </row>
    <row r="3577" spans="2:9">
      <c r="B3577" s="40"/>
      <c r="C3577" s="40"/>
      <c r="D3577" s="40"/>
      <c r="E3577" s="40"/>
      <c r="F3577" s="40"/>
      <c r="G3577" s="40"/>
      <c r="H3577" s="40"/>
      <c r="I3577" s="40"/>
    </row>
    <row r="3578" spans="2:9">
      <c r="B3578" s="40"/>
      <c r="C3578" s="40"/>
      <c r="D3578" s="40"/>
      <c r="E3578" s="40"/>
      <c r="F3578" s="40"/>
      <c r="G3578" s="40"/>
      <c r="H3578" s="40"/>
      <c r="I3578" s="40"/>
    </row>
    <row r="3579" spans="2:9">
      <c r="B3579" s="40"/>
      <c r="C3579" s="40"/>
      <c r="D3579" s="40"/>
      <c r="E3579" s="40"/>
      <c r="F3579" s="40"/>
      <c r="G3579" s="40"/>
      <c r="H3579" s="40"/>
      <c r="I3579" s="40"/>
    </row>
    <row r="3580" spans="2:9">
      <c r="B3580" s="40"/>
      <c r="C3580" s="40"/>
      <c r="D3580" s="40"/>
      <c r="E3580" s="40"/>
      <c r="F3580" s="40"/>
      <c r="G3580" s="40"/>
      <c r="H3580" s="40"/>
      <c r="I3580" s="40"/>
    </row>
    <row r="3581" spans="2:9">
      <c r="B3581" s="40"/>
      <c r="C3581" s="40"/>
      <c r="D3581" s="40"/>
      <c r="E3581" s="40"/>
      <c r="F3581" s="40"/>
      <c r="G3581" s="40"/>
      <c r="H3581" s="40"/>
      <c r="I3581" s="40"/>
    </row>
    <row r="3582" spans="2:9">
      <c r="B3582" s="40"/>
      <c r="C3582" s="40"/>
      <c r="D3582" s="40"/>
      <c r="E3582" s="40"/>
      <c r="F3582" s="40"/>
      <c r="G3582" s="40"/>
      <c r="H3582" s="40"/>
      <c r="I3582" s="40"/>
    </row>
    <row r="3583" spans="2:9">
      <c r="B3583" s="40"/>
      <c r="C3583" s="40"/>
      <c r="D3583" s="40"/>
      <c r="E3583" s="40"/>
      <c r="F3583" s="40"/>
      <c r="G3583" s="40"/>
      <c r="H3583" s="40"/>
      <c r="I3583" s="40"/>
    </row>
    <row r="3584" spans="2:9">
      <c r="B3584" s="40"/>
      <c r="C3584" s="40"/>
      <c r="D3584" s="40"/>
      <c r="E3584" s="40"/>
      <c r="F3584" s="40"/>
      <c r="G3584" s="40"/>
      <c r="H3584" s="40"/>
      <c r="I3584" s="40"/>
    </row>
    <row r="3585" spans="2:9">
      <c r="B3585" s="40"/>
      <c r="C3585" s="40"/>
      <c r="D3585" s="40"/>
      <c r="E3585" s="40"/>
      <c r="F3585" s="40"/>
      <c r="G3585" s="40"/>
      <c r="H3585" s="40"/>
      <c r="I3585" s="40"/>
    </row>
    <row r="3586" spans="2:9">
      <c r="B3586" s="40"/>
      <c r="C3586" s="40"/>
      <c r="D3586" s="40"/>
      <c r="E3586" s="40"/>
      <c r="F3586" s="40"/>
      <c r="G3586" s="40"/>
      <c r="H3586" s="40"/>
      <c r="I3586" s="40"/>
    </row>
    <row r="3587" spans="2:9">
      <c r="B3587" s="40"/>
      <c r="C3587" s="40"/>
      <c r="D3587" s="40"/>
      <c r="E3587" s="40"/>
      <c r="F3587" s="40"/>
      <c r="G3587" s="40"/>
      <c r="H3587" s="40"/>
      <c r="I3587" s="40"/>
    </row>
    <row r="3588" spans="2:9">
      <c r="B3588" s="40"/>
      <c r="C3588" s="40"/>
      <c r="D3588" s="40"/>
      <c r="E3588" s="40"/>
      <c r="F3588" s="40"/>
      <c r="G3588" s="40"/>
      <c r="H3588" s="40"/>
      <c r="I3588" s="40"/>
    </row>
    <row r="3589" spans="2:9">
      <c r="B3589" s="40"/>
      <c r="C3589" s="40"/>
      <c r="D3589" s="40"/>
      <c r="E3589" s="40"/>
      <c r="F3589" s="40"/>
      <c r="G3589" s="40"/>
      <c r="H3589" s="40"/>
      <c r="I3589" s="40"/>
    </row>
    <row r="3590" spans="2:9">
      <c r="B3590" s="40"/>
      <c r="C3590" s="40"/>
      <c r="D3590" s="40"/>
      <c r="E3590" s="40"/>
      <c r="F3590" s="40"/>
      <c r="G3590" s="40"/>
      <c r="H3590" s="40"/>
      <c r="I3590" s="40"/>
    </row>
    <row r="3591" spans="2:9">
      <c r="B3591" s="40"/>
      <c r="C3591" s="40"/>
      <c r="D3591" s="40"/>
      <c r="E3591" s="40"/>
      <c r="F3591" s="40"/>
      <c r="G3591" s="40"/>
      <c r="H3591" s="40"/>
      <c r="I3591" s="40"/>
    </row>
    <row r="3592" spans="2:9">
      <c r="B3592" s="40"/>
      <c r="C3592" s="40"/>
      <c r="D3592" s="40"/>
      <c r="E3592" s="40"/>
      <c r="F3592" s="40"/>
      <c r="G3592" s="40"/>
      <c r="H3592" s="40"/>
      <c r="I3592" s="40"/>
    </row>
    <row r="3593" spans="2:9">
      <c r="B3593" s="40"/>
      <c r="C3593" s="40"/>
      <c r="D3593" s="40"/>
      <c r="E3593" s="40"/>
      <c r="F3593" s="40"/>
      <c r="G3593" s="40"/>
      <c r="H3593" s="40"/>
      <c r="I3593" s="40"/>
    </row>
    <row r="3594" spans="2:9">
      <c r="B3594" s="40"/>
      <c r="C3594" s="40"/>
      <c r="D3594" s="40"/>
      <c r="E3594" s="40"/>
      <c r="F3594" s="40"/>
      <c r="G3594" s="40"/>
      <c r="H3594" s="40"/>
      <c r="I3594" s="40"/>
    </row>
    <row r="3595" spans="2:9">
      <c r="B3595" s="40"/>
      <c r="C3595" s="40"/>
      <c r="D3595" s="40"/>
      <c r="E3595" s="40"/>
      <c r="F3595" s="40"/>
      <c r="G3595" s="40"/>
      <c r="H3595" s="40"/>
      <c r="I3595" s="40"/>
    </row>
    <row r="3596" spans="2:9">
      <c r="B3596" s="40"/>
      <c r="C3596" s="40"/>
      <c r="D3596" s="40"/>
      <c r="E3596" s="40"/>
      <c r="F3596" s="40"/>
      <c r="G3596" s="40"/>
      <c r="H3596" s="40"/>
      <c r="I3596" s="40"/>
    </row>
    <row r="3597" spans="2:9">
      <c r="B3597" s="40"/>
      <c r="C3597" s="40"/>
      <c r="D3597" s="40"/>
      <c r="E3597" s="40"/>
      <c r="F3597" s="40"/>
      <c r="G3597" s="40"/>
      <c r="H3597" s="40"/>
      <c r="I3597" s="40"/>
    </row>
    <row r="3598" spans="2:9">
      <c r="B3598" s="40"/>
      <c r="C3598" s="40"/>
      <c r="D3598" s="40"/>
      <c r="E3598" s="40"/>
      <c r="F3598" s="40"/>
      <c r="G3598" s="40"/>
      <c r="H3598" s="40"/>
      <c r="I3598" s="40"/>
    </row>
    <row r="3599" spans="2:9">
      <c r="B3599" s="40"/>
      <c r="C3599" s="40"/>
      <c r="D3599" s="40"/>
      <c r="E3599" s="40"/>
      <c r="F3599" s="40"/>
      <c r="G3599" s="40"/>
      <c r="H3599" s="40"/>
      <c r="I3599" s="40"/>
    </row>
    <row r="3600" spans="2:9">
      <c r="B3600" s="40"/>
      <c r="C3600" s="40"/>
      <c r="D3600" s="40"/>
      <c r="E3600" s="40"/>
      <c r="F3600" s="40"/>
      <c r="G3600" s="40"/>
      <c r="H3600" s="40"/>
      <c r="I3600" s="40"/>
    </row>
    <row r="3601" spans="1:9">
      <c r="B3601" s="40"/>
      <c r="C3601" s="40"/>
      <c r="D3601" s="40"/>
      <c r="E3601" s="40"/>
      <c r="F3601" s="40"/>
      <c r="G3601" s="40"/>
      <c r="H3601" s="40"/>
      <c r="I3601" s="40"/>
    </row>
    <row r="3602" spans="1:9">
      <c r="B3602" s="40"/>
      <c r="C3602" s="40"/>
      <c r="D3602" s="40"/>
      <c r="E3602" s="40"/>
      <c r="F3602" s="40"/>
      <c r="G3602" s="40"/>
      <c r="H3602" s="40"/>
      <c r="I3602" s="40"/>
    </row>
    <row r="3603" spans="1:9">
      <c r="B3603" s="40"/>
      <c r="C3603" s="40"/>
      <c r="D3603" s="40"/>
      <c r="E3603" s="40"/>
      <c r="F3603" s="40"/>
      <c r="G3603" s="40"/>
      <c r="H3603" s="40"/>
      <c r="I3603" s="40"/>
    </row>
    <row r="3604" spans="1:9" ht="14.25">
      <c r="A3604" s="109"/>
      <c r="B3604" s="109"/>
      <c r="C3604" s="109"/>
      <c r="D3604" s="109"/>
      <c r="E3604" s="109"/>
      <c r="F3604" s="109"/>
      <c r="G3604" s="109"/>
      <c r="H3604" s="109"/>
      <c r="I3604" s="109"/>
    </row>
    <row r="3605" spans="1:9">
      <c r="A3605" s="111"/>
      <c r="B3605" s="111"/>
      <c r="C3605" s="111"/>
      <c r="D3605" s="111"/>
      <c r="E3605" s="111"/>
      <c r="F3605" s="111"/>
      <c r="G3605" s="111"/>
      <c r="H3605" s="111"/>
      <c r="I3605" s="111"/>
    </row>
    <row r="3606" spans="1:9">
      <c r="B3606" s="40"/>
      <c r="C3606" s="40"/>
      <c r="D3606" s="40"/>
      <c r="E3606" s="40"/>
      <c r="F3606" s="40"/>
      <c r="G3606" s="40"/>
      <c r="H3606" s="40"/>
      <c r="I3606" s="40"/>
    </row>
    <row r="3607" spans="1:9">
      <c r="A3607" s="114"/>
      <c r="B3607" s="126"/>
      <c r="C3607" s="126"/>
      <c r="D3607" s="126"/>
      <c r="E3607" s="126"/>
      <c r="F3607" s="126"/>
      <c r="G3607" s="126"/>
      <c r="H3607" s="126"/>
      <c r="I3607" s="126"/>
    </row>
    <row r="3608" spans="1:9">
      <c r="A3608" s="115"/>
      <c r="B3608" s="126"/>
      <c r="C3608" s="126"/>
      <c r="D3608" s="126"/>
      <c r="E3608" s="126"/>
      <c r="F3608" s="126"/>
      <c r="G3608" s="126"/>
      <c r="H3608" s="126"/>
      <c r="I3608" s="126"/>
    </row>
    <row r="3609" spans="1:9">
      <c r="A3609" s="115"/>
      <c r="B3609" s="118"/>
      <c r="C3609" s="30"/>
      <c r="D3609" s="124"/>
      <c r="E3609" s="118"/>
      <c r="F3609" s="31"/>
      <c r="G3609" s="124"/>
      <c r="H3609" s="126"/>
      <c r="I3609" s="126"/>
    </row>
    <row r="3610" spans="1:9">
      <c r="A3610" s="115"/>
      <c r="B3610" s="119"/>
      <c r="C3610" s="29"/>
      <c r="D3610" s="125"/>
      <c r="E3610" s="119"/>
      <c r="F3610" s="29"/>
      <c r="G3610" s="125"/>
      <c r="H3610" s="29"/>
      <c r="I3610" s="30"/>
    </row>
    <row r="3611" spans="1:9">
      <c r="A3611" s="32"/>
      <c r="B3611" s="120"/>
      <c r="C3611" s="34"/>
      <c r="D3611" s="34"/>
      <c r="E3611" s="120"/>
      <c r="F3611" s="34"/>
      <c r="G3611" s="35"/>
      <c r="H3611" s="34"/>
      <c r="I3611" s="34"/>
    </row>
    <row r="3612" spans="1:9">
      <c r="A3612" s="37"/>
      <c r="B3612" s="33"/>
      <c r="C3612" s="24"/>
      <c r="D3612" s="34"/>
      <c r="E3612" s="34"/>
      <c r="F3612" s="34"/>
      <c r="G3612" s="35"/>
      <c r="H3612" s="34"/>
      <c r="I3612" s="38"/>
    </row>
    <row r="3613" spans="1:9">
      <c r="A3613" s="39"/>
      <c r="B3613" s="27"/>
      <c r="C3613" s="27"/>
      <c r="D3613" s="27"/>
      <c r="E3613" s="27"/>
      <c r="F3613" s="27"/>
      <c r="G3613" s="27"/>
      <c r="H3613" s="27"/>
      <c r="I3613" s="27"/>
    </row>
    <row r="3614" spans="1:9" s="48" customFormat="1">
      <c r="A3614" s="41"/>
      <c r="B3614" s="42"/>
      <c r="C3614" s="43"/>
      <c r="D3614" s="43"/>
      <c r="E3614" s="42"/>
      <c r="F3614" s="43"/>
      <c r="G3614" s="43"/>
      <c r="H3614" s="53"/>
      <c r="I3614" s="53"/>
    </row>
    <row r="3615" spans="1:9" s="48" customFormat="1">
      <c r="A3615" s="41"/>
      <c r="B3615" s="42"/>
      <c r="C3615" s="43"/>
      <c r="D3615" s="43"/>
      <c r="E3615" s="42"/>
      <c r="F3615" s="43"/>
      <c r="G3615" s="43"/>
      <c r="H3615" s="53"/>
      <c r="I3615" s="53"/>
    </row>
    <row r="3616" spans="1:9" s="48" customFormat="1">
      <c r="A3616" s="41"/>
      <c r="B3616" s="42"/>
      <c r="C3616" s="43"/>
      <c r="D3616" s="43"/>
      <c r="E3616" s="42"/>
      <c r="F3616" s="43"/>
      <c r="G3616" s="43"/>
      <c r="H3616" s="53"/>
      <c r="I3616" s="53"/>
    </row>
    <row r="3617" spans="1:9">
      <c r="A3617" s="44"/>
      <c r="B3617" s="45"/>
      <c r="C3617" s="46"/>
      <c r="D3617" s="46"/>
      <c r="E3617" s="45"/>
      <c r="F3617" s="46"/>
      <c r="G3617" s="46"/>
      <c r="I3617" s="19"/>
    </row>
    <row r="3618" spans="1:9">
      <c r="A3618" s="44"/>
      <c r="B3618" s="45"/>
      <c r="C3618" s="46"/>
      <c r="D3618" s="46"/>
      <c r="E3618" s="45"/>
      <c r="F3618" s="46"/>
      <c r="G3618" s="46"/>
      <c r="I3618" s="19"/>
    </row>
    <row r="3619" spans="1:9">
      <c r="A3619" s="44"/>
      <c r="B3619" s="45"/>
      <c r="C3619" s="46"/>
      <c r="D3619" s="46"/>
      <c r="E3619" s="45"/>
      <c r="F3619" s="46"/>
      <c r="G3619" s="46"/>
      <c r="I3619" s="19"/>
    </row>
    <row r="3620" spans="1:9">
      <c r="A3620" s="44"/>
      <c r="B3620" s="45"/>
      <c r="C3620" s="46"/>
      <c r="D3620" s="46"/>
      <c r="E3620" s="45"/>
      <c r="F3620" s="46"/>
      <c r="G3620" s="46"/>
      <c r="I3620" s="19"/>
    </row>
    <row r="3621" spans="1:9">
      <c r="A3621" s="44"/>
      <c r="B3621" s="45"/>
      <c r="C3621" s="46"/>
      <c r="D3621" s="46"/>
      <c r="E3621" s="45"/>
      <c r="F3621" s="46"/>
      <c r="G3621" s="46"/>
      <c r="I3621" s="19"/>
    </row>
    <row r="3622" spans="1:9">
      <c r="A3622" s="44"/>
      <c r="B3622" s="45"/>
      <c r="C3622" s="46"/>
      <c r="D3622" s="46"/>
      <c r="E3622" s="45"/>
      <c r="F3622" s="46"/>
      <c r="G3622" s="46"/>
      <c r="I3622" s="19"/>
    </row>
    <row r="3623" spans="1:9">
      <c r="A3623" s="44"/>
      <c r="B3623" s="45"/>
      <c r="C3623" s="46"/>
      <c r="D3623" s="46"/>
      <c r="E3623" s="45"/>
      <c r="F3623" s="46"/>
      <c r="G3623" s="46"/>
      <c r="I3623" s="19"/>
    </row>
    <row r="3624" spans="1:9">
      <c r="A3624" s="44"/>
      <c r="B3624" s="45"/>
      <c r="C3624" s="46"/>
      <c r="D3624" s="46"/>
      <c r="E3624" s="45"/>
      <c r="F3624" s="46"/>
      <c r="G3624" s="46"/>
      <c r="H3624" s="53"/>
      <c r="I3624" s="53"/>
    </row>
    <row r="3625" spans="1:9" s="48" customFormat="1">
      <c r="A3625" s="41"/>
      <c r="B3625" s="42"/>
      <c r="C3625" s="43"/>
      <c r="D3625" s="43"/>
      <c r="E3625" s="42"/>
      <c r="F3625" s="43"/>
      <c r="G3625" s="43"/>
      <c r="H3625" s="53"/>
      <c r="I3625" s="53"/>
    </row>
    <row r="3626" spans="1:9">
      <c r="A3626" s="44"/>
      <c r="B3626" s="45"/>
      <c r="C3626" s="46"/>
      <c r="D3626" s="46"/>
      <c r="E3626" s="45"/>
      <c r="F3626" s="46"/>
      <c r="G3626" s="46"/>
      <c r="I3626" s="19"/>
    </row>
    <row r="3627" spans="1:9">
      <c r="A3627" s="44"/>
      <c r="B3627" s="45"/>
      <c r="C3627" s="46"/>
      <c r="D3627" s="46"/>
      <c r="E3627" s="45"/>
      <c r="F3627" s="46"/>
      <c r="G3627" s="46"/>
      <c r="I3627" s="19"/>
    </row>
    <row r="3628" spans="1:9">
      <c r="A3628" s="44"/>
      <c r="B3628" s="45"/>
      <c r="C3628" s="46"/>
      <c r="D3628" s="46"/>
      <c r="E3628" s="45"/>
      <c r="F3628" s="46"/>
      <c r="G3628" s="46"/>
      <c r="I3628" s="19"/>
    </row>
    <row r="3629" spans="1:9">
      <c r="A3629" s="44"/>
      <c r="B3629" s="45"/>
      <c r="C3629" s="46"/>
      <c r="D3629" s="46"/>
      <c r="E3629" s="45"/>
      <c r="F3629" s="46"/>
      <c r="G3629" s="46"/>
      <c r="I3629" s="19"/>
    </row>
    <row r="3630" spans="1:9">
      <c r="A3630" s="44"/>
      <c r="B3630" s="45"/>
      <c r="C3630" s="46"/>
      <c r="D3630" s="46"/>
      <c r="E3630" s="45"/>
      <c r="F3630" s="46"/>
      <c r="G3630" s="46"/>
      <c r="I3630" s="19"/>
    </row>
    <row r="3631" spans="1:9">
      <c r="A3631" s="44"/>
      <c r="B3631" s="45"/>
      <c r="C3631" s="46"/>
      <c r="D3631" s="46"/>
      <c r="E3631" s="45"/>
      <c r="F3631" s="46"/>
      <c r="G3631" s="46"/>
      <c r="I3631" s="19"/>
    </row>
    <row r="3632" spans="1:9">
      <c r="A3632" s="44"/>
      <c r="B3632" s="45"/>
      <c r="C3632" s="46"/>
      <c r="D3632" s="46"/>
      <c r="E3632" s="45"/>
      <c r="F3632" s="46"/>
      <c r="G3632" s="46"/>
      <c r="I3632" s="19"/>
    </row>
    <row r="3633" spans="1:9">
      <c r="A3633" s="44"/>
      <c r="B3633" s="45"/>
      <c r="C3633" s="46"/>
      <c r="D3633" s="46"/>
      <c r="E3633" s="45"/>
      <c r="F3633" s="46"/>
      <c r="G3633" s="46"/>
      <c r="I3633" s="19"/>
    </row>
    <row r="3634" spans="1:9">
      <c r="A3634" s="44"/>
      <c r="B3634" s="45"/>
      <c r="C3634" s="46"/>
      <c r="D3634" s="46"/>
      <c r="E3634" s="45"/>
      <c r="F3634" s="46"/>
      <c r="G3634" s="46"/>
      <c r="I3634" s="19"/>
    </row>
    <row r="3635" spans="1:9">
      <c r="A3635" s="44"/>
      <c r="B3635" s="45"/>
      <c r="C3635" s="46"/>
      <c r="D3635" s="46"/>
      <c r="E3635" s="45"/>
      <c r="F3635" s="46"/>
      <c r="G3635" s="46"/>
      <c r="I3635" s="19"/>
    </row>
    <row r="3636" spans="1:9">
      <c r="A3636" s="44"/>
      <c r="B3636" s="45"/>
      <c r="C3636" s="46"/>
      <c r="D3636" s="46"/>
      <c r="E3636" s="45"/>
      <c r="F3636" s="46"/>
      <c r="G3636" s="46"/>
      <c r="I3636" s="19"/>
    </row>
    <row r="3637" spans="1:9">
      <c r="A3637" s="44"/>
      <c r="B3637" s="45"/>
      <c r="C3637" s="46"/>
      <c r="D3637" s="46"/>
      <c r="E3637" s="45"/>
      <c r="F3637" s="46"/>
      <c r="G3637" s="46"/>
      <c r="I3637" s="19"/>
    </row>
    <row r="3638" spans="1:9">
      <c r="A3638" s="44"/>
      <c r="B3638" s="45"/>
      <c r="C3638" s="46"/>
      <c r="D3638" s="46"/>
      <c r="E3638" s="45"/>
      <c r="F3638" s="46"/>
      <c r="G3638" s="46"/>
      <c r="I3638" s="19"/>
    </row>
    <row r="3639" spans="1:9">
      <c r="A3639" s="44"/>
      <c r="B3639" s="45"/>
      <c r="C3639" s="46"/>
      <c r="D3639" s="46"/>
      <c r="E3639" s="45"/>
      <c r="F3639" s="46"/>
      <c r="G3639" s="46"/>
      <c r="I3639" s="19"/>
    </row>
    <row r="3640" spans="1:9">
      <c r="A3640" s="44"/>
      <c r="B3640" s="45"/>
      <c r="C3640" s="46"/>
      <c r="D3640" s="46"/>
      <c r="E3640" s="45"/>
      <c r="F3640" s="46"/>
      <c r="G3640" s="46"/>
      <c r="H3640" s="53"/>
      <c r="I3640" s="53"/>
    </row>
    <row r="3641" spans="1:9" s="48" customFormat="1">
      <c r="A3641" s="41"/>
      <c r="B3641" s="42"/>
      <c r="C3641" s="43"/>
      <c r="D3641" s="43"/>
      <c r="E3641" s="42"/>
      <c r="F3641" s="43"/>
      <c r="G3641" s="43"/>
      <c r="H3641" s="53"/>
      <c r="I3641" s="53"/>
    </row>
    <row r="3642" spans="1:9">
      <c r="A3642" s="44"/>
      <c r="B3642" s="45"/>
      <c r="C3642" s="46"/>
      <c r="D3642" s="46"/>
      <c r="E3642" s="45"/>
      <c r="F3642" s="46"/>
      <c r="G3642" s="46"/>
      <c r="I3642" s="19"/>
    </row>
    <row r="3643" spans="1:9">
      <c r="A3643" s="44"/>
      <c r="B3643" s="45"/>
      <c r="C3643" s="46"/>
      <c r="D3643" s="46"/>
      <c r="E3643" s="45"/>
      <c r="F3643" s="46"/>
      <c r="G3643" s="46"/>
      <c r="I3643" s="19"/>
    </row>
    <row r="3644" spans="1:9">
      <c r="A3644" s="44"/>
      <c r="B3644" s="45"/>
      <c r="C3644" s="46"/>
      <c r="D3644" s="46"/>
      <c r="E3644" s="45"/>
      <c r="F3644" s="46"/>
      <c r="G3644" s="46"/>
      <c r="I3644" s="19"/>
    </row>
    <row r="3645" spans="1:9">
      <c r="A3645" s="44"/>
      <c r="B3645" s="45"/>
      <c r="C3645" s="46"/>
      <c r="D3645" s="46"/>
      <c r="E3645" s="45"/>
      <c r="F3645" s="46"/>
      <c r="G3645" s="46"/>
      <c r="I3645" s="19"/>
    </row>
    <row r="3646" spans="1:9">
      <c r="A3646" s="44"/>
      <c r="B3646" s="45"/>
      <c r="C3646" s="46"/>
      <c r="D3646" s="46"/>
      <c r="E3646" s="45"/>
      <c r="F3646" s="46"/>
      <c r="G3646" s="46"/>
      <c r="I3646" s="19"/>
    </row>
    <row r="3647" spans="1:9">
      <c r="A3647" s="44"/>
      <c r="B3647" s="45"/>
      <c r="C3647" s="46"/>
      <c r="D3647" s="46"/>
      <c r="E3647" s="45"/>
      <c r="F3647" s="46"/>
      <c r="G3647" s="46"/>
      <c r="I3647" s="19"/>
    </row>
    <row r="3648" spans="1:9">
      <c r="A3648" s="44"/>
      <c r="B3648" s="45"/>
      <c r="C3648" s="46"/>
      <c r="D3648" s="46"/>
      <c r="E3648" s="45"/>
      <c r="F3648" s="46"/>
      <c r="G3648" s="46"/>
      <c r="I3648" s="19"/>
    </row>
    <row r="3649" spans="1:9">
      <c r="A3649" s="44"/>
      <c r="B3649" s="45"/>
      <c r="C3649" s="46"/>
      <c r="D3649" s="46"/>
      <c r="E3649" s="45"/>
      <c r="F3649" s="46"/>
      <c r="G3649" s="46"/>
      <c r="I3649" s="19"/>
    </row>
    <row r="3650" spans="1:9">
      <c r="A3650" s="44"/>
      <c r="B3650" s="45"/>
      <c r="C3650" s="46"/>
      <c r="D3650" s="46"/>
      <c r="E3650" s="45"/>
      <c r="F3650" s="46"/>
      <c r="G3650" s="46"/>
      <c r="H3650" s="53"/>
      <c r="I3650" s="53"/>
    </row>
    <row r="3651" spans="1:9" s="48" customFormat="1">
      <c r="A3651" s="41"/>
      <c r="B3651" s="42"/>
      <c r="C3651" s="43"/>
      <c r="D3651" s="43"/>
      <c r="E3651" s="42"/>
      <c r="F3651" s="43"/>
      <c r="G3651" s="43"/>
      <c r="H3651" s="53"/>
      <c r="I3651" s="53"/>
    </row>
    <row r="3652" spans="1:9">
      <c r="A3652" s="44"/>
      <c r="B3652" s="45"/>
      <c r="C3652" s="46"/>
      <c r="D3652" s="46"/>
      <c r="E3652" s="45"/>
      <c r="F3652" s="46"/>
      <c r="G3652" s="46"/>
      <c r="I3652" s="19"/>
    </row>
    <row r="3653" spans="1:9">
      <c r="A3653" s="44"/>
      <c r="B3653" s="45"/>
      <c r="C3653" s="46"/>
      <c r="D3653" s="46"/>
      <c r="E3653" s="45"/>
      <c r="F3653" s="46"/>
      <c r="G3653" s="46"/>
      <c r="I3653" s="19"/>
    </row>
    <row r="3654" spans="1:9">
      <c r="A3654" s="44"/>
      <c r="B3654" s="45"/>
      <c r="C3654" s="46"/>
      <c r="D3654" s="46"/>
      <c r="E3654" s="45"/>
      <c r="F3654" s="46"/>
      <c r="G3654" s="46"/>
      <c r="I3654" s="19"/>
    </row>
    <row r="3655" spans="1:9">
      <c r="A3655" s="44"/>
      <c r="B3655" s="45"/>
      <c r="C3655" s="46"/>
      <c r="D3655" s="46"/>
      <c r="E3655" s="45"/>
      <c r="F3655" s="46"/>
      <c r="G3655" s="46"/>
      <c r="I3655" s="19"/>
    </row>
    <row r="3656" spans="1:9">
      <c r="A3656" s="44"/>
      <c r="B3656" s="45"/>
      <c r="C3656" s="46"/>
      <c r="D3656" s="46"/>
      <c r="E3656" s="45"/>
      <c r="F3656" s="46"/>
      <c r="G3656" s="46"/>
      <c r="I3656" s="19"/>
    </row>
    <row r="3657" spans="1:9">
      <c r="A3657" s="44"/>
      <c r="B3657" s="45"/>
      <c r="C3657" s="46"/>
      <c r="D3657" s="46"/>
      <c r="E3657" s="45"/>
      <c r="F3657" s="46"/>
      <c r="G3657" s="46"/>
      <c r="H3657" s="53"/>
      <c r="I3657" s="53"/>
    </row>
    <row r="3658" spans="1:9" s="48" customFormat="1">
      <c r="A3658" s="41"/>
      <c r="B3658" s="42"/>
      <c r="C3658" s="43"/>
      <c r="D3658" s="43"/>
      <c r="E3658" s="42"/>
      <c r="F3658" s="43"/>
      <c r="G3658" s="43"/>
      <c r="H3658" s="53"/>
      <c r="I3658" s="53"/>
    </row>
    <row r="3659" spans="1:9">
      <c r="A3659" s="44"/>
      <c r="B3659" s="45"/>
      <c r="C3659" s="46"/>
      <c r="D3659" s="46"/>
      <c r="E3659" s="45"/>
      <c r="F3659" s="46"/>
      <c r="G3659" s="46"/>
      <c r="I3659" s="19"/>
    </row>
    <row r="3660" spans="1:9">
      <c r="A3660" s="44"/>
      <c r="B3660" s="45"/>
      <c r="C3660" s="46"/>
      <c r="D3660" s="46"/>
      <c r="E3660" s="45"/>
      <c r="F3660" s="46"/>
      <c r="G3660" s="46"/>
      <c r="I3660" s="19"/>
    </row>
    <row r="3661" spans="1:9">
      <c r="A3661" s="44"/>
      <c r="B3661" s="45"/>
      <c r="C3661" s="46"/>
      <c r="D3661" s="46"/>
      <c r="E3661" s="45"/>
      <c r="F3661" s="46"/>
      <c r="G3661" s="46"/>
      <c r="I3661" s="19"/>
    </row>
    <row r="3662" spans="1:9">
      <c r="A3662" s="44"/>
      <c r="B3662" s="45"/>
      <c r="C3662" s="46"/>
      <c r="D3662" s="46"/>
      <c r="E3662" s="45"/>
      <c r="F3662" s="46"/>
      <c r="G3662" s="46"/>
      <c r="I3662" s="19"/>
    </row>
    <row r="3663" spans="1:9">
      <c r="A3663" s="44"/>
      <c r="B3663" s="45"/>
      <c r="C3663" s="46"/>
      <c r="D3663" s="46"/>
      <c r="E3663" s="45"/>
      <c r="F3663" s="46"/>
      <c r="G3663" s="46"/>
      <c r="I3663" s="19"/>
    </row>
    <row r="3664" spans="1:9">
      <c r="A3664" s="44"/>
      <c r="B3664" s="45"/>
      <c r="C3664" s="46"/>
      <c r="D3664" s="46"/>
      <c r="E3664" s="45"/>
      <c r="F3664" s="46"/>
      <c r="G3664" s="46"/>
      <c r="I3664" s="19"/>
    </row>
    <row r="3665" spans="1:9">
      <c r="A3665" s="44"/>
      <c r="B3665" s="45"/>
      <c r="C3665" s="46"/>
      <c r="D3665" s="46"/>
      <c r="E3665" s="45"/>
      <c r="F3665" s="46"/>
      <c r="G3665" s="46"/>
      <c r="I3665" s="19"/>
    </row>
    <row r="3666" spans="1:9">
      <c r="A3666" s="44"/>
      <c r="B3666" s="45"/>
      <c r="C3666" s="46"/>
      <c r="D3666" s="46"/>
      <c r="E3666" s="45"/>
      <c r="F3666" s="46"/>
      <c r="G3666" s="46"/>
      <c r="I3666" s="19"/>
    </row>
    <row r="3667" spans="1:9">
      <c r="A3667" s="44"/>
      <c r="B3667" s="45"/>
      <c r="C3667" s="46"/>
      <c r="D3667" s="46"/>
      <c r="E3667" s="45"/>
      <c r="F3667" s="46"/>
      <c r="G3667" s="46"/>
      <c r="I3667" s="19"/>
    </row>
    <row r="3668" spans="1:9">
      <c r="A3668" s="44"/>
      <c r="B3668" s="45"/>
      <c r="C3668" s="46"/>
      <c r="D3668" s="46"/>
      <c r="E3668" s="45"/>
      <c r="F3668" s="46"/>
      <c r="G3668" s="46"/>
      <c r="H3668" s="53"/>
      <c r="I3668" s="53"/>
    </row>
    <row r="3669" spans="1:9" s="48" customFormat="1">
      <c r="A3669" s="41"/>
      <c r="B3669" s="42"/>
      <c r="C3669" s="43"/>
      <c r="D3669" s="43"/>
      <c r="E3669" s="42"/>
      <c r="F3669" s="43"/>
      <c r="G3669" s="43"/>
      <c r="H3669" s="53"/>
      <c r="I3669" s="53"/>
    </row>
    <row r="3670" spans="1:9">
      <c r="A3670" s="44"/>
      <c r="B3670" s="45"/>
      <c r="C3670" s="46"/>
      <c r="D3670" s="46"/>
      <c r="E3670" s="45"/>
      <c r="F3670" s="46"/>
      <c r="G3670" s="46"/>
      <c r="I3670" s="19"/>
    </row>
    <row r="3671" spans="1:9">
      <c r="A3671" s="44"/>
      <c r="B3671" s="45"/>
      <c r="C3671" s="46"/>
      <c r="D3671" s="46"/>
      <c r="E3671" s="45"/>
      <c r="F3671" s="46"/>
      <c r="G3671" s="46"/>
      <c r="I3671" s="19"/>
    </row>
    <row r="3672" spans="1:9">
      <c r="A3672" s="44"/>
      <c r="B3672" s="45"/>
      <c r="C3672" s="46"/>
      <c r="D3672" s="46"/>
      <c r="E3672" s="45"/>
      <c r="F3672" s="46"/>
      <c r="G3672" s="46"/>
      <c r="I3672" s="19"/>
    </row>
    <row r="3673" spans="1:9">
      <c r="A3673" s="44"/>
      <c r="B3673" s="45"/>
      <c r="C3673" s="46"/>
      <c r="D3673" s="46"/>
      <c r="E3673" s="45"/>
      <c r="F3673" s="46"/>
      <c r="G3673" s="46"/>
      <c r="I3673" s="19"/>
    </row>
    <row r="3674" spans="1:9">
      <c r="A3674" s="44"/>
      <c r="B3674" s="45"/>
      <c r="C3674" s="46"/>
      <c r="D3674" s="46"/>
      <c r="E3674" s="45"/>
      <c r="F3674" s="46"/>
      <c r="G3674" s="46"/>
      <c r="I3674" s="19"/>
    </row>
    <row r="3675" spans="1:9">
      <c r="A3675" s="44"/>
      <c r="B3675" s="54"/>
      <c r="C3675" s="54"/>
      <c r="D3675" s="54"/>
      <c r="E3675" s="54"/>
      <c r="F3675" s="54"/>
      <c r="G3675" s="54"/>
      <c r="H3675" s="17"/>
      <c r="I3675" s="17"/>
    </row>
    <row r="3676" spans="1:9">
      <c r="A3676" s="44"/>
      <c r="B3676" s="54"/>
      <c r="C3676" s="54"/>
      <c r="D3676" s="54"/>
      <c r="E3676" s="54"/>
      <c r="F3676" s="54"/>
      <c r="G3676" s="54"/>
      <c r="H3676" s="17"/>
      <c r="I3676" s="17"/>
    </row>
    <row r="3677" spans="1:9">
      <c r="A3677" s="44"/>
      <c r="B3677" s="54"/>
      <c r="C3677" s="54"/>
      <c r="D3677" s="54"/>
      <c r="E3677" s="54"/>
      <c r="F3677" s="54"/>
      <c r="G3677" s="54"/>
      <c r="H3677" s="17"/>
      <c r="I3677" s="17"/>
    </row>
    <row r="3678" spans="1:9">
      <c r="A3678" s="44"/>
      <c r="B3678" s="54"/>
      <c r="C3678" s="54"/>
      <c r="D3678" s="54"/>
      <c r="E3678" s="54"/>
      <c r="F3678" s="54"/>
      <c r="G3678" s="54"/>
      <c r="H3678" s="17"/>
      <c r="I3678" s="17"/>
    </row>
    <row r="3679" spans="1:9">
      <c r="B3679" s="40"/>
      <c r="C3679" s="40"/>
      <c r="D3679" s="40"/>
      <c r="E3679" s="40"/>
      <c r="F3679" s="40"/>
      <c r="G3679" s="40"/>
      <c r="H3679" s="40"/>
      <c r="I3679" s="40"/>
    </row>
    <row r="3680" spans="1:9" ht="14.25">
      <c r="A3680" s="109"/>
      <c r="B3680" s="109"/>
      <c r="C3680" s="109"/>
      <c r="D3680" s="109"/>
      <c r="E3680" s="109"/>
      <c r="F3680" s="109"/>
      <c r="G3680" s="109"/>
      <c r="H3680" s="109"/>
      <c r="I3680" s="109"/>
    </row>
    <row r="3681" spans="1:9">
      <c r="A3681" s="111"/>
      <c r="B3681" s="111"/>
      <c r="C3681" s="111"/>
      <c r="D3681" s="111"/>
      <c r="E3681" s="111"/>
      <c r="F3681" s="111"/>
      <c r="G3681" s="111"/>
      <c r="H3681" s="111"/>
      <c r="I3681" s="111"/>
    </row>
    <row r="3682" spans="1:9">
      <c r="B3682" s="40"/>
      <c r="C3682" s="40"/>
      <c r="D3682" s="40"/>
      <c r="E3682" s="40"/>
      <c r="F3682" s="40"/>
      <c r="G3682" s="40"/>
      <c r="H3682" s="40"/>
      <c r="I3682" s="40"/>
    </row>
    <row r="3683" spans="1:9">
      <c r="A3683" s="114"/>
      <c r="B3683" s="126"/>
      <c r="C3683" s="126"/>
      <c r="D3683" s="126"/>
      <c r="E3683" s="126"/>
      <c r="F3683" s="126"/>
      <c r="G3683" s="126"/>
      <c r="H3683" s="126"/>
      <c r="I3683" s="126"/>
    </row>
    <row r="3684" spans="1:9">
      <c r="A3684" s="115"/>
      <c r="B3684" s="126"/>
      <c r="C3684" s="126"/>
      <c r="D3684" s="126"/>
      <c r="E3684" s="126"/>
      <c r="F3684" s="126"/>
      <c r="G3684" s="126"/>
      <c r="H3684" s="126"/>
      <c r="I3684" s="126"/>
    </row>
    <row r="3685" spans="1:9">
      <c r="A3685" s="115"/>
      <c r="B3685" s="118"/>
      <c r="C3685" s="30"/>
      <c r="D3685" s="124"/>
      <c r="E3685" s="118"/>
      <c r="F3685" s="31"/>
      <c r="G3685" s="124"/>
      <c r="H3685" s="126"/>
      <c r="I3685" s="126"/>
    </row>
    <row r="3686" spans="1:9">
      <c r="A3686" s="115"/>
      <c r="B3686" s="119"/>
      <c r="C3686" s="29"/>
      <c r="D3686" s="125"/>
      <c r="E3686" s="119"/>
      <c r="F3686" s="29"/>
      <c r="G3686" s="125"/>
      <c r="H3686" s="29"/>
      <c r="I3686" s="30"/>
    </row>
    <row r="3687" spans="1:9">
      <c r="A3687" s="32"/>
      <c r="B3687" s="120"/>
      <c r="C3687" s="34"/>
      <c r="D3687" s="34"/>
      <c r="E3687" s="120"/>
      <c r="F3687" s="34"/>
      <c r="G3687" s="35"/>
      <c r="H3687" s="34"/>
      <c r="I3687" s="34"/>
    </row>
    <row r="3688" spans="1:9">
      <c r="A3688" s="37"/>
      <c r="B3688" s="33"/>
      <c r="C3688" s="24"/>
      <c r="D3688" s="34"/>
      <c r="E3688" s="34"/>
      <c r="F3688" s="34"/>
      <c r="G3688" s="35"/>
      <c r="H3688" s="34"/>
      <c r="I3688" s="38"/>
    </row>
    <row r="3689" spans="1:9">
      <c r="A3689" s="39"/>
      <c r="B3689" s="27"/>
      <c r="C3689" s="27"/>
      <c r="D3689" s="27"/>
      <c r="E3689" s="27"/>
      <c r="F3689" s="27"/>
      <c r="G3689" s="27"/>
      <c r="H3689" s="27"/>
      <c r="I3689" s="27"/>
    </row>
    <row r="3690" spans="1:9" s="48" customFormat="1">
      <c r="A3690" s="41"/>
      <c r="B3690" s="42"/>
      <c r="C3690" s="43"/>
      <c r="D3690" s="43"/>
      <c r="E3690" s="42"/>
      <c r="F3690" s="43"/>
      <c r="G3690" s="43"/>
      <c r="H3690" s="53"/>
      <c r="I3690" s="53"/>
    </row>
    <row r="3691" spans="1:9">
      <c r="A3691" s="44"/>
      <c r="B3691" s="45"/>
      <c r="C3691" s="46"/>
      <c r="D3691" s="46"/>
      <c r="E3691" s="45"/>
      <c r="F3691" s="46"/>
      <c r="G3691" s="46"/>
      <c r="I3691" s="19"/>
    </row>
    <row r="3692" spans="1:9">
      <c r="A3692" s="44"/>
      <c r="B3692" s="45"/>
      <c r="C3692" s="46"/>
      <c r="D3692" s="46"/>
      <c r="E3692" s="45"/>
      <c r="F3692" s="46"/>
      <c r="G3692" s="46"/>
      <c r="I3692" s="19"/>
    </row>
    <row r="3693" spans="1:9">
      <c r="A3693" s="44"/>
      <c r="B3693" s="45"/>
      <c r="C3693" s="46"/>
      <c r="D3693" s="46"/>
      <c r="E3693" s="45"/>
      <c r="F3693" s="46"/>
      <c r="G3693" s="46"/>
      <c r="I3693" s="19"/>
    </row>
    <row r="3694" spans="1:9">
      <c r="A3694" s="44"/>
      <c r="B3694" s="45"/>
      <c r="C3694" s="46"/>
      <c r="D3694" s="46"/>
      <c r="E3694" s="45"/>
      <c r="F3694" s="46"/>
      <c r="G3694" s="46"/>
      <c r="I3694" s="19"/>
    </row>
    <row r="3695" spans="1:9">
      <c r="A3695" s="44"/>
      <c r="B3695" s="45"/>
      <c r="C3695" s="46"/>
      <c r="D3695" s="46"/>
      <c r="E3695" s="45"/>
      <c r="F3695" s="46"/>
      <c r="G3695" s="46"/>
      <c r="I3695" s="19"/>
    </row>
    <row r="3696" spans="1:9">
      <c r="A3696" s="44"/>
      <c r="B3696" s="45"/>
      <c r="C3696" s="46"/>
      <c r="D3696" s="46"/>
      <c r="E3696" s="45"/>
      <c r="F3696" s="46"/>
      <c r="G3696" s="46"/>
      <c r="I3696" s="19"/>
    </row>
    <row r="3697" spans="1:9">
      <c r="A3697" s="44"/>
      <c r="B3697" s="45"/>
      <c r="C3697" s="46"/>
      <c r="D3697" s="46"/>
      <c r="E3697" s="45"/>
      <c r="F3697" s="46"/>
      <c r="G3697" s="46"/>
      <c r="I3697" s="19"/>
    </row>
    <row r="3698" spans="1:9">
      <c r="A3698" s="44"/>
      <c r="B3698" s="45"/>
      <c r="C3698" s="46"/>
      <c r="D3698" s="46"/>
      <c r="E3698" s="45"/>
      <c r="F3698" s="46"/>
      <c r="G3698" s="46"/>
      <c r="I3698" s="19"/>
    </row>
    <row r="3699" spans="1:9">
      <c r="A3699" s="44"/>
      <c r="B3699" s="45"/>
      <c r="C3699" s="46"/>
      <c r="D3699" s="46"/>
      <c r="E3699" s="45"/>
      <c r="F3699" s="46"/>
      <c r="G3699" s="46"/>
      <c r="I3699" s="19"/>
    </row>
    <row r="3700" spans="1:9">
      <c r="A3700" s="44"/>
      <c r="B3700" s="45"/>
      <c r="C3700" s="46"/>
      <c r="D3700" s="46"/>
      <c r="E3700" s="45"/>
      <c r="F3700" s="46"/>
      <c r="G3700" s="46"/>
      <c r="I3700" s="19"/>
    </row>
    <row r="3701" spans="1:9">
      <c r="A3701" s="44"/>
      <c r="B3701" s="45"/>
      <c r="C3701" s="46"/>
      <c r="D3701" s="46"/>
      <c r="E3701" s="45"/>
      <c r="F3701" s="46"/>
      <c r="G3701" s="46"/>
      <c r="I3701" s="19"/>
    </row>
    <row r="3702" spans="1:9">
      <c r="A3702" s="44"/>
      <c r="B3702" s="45"/>
      <c r="C3702" s="46"/>
      <c r="D3702" s="46"/>
      <c r="E3702" s="45"/>
      <c r="F3702" s="46"/>
      <c r="G3702" s="46"/>
      <c r="H3702" s="53"/>
      <c r="I3702" s="53"/>
    </row>
    <row r="3703" spans="1:9" s="48" customFormat="1">
      <c r="A3703" s="41"/>
      <c r="B3703" s="42"/>
      <c r="C3703" s="43"/>
      <c r="D3703" s="43"/>
      <c r="E3703" s="42"/>
      <c r="F3703" s="43"/>
      <c r="G3703" s="43"/>
      <c r="H3703" s="53"/>
      <c r="I3703" s="53"/>
    </row>
    <row r="3704" spans="1:9" s="48" customFormat="1">
      <c r="A3704" s="41"/>
      <c r="B3704" s="42"/>
      <c r="C3704" s="43"/>
      <c r="D3704" s="43"/>
      <c r="E3704" s="42"/>
      <c r="F3704" s="43"/>
      <c r="G3704" s="43"/>
      <c r="H3704" s="53"/>
      <c r="I3704" s="53"/>
    </row>
    <row r="3705" spans="1:9" s="48" customFormat="1">
      <c r="A3705" s="41"/>
      <c r="B3705" s="42"/>
      <c r="C3705" s="43"/>
      <c r="D3705" s="43"/>
      <c r="E3705" s="42"/>
      <c r="F3705" s="43"/>
      <c r="G3705" s="43"/>
      <c r="H3705" s="53"/>
      <c r="I3705" s="53"/>
    </row>
    <row r="3706" spans="1:9">
      <c r="B3706" s="40"/>
      <c r="C3706" s="40"/>
      <c r="D3706" s="40"/>
      <c r="E3706" s="40"/>
      <c r="F3706" s="40"/>
      <c r="G3706" s="40"/>
      <c r="H3706" s="40"/>
      <c r="I3706" s="40"/>
    </row>
    <row r="3707" spans="1:9">
      <c r="B3707" s="40"/>
      <c r="C3707" s="40"/>
      <c r="D3707" s="40"/>
      <c r="E3707" s="40"/>
      <c r="F3707" s="40"/>
      <c r="G3707" s="40"/>
      <c r="H3707" s="40"/>
      <c r="I3707" s="40"/>
    </row>
    <row r="3708" spans="1:9">
      <c r="B3708" s="40"/>
      <c r="C3708" s="40"/>
      <c r="D3708" s="40"/>
      <c r="E3708" s="40"/>
      <c r="F3708" s="40"/>
      <c r="G3708" s="40"/>
      <c r="H3708" s="40"/>
      <c r="I3708" s="40"/>
    </row>
    <row r="3709" spans="1:9">
      <c r="B3709" s="40"/>
      <c r="C3709" s="40"/>
      <c r="D3709" s="40"/>
      <c r="E3709" s="40"/>
      <c r="F3709" s="40"/>
      <c r="G3709" s="40"/>
      <c r="H3709" s="40"/>
      <c r="I3709" s="40"/>
    </row>
    <row r="3710" spans="1:9" ht="14.25">
      <c r="A3710" s="109"/>
      <c r="B3710" s="109"/>
      <c r="C3710" s="109"/>
      <c r="D3710" s="109"/>
      <c r="E3710" s="109"/>
      <c r="F3710" s="109"/>
      <c r="G3710" s="109"/>
      <c r="H3710" s="109"/>
      <c r="I3710" s="109"/>
    </row>
    <row r="3711" spans="1:9">
      <c r="A3711" s="111"/>
      <c r="B3711" s="111"/>
      <c r="C3711" s="111"/>
      <c r="D3711" s="111"/>
      <c r="E3711" s="111"/>
      <c r="F3711" s="111"/>
      <c r="G3711" s="111"/>
      <c r="H3711" s="111"/>
      <c r="I3711" s="111"/>
    </row>
    <row r="3712" spans="1:9">
      <c r="B3712" s="40"/>
      <c r="C3712" s="40"/>
      <c r="D3712" s="40"/>
      <c r="E3712" s="40"/>
      <c r="F3712" s="40"/>
      <c r="G3712" s="40"/>
      <c r="H3712" s="40"/>
      <c r="I3712" s="40"/>
    </row>
    <row r="3713" spans="1:9">
      <c r="A3713" s="114"/>
      <c r="B3713" s="126"/>
      <c r="C3713" s="126"/>
      <c r="D3713" s="126"/>
      <c r="E3713" s="126"/>
      <c r="F3713" s="126"/>
      <c r="G3713" s="126"/>
      <c r="H3713" s="126"/>
      <c r="I3713" s="126"/>
    </row>
    <row r="3714" spans="1:9">
      <c r="A3714" s="115"/>
      <c r="B3714" s="126"/>
      <c r="C3714" s="126"/>
      <c r="D3714" s="126"/>
      <c r="E3714" s="126"/>
      <c r="F3714" s="126"/>
      <c r="G3714" s="126"/>
      <c r="H3714" s="126"/>
      <c r="I3714" s="126"/>
    </row>
    <row r="3715" spans="1:9">
      <c r="A3715" s="115"/>
      <c r="B3715" s="118"/>
      <c r="C3715" s="30"/>
      <c r="D3715" s="124"/>
      <c r="E3715" s="118"/>
      <c r="F3715" s="31"/>
      <c r="G3715" s="124"/>
      <c r="H3715" s="126"/>
      <c r="I3715" s="126"/>
    </row>
    <row r="3716" spans="1:9">
      <c r="A3716" s="115"/>
      <c r="B3716" s="119"/>
      <c r="C3716" s="29"/>
      <c r="D3716" s="125"/>
      <c r="E3716" s="119"/>
      <c r="F3716" s="29"/>
      <c r="G3716" s="125"/>
      <c r="H3716" s="29"/>
      <c r="I3716" s="30"/>
    </row>
    <row r="3717" spans="1:9">
      <c r="A3717" s="32"/>
      <c r="B3717" s="120"/>
      <c r="C3717" s="34"/>
      <c r="D3717" s="34"/>
      <c r="E3717" s="120"/>
      <c r="F3717" s="34"/>
      <c r="G3717" s="35"/>
      <c r="H3717" s="34"/>
      <c r="I3717" s="34"/>
    </row>
    <row r="3718" spans="1:9">
      <c r="A3718" s="37"/>
      <c r="B3718" s="33"/>
      <c r="C3718" s="24"/>
      <c r="D3718" s="34"/>
      <c r="E3718" s="34"/>
      <c r="F3718" s="34"/>
      <c r="G3718" s="35"/>
      <c r="H3718" s="34"/>
      <c r="I3718" s="38"/>
    </row>
    <row r="3719" spans="1:9">
      <c r="A3719" s="39"/>
      <c r="B3719" s="27"/>
      <c r="C3719" s="27"/>
      <c r="D3719" s="27"/>
      <c r="E3719" s="27"/>
      <c r="F3719" s="27"/>
      <c r="G3719" s="27"/>
      <c r="H3719" s="27"/>
      <c r="I3719" s="27"/>
    </row>
    <row r="3720" spans="1:9" s="48" customFormat="1">
      <c r="A3720" s="41"/>
      <c r="B3720" s="42"/>
      <c r="C3720" s="43"/>
      <c r="D3720" s="43"/>
      <c r="E3720" s="42"/>
      <c r="F3720" s="43"/>
      <c r="G3720" s="43"/>
      <c r="H3720" s="53"/>
      <c r="I3720" s="53"/>
    </row>
    <row r="3721" spans="1:9" s="48" customFormat="1">
      <c r="A3721" s="41"/>
      <c r="B3721" s="42"/>
      <c r="C3721" s="43"/>
      <c r="D3721" s="43"/>
      <c r="E3721" s="42"/>
      <c r="F3721" s="43"/>
      <c r="G3721" s="43"/>
      <c r="H3721" s="53"/>
      <c r="I3721" s="53"/>
    </row>
    <row r="3722" spans="1:9" s="48" customFormat="1">
      <c r="A3722" s="41"/>
      <c r="B3722" s="42"/>
      <c r="C3722" s="43"/>
      <c r="D3722" s="43"/>
      <c r="E3722" s="42"/>
      <c r="F3722" s="43"/>
      <c r="G3722" s="43"/>
      <c r="H3722" s="53"/>
      <c r="I3722" s="53"/>
    </row>
    <row r="3723" spans="1:9">
      <c r="A3723" s="44"/>
      <c r="B3723" s="45"/>
      <c r="C3723" s="46"/>
      <c r="D3723" s="46"/>
      <c r="E3723" s="45"/>
      <c r="F3723" s="46"/>
      <c r="G3723" s="46"/>
      <c r="I3723" s="19"/>
    </row>
    <row r="3724" spans="1:9">
      <c r="A3724" s="44"/>
      <c r="B3724" s="45"/>
      <c r="C3724" s="46"/>
      <c r="D3724" s="46"/>
      <c r="E3724" s="45"/>
      <c r="F3724" s="46"/>
      <c r="G3724" s="46"/>
      <c r="I3724" s="19"/>
    </row>
    <row r="3725" spans="1:9">
      <c r="A3725" s="44"/>
      <c r="B3725" s="45"/>
      <c r="C3725" s="46"/>
      <c r="D3725" s="46"/>
      <c r="E3725" s="45"/>
      <c r="F3725" s="46"/>
      <c r="G3725" s="46"/>
      <c r="I3725" s="19"/>
    </row>
    <row r="3726" spans="1:9">
      <c r="A3726" s="44"/>
      <c r="B3726" s="45"/>
      <c r="C3726" s="46"/>
      <c r="D3726" s="46"/>
      <c r="E3726" s="45"/>
      <c r="F3726" s="46"/>
      <c r="G3726" s="46"/>
      <c r="I3726" s="19"/>
    </row>
    <row r="3727" spans="1:9">
      <c r="A3727" s="44"/>
      <c r="B3727" s="45"/>
      <c r="C3727" s="46"/>
      <c r="D3727" s="46"/>
      <c r="E3727" s="45"/>
      <c r="F3727" s="46"/>
      <c r="G3727" s="46"/>
      <c r="I3727" s="19"/>
    </row>
    <row r="3728" spans="1:9">
      <c r="A3728" s="44"/>
      <c r="B3728" s="45"/>
      <c r="C3728" s="46"/>
      <c r="D3728" s="46"/>
      <c r="E3728" s="45"/>
      <c r="F3728" s="46"/>
      <c r="G3728" s="46"/>
      <c r="I3728" s="19"/>
    </row>
    <row r="3729" spans="1:9">
      <c r="A3729" s="44"/>
      <c r="B3729" s="45"/>
      <c r="C3729" s="46"/>
      <c r="D3729" s="46"/>
      <c r="E3729" s="45"/>
      <c r="F3729" s="46"/>
      <c r="G3729" s="46"/>
      <c r="I3729" s="19"/>
    </row>
    <row r="3730" spans="1:9">
      <c r="A3730" s="44"/>
      <c r="B3730" s="45"/>
      <c r="C3730" s="46"/>
      <c r="D3730" s="46"/>
      <c r="E3730" s="45"/>
      <c r="F3730" s="46"/>
      <c r="G3730" s="46"/>
      <c r="H3730" s="53"/>
      <c r="I3730" s="53"/>
    </row>
    <row r="3731" spans="1:9" s="48" customFormat="1">
      <c r="A3731" s="41"/>
      <c r="B3731" s="42"/>
      <c r="C3731" s="43"/>
      <c r="D3731" s="43"/>
      <c r="E3731" s="42"/>
      <c r="F3731" s="43"/>
      <c r="G3731" s="43"/>
      <c r="H3731" s="53"/>
      <c r="I3731" s="53"/>
    </row>
    <row r="3732" spans="1:9">
      <c r="A3732" s="44"/>
      <c r="B3732" s="45"/>
      <c r="C3732" s="46"/>
      <c r="D3732" s="46"/>
      <c r="E3732" s="45"/>
      <c r="F3732" s="46"/>
      <c r="G3732" s="46"/>
      <c r="I3732" s="19"/>
    </row>
    <row r="3733" spans="1:9">
      <c r="A3733" s="44"/>
      <c r="B3733" s="45"/>
      <c r="C3733" s="46"/>
      <c r="D3733" s="46"/>
      <c r="E3733" s="45"/>
      <c r="F3733" s="46"/>
      <c r="G3733" s="46"/>
      <c r="H3733" s="46"/>
      <c r="I3733" s="46"/>
    </row>
    <row r="3734" spans="1:9">
      <c r="A3734" s="44"/>
      <c r="B3734" s="45"/>
      <c r="C3734" s="46"/>
      <c r="D3734" s="46"/>
      <c r="E3734" s="45"/>
      <c r="F3734" s="46"/>
      <c r="G3734" s="46"/>
      <c r="I3734" s="19"/>
    </row>
    <row r="3735" spans="1:9">
      <c r="A3735" s="44"/>
      <c r="B3735" s="45"/>
      <c r="C3735" s="46"/>
      <c r="D3735" s="46"/>
      <c r="E3735" s="45"/>
      <c r="F3735" s="46"/>
      <c r="G3735" s="46"/>
      <c r="I3735" s="19"/>
    </row>
    <row r="3736" spans="1:9">
      <c r="A3736" s="44"/>
      <c r="B3736" s="45"/>
      <c r="C3736" s="46"/>
      <c r="D3736" s="46"/>
      <c r="E3736" s="45"/>
      <c r="F3736" s="46"/>
      <c r="G3736" s="46"/>
      <c r="I3736" s="19"/>
    </row>
    <row r="3737" spans="1:9">
      <c r="A3737" s="44"/>
      <c r="B3737" s="45"/>
      <c r="C3737" s="46"/>
      <c r="D3737" s="46"/>
      <c r="E3737" s="45"/>
      <c r="F3737" s="46"/>
      <c r="G3737" s="46"/>
      <c r="I3737" s="19"/>
    </row>
    <row r="3738" spans="1:9">
      <c r="A3738" s="44"/>
      <c r="B3738" s="45"/>
      <c r="C3738" s="46"/>
      <c r="D3738" s="46"/>
      <c r="E3738" s="45"/>
      <c r="F3738" s="46"/>
      <c r="G3738" s="46"/>
      <c r="I3738" s="19"/>
    </row>
    <row r="3739" spans="1:9">
      <c r="A3739" s="44"/>
      <c r="B3739" s="45"/>
      <c r="C3739" s="46"/>
      <c r="D3739" s="46"/>
      <c r="E3739" s="45"/>
      <c r="F3739" s="46"/>
      <c r="G3739" s="46"/>
      <c r="I3739" s="19"/>
    </row>
    <row r="3740" spans="1:9">
      <c r="A3740" s="44"/>
      <c r="B3740" s="45"/>
      <c r="C3740" s="46"/>
      <c r="D3740" s="46"/>
      <c r="E3740" s="45"/>
      <c r="F3740" s="46"/>
      <c r="G3740" s="46"/>
      <c r="I3740" s="19"/>
    </row>
    <row r="3741" spans="1:9">
      <c r="A3741" s="44"/>
      <c r="B3741" s="45"/>
      <c r="C3741" s="46"/>
      <c r="D3741" s="46"/>
      <c r="E3741" s="45"/>
      <c r="F3741" s="46"/>
      <c r="G3741" s="46"/>
      <c r="I3741" s="19"/>
    </row>
    <row r="3742" spans="1:9">
      <c r="A3742" s="44"/>
      <c r="B3742" s="45"/>
      <c r="C3742" s="46"/>
      <c r="D3742" s="46"/>
      <c r="E3742" s="45"/>
      <c r="F3742" s="46"/>
      <c r="G3742" s="46"/>
      <c r="I3742" s="19"/>
    </row>
    <row r="3743" spans="1:9">
      <c r="A3743" s="44"/>
      <c r="B3743" s="54"/>
      <c r="C3743" s="54"/>
      <c r="D3743" s="54"/>
      <c r="E3743" s="54"/>
      <c r="F3743" s="54"/>
      <c r="G3743" s="54"/>
      <c r="H3743" s="54"/>
      <c r="I3743" s="54"/>
    </row>
    <row r="3744" spans="1:9">
      <c r="A3744" s="44"/>
      <c r="B3744" s="54"/>
      <c r="C3744" s="54"/>
      <c r="D3744" s="54"/>
      <c r="E3744" s="54"/>
      <c r="F3744" s="54"/>
      <c r="G3744" s="54"/>
      <c r="H3744" s="54"/>
      <c r="I3744" s="54"/>
    </row>
    <row r="3745" spans="1:9">
      <c r="A3745" s="44"/>
      <c r="B3745" s="54"/>
      <c r="C3745" s="54"/>
      <c r="D3745" s="54"/>
      <c r="E3745" s="54"/>
      <c r="F3745" s="54"/>
      <c r="G3745" s="54"/>
      <c r="H3745" s="54"/>
      <c r="I3745" s="54"/>
    </row>
    <row r="3746" spans="1:9">
      <c r="A3746" s="44"/>
      <c r="B3746" s="54"/>
      <c r="C3746" s="54"/>
      <c r="D3746" s="54"/>
      <c r="E3746" s="54"/>
      <c r="F3746" s="54"/>
      <c r="G3746" s="54"/>
      <c r="H3746" s="54"/>
      <c r="I3746" s="54"/>
    </row>
    <row r="3747" spans="1:9">
      <c r="A3747" s="44"/>
      <c r="B3747" s="54"/>
      <c r="C3747" s="54"/>
      <c r="D3747" s="54"/>
      <c r="E3747" s="54"/>
      <c r="F3747" s="54"/>
      <c r="G3747" s="54"/>
      <c r="H3747" s="54"/>
      <c r="I3747" s="54"/>
    </row>
    <row r="3748" spans="1:9">
      <c r="A3748" s="44"/>
      <c r="B3748" s="54"/>
      <c r="C3748" s="54"/>
      <c r="D3748" s="54"/>
      <c r="E3748" s="54"/>
      <c r="F3748" s="54"/>
      <c r="G3748" s="54"/>
      <c r="H3748" s="54"/>
      <c r="I3748" s="54"/>
    </row>
    <row r="3749" spans="1:9">
      <c r="A3749" s="44"/>
      <c r="B3749" s="54"/>
      <c r="C3749" s="54"/>
      <c r="D3749" s="54"/>
      <c r="E3749" s="54"/>
      <c r="F3749" s="54"/>
      <c r="G3749" s="54"/>
      <c r="H3749" s="54"/>
      <c r="I3749" s="54"/>
    </row>
    <row r="3750" spans="1:9">
      <c r="A3750" s="44"/>
      <c r="B3750" s="54"/>
      <c r="C3750" s="54"/>
      <c r="D3750" s="54"/>
      <c r="E3750" s="54"/>
      <c r="F3750" s="54"/>
      <c r="G3750" s="54"/>
      <c r="H3750" s="54"/>
      <c r="I3750" s="54"/>
    </row>
    <row r="3751" spans="1:9">
      <c r="A3751" s="44"/>
      <c r="B3751" s="54"/>
      <c r="C3751" s="54"/>
      <c r="D3751" s="54"/>
      <c r="E3751" s="54"/>
      <c r="F3751" s="54"/>
      <c r="G3751" s="54"/>
      <c r="H3751" s="54"/>
      <c r="I3751" s="54"/>
    </row>
    <row r="3752" spans="1:9">
      <c r="A3752" s="44"/>
      <c r="B3752" s="54"/>
      <c r="C3752" s="54"/>
      <c r="D3752" s="54"/>
      <c r="E3752" s="54"/>
      <c r="F3752" s="54"/>
      <c r="G3752" s="54"/>
      <c r="H3752" s="54"/>
      <c r="I3752" s="54"/>
    </row>
    <row r="3753" spans="1:9">
      <c r="A3753" s="44"/>
      <c r="B3753" s="54"/>
      <c r="C3753" s="54"/>
      <c r="D3753" s="54"/>
      <c r="E3753" s="54"/>
      <c r="F3753" s="54"/>
      <c r="G3753" s="54"/>
      <c r="H3753" s="54"/>
      <c r="I3753" s="54"/>
    </row>
    <row r="3754" spans="1:9" ht="14.25">
      <c r="A3754" s="109"/>
      <c r="B3754" s="109"/>
      <c r="C3754" s="109"/>
      <c r="D3754" s="109"/>
      <c r="E3754" s="109"/>
      <c r="F3754" s="109"/>
      <c r="G3754" s="109"/>
      <c r="H3754" s="109"/>
      <c r="I3754" s="109"/>
    </row>
    <row r="3755" spans="1:9">
      <c r="A3755" s="111"/>
      <c r="B3755" s="111"/>
      <c r="C3755" s="111"/>
      <c r="D3755" s="111"/>
      <c r="E3755" s="111"/>
      <c r="F3755" s="111"/>
      <c r="G3755" s="111"/>
      <c r="H3755" s="111"/>
      <c r="I3755" s="111"/>
    </row>
    <row r="3756" spans="1:9">
      <c r="B3756" s="49"/>
      <c r="C3756" s="49"/>
      <c r="D3756" s="50"/>
      <c r="E3756" s="49"/>
      <c r="F3756" s="49"/>
      <c r="G3756" s="50"/>
      <c r="H3756" s="50"/>
      <c r="I3756" s="49"/>
    </row>
    <row r="3757" spans="1:9">
      <c r="A3757" s="114"/>
      <c r="B3757" s="126"/>
      <c r="C3757" s="126"/>
      <c r="D3757" s="126"/>
      <c r="E3757" s="126"/>
      <c r="F3757" s="126"/>
      <c r="G3757" s="126"/>
      <c r="H3757" s="126"/>
      <c r="I3757" s="126"/>
    </row>
    <row r="3758" spans="1:9">
      <c r="A3758" s="115"/>
      <c r="B3758" s="126"/>
      <c r="C3758" s="126"/>
      <c r="D3758" s="126"/>
      <c r="E3758" s="126"/>
      <c r="F3758" s="126"/>
      <c r="G3758" s="126"/>
      <c r="H3758" s="126"/>
      <c r="I3758" s="126"/>
    </row>
    <row r="3759" spans="1:9">
      <c r="A3759" s="115"/>
      <c r="B3759" s="118"/>
      <c r="C3759" s="30"/>
      <c r="D3759" s="124"/>
      <c r="E3759" s="118"/>
      <c r="F3759" s="31"/>
      <c r="G3759" s="124"/>
      <c r="H3759" s="126"/>
      <c r="I3759" s="126"/>
    </row>
    <row r="3760" spans="1:9">
      <c r="A3760" s="115"/>
      <c r="B3760" s="119"/>
      <c r="C3760" s="29"/>
      <c r="D3760" s="125"/>
      <c r="E3760" s="119"/>
      <c r="F3760" s="29"/>
      <c r="G3760" s="125"/>
      <c r="H3760" s="29"/>
      <c r="I3760" s="30"/>
    </row>
    <row r="3761" spans="1:9">
      <c r="A3761" s="32"/>
      <c r="B3761" s="120"/>
      <c r="C3761" s="34"/>
      <c r="D3761" s="34"/>
      <c r="E3761" s="120"/>
      <c r="F3761" s="34"/>
      <c r="G3761" s="35"/>
      <c r="H3761" s="34"/>
      <c r="I3761" s="34"/>
    </row>
    <row r="3762" spans="1:9">
      <c r="A3762" s="37"/>
      <c r="B3762" s="33"/>
      <c r="C3762" s="24"/>
      <c r="D3762" s="34"/>
      <c r="E3762" s="34"/>
      <c r="F3762" s="34"/>
      <c r="G3762" s="35"/>
      <c r="H3762" s="34"/>
      <c r="I3762" s="38"/>
    </row>
    <row r="3763" spans="1:9">
      <c r="A3763" s="39"/>
      <c r="B3763" s="27"/>
      <c r="C3763" s="27"/>
      <c r="D3763" s="27"/>
      <c r="E3763" s="27"/>
      <c r="F3763" s="27"/>
      <c r="G3763" s="27"/>
      <c r="H3763" s="27"/>
      <c r="I3763" s="27"/>
    </row>
    <row r="3764" spans="1:9" s="48" customFormat="1">
      <c r="A3764" s="41"/>
      <c r="B3764" s="42"/>
      <c r="C3764" s="43"/>
      <c r="D3764" s="43"/>
      <c r="E3764" s="42"/>
      <c r="F3764" s="43"/>
      <c r="G3764" s="43"/>
      <c r="H3764" s="53"/>
      <c r="I3764" s="53"/>
    </row>
    <row r="3765" spans="1:9">
      <c r="A3765" s="44"/>
      <c r="B3765" s="45"/>
      <c r="C3765" s="46"/>
      <c r="D3765" s="46"/>
      <c r="E3765" s="45"/>
      <c r="F3765" s="46"/>
      <c r="G3765" s="46"/>
      <c r="H3765" s="46"/>
      <c r="I3765" s="46"/>
    </row>
    <row r="3766" spans="1:9">
      <c r="A3766" s="44"/>
      <c r="B3766" s="45"/>
      <c r="C3766" s="46"/>
      <c r="D3766" s="46"/>
      <c r="E3766" s="45"/>
      <c r="F3766" s="46"/>
      <c r="G3766" s="46"/>
      <c r="H3766" s="53"/>
      <c r="I3766" s="53"/>
    </row>
    <row r="3767" spans="1:9">
      <c r="A3767" s="44"/>
      <c r="B3767" s="45"/>
      <c r="C3767" s="46"/>
      <c r="D3767" s="46"/>
      <c r="E3767" s="45"/>
      <c r="F3767" s="46"/>
      <c r="G3767" s="46"/>
      <c r="I3767" s="19"/>
    </row>
    <row r="3768" spans="1:9">
      <c r="A3768" s="44"/>
      <c r="B3768" s="45"/>
      <c r="C3768" s="46"/>
      <c r="D3768" s="46"/>
      <c r="E3768" s="45"/>
      <c r="F3768" s="46"/>
      <c r="G3768" s="46"/>
      <c r="I3768" s="19"/>
    </row>
    <row r="3769" spans="1:9">
      <c r="A3769" s="44"/>
      <c r="B3769" s="45"/>
      <c r="C3769" s="46"/>
      <c r="D3769" s="46"/>
      <c r="E3769" s="45"/>
      <c r="F3769" s="46"/>
      <c r="G3769" s="46"/>
      <c r="I3769" s="19"/>
    </row>
    <row r="3770" spans="1:9">
      <c r="A3770" s="44"/>
      <c r="B3770" s="45"/>
      <c r="C3770" s="46"/>
      <c r="D3770" s="46"/>
      <c r="E3770" s="45"/>
      <c r="F3770" s="46"/>
      <c r="G3770" s="46"/>
      <c r="I3770" s="19"/>
    </row>
    <row r="3771" spans="1:9">
      <c r="A3771" s="44"/>
      <c r="B3771" s="45"/>
      <c r="C3771" s="46"/>
      <c r="D3771" s="46"/>
      <c r="E3771" s="45"/>
      <c r="F3771" s="46"/>
      <c r="G3771" s="46"/>
      <c r="I3771" s="19"/>
    </row>
    <row r="3772" spans="1:9">
      <c r="A3772" s="44"/>
      <c r="B3772" s="45"/>
      <c r="C3772" s="46"/>
      <c r="D3772" s="46"/>
      <c r="E3772" s="45"/>
      <c r="F3772" s="46"/>
      <c r="G3772" s="46"/>
      <c r="I3772" s="19"/>
    </row>
    <row r="3773" spans="1:9">
      <c r="A3773" s="44"/>
      <c r="B3773" s="45"/>
      <c r="C3773" s="46"/>
      <c r="D3773" s="46"/>
      <c r="E3773" s="45"/>
      <c r="F3773" s="46"/>
      <c r="G3773" s="46"/>
      <c r="H3773" s="53"/>
      <c r="I3773" s="53"/>
    </row>
    <row r="3774" spans="1:9" s="48" customFormat="1">
      <c r="A3774" s="41"/>
      <c r="B3774" s="42"/>
      <c r="C3774" s="43"/>
      <c r="D3774" s="43"/>
      <c r="E3774" s="42"/>
      <c r="F3774" s="43"/>
      <c r="G3774" s="43"/>
      <c r="H3774" s="53"/>
      <c r="I3774" s="53"/>
    </row>
    <row r="3775" spans="1:9">
      <c r="A3775" s="44"/>
      <c r="B3775" s="45"/>
      <c r="C3775" s="46"/>
      <c r="D3775" s="46"/>
      <c r="E3775" s="45"/>
      <c r="F3775" s="46"/>
      <c r="G3775" s="46"/>
      <c r="I3775" s="19"/>
    </row>
    <row r="3776" spans="1:9">
      <c r="A3776" s="44"/>
      <c r="B3776" s="45"/>
      <c r="C3776" s="46"/>
      <c r="D3776" s="46"/>
      <c r="E3776" s="45"/>
      <c r="F3776" s="46"/>
      <c r="G3776" s="46"/>
      <c r="I3776" s="19"/>
    </row>
    <row r="3777" spans="1:9">
      <c r="A3777" s="44"/>
      <c r="B3777" s="45"/>
      <c r="C3777" s="46"/>
      <c r="D3777" s="46"/>
      <c r="E3777" s="45"/>
      <c r="F3777" s="46"/>
      <c r="G3777" s="46"/>
      <c r="H3777" s="46"/>
      <c r="I3777" s="46"/>
    </row>
    <row r="3778" spans="1:9">
      <c r="A3778" s="44"/>
      <c r="B3778" s="45"/>
      <c r="C3778" s="46"/>
      <c r="D3778" s="46"/>
      <c r="E3778" s="45"/>
      <c r="F3778" s="46"/>
      <c r="G3778" s="46"/>
      <c r="I3778" s="19"/>
    </row>
    <row r="3779" spans="1:9">
      <c r="A3779" s="44"/>
      <c r="B3779" s="45"/>
      <c r="C3779" s="46"/>
      <c r="D3779" s="46"/>
      <c r="E3779" s="45"/>
      <c r="F3779" s="46"/>
      <c r="G3779" s="46"/>
      <c r="I3779" s="19"/>
    </row>
    <row r="3780" spans="1:9">
      <c r="A3780" s="44"/>
      <c r="B3780" s="45"/>
      <c r="C3780" s="46"/>
      <c r="D3780" s="46"/>
      <c r="E3780" s="45"/>
      <c r="F3780" s="46"/>
      <c r="G3780" s="46"/>
      <c r="H3780" s="46"/>
      <c r="I3780" s="46"/>
    </row>
    <row r="3781" spans="1:9">
      <c r="A3781" s="44"/>
      <c r="B3781" s="45"/>
      <c r="C3781" s="46"/>
      <c r="D3781" s="46"/>
      <c r="E3781" s="45"/>
      <c r="F3781" s="46"/>
      <c r="G3781" s="46"/>
      <c r="I3781" s="19"/>
    </row>
    <row r="3782" spans="1:9">
      <c r="A3782" s="44"/>
      <c r="B3782" s="45"/>
      <c r="C3782" s="46"/>
      <c r="D3782" s="46"/>
      <c r="E3782" s="45"/>
      <c r="F3782" s="46"/>
      <c r="G3782" s="46"/>
      <c r="H3782" s="53"/>
      <c r="I3782" s="53"/>
    </row>
    <row r="3783" spans="1:9" s="48" customFormat="1">
      <c r="A3783" s="41"/>
      <c r="B3783" s="42"/>
      <c r="C3783" s="43"/>
      <c r="D3783" s="43"/>
      <c r="E3783" s="42"/>
      <c r="F3783" s="43"/>
      <c r="G3783" s="43"/>
      <c r="H3783" s="53"/>
      <c r="I3783" s="53"/>
    </row>
    <row r="3784" spans="1:9">
      <c r="A3784" s="44"/>
      <c r="B3784" s="45"/>
      <c r="C3784" s="46"/>
      <c r="D3784" s="46"/>
      <c r="E3784" s="45"/>
      <c r="F3784" s="46"/>
      <c r="G3784" s="46"/>
      <c r="I3784" s="19"/>
    </row>
    <row r="3785" spans="1:9">
      <c r="A3785" s="44"/>
      <c r="B3785" s="45"/>
      <c r="C3785" s="46"/>
      <c r="D3785" s="46"/>
      <c r="E3785" s="45"/>
      <c r="F3785" s="46"/>
      <c r="G3785" s="46"/>
      <c r="I3785" s="19"/>
    </row>
    <row r="3786" spans="1:9">
      <c r="A3786" s="44"/>
      <c r="B3786" s="45"/>
      <c r="C3786" s="46"/>
      <c r="D3786" s="46"/>
      <c r="E3786" s="45"/>
      <c r="F3786" s="46"/>
      <c r="G3786" s="46"/>
      <c r="I3786" s="19"/>
    </row>
    <row r="3787" spans="1:9">
      <c r="A3787" s="44"/>
      <c r="B3787" s="45"/>
      <c r="C3787" s="46"/>
      <c r="D3787" s="46"/>
      <c r="E3787" s="45"/>
      <c r="F3787" s="46"/>
      <c r="G3787" s="46"/>
      <c r="I3787" s="19"/>
    </row>
    <row r="3788" spans="1:9">
      <c r="A3788" s="44"/>
      <c r="B3788" s="45"/>
      <c r="C3788" s="46"/>
      <c r="D3788" s="46"/>
      <c r="E3788" s="45"/>
      <c r="F3788" s="46"/>
      <c r="G3788" s="46"/>
      <c r="I3788" s="19"/>
    </row>
    <row r="3789" spans="1:9">
      <c r="A3789" s="44"/>
      <c r="B3789" s="45"/>
      <c r="C3789" s="46"/>
      <c r="D3789" s="46"/>
      <c r="E3789" s="45"/>
      <c r="F3789" s="46"/>
      <c r="G3789" s="46"/>
      <c r="H3789" s="53"/>
      <c r="I3789" s="53"/>
    </row>
    <row r="3790" spans="1:9" s="48" customFormat="1">
      <c r="A3790" s="41"/>
      <c r="B3790" s="42"/>
      <c r="C3790" s="43"/>
      <c r="D3790" s="43"/>
      <c r="E3790" s="42"/>
      <c r="F3790" s="43"/>
      <c r="G3790" s="43"/>
      <c r="H3790" s="53"/>
      <c r="I3790" s="53"/>
    </row>
    <row r="3791" spans="1:9">
      <c r="A3791" s="44"/>
      <c r="B3791" s="45"/>
      <c r="C3791" s="46"/>
      <c r="D3791" s="46"/>
      <c r="E3791" s="45"/>
      <c r="F3791" s="46"/>
      <c r="G3791" s="46"/>
      <c r="I3791" s="19"/>
    </row>
    <row r="3792" spans="1:9">
      <c r="A3792" s="44"/>
      <c r="B3792" s="45"/>
      <c r="C3792" s="46"/>
      <c r="D3792" s="46"/>
      <c r="E3792" s="45"/>
      <c r="F3792" s="46"/>
      <c r="G3792" s="46"/>
      <c r="H3792" s="46"/>
      <c r="I3792" s="46"/>
    </row>
    <row r="3793" spans="1:9">
      <c r="A3793" s="44"/>
      <c r="B3793" s="45"/>
      <c r="C3793" s="46"/>
      <c r="D3793" s="46"/>
      <c r="E3793" s="45"/>
      <c r="F3793" s="46"/>
      <c r="G3793" s="46"/>
      <c r="H3793" s="53"/>
      <c r="I3793" s="53"/>
    </row>
    <row r="3794" spans="1:9">
      <c r="A3794" s="44"/>
      <c r="B3794" s="45"/>
      <c r="C3794" s="46"/>
      <c r="D3794" s="46"/>
      <c r="E3794" s="45"/>
      <c r="F3794" s="46"/>
      <c r="G3794" s="46"/>
      <c r="I3794" s="19"/>
    </row>
    <row r="3795" spans="1:9">
      <c r="A3795" s="44"/>
      <c r="B3795" s="45"/>
      <c r="C3795" s="46"/>
      <c r="D3795" s="46"/>
      <c r="E3795" s="45"/>
      <c r="F3795" s="46"/>
      <c r="G3795" s="46"/>
      <c r="I3795" s="19"/>
    </row>
    <row r="3796" spans="1:9">
      <c r="A3796" s="44"/>
      <c r="B3796" s="45"/>
      <c r="C3796" s="46"/>
      <c r="D3796" s="46"/>
      <c r="E3796" s="45"/>
      <c r="F3796" s="46"/>
      <c r="G3796" s="46"/>
      <c r="I3796" s="19"/>
    </row>
    <row r="3797" spans="1:9">
      <c r="A3797" s="44"/>
      <c r="B3797" s="45"/>
      <c r="C3797" s="46"/>
      <c r="D3797" s="46"/>
      <c r="E3797" s="45"/>
      <c r="F3797" s="46"/>
      <c r="G3797" s="46"/>
      <c r="I3797" s="19"/>
    </row>
    <row r="3798" spans="1:9">
      <c r="A3798" s="44"/>
      <c r="B3798" s="45"/>
      <c r="C3798" s="46"/>
      <c r="D3798" s="46"/>
      <c r="E3798" s="45"/>
      <c r="F3798" s="46"/>
      <c r="G3798" s="46"/>
      <c r="I3798" s="19"/>
    </row>
    <row r="3799" spans="1:9">
      <c r="A3799" s="44"/>
      <c r="B3799" s="45"/>
      <c r="C3799" s="46"/>
      <c r="D3799" s="46"/>
      <c r="E3799" s="45"/>
      <c r="F3799" s="46"/>
      <c r="G3799" s="46"/>
      <c r="H3799" s="46"/>
      <c r="I3799" s="46"/>
    </row>
    <row r="3800" spans="1:9">
      <c r="A3800" s="44"/>
      <c r="B3800" s="45"/>
      <c r="C3800" s="46"/>
      <c r="D3800" s="46"/>
      <c r="E3800" s="45"/>
      <c r="F3800" s="46"/>
      <c r="G3800" s="46"/>
      <c r="H3800" s="46"/>
      <c r="I3800" s="46"/>
    </row>
    <row r="3801" spans="1:9">
      <c r="A3801" s="44"/>
      <c r="B3801" s="45"/>
      <c r="C3801" s="46"/>
      <c r="D3801" s="46"/>
      <c r="E3801" s="45"/>
      <c r="F3801" s="46"/>
      <c r="G3801" s="46"/>
      <c r="H3801" s="53"/>
      <c r="I3801" s="53"/>
    </row>
    <row r="3802" spans="1:9" s="48" customFormat="1">
      <c r="A3802" s="41"/>
      <c r="B3802" s="42"/>
      <c r="C3802" s="43"/>
      <c r="D3802" s="43"/>
      <c r="E3802" s="42"/>
      <c r="F3802" s="43"/>
      <c r="G3802" s="43"/>
      <c r="H3802" s="53"/>
      <c r="I3802" s="53"/>
    </row>
    <row r="3803" spans="1:9" s="48" customFormat="1">
      <c r="A3803" s="41"/>
      <c r="B3803" s="42"/>
      <c r="C3803" s="43"/>
      <c r="D3803" s="43"/>
      <c r="E3803" s="42"/>
      <c r="F3803" s="43"/>
      <c r="G3803" s="43"/>
      <c r="H3803" s="53"/>
      <c r="I3803" s="53"/>
    </row>
    <row r="3804" spans="1:9" s="48" customFormat="1">
      <c r="A3804" s="41"/>
      <c r="B3804" s="42"/>
      <c r="C3804" s="43"/>
      <c r="D3804" s="43"/>
      <c r="E3804" s="42"/>
      <c r="F3804" s="43"/>
      <c r="G3804" s="43"/>
      <c r="H3804" s="53"/>
      <c r="I3804" s="53"/>
    </row>
    <row r="3805" spans="1:9">
      <c r="B3805" s="40"/>
      <c r="C3805" s="40"/>
      <c r="D3805" s="40"/>
      <c r="E3805" s="40"/>
      <c r="F3805" s="40"/>
      <c r="G3805" s="40"/>
      <c r="H3805" s="40"/>
      <c r="I3805" s="40"/>
    </row>
    <row r="3806" spans="1:9">
      <c r="B3806" s="40"/>
      <c r="C3806" s="40"/>
      <c r="D3806" s="40"/>
      <c r="E3806" s="40"/>
      <c r="F3806" s="40"/>
      <c r="G3806" s="40"/>
      <c r="H3806" s="40"/>
      <c r="I3806" s="40"/>
    </row>
    <row r="3807" spans="1:9">
      <c r="B3807" s="40"/>
      <c r="C3807" s="40"/>
      <c r="D3807" s="40"/>
      <c r="E3807" s="40"/>
      <c r="F3807" s="40"/>
      <c r="G3807" s="40"/>
      <c r="H3807" s="40"/>
      <c r="I3807" s="40"/>
    </row>
    <row r="3808" spans="1:9">
      <c r="B3808" s="40"/>
      <c r="C3808" s="40"/>
      <c r="D3808" s="40"/>
      <c r="E3808" s="40"/>
      <c r="F3808" s="40"/>
      <c r="G3808" s="40"/>
      <c r="H3808" s="40"/>
      <c r="I3808" s="40"/>
    </row>
    <row r="3809" spans="2:9">
      <c r="B3809" s="40"/>
      <c r="C3809" s="40"/>
      <c r="D3809" s="40"/>
      <c r="E3809" s="40"/>
      <c r="F3809" s="40"/>
      <c r="G3809" s="40"/>
      <c r="H3809" s="40"/>
      <c r="I3809" s="40"/>
    </row>
    <row r="3810" spans="2:9">
      <c r="B3810" s="40"/>
      <c r="C3810" s="40"/>
      <c r="D3810" s="40"/>
      <c r="E3810" s="40"/>
      <c r="F3810" s="40"/>
      <c r="G3810" s="40"/>
      <c r="H3810" s="40"/>
      <c r="I3810" s="40"/>
    </row>
    <row r="3811" spans="2:9">
      <c r="B3811" s="40"/>
      <c r="C3811" s="40"/>
      <c r="D3811" s="40"/>
      <c r="E3811" s="40"/>
      <c r="F3811" s="40"/>
      <c r="G3811" s="40"/>
      <c r="H3811" s="40"/>
      <c r="I3811" s="40"/>
    </row>
    <row r="3812" spans="2:9">
      <c r="B3812" s="40"/>
      <c r="C3812" s="40"/>
      <c r="D3812" s="40"/>
      <c r="E3812" s="40"/>
      <c r="F3812" s="40"/>
      <c r="G3812" s="40"/>
      <c r="H3812" s="40"/>
      <c r="I3812" s="40"/>
    </row>
    <row r="3813" spans="2:9">
      <c r="B3813" s="40"/>
      <c r="C3813" s="40"/>
      <c r="D3813" s="40"/>
      <c r="E3813" s="40"/>
      <c r="F3813" s="40"/>
      <c r="G3813" s="40"/>
      <c r="H3813" s="40"/>
      <c r="I3813" s="40"/>
    </row>
    <row r="3814" spans="2:9">
      <c r="B3814" s="40"/>
      <c r="C3814" s="40"/>
      <c r="D3814" s="40"/>
      <c r="E3814" s="40"/>
      <c r="F3814" s="40"/>
      <c r="G3814" s="40"/>
      <c r="H3814" s="40"/>
      <c r="I3814" s="40"/>
    </row>
    <row r="3815" spans="2:9">
      <c r="B3815" s="40"/>
      <c r="C3815" s="40"/>
      <c r="D3815" s="40"/>
      <c r="E3815" s="40"/>
      <c r="F3815" s="40"/>
      <c r="G3815" s="40"/>
      <c r="H3815" s="40"/>
      <c r="I3815" s="40"/>
    </row>
    <row r="3816" spans="2:9">
      <c r="B3816" s="40"/>
      <c r="C3816" s="40"/>
      <c r="D3816" s="40"/>
      <c r="E3816" s="40"/>
      <c r="F3816" s="40"/>
      <c r="G3816" s="40"/>
      <c r="H3816" s="40"/>
      <c r="I3816" s="40"/>
    </row>
    <row r="3817" spans="2:9">
      <c r="B3817" s="40"/>
      <c r="C3817" s="40"/>
      <c r="D3817" s="40"/>
      <c r="E3817" s="40"/>
      <c r="F3817" s="40"/>
      <c r="G3817" s="40"/>
      <c r="H3817" s="40"/>
      <c r="I3817" s="40"/>
    </row>
    <row r="3818" spans="2:9">
      <c r="B3818" s="40"/>
      <c r="C3818" s="40"/>
      <c r="D3818" s="40"/>
      <c r="E3818" s="40"/>
      <c r="F3818" s="40"/>
      <c r="G3818" s="40"/>
      <c r="H3818" s="40"/>
      <c r="I3818" s="40"/>
    </row>
    <row r="3819" spans="2:9">
      <c r="B3819" s="40"/>
      <c r="C3819" s="40"/>
      <c r="D3819" s="40"/>
      <c r="E3819" s="40"/>
      <c r="F3819" s="40"/>
      <c r="G3819" s="40"/>
      <c r="H3819" s="40"/>
      <c r="I3819" s="40"/>
    </row>
    <row r="3820" spans="2:9">
      <c r="B3820" s="40"/>
      <c r="C3820" s="40"/>
      <c r="D3820" s="40"/>
      <c r="E3820" s="40"/>
      <c r="F3820" s="40"/>
      <c r="G3820" s="40"/>
      <c r="H3820" s="40"/>
      <c r="I3820" s="40"/>
    </row>
    <row r="3821" spans="2:9">
      <c r="B3821" s="40"/>
      <c r="C3821" s="40"/>
      <c r="D3821" s="40"/>
      <c r="E3821" s="40"/>
      <c r="F3821" s="40"/>
      <c r="G3821" s="40"/>
      <c r="H3821" s="40"/>
      <c r="I3821" s="40"/>
    </row>
    <row r="3822" spans="2:9">
      <c r="B3822" s="40"/>
      <c r="C3822" s="40"/>
      <c r="D3822" s="40"/>
      <c r="E3822" s="40"/>
      <c r="F3822" s="40"/>
      <c r="G3822" s="40"/>
      <c r="H3822" s="40"/>
      <c r="I3822" s="40"/>
    </row>
    <row r="3823" spans="2:9">
      <c r="B3823" s="40"/>
      <c r="C3823" s="40"/>
      <c r="D3823" s="40"/>
      <c r="E3823" s="40"/>
      <c r="F3823" s="40"/>
      <c r="G3823" s="40"/>
      <c r="H3823" s="40"/>
      <c r="I3823" s="40"/>
    </row>
    <row r="3824" spans="2:9">
      <c r="B3824" s="40"/>
      <c r="C3824" s="40"/>
      <c r="D3824" s="40"/>
      <c r="E3824" s="40"/>
      <c r="F3824" s="40"/>
      <c r="G3824" s="40"/>
      <c r="H3824" s="40"/>
      <c r="I3824" s="40"/>
    </row>
    <row r="3825" spans="1:9">
      <c r="B3825" s="40"/>
      <c r="C3825" s="40"/>
      <c r="D3825" s="40"/>
      <c r="E3825" s="40"/>
      <c r="F3825" s="40"/>
      <c r="G3825" s="40"/>
      <c r="H3825" s="40"/>
      <c r="I3825" s="40"/>
    </row>
    <row r="3826" spans="1:9">
      <c r="B3826" s="40"/>
      <c r="C3826" s="40"/>
      <c r="D3826" s="40"/>
      <c r="E3826" s="40"/>
      <c r="F3826" s="40"/>
      <c r="G3826" s="40"/>
      <c r="H3826" s="40"/>
      <c r="I3826" s="40"/>
    </row>
    <row r="3827" spans="1:9">
      <c r="B3827" s="40"/>
      <c r="C3827" s="40"/>
      <c r="D3827" s="40"/>
      <c r="E3827" s="40"/>
      <c r="F3827" s="40"/>
      <c r="G3827" s="40"/>
      <c r="H3827" s="40"/>
      <c r="I3827" s="40"/>
    </row>
    <row r="3828" spans="1:9">
      <c r="B3828" s="40"/>
      <c r="C3828" s="40"/>
      <c r="D3828" s="40"/>
      <c r="E3828" s="40"/>
      <c r="F3828" s="40"/>
      <c r="G3828" s="40"/>
      <c r="H3828" s="40"/>
      <c r="I3828" s="40"/>
    </row>
    <row r="3829" spans="1:9">
      <c r="B3829" s="40"/>
      <c r="C3829" s="40"/>
      <c r="D3829" s="40"/>
      <c r="E3829" s="40"/>
      <c r="F3829" s="40"/>
      <c r="G3829" s="40"/>
      <c r="H3829" s="40"/>
      <c r="I3829" s="40"/>
    </row>
    <row r="3830" spans="1:9" ht="14.25">
      <c r="A3830" s="109"/>
      <c r="B3830" s="109"/>
      <c r="C3830" s="109"/>
      <c r="D3830" s="109"/>
      <c r="E3830" s="109"/>
      <c r="F3830" s="109"/>
      <c r="G3830" s="109"/>
      <c r="H3830" s="109"/>
      <c r="I3830" s="109"/>
    </row>
    <row r="3831" spans="1:9">
      <c r="A3831" s="111"/>
      <c r="B3831" s="111"/>
      <c r="C3831" s="111"/>
      <c r="D3831" s="111"/>
      <c r="E3831" s="111"/>
      <c r="F3831" s="111"/>
      <c r="G3831" s="111"/>
      <c r="H3831" s="111"/>
      <c r="I3831" s="111"/>
    </row>
    <row r="3832" spans="1:9">
      <c r="B3832" s="40"/>
      <c r="C3832" s="40"/>
      <c r="D3832" s="40"/>
      <c r="E3832" s="40"/>
      <c r="F3832" s="40"/>
      <c r="G3832" s="40"/>
      <c r="H3832" s="40"/>
      <c r="I3832" s="40"/>
    </row>
    <row r="3833" spans="1:9">
      <c r="A3833" s="114"/>
      <c r="B3833" s="126"/>
      <c r="C3833" s="126"/>
      <c r="D3833" s="126"/>
      <c r="E3833" s="126"/>
      <c r="F3833" s="126"/>
      <c r="G3833" s="126"/>
      <c r="H3833" s="126"/>
      <c r="I3833" s="126"/>
    </row>
    <row r="3834" spans="1:9">
      <c r="A3834" s="115"/>
      <c r="B3834" s="126"/>
      <c r="C3834" s="126"/>
      <c r="D3834" s="126"/>
      <c r="E3834" s="126"/>
      <c r="F3834" s="126"/>
      <c r="G3834" s="126"/>
      <c r="H3834" s="126"/>
      <c r="I3834" s="126"/>
    </row>
    <row r="3835" spans="1:9">
      <c r="A3835" s="115"/>
      <c r="B3835" s="118"/>
      <c r="C3835" s="30"/>
      <c r="D3835" s="124"/>
      <c r="E3835" s="118"/>
      <c r="F3835" s="31"/>
      <c r="G3835" s="124"/>
      <c r="H3835" s="126"/>
      <c r="I3835" s="126"/>
    </row>
    <row r="3836" spans="1:9">
      <c r="A3836" s="115"/>
      <c r="B3836" s="119"/>
      <c r="C3836" s="29"/>
      <c r="D3836" s="125"/>
      <c r="E3836" s="119"/>
      <c r="F3836" s="29"/>
      <c r="G3836" s="125"/>
      <c r="H3836" s="29"/>
      <c r="I3836" s="30"/>
    </row>
    <row r="3837" spans="1:9">
      <c r="A3837" s="32"/>
      <c r="B3837" s="120"/>
      <c r="C3837" s="34"/>
      <c r="D3837" s="34"/>
      <c r="E3837" s="120"/>
      <c r="F3837" s="34"/>
      <c r="G3837" s="35"/>
      <c r="H3837" s="34"/>
      <c r="I3837" s="34"/>
    </row>
    <row r="3838" spans="1:9">
      <c r="A3838" s="37"/>
      <c r="B3838" s="33"/>
      <c r="C3838" s="24"/>
      <c r="D3838" s="34"/>
      <c r="E3838" s="34"/>
      <c r="F3838" s="34"/>
      <c r="G3838" s="35"/>
      <c r="H3838" s="34"/>
      <c r="I3838" s="38"/>
    </row>
    <row r="3839" spans="1:9">
      <c r="A3839" s="39"/>
      <c r="B3839" s="27"/>
      <c r="C3839" s="27"/>
      <c r="D3839" s="27"/>
      <c r="E3839" s="27"/>
      <c r="F3839" s="27"/>
      <c r="G3839" s="27"/>
      <c r="H3839" s="27"/>
      <c r="I3839" s="27"/>
    </row>
    <row r="3840" spans="1:9" s="48" customFormat="1">
      <c r="A3840" s="41"/>
      <c r="B3840" s="42"/>
      <c r="C3840" s="43"/>
      <c r="D3840" s="43"/>
      <c r="E3840" s="42"/>
      <c r="F3840" s="43"/>
      <c r="G3840" s="43"/>
      <c r="H3840" s="53"/>
      <c r="I3840" s="53"/>
    </row>
    <row r="3841" spans="1:9" s="48" customFormat="1">
      <c r="A3841" s="41"/>
      <c r="B3841" s="42"/>
      <c r="C3841" s="43"/>
      <c r="D3841" s="43"/>
      <c r="E3841" s="42"/>
      <c r="F3841" s="43"/>
      <c r="G3841" s="43"/>
      <c r="H3841" s="53"/>
      <c r="I3841" s="53"/>
    </row>
    <row r="3842" spans="1:9" s="48" customFormat="1">
      <c r="A3842" s="41"/>
      <c r="B3842" s="42"/>
      <c r="C3842" s="43"/>
      <c r="D3842" s="43"/>
      <c r="E3842" s="42"/>
      <c r="F3842" s="43"/>
      <c r="G3842" s="43"/>
      <c r="H3842" s="53"/>
      <c r="I3842" s="53"/>
    </row>
    <row r="3843" spans="1:9">
      <c r="A3843" s="44"/>
      <c r="B3843" s="45"/>
      <c r="C3843" s="46"/>
      <c r="D3843" s="46"/>
      <c r="E3843" s="45"/>
      <c r="F3843" s="46"/>
      <c r="G3843" s="46"/>
      <c r="I3843" s="19"/>
    </row>
    <row r="3844" spans="1:9">
      <c r="A3844" s="44"/>
      <c r="B3844" s="45"/>
      <c r="C3844" s="46"/>
      <c r="D3844" s="46"/>
      <c r="E3844" s="45"/>
      <c r="F3844" s="46"/>
      <c r="G3844" s="46"/>
      <c r="I3844" s="19"/>
    </row>
    <row r="3845" spans="1:9">
      <c r="A3845" s="44"/>
      <c r="B3845" s="45"/>
      <c r="C3845" s="46"/>
      <c r="D3845" s="46"/>
      <c r="E3845" s="45"/>
      <c r="F3845" s="46"/>
      <c r="G3845" s="46"/>
      <c r="I3845" s="19"/>
    </row>
    <row r="3846" spans="1:9">
      <c r="A3846" s="44"/>
      <c r="B3846" s="45"/>
      <c r="C3846" s="46"/>
      <c r="D3846" s="46"/>
      <c r="E3846" s="45"/>
      <c r="F3846" s="46"/>
      <c r="G3846" s="46"/>
      <c r="I3846" s="19"/>
    </row>
    <row r="3847" spans="1:9">
      <c r="A3847" s="44"/>
      <c r="B3847" s="45"/>
      <c r="C3847" s="46"/>
      <c r="D3847" s="46"/>
      <c r="E3847" s="45"/>
      <c r="F3847" s="46"/>
      <c r="G3847" s="46"/>
      <c r="I3847" s="19"/>
    </row>
    <row r="3848" spans="1:9">
      <c r="A3848" s="44"/>
      <c r="B3848" s="45"/>
      <c r="C3848" s="46"/>
      <c r="D3848" s="46"/>
      <c r="E3848" s="45"/>
      <c r="F3848" s="46"/>
      <c r="G3848" s="46"/>
      <c r="I3848" s="19"/>
    </row>
    <row r="3849" spans="1:9">
      <c r="A3849" s="44"/>
      <c r="B3849" s="45"/>
      <c r="C3849" s="46"/>
      <c r="D3849" s="46"/>
      <c r="E3849" s="45"/>
      <c r="F3849" s="46"/>
      <c r="G3849" s="46"/>
      <c r="H3849" s="53"/>
      <c r="I3849" s="53"/>
    </row>
    <row r="3850" spans="1:9">
      <c r="A3850" s="44"/>
      <c r="B3850" s="45"/>
      <c r="C3850" s="46"/>
      <c r="D3850" s="46"/>
      <c r="E3850" s="45"/>
      <c r="F3850" s="46"/>
      <c r="G3850" s="46"/>
      <c r="H3850" s="53"/>
      <c r="I3850" s="53"/>
    </row>
    <row r="3851" spans="1:9" s="48" customFormat="1">
      <c r="A3851" s="41"/>
      <c r="B3851" s="42"/>
      <c r="C3851" s="43"/>
      <c r="D3851" s="43"/>
      <c r="E3851" s="42"/>
      <c r="F3851" s="43"/>
      <c r="G3851" s="43"/>
      <c r="H3851" s="53"/>
      <c r="I3851" s="53"/>
    </row>
    <row r="3852" spans="1:9">
      <c r="A3852" s="44"/>
      <c r="B3852" s="45"/>
      <c r="C3852" s="46"/>
      <c r="D3852" s="46"/>
      <c r="E3852" s="45"/>
      <c r="F3852" s="46"/>
      <c r="G3852" s="46"/>
      <c r="I3852" s="19"/>
    </row>
    <row r="3853" spans="1:9">
      <c r="A3853" s="44"/>
      <c r="B3853" s="45"/>
      <c r="C3853" s="46"/>
      <c r="D3853" s="46"/>
      <c r="E3853" s="45"/>
      <c r="F3853" s="46"/>
      <c r="G3853" s="46"/>
      <c r="I3853" s="19"/>
    </row>
    <row r="3854" spans="1:9">
      <c r="A3854" s="44"/>
      <c r="B3854" s="45"/>
      <c r="C3854" s="46"/>
      <c r="D3854" s="46"/>
      <c r="E3854" s="45"/>
      <c r="F3854" s="46"/>
      <c r="G3854" s="46"/>
      <c r="I3854" s="19"/>
    </row>
    <row r="3855" spans="1:9">
      <c r="A3855" s="44"/>
      <c r="B3855" s="45"/>
      <c r="C3855" s="46"/>
      <c r="D3855" s="46"/>
      <c r="E3855" s="45"/>
      <c r="F3855" s="46"/>
      <c r="G3855" s="46"/>
      <c r="I3855" s="19"/>
    </row>
    <row r="3856" spans="1:9">
      <c r="A3856" s="44"/>
      <c r="B3856" s="45"/>
      <c r="C3856" s="46"/>
      <c r="D3856" s="46"/>
      <c r="E3856" s="45"/>
      <c r="F3856" s="46"/>
      <c r="G3856" s="46"/>
      <c r="I3856" s="19"/>
    </row>
    <row r="3857" spans="1:9">
      <c r="A3857" s="44"/>
      <c r="B3857" s="45"/>
      <c r="C3857" s="46"/>
      <c r="D3857" s="46"/>
      <c r="E3857" s="45"/>
      <c r="F3857" s="46"/>
      <c r="G3857" s="46"/>
      <c r="I3857" s="19"/>
    </row>
    <row r="3858" spans="1:9">
      <c r="A3858" s="44"/>
      <c r="B3858" s="45"/>
      <c r="C3858" s="46"/>
      <c r="D3858" s="46"/>
      <c r="E3858" s="45"/>
      <c r="F3858" s="46"/>
      <c r="G3858" s="46"/>
      <c r="H3858" s="46"/>
      <c r="I3858" s="46"/>
    </row>
    <row r="3859" spans="1:9">
      <c r="A3859" s="44"/>
      <c r="B3859" s="45"/>
      <c r="C3859" s="46"/>
      <c r="D3859" s="46"/>
      <c r="E3859" s="45"/>
      <c r="F3859" s="46"/>
      <c r="G3859" s="46"/>
      <c r="I3859" s="19"/>
    </row>
    <row r="3860" spans="1:9">
      <c r="A3860" s="44"/>
      <c r="B3860" s="45"/>
      <c r="C3860" s="46"/>
      <c r="D3860" s="46"/>
      <c r="E3860" s="45"/>
      <c r="F3860" s="46"/>
      <c r="G3860" s="46"/>
      <c r="H3860" s="53"/>
      <c r="I3860" s="53"/>
    </row>
    <row r="3861" spans="1:9" s="48" customFormat="1">
      <c r="A3861" s="41"/>
      <c r="B3861" s="42"/>
      <c r="C3861" s="43"/>
      <c r="D3861" s="43"/>
      <c r="E3861" s="42"/>
      <c r="F3861" s="43"/>
      <c r="G3861" s="43"/>
      <c r="H3861" s="53"/>
      <c r="I3861" s="53"/>
    </row>
    <row r="3862" spans="1:9">
      <c r="A3862" s="44"/>
      <c r="B3862" s="45"/>
      <c r="C3862" s="46"/>
      <c r="D3862" s="46"/>
      <c r="E3862" s="45"/>
      <c r="F3862" s="46"/>
      <c r="G3862" s="46"/>
      <c r="I3862" s="19"/>
    </row>
    <row r="3863" spans="1:9">
      <c r="A3863" s="44"/>
      <c r="B3863" s="45"/>
      <c r="C3863" s="46"/>
      <c r="D3863" s="46"/>
      <c r="E3863" s="45"/>
      <c r="F3863" s="46"/>
      <c r="G3863" s="46"/>
      <c r="I3863" s="19"/>
    </row>
    <row r="3864" spans="1:9" s="48" customFormat="1">
      <c r="A3864" s="41"/>
      <c r="B3864" s="42"/>
      <c r="C3864" s="43"/>
      <c r="D3864" s="43"/>
      <c r="E3864" s="42"/>
      <c r="F3864" s="43"/>
      <c r="G3864" s="43"/>
      <c r="H3864" s="53"/>
      <c r="I3864" s="53"/>
    </row>
    <row r="3865" spans="1:9">
      <c r="A3865" s="44"/>
      <c r="B3865" s="45"/>
      <c r="C3865" s="46"/>
      <c r="D3865" s="46"/>
      <c r="E3865" s="45"/>
      <c r="F3865" s="46"/>
      <c r="G3865" s="46"/>
      <c r="I3865" s="19"/>
    </row>
    <row r="3866" spans="1:9">
      <c r="A3866" s="44"/>
      <c r="B3866" s="45"/>
      <c r="C3866" s="46"/>
      <c r="D3866" s="46"/>
      <c r="E3866" s="45"/>
      <c r="F3866" s="46"/>
      <c r="G3866" s="46"/>
      <c r="I3866" s="19"/>
    </row>
    <row r="3867" spans="1:9">
      <c r="A3867" s="44"/>
      <c r="B3867" s="45"/>
      <c r="C3867" s="46"/>
      <c r="D3867" s="46"/>
      <c r="E3867" s="45"/>
      <c r="F3867" s="46"/>
      <c r="G3867" s="46"/>
      <c r="I3867" s="19"/>
    </row>
    <row r="3868" spans="1:9">
      <c r="A3868" s="44"/>
      <c r="B3868" s="45"/>
      <c r="C3868" s="46"/>
      <c r="D3868" s="46"/>
      <c r="E3868" s="45"/>
      <c r="F3868" s="46"/>
      <c r="G3868" s="46"/>
      <c r="H3868" s="46"/>
      <c r="I3868" s="46"/>
    </row>
    <row r="3869" spans="1:9">
      <c r="A3869" s="44"/>
      <c r="B3869" s="45"/>
      <c r="C3869" s="46"/>
      <c r="D3869" s="46"/>
      <c r="E3869" s="45"/>
      <c r="F3869" s="46"/>
      <c r="G3869" s="46"/>
      <c r="H3869" s="46"/>
      <c r="I3869" s="46"/>
    </row>
    <row r="3870" spans="1:9">
      <c r="A3870" s="44"/>
      <c r="B3870" s="45"/>
      <c r="C3870" s="46"/>
      <c r="D3870" s="46"/>
      <c r="E3870" s="45"/>
      <c r="F3870" s="46"/>
      <c r="G3870" s="46"/>
      <c r="H3870" s="53"/>
      <c r="I3870" s="53"/>
    </row>
    <row r="3871" spans="1:9" s="48" customFormat="1">
      <c r="A3871" s="41"/>
      <c r="B3871" s="42"/>
      <c r="C3871" s="43"/>
      <c r="D3871" s="43"/>
      <c r="E3871" s="42"/>
      <c r="F3871" s="43"/>
      <c r="G3871" s="43"/>
      <c r="H3871" s="53"/>
      <c r="I3871" s="53"/>
    </row>
    <row r="3872" spans="1:9">
      <c r="A3872" s="44"/>
      <c r="B3872" s="45"/>
      <c r="C3872" s="46"/>
      <c r="D3872" s="46"/>
      <c r="E3872" s="45"/>
      <c r="F3872" s="46"/>
      <c r="G3872" s="46"/>
      <c r="I3872" s="19"/>
    </row>
    <row r="3873" spans="1:9">
      <c r="A3873" s="44"/>
      <c r="B3873" s="45"/>
      <c r="C3873" s="46"/>
      <c r="D3873" s="46"/>
      <c r="E3873" s="45"/>
      <c r="F3873" s="46"/>
      <c r="G3873" s="46"/>
      <c r="I3873" s="19"/>
    </row>
    <row r="3874" spans="1:9" s="48" customFormat="1">
      <c r="A3874" s="41"/>
      <c r="B3874" s="42"/>
      <c r="C3874" s="43"/>
      <c r="D3874" s="43"/>
      <c r="E3874" s="42"/>
      <c r="F3874" s="43"/>
      <c r="G3874" s="43"/>
      <c r="H3874" s="53"/>
      <c r="I3874" s="53"/>
    </row>
    <row r="3875" spans="1:9">
      <c r="B3875" s="40"/>
      <c r="C3875" s="40"/>
      <c r="D3875" s="40"/>
      <c r="E3875" s="40"/>
      <c r="F3875" s="40"/>
      <c r="G3875" s="40"/>
      <c r="H3875" s="54"/>
      <c r="I3875" s="54"/>
    </row>
    <row r="3876" spans="1:9">
      <c r="B3876" s="40"/>
      <c r="C3876" s="40"/>
      <c r="D3876" s="40"/>
      <c r="E3876" s="40"/>
      <c r="F3876" s="40"/>
      <c r="G3876" s="40"/>
      <c r="H3876" s="40"/>
      <c r="I3876" s="40"/>
    </row>
    <row r="3877" spans="1:9">
      <c r="B3877" s="40"/>
      <c r="C3877" s="40"/>
      <c r="D3877" s="40"/>
      <c r="E3877" s="40"/>
      <c r="F3877" s="40"/>
      <c r="G3877" s="40"/>
      <c r="H3877" s="40"/>
      <c r="I3877" s="40"/>
    </row>
    <row r="3878" spans="1:9">
      <c r="B3878" s="40"/>
      <c r="C3878" s="40"/>
      <c r="D3878" s="40"/>
      <c r="E3878" s="40"/>
      <c r="F3878" s="40"/>
      <c r="G3878" s="40"/>
      <c r="H3878" s="40"/>
      <c r="I3878" s="40"/>
    </row>
    <row r="3879" spans="1:9">
      <c r="B3879" s="40"/>
      <c r="C3879" s="40"/>
      <c r="D3879" s="40"/>
      <c r="E3879" s="40"/>
      <c r="F3879" s="40"/>
      <c r="G3879" s="40"/>
      <c r="H3879" s="40"/>
      <c r="I3879" s="40"/>
    </row>
    <row r="3880" spans="1:9">
      <c r="B3880" s="40"/>
      <c r="C3880" s="40"/>
      <c r="D3880" s="40"/>
      <c r="E3880" s="40"/>
      <c r="F3880" s="40"/>
      <c r="G3880" s="40"/>
      <c r="H3880" s="40"/>
      <c r="I3880" s="40"/>
    </row>
    <row r="3881" spans="1:9">
      <c r="B3881" s="40"/>
      <c r="C3881" s="40"/>
      <c r="D3881" s="40"/>
      <c r="E3881" s="40"/>
      <c r="F3881" s="40"/>
      <c r="G3881" s="40"/>
      <c r="H3881" s="40"/>
      <c r="I3881" s="40"/>
    </row>
    <row r="3882" spans="1:9">
      <c r="B3882" s="40"/>
      <c r="C3882" s="40"/>
      <c r="D3882" s="40"/>
      <c r="E3882" s="40"/>
      <c r="F3882" s="40"/>
      <c r="G3882" s="40"/>
      <c r="H3882" s="40"/>
      <c r="I3882" s="40"/>
    </row>
    <row r="3883" spans="1:9">
      <c r="B3883" s="40"/>
      <c r="C3883" s="40"/>
      <c r="D3883" s="40"/>
      <c r="E3883" s="40"/>
      <c r="F3883" s="40"/>
      <c r="G3883" s="40"/>
      <c r="H3883" s="40"/>
      <c r="I3883" s="40"/>
    </row>
    <row r="3884" spans="1:9">
      <c r="B3884" s="40"/>
      <c r="C3884" s="40"/>
      <c r="D3884" s="40"/>
      <c r="E3884" s="40"/>
      <c r="F3884" s="40"/>
      <c r="G3884" s="40"/>
      <c r="H3884" s="40"/>
      <c r="I3884" s="40"/>
    </row>
    <row r="3885" spans="1:9">
      <c r="B3885" s="40"/>
      <c r="C3885" s="40"/>
      <c r="D3885" s="40"/>
      <c r="E3885" s="40"/>
      <c r="F3885" s="40"/>
      <c r="G3885" s="40"/>
      <c r="H3885" s="40"/>
      <c r="I3885" s="40"/>
    </row>
    <row r="3886" spans="1:9">
      <c r="B3886" s="40"/>
      <c r="C3886" s="40"/>
      <c r="D3886" s="40"/>
      <c r="E3886" s="40"/>
      <c r="F3886" s="40"/>
      <c r="G3886" s="40"/>
      <c r="H3886" s="40"/>
      <c r="I3886" s="40"/>
    </row>
    <row r="3887" spans="1:9">
      <c r="B3887" s="40"/>
      <c r="C3887" s="40"/>
      <c r="D3887" s="40"/>
      <c r="E3887" s="40"/>
      <c r="F3887" s="40"/>
      <c r="G3887" s="40"/>
      <c r="H3887" s="40"/>
      <c r="I3887" s="40"/>
    </row>
    <row r="3888" spans="1:9">
      <c r="B3888" s="40"/>
      <c r="C3888" s="40"/>
      <c r="D3888" s="40"/>
      <c r="E3888" s="40"/>
      <c r="F3888" s="40"/>
      <c r="G3888" s="40"/>
      <c r="H3888" s="40"/>
      <c r="I3888" s="40"/>
    </row>
    <row r="3889" spans="2:9">
      <c r="B3889" s="40"/>
      <c r="C3889" s="40"/>
      <c r="D3889" s="40"/>
      <c r="E3889" s="40"/>
      <c r="F3889" s="40"/>
      <c r="G3889" s="40"/>
      <c r="H3889" s="40"/>
      <c r="I3889" s="40"/>
    </row>
    <row r="3890" spans="2:9">
      <c r="B3890" s="40"/>
      <c r="C3890" s="40"/>
      <c r="D3890" s="40"/>
      <c r="E3890" s="40"/>
      <c r="F3890" s="40"/>
      <c r="G3890" s="40"/>
      <c r="H3890" s="40"/>
      <c r="I3890" s="40"/>
    </row>
    <row r="3891" spans="2:9">
      <c r="B3891" s="40"/>
      <c r="C3891" s="40"/>
      <c r="D3891" s="40"/>
      <c r="E3891" s="40"/>
      <c r="F3891" s="40"/>
      <c r="G3891" s="40"/>
      <c r="H3891" s="40"/>
      <c r="I3891" s="40"/>
    </row>
    <row r="3892" spans="2:9">
      <c r="B3892" s="40"/>
      <c r="C3892" s="40"/>
      <c r="D3892" s="40"/>
      <c r="E3892" s="40"/>
      <c r="F3892" s="40"/>
      <c r="G3892" s="40"/>
      <c r="H3892" s="40"/>
      <c r="I3892" s="40"/>
    </row>
    <row r="3893" spans="2:9">
      <c r="B3893" s="40"/>
      <c r="C3893" s="40"/>
      <c r="D3893" s="40"/>
      <c r="E3893" s="40"/>
      <c r="F3893" s="40"/>
      <c r="G3893" s="40"/>
      <c r="H3893" s="40"/>
      <c r="I3893" s="40"/>
    </row>
    <row r="3894" spans="2:9">
      <c r="B3894" s="40"/>
      <c r="C3894" s="40"/>
      <c r="D3894" s="40"/>
      <c r="E3894" s="40"/>
      <c r="F3894" s="40"/>
      <c r="G3894" s="40"/>
      <c r="H3894" s="40"/>
      <c r="I3894" s="40"/>
    </row>
    <row r="3895" spans="2:9">
      <c r="B3895" s="40"/>
      <c r="C3895" s="40"/>
      <c r="D3895" s="40"/>
      <c r="E3895" s="40"/>
      <c r="F3895" s="40"/>
      <c r="G3895" s="40"/>
      <c r="H3895" s="40"/>
      <c r="I3895" s="40"/>
    </row>
    <row r="3896" spans="2:9">
      <c r="B3896" s="40"/>
      <c r="C3896" s="40"/>
      <c r="D3896" s="40"/>
      <c r="E3896" s="40"/>
      <c r="F3896" s="40"/>
      <c r="G3896" s="40"/>
      <c r="H3896" s="40"/>
      <c r="I3896" s="40"/>
    </row>
    <row r="3897" spans="2:9">
      <c r="B3897" s="40"/>
      <c r="C3897" s="40"/>
      <c r="D3897" s="40"/>
      <c r="E3897" s="40"/>
      <c r="F3897" s="40"/>
      <c r="G3897" s="40"/>
      <c r="H3897" s="40"/>
      <c r="I3897" s="40"/>
    </row>
    <row r="3898" spans="2:9">
      <c r="B3898" s="40"/>
      <c r="C3898" s="40"/>
      <c r="D3898" s="40"/>
      <c r="E3898" s="40"/>
      <c r="F3898" s="40"/>
      <c r="G3898" s="40"/>
      <c r="H3898" s="40"/>
      <c r="I3898" s="40"/>
    </row>
    <row r="3899" spans="2:9">
      <c r="B3899" s="40"/>
      <c r="C3899" s="40"/>
      <c r="D3899" s="40"/>
      <c r="E3899" s="40"/>
      <c r="F3899" s="40"/>
      <c r="G3899" s="40"/>
      <c r="H3899" s="40"/>
      <c r="I3899" s="40"/>
    </row>
    <row r="3900" spans="2:9">
      <c r="B3900" s="40"/>
      <c r="C3900" s="40"/>
      <c r="D3900" s="40"/>
      <c r="E3900" s="40"/>
      <c r="F3900" s="40"/>
      <c r="G3900" s="40"/>
      <c r="H3900" s="40"/>
      <c r="I3900" s="40"/>
    </row>
    <row r="3901" spans="2:9">
      <c r="B3901" s="40"/>
      <c r="C3901" s="40"/>
      <c r="D3901" s="40"/>
      <c r="E3901" s="40"/>
      <c r="F3901" s="40"/>
      <c r="G3901" s="40"/>
      <c r="H3901" s="40"/>
      <c r="I3901" s="40"/>
    </row>
    <row r="3902" spans="2:9">
      <c r="B3902" s="40"/>
      <c r="C3902" s="40"/>
      <c r="D3902" s="40"/>
      <c r="E3902" s="40"/>
      <c r="F3902" s="40"/>
      <c r="G3902" s="40"/>
      <c r="H3902" s="40"/>
      <c r="I3902" s="40"/>
    </row>
    <row r="3903" spans="2:9">
      <c r="B3903" s="40"/>
      <c r="C3903" s="40"/>
      <c r="D3903" s="40"/>
      <c r="E3903" s="40"/>
      <c r="F3903" s="40"/>
      <c r="G3903" s="40"/>
      <c r="H3903" s="40"/>
      <c r="I3903" s="40"/>
    </row>
    <row r="3904" spans="2:9">
      <c r="B3904" s="40"/>
      <c r="C3904" s="40"/>
      <c r="D3904" s="40"/>
      <c r="E3904" s="40"/>
      <c r="F3904" s="40"/>
      <c r="G3904" s="40"/>
      <c r="H3904" s="40"/>
      <c r="I3904" s="40"/>
    </row>
    <row r="3905" spans="1:9">
      <c r="B3905" s="40"/>
      <c r="C3905" s="40"/>
      <c r="D3905" s="40"/>
      <c r="E3905" s="40"/>
      <c r="F3905" s="40"/>
      <c r="G3905" s="40"/>
      <c r="H3905" s="40"/>
      <c r="I3905" s="40"/>
    </row>
    <row r="3906" spans="1:9" ht="14.25">
      <c r="A3906" s="109"/>
      <c r="B3906" s="109"/>
      <c r="C3906" s="109"/>
      <c r="D3906" s="109"/>
      <c r="E3906" s="109"/>
      <c r="F3906" s="109"/>
      <c r="G3906" s="109"/>
      <c r="H3906" s="109"/>
      <c r="I3906" s="109"/>
    </row>
    <row r="3907" spans="1:9">
      <c r="A3907" s="111"/>
      <c r="B3907" s="111"/>
      <c r="C3907" s="111"/>
      <c r="D3907" s="111"/>
      <c r="E3907" s="111"/>
      <c r="F3907" s="111"/>
      <c r="G3907" s="111"/>
      <c r="H3907" s="111"/>
      <c r="I3907" s="111"/>
    </row>
    <row r="3908" spans="1:9">
      <c r="B3908" s="40"/>
      <c r="C3908" s="40"/>
      <c r="D3908" s="40"/>
      <c r="E3908" s="40"/>
      <c r="F3908" s="40"/>
      <c r="G3908" s="40"/>
      <c r="H3908" s="40"/>
      <c r="I3908" s="40"/>
    </row>
    <row r="3909" spans="1:9">
      <c r="A3909" s="114"/>
      <c r="B3909" s="126"/>
      <c r="C3909" s="126"/>
      <c r="D3909" s="126"/>
      <c r="E3909" s="126"/>
      <c r="F3909" s="126"/>
      <c r="G3909" s="126"/>
      <c r="H3909" s="126"/>
      <c r="I3909" s="126"/>
    </row>
    <row r="3910" spans="1:9">
      <c r="A3910" s="115"/>
      <c r="B3910" s="126"/>
      <c r="C3910" s="126"/>
      <c r="D3910" s="126"/>
      <c r="E3910" s="126"/>
      <c r="F3910" s="126"/>
      <c r="G3910" s="126"/>
      <c r="H3910" s="126"/>
      <c r="I3910" s="126"/>
    </row>
    <row r="3911" spans="1:9">
      <c r="A3911" s="115"/>
      <c r="B3911" s="118"/>
      <c r="C3911" s="30"/>
      <c r="D3911" s="124"/>
      <c r="E3911" s="118"/>
      <c r="F3911" s="31"/>
      <c r="G3911" s="124"/>
      <c r="H3911" s="126"/>
      <c r="I3911" s="126"/>
    </row>
    <row r="3912" spans="1:9">
      <c r="A3912" s="115"/>
      <c r="B3912" s="119"/>
      <c r="C3912" s="29"/>
      <c r="D3912" s="125"/>
      <c r="E3912" s="119"/>
      <c r="F3912" s="29"/>
      <c r="G3912" s="125"/>
      <c r="H3912" s="29"/>
      <c r="I3912" s="30"/>
    </row>
    <row r="3913" spans="1:9">
      <c r="A3913" s="32"/>
      <c r="B3913" s="120"/>
      <c r="C3913" s="34"/>
      <c r="D3913" s="34"/>
      <c r="E3913" s="120"/>
      <c r="F3913" s="34"/>
      <c r="G3913" s="35"/>
      <c r="H3913" s="34"/>
      <c r="I3913" s="34"/>
    </row>
    <row r="3914" spans="1:9">
      <c r="A3914" s="37"/>
      <c r="B3914" s="33"/>
      <c r="C3914" s="24"/>
      <c r="D3914" s="34"/>
      <c r="E3914" s="34"/>
      <c r="F3914" s="34"/>
      <c r="G3914" s="35"/>
      <c r="H3914" s="34"/>
      <c r="I3914" s="38"/>
    </row>
    <row r="3915" spans="1:9">
      <c r="A3915" s="39"/>
      <c r="B3915" s="27"/>
      <c r="C3915" s="27"/>
      <c r="D3915" s="27"/>
      <c r="E3915" s="27"/>
      <c r="F3915" s="27"/>
      <c r="G3915" s="27"/>
      <c r="H3915" s="27"/>
      <c r="I3915" s="27"/>
    </row>
    <row r="3916" spans="1:9" s="48" customFormat="1">
      <c r="A3916" s="41"/>
      <c r="B3916" s="42"/>
      <c r="C3916" s="43"/>
      <c r="D3916" s="43"/>
      <c r="E3916" s="42"/>
      <c r="F3916" s="43"/>
      <c r="G3916" s="43"/>
      <c r="H3916" s="53"/>
      <c r="I3916" s="53"/>
    </row>
    <row r="3917" spans="1:9" s="48" customFormat="1">
      <c r="A3917" s="41"/>
      <c r="B3917" s="42"/>
      <c r="C3917" s="43"/>
      <c r="D3917" s="43"/>
      <c r="E3917" s="42"/>
      <c r="F3917" s="43"/>
      <c r="G3917" s="43"/>
      <c r="H3917" s="53"/>
      <c r="I3917" s="53"/>
    </row>
    <row r="3918" spans="1:9" s="48" customFormat="1">
      <c r="A3918" s="41"/>
      <c r="B3918" s="42"/>
      <c r="C3918" s="43"/>
      <c r="D3918" s="43"/>
      <c r="E3918" s="42"/>
      <c r="F3918" s="43"/>
      <c r="G3918" s="43"/>
      <c r="H3918" s="53"/>
      <c r="I3918" s="53"/>
    </row>
    <row r="3919" spans="1:9">
      <c r="A3919" s="44"/>
      <c r="B3919" s="45"/>
      <c r="C3919" s="46"/>
      <c r="D3919" s="46"/>
      <c r="E3919" s="45"/>
      <c r="F3919" s="46"/>
      <c r="G3919" s="46"/>
      <c r="I3919" s="19"/>
    </row>
    <row r="3920" spans="1:9">
      <c r="A3920" s="44"/>
      <c r="B3920" s="45"/>
      <c r="C3920" s="46"/>
      <c r="D3920" s="46"/>
      <c r="E3920" s="45"/>
      <c r="F3920" s="46"/>
      <c r="G3920" s="46"/>
      <c r="I3920" s="19"/>
    </row>
    <row r="3921" spans="1:9">
      <c r="A3921" s="44"/>
      <c r="B3921" s="45"/>
      <c r="C3921" s="46"/>
      <c r="D3921" s="46"/>
      <c r="E3921" s="45"/>
      <c r="F3921" s="46"/>
      <c r="G3921" s="46"/>
      <c r="I3921" s="19"/>
    </row>
    <row r="3922" spans="1:9">
      <c r="A3922" s="44"/>
      <c r="B3922" s="45"/>
      <c r="C3922" s="46"/>
      <c r="D3922" s="46"/>
      <c r="E3922" s="45"/>
      <c r="F3922" s="46"/>
      <c r="G3922" s="46"/>
      <c r="I3922" s="19"/>
    </row>
    <row r="3923" spans="1:9">
      <c r="A3923" s="44"/>
      <c r="B3923" s="45"/>
      <c r="C3923" s="46"/>
      <c r="D3923" s="46"/>
      <c r="E3923" s="45"/>
      <c r="F3923" s="46"/>
      <c r="G3923" s="46"/>
      <c r="I3923" s="19"/>
    </row>
    <row r="3924" spans="1:9">
      <c r="A3924" s="44"/>
      <c r="B3924" s="45"/>
      <c r="C3924" s="46"/>
      <c r="D3924" s="46"/>
      <c r="E3924" s="45"/>
      <c r="F3924" s="46"/>
      <c r="G3924" s="46"/>
      <c r="I3924" s="19"/>
    </row>
    <row r="3925" spans="1:9">
      <c r="A3925" s="44"/>
      <c r="B3925" s="45"/>
      <c r="C3925" s="46"/>
      <c r="D3925" s="46"/>
      <c r="E3925" s="45"/>
      <c r="F3925" s="46"/>
      <c r="G3925" s="46"/>
      <c r="I3925" s="19"/>
    </row>
    <row r="3926" spans="1:9">
      <c r="A3926" s="44"/>
      <c r="B3926" s="45"/>
      <c r="C3926" s="46"/>
      <c r="D3926" s="46"/>
      <c r="E3926" s="45"/>
      <c r="F3926" s="46"/>
      <c r="G3926" s="46"/>
      <c r="H3926" s="53"/>
      <c r="I3926" s="53"/>
    </row>
    <row r="3927" spans="1:9" s="48" customFormat="1">
      <c r="A3927" s="41"/>
      <c r="B3927" s="42"/>
      <c r="C3927" s="43"/>
      <c r="D3927" s="43"/>
      <c r="E3927" s="42"/>
      <c r="F3927" s="43"/>
      <c r="G3927" s="43"/>
      <c r="H3927" s="53"/>
      <c r="I3927" s="53"/>
    </row>
    <row r="3928" spans="1:9">
      <c r="A3928" s="44"/>
      <c r="B3928" s="45"/>
      <c r="C3928" s="46"/>
      <c r="D3928" s="46"/>
      <c r="E3928" s="45"/>
      <c r="F3928" s="46"/>
      <c r="G3928" s="46"/>
      <c r="I3928" s="19"/>
    </row>
    <row r="3929" spans="1:9">
      <c r="A3929" s="44"/>
      <c r="B3929" s="45"/>
      <c r="C3929" s="46"/>
      <c r="D3929" s="46"/>
      <c r="E3929" s="45"/>
      <c r="F3929" s="46"/>
      <c r="G3929" s="46"/>
      <c r="I3929" s="19"/>
    </row>
    <row r="3930" spans="1:9">
      <c r="A3930" s="44"/>
      <c r="B3930" s="45"/>
      <c r="C3930" s="46"/>
      <c r="D3930" s="46"/>
      <c r="E3930" s="45"/>
      <c r="F3930" s="46"/>
      <c r="G3930" s="46"/>
      <c r="I3930" s="19"/>
    </row>
    <row r="3931" spans="1:9">
      <c r="A3931" s="44"/>
      <c r="B3931" s="45"/>
      <c r="C3931" s="46"/>
      <c r="D3931" s="46"/>
      <c r="E3931" s="45"/>
      <c r="F3931" s="46"/>
      <c r="G3931" s="46"/>
      <c r="I3931" s="19"/>
    </row>
    <row r="3932" spans="1:9">
      <c r="A3932" s="44"/>
      <c r="B3932" s="45"/>
      <c r="C3932" s="46"/>
      <c r="D3932" s="46"/>
      <c r="E3932" s="45"/>
      <c r="F3932" s="46"/>
      <c r="G3932" s="46"/>
      <c r="I3932" s="19"/>
    </row>
    <row r="3933" spans="1:9">
      <c r="A3933" s="44"/>
      <c r="B3933" s="45"/>
      <c r="C3933" s="46"/>
      <c r="D3933" s="46"/>
      <c r="E3933" s="45"/>
      <c r="F3933" s="46"/>
      <c r="G3933" s="46"/>
      <c r="I3933" s="19"/>
    </row>
    <row r="3934" spans="1:9">
      <c r="A3934" s="44"/>
      <c r="B3934" s="45"/>
      <c r="C3934" s="46"/>
      <c r="D3934" s="46"/>
      <c r="E3934" s="45"/>
      <c r="F3934" s="46"/>
      <c r="G3934" s="46"/>
      <c r="I3934" s="19"/>
    </row>
    <row r="3935" spans="1:9">
      <c r="A3935" s="44"/>
      <c r="B3935" s="45"/>
      <c r="C3935" s="46"/>
      <c r="D3935" s="46"/>
      <c r="E3935" s="45"/>
      <c r="F3935" s="46"/>
      <c r="G3935" s="46"/>
      <c r="I3935" s="19"/>
    </row>
    <row r="3936" spans="1:9">
      <c r="A3936" s="44"/>
      <c r="B3936" s="45"/>
      <c r="C3936" s="46"/>
      <c r="D3936" s="46"/>
      <c r="E3936" s="45"/>
      <c r="F3936" s="46"/>
      <c r="G3936" s="46"/>
      <c r="I3936" s="19"/>
    </row>
    <row r="3937" spans="1:9">
      <c r="A3937" s="44"/>
      <c r="B3937" s="45"/>
      <c r="C3937" s="46"/>
      <c r="D3937" s="46"/>
      <c r="E3937" s="45"/>
      <c r="F3937" s="46"/>
      <c r="G3937" s="46"/>
      <c r="I3937" s="19"/>
    </row>
    <row r="3938" spans="1:9">
      <c r="A3938" s="44"/>
      <c r="B3938" s="45"/>
      <c r="C3938" s="46"/>
      <c r="D3938" s="46"/>
      <c r="E3938" s="45"/>
      <c r="F3938" s="46"/>
      <c r="G3938" s="46"/>
      <c r="I3938" s="19"/>
    </row>
    <row r="3939" spans="1:9">
      <c r="A3939" s="44"/>
      <c r="B3939" s="45"/>
      <c r="C3939" s="46"/>
      <c r="D3939" s="46"/>
      <c r="E3939" s="45"/>
      <c r="F3939" s="46"/>
      <c r="G3939" s="46"/>
      <c r="I3939" s="19"/>
    </row>
    <row r="3940" spans="1:9">
      <c r="A3940" s="44"/>
      <c r="B3940" s="45"/>
      <c r="C3940" s="46"/>
      <c r="D3940" s="46"/>
      <c r="E3940" s="45"/>
      <c r="F3940" s="46"/>
      <c r="G3940" s="46"/>
      <c r="I3940" s="19"/>
    </row>
    <row r="3941" spans="1:9">
      <c r="A3941" s="44"/>
      <c r="B3941" s="45"/>
      <c r="C3941" s="46"/>
      <c r="D3941" s="46"/>
      <c r="E3941" s="45"/>
      <c r="F3941" s="46"/>
      <c r="G3941" s="46"/>
      <c r="I3941" s="19"/>
    </row>
    <row r="3942" spans="1:9">
      <c r="A3942" s="44"/>
      <c r="B3942" s="45"/>
      <c r="C3942" s="46"/>
      <c r="D3942" s="46"/>
      <c r="E3942" s="45"/>
      <c r="F3942" s="46"/>
      <c r="G3942" s="46"/>
      <c r="I3942" s="19"/>
    </row>
    <row r="3943" spans="1:9">
      <c r="A3943" s="44"/>
      <c r="B3943" s="45"/>
      <c r="C3943" s="46"/>
      <c r="D3943" s="46"/>
      <c r="E3943" s="45"/>
      <c r="F3943" s="46"/>
      <c r="G3943" s="46"/>
      <c r="H3943" s="53"/>
      <c r="I3943" s="53"/>
    </row>
    <row r="3944" spans="1:9" s="48" customFormat="1">
      <c r="A3944" s="41"/>
      <c r="B3944" s="42"/>
      <c r="C3944" s="43"/>
      <c r="D3944" s="43"/>
      <c r="E3944" s="42"/>
      <c r="F3944" s="43"/>
      <c r="G3944" s="43"/>
      <c r="H3944" s="53"/>
      <c r="I3944" s="53"/>
    </row>
    <row r="3945" spans="1:9">
      <c r="A3945" s="44"/>
      <c r="B3945" s="45"/>
      <c r="C3945" s="46"/>
      <c r="D3945" s="46"/>
      <c r="E3945" s="45"/>
      <c r="F3945" s="46"/>
      <c r="G3945" s="46"/>
      <c r="I3945" s="19"/>
    </row>
    <row r="3946" spans="1:9">
      <c r="A3946" s="44"/>
      <c r="B3946" s="45"/>
      <c r="C3946" s="46"/>
      <c r="D3946" s="46"/>
      <c r="E3946" s="45"/>
      <c r="F3946" s="46"/>
      <c r="G3946" s="46"/>
      <c r="I3946" s="19"/>
    </row>
    <row r="3947" spans="1:9">
      <c r="A3947" s="44"/>
      <c r="B3947" s="45"/>
      <c r="C3947" s="46"/>
      <c r="D3947" s="46"/>
      <c r="E3947" s="45"/>
      <c r="F3947" s="46"/>
      <c r="G3947" s="46"/>
      <c r="I3947" s="19"/>
    </row>
    <row r="3948" spans="1:9">
      <c r="A3948" s="44"/>
      <c r="B3948" s="45"/>
      <c r="C3948" s="46"/>
      <c r="D3948" s="46"/>
      <c r="E3948" s="45"/>
      <c r="F3948" s="46"/>
      <c r="G3948" s="46"/>
      <c r="I3948" s="19"/>
    </row>
    <row r="3949" spans="1:9">
      <c r="A3949" s="44"/>
      <c r="B3949" s="45"/>
      <c r="C3949" s="46"/>
      <c r="D3949" s="46"/>
      <c r="E3949" s="45"/>
      <c r="F3949" s="46"/>
      <c r="G3949" s="46"/>
      <c r="I3949" s="19"/>
    </row>
    <row r="3950" spans="1:9">
      <c r="A3950" s="44"/>
      <c r="B3950" s="45"/>
      <c r="C3950" s="46"/>
      <c r="D3950" s="46"/>
      <c r="E3950" s="45"/>
      <c r="F3950" s="46"/>
      <c r="G3950" s="46"/>
      <c r="I3950" s="19"/>
    </row>
    <row r="3951" spans="1:9">
      <c r="A3951" s="44"/>
      <c r="B3951" s="45"/>
      <c r="C3951" s="46"/>
      <c r="D3951" s="46"/>
      <c r="E3951" s="45"/>
      <c r="F3951" s="46"/>
      <c r="G3951" s="46"/>
      <c r="I3951" s="19"/>
    </row>
    <row r="3952" spans="1:9">
      <c r="A3952" s="44"/>
      <c r="B3952" s="45"/>
      <c r="C3952" s="46"/>
      <c r="D3952" s="46"/>
      <c r="E3952" s="45"/>
      <c r="F3952" s="46"/>
      <c r="G3952" s="46"/>
      <c r="I3952" s="19"/>
    </row>
    <row r="3953" spans="1:9">
      <c r="A3953" s="44"/>
      <c r="B3953" s="45"/>
      <c r="C3953" s="46"/>
      <c r="D3953" s="46"/>
      <c r="E3953" s="45"/>
      <c r="F3953" s="46"/>
      <c r="G3953" s="46"/>
      <c r="H3953" s="53"/>
      <c r="I3953" s="53"/>
    </row>
    <row r="3954" spans="1:9" s="48" customFormat="1">
      <c r="A3954" s="41"/>
      <c r="B3954" s="42"/>
      <c r="C3954" s="43"/>
      <c r="D3954" s="43"/>
      <c r="E3954" s="42"/>
      <c r="F3954" s="43"/>
      <c r="G3954" s="43"/>
      <c r="H3954" s="53"/>
      <c r="I3954" s="53"/>
    </row>
    <row r="3955" spans="1:9">
      <c r="A3955" s="44"/>
      <c r="B3955" s="45"/>
      <c r="C3955" s="46"/>
      <c r="D3955" s="46"/>
      <c r="E3955" s="45"/>
      <c r="F3955" s="46"/>
      <c r="G3955" s="46"/>
      <c r="I3955" s="19"/>
    </row>
    <row r="3956" spans="1:9">
      <c r="A3956" s="44"/>
      <c r="B3956" s="45"/>
      <c r="C3956" s="46"/>
      <c r="D3956" s="46"/>
      <c r="E3956" s="45"/>
      <c r="F3956" s="46"/>
      <c r="G3956" s="46"/>
      <c r="I3956" s="19"/>
    </row>
    <row r="3957" spans="1:9">
      <c r="A3957" s="44"/>
      <c r="B3957" s="45"/>
      <c r="C3957" s="46"/>
      <c r="D3957" s="46"/>
      <c r="E3957" s="45"/>
      <c r="F3957" s="46"/>
      <c r="G3957" s="46"/>
      <c r="H3957" s="46"/>
      <c r="I3957" s="46"/>
    </row>
    <row r="3958" spans="1:9">
      <c r="A3958" s="44"/>
      <c r="B3958" s="45"/>
      <c r="C3958" s="46"/>
      <c r="D3958" s="46"/>
      <c r="E3958" s="45"/>
      <c r="F3958" s="46"/>
      <c r="G3958" s="46"/>
      <c r="I3958" s="19"/>
    </row>
    <row r="3959" spans="1:9">
      <c r="A3959" s="44"/>
      <c r="B3959" s="45"/>
      <c r="C3959" s="46"/>
      <c r="D3959" s="46"/>
      <c r="E3959" s="45"/>
      <c r="F3959" s="46"/>
      <c r="G3959" s="46"/>
      <c r="H3959" s="53"/>
      <c r="I3959" s="53"/>
    </row>
    <row r="3960" spans="1:9" s="48" customFormat="1">
      <c r="A3960" s="41"/>
      <c r="B3960" s="42"/>
      <c r="C3960" s="43"/>
      <c r="D3960" s="43"/>
      <c r="E3960" s="42"/>
      <c r="F3960" s="43"/>
      <c r="G3960" s="43"/>
      <c r="H3960" s="53"/>
      <c r="I3960" s="53"/>
    </row>
    <row r="3961" spans="1:9">
      <c r="A3961" s="44"/>
      <c r="B3961" s="45"/>
      <c r="C3961" s="46"/>
      <c r="D3961" s="46"/>
      <c r="E3961" s="45"/>
      <c r="F3961" s="46"/>
      <c r="G3961" s="46"/>
      <c r="I3961" s="19"/>
    </row>
    <row r="3962" spans="1:9">
      <c r="A3962" s="44"/>
      <c r="B3962" s="45"/>
      <c r="C3962" s="46"/>
      <c r="D3962" s="46"/>
      <c r="E3962" s="45"/>
      <c r="F3962" s="46"/>
      <c r="G3962" s="46"/>
      <c r="I3962" s="19"/>
    </row>
    <row r="3963" spans="1:9">
      <c r="A3963" s="44"/>
      <c r="B3963" s="45"/>
      <c r="C3963" s="46"/>
      <c r="D3963" s="46"/>
      <c r="E3963" s="45"/>
      <c r="F3963" s="46"/>
      <c r="G3963" s="46"/>
      <c r="I3963" s="19"/>
    </row>
    <row r="3964" spans="1:9">
      <c r="A3964" s="44"/>
      <c r="B3964" s="45"/>
      <c r="C3964" s="46"/>
      <c r="D3964" s="46"/>
      <c r="E3964" s="45"/>
      <c r="F3964" s="46"/>
      <c r="G3964" s="46"/>
      <c r="I3964" s="19"/>
    </row>
    <row r="3965" spans="1:9">
      <c r="A3965" s="44"/>
      <c r="B3965" s="45"/>
      <c r="C3965" s="46"/>
      <c r="D3965" s="46"/>
      <c r="E3965" s="45"/>
      <c r="F3965" s="46"/>
      <c r="G3965" s="46"/>
      <c r="I3965" s="19"/>
    </row>
    <row r="3966" spans="1:9">
      <c r="A3966" s="44"/>
      <c r="B3966" s="45"/>
      <c r="C3966" s="46"/>
      <c r="D3966" s="46"/>
      <c r="E3966" s="45"/>
      <c r="F3966" s="46"/>
      <c r="G3966" s="46"/>
      <c r="I3966" s="19"/>
    </row>
    <row r="3967" spans="1:9">
      <c r="A3967" s="44"/>
      <c r="B3967" s="45"/>
      <c r="C3967" s="46"/>
      <c r="D3967" s="46"/>
      <c r="E3967" s="45"/>
      <c r="F3967" s="46"/>
      <c r="G3967" s="46"/>
      <c r="I3967" s="19"/>
    </row>
    <row r="3968" spans="1:9">
      <c r="A3968" s="44"/>
      <c r="B3968" s="45"/>
      <c r="C3968" s="46"/>
      <c r="D3968" s="46"/>
      <c r="E3968" s="45"/>
      <c r="F3968" s="46"/>
      <c r="G3968" s="46"/>
      <c r="I3968" s="19"/>
    </row>
    <row r="3969" spans="1:9">
      <c r="A3969" s="44"/>
      <c r="B3969" s="45"/>
      <c r="C3969" s="46"/>
      <c r="D3969" s="46"/>
      <c r="E3969" s="45"/>
      <c r="F3969" s="46"/>
      <c r="G3969" s="46"/>
      <c r="I3969" s="19"/>
    </row>
    <row r="3970" spans="1:9">
      <c r="A3970" s="44"/>
      <c r="B3970" s="45"/>
      <c r="C3970" s="46"/>
      <c r="D3970" s="46"/>
      <c r="E3970" s="45"/>
      <c r="F3970" s="46"/>
      <c r="G3970" s="46"/>
      <c r="H3970" s="53"/>
      <c r="I3970" s="53"/>
    </row>
    <row r="3971" spans="1:9" s="48" customFormat="1">
      <c r="A3971" s="41"/>
      <c r="B3971" s="42"/>
      <c r="C3971" s="43"/>
      <c r="D3971" s="43"/>
      <c r="E3971" s="42"/>
      <c r="F3971" s="43"/>
      <c r="G3971" s="43"/>
      <c r="H3971" s="53"/>
      <c r="I3971" s="53"/>
    </row>
    <row r="3972" spans="1:9">
      <c r="A3972" s="44"/>
      <c r="B3972" s="45"/>
      <c r="C3972" s="46"/>
      <c r="D3972" s="46"/>
      <c r="E3972" s="45"/>
      <c r="F3972" s="46"/>
      <c r="G3972" s="46"/>
      <c r="I3972" s="19"/>
    </row>
    <row r="3973" spans="1:9">
      <c r="A3973" s="44"/>
      <c r="B3973" s="45"/>
      <c r="C3973" s="46"/>
      <c r="D3973" s="46"/>
      <c r="E3973" s="45"/>
      <c r="F3973" s="46"/>
      <c r="G3973" s="46"/>
      <c r="I3973" s="19"/>
    </row>
    <row r="3974" spans="1:9">
      <c r="A3974" s="44"/>
      <c r="B3974" s="45"/>
      <c r="C3974" s="46"/>
      <c r="D3974" s="46"/>
      <c r="E3974" s="45"/>
      <c r="F3974" s="46"/>
      <c r="G3974" s="46"/>
      <c r="I3974" s="19"/>
    </row>
    <row r="3975" spans="1:9">
      <c r="A3975" s="44"/>
      <c r="B3975" s="45"/>
      <c r="C3975" s="46"/>
      <c r="D3975" s="46"/>
      <c r="E3975" s="45"/>
      <c r="F3975" s="46"/>
      <c r="G3975" s="46"/>
      <c r="I3975" s="19"/>
    </row>
    <row r="3976" spans="1:9">
      <c r="A3976" s="44"/>
      <c r="B3976" s="45"/>
      <c r="C3976" s="46"/>
      <c r="D3976" s="46"/>
      <c r="E3976" s="45"/>
      <c r="F3976" s="46"/>
      <c r="G3976" s="46"/>
      <c r="I3976" s="19"/>
    </row>
    <row r="3977" spans="1:9">
      <c r="A3977" s="44"/>
      <c r="B3977" s="54"/>
      <c r="C3977" s="54"/>
      <c r="D3977" s="54"/>
      <c r="E3977" s="45"/>
      <c r="F3977" s="54"/>
      <c r="G3977" s="54"/>
      <c r="H3977" s="17"/>
      <c r="I3977" s="17"/>
    </row>
    <row r="3978" spans="1:9">
      <c r="A3978" s="44"/>
      <c r="B3978" s="54"/>
      <c r="C3978" s="54"/>
      <c r="D3978" s="54"/>
      <c r="E3978" s="54"/>
      <c r="F3978" s="54"/>
      <c r="G3978" s="54"/>
      <c r="H3978" s="17"/>
      <c r="I3978" s="17"/>
    </row>
    <row r="3979" spans="1:9">
      <c r="A3979" s="44"/>
      <c r="B3979" s="54"/>
      <c r="C3979" s="54"/>
      <c r="D3979" s="54"/>
      <c r="E3979" s="54"/>
      <c r="F3979" s="54"/>
      <c r="G3979" s="54"/>
      <c r="H3979" s="17"/>
      <c r="I3979" s="17"/>
    </row>
    <row r="3980" spans="1:9">
      <c r="A3980" s="44"/>
      <c r="B3980" s="54"/>
      <c r="C3980" s="54"/>
      <c r="D3980" s="54"/>
      <c r="E3980" s="54"/>
      <c r="F3980" s="54"/>
      <c r="G3980" s="54"/>
      <c r="H3980" s="17"/>
      <c r="I3980" s="17"/>
    </row>
    <row r="3981" spans="1:9">
      <c r="B3981" s="40"/>
      <c r="C3981" s="40"/>
      <c r="D3981" s="40"/>
      <c r="E3981" s="40"/>
      <c r="F3981" s="40"/>
      <c r="G3981" s="40"/>
      <c r="H3981" s="40"/>
      <c r="I3981" s="40"/>
    </row>
    <row r="3982" spans="1:9" ht="14.25">
      <c r="A3982" s="109"/>
      <c r="B3982" s="109"/>
      <c r="C3982" s="109"/>
      <c r="D3982" s="109"/>
      <c r="E3982" s="109"/>
      <c r="F3982" s="109"/>
      <c r="G3982" s="109"/>
      <c r="H3982" s="109"/>
      <c r="I3982" s="109"/>
    </row>
    <row r="3983" spans="1:9">
      <c r="A3983" s="111"/>
      <c r="B3983" s="111"/>
      <c r="C3983" s="111"/>
      <c r="D3983" s="111"/>
      <c r="E3983" s="111"/>
      <c r="F3983" s="111"/>
      <c r="G3983" s="111"/>
      <c r="H3983" s="111"/>
      <c r="I3983" s="111"/>
    </row>
    <row r="3984" spans="1:9">
      <c r="B3984" s="40"/>
      <c r="C3984" s="40"/>
      <c r="D3984" s="40"/>
      <c r="E3984" s="40"/>
      <c r="F3984" s="40"/>
      <c r="G3984" s="40"/>
      <c r="H3984" s="40"/>
      <c r="I3984" s="40"/>
    </row>
    <row r="3985" spans="1:9">
      <c r="A3985" s="114"/>
      <c r="B3985" s="126"/>
      <c r="C3985" s="126"/>
      <c r="D3985" s="126"/>
      <c r="E3985" s="126"/>
      <c r="F3985" s="126"/>
      <c r="G3985" s="126"/>
      <c r="H3985" s="126"/>
      <c r="I3985" s="126"/>
    </row>
    <row r="3986" spans="1:9">
      <c r="A3986" s="115"/>
      <c r="B3986" s="126"/>
      <c r="C3986" s="126"/>
      <c r="D3986" s="126"/>
      <c r="E3986" s="126"/>
      <c r="F3986" s="126"/>
      <c r="G3986" s="126"/>
      <c r="H3986" s="126"/>
      <c r="I3986" s="126"/>
    </row>
    <row r="3987" spans="1:9">
      <c r="A3987" s="115"/>
      <c r="B3987" s="118"/>
      <c r="C3987" s="30"/>
      <c r="D3987" s="124"/>
      <c r="E3987" s="118"/>
      <c r="F3987" s="31"/>
      <c r="G3987" s="124"/>
      <c r="H3987" s="126"/>
      <c r="I3987" s="126"/>
    </row>
    <row r="3988" spans="1:9">
      <c r="A3988" s="115"/>
      <c r="B3988" s="119"/>
      <c r="C3988" s="29"/>
      <c r="D3988" s="125"/>
      <c r="E3988" s="119"/>
      <c r="F3988" s="29"/>
      <c r="G3988" s="125"/>
      <c r="H3988" s="29"/>
      <c r="I3988" s="30"/>
    </row>
    <row r="3989" spans="1:9">
      <c r="A3989" s="32"/>
      <c r="B3989" s="120"/>
      <c r="C3989" s="34"/>
      <c r="D3989" s="34"/>
      <c r="E3989" s="120"/>
      <c r="F3989" s="34"/>
      <c r="G3989" s="35"/>
      <c r="H3989" s="34"/>
      <c r="I3989" s="34"/>
    </row>
    <row r="3990" spans="1:9">
      <c r="A3990" s="37"/>
      <c r="B3990" s="33"/>
      <c r="C3990" s="24"/>
      <c r="D3990" s="34"/>
      <c r="E3990" s="34"/>
      <c r="F3990" s="34"/>
      <c r="G3990" s="35"/>
      <c r="H3990" s="34"/>
      <c r="I3990" s="38"/>
    </row>
    <row r="3991" spans="1:9">
      <c r="A3991" s="39"/>
      <c r="B3991" s="27"/>
      <c r="C3991" s="27"/>
      <c r="D3991" s="27"/>
      <c r="E3991" s="27"/>
      <c r="F3991" s="27"/>
      <c r="G3991" s="27"/>
      <c r="H3991" s="27"/>
      <c r="I3991" s="27"/>
    </row>
    <row r="3992" spans="1:9" s="48" customFormat="1">
      <c r="A3992" s="41"/>
      <c r="B3992" s="42"/>
      <c r="C3992" s="43"/>
      <c r="D3992" s="43"/>
      <c r="E3992" s="42"/>
      <c r="F3992" s="43"/>
      <c r="G3992" s="43"/>
      <c r="H3992" s="53"/>
      <c r="I3992" s="53"/>
    </row>
    <row r="3993" spans="1:9">
      <c r="A3993" s="44"/>
      <c r="B3993" s="45"/>
      <c r="C3993" s="46"/>
      <c r="D3993" s="46"/>
      <c r="E3993" s="45"/>
      <c r="F3993" s="46"/>
      <c r="G3993" s="46"/>
      <c r="I3993" s="19"/>
    </row>
    <row r="3994" spans="1:9">
      <c r="A3994" s="44"/>
      <c r="B3994" s="45"/>
      <c r="C3994" s="46"/>
      <c r="D3994" s="46"/>
      <c r="E3994" s="45"/>
      <c r="F3994" s="46"/>
      <c r="G3994" s="46"/>
      <c r="I3994" s="19"/>
    </row>
    <row r="3995" spans="1:9">
      <c r="A3995" s="44"/>
      <c r="B3995" s="45"/>
      <c r="C3995" s="46"/>
      <c r="D3995" s="46"/>
      <c r="E3995" s="45"/>
      <c r="F3995" s="46"/>
      <c r="G3995" s="46"/>
      <c r="I3995" s="19"/>
    </row>
    <row r="3996" spans="1:9">
      <c r="A3996" s="44"/>
      <c r="B3996" s="45"/>
      <c r="C3996" s="46"/>
      <c r="D3996" s="46"/>
      <c r="E3996" s="45"/>
      <c r="F3996" s="46"/>
      <c r="G3996" s="46"/>
      <c r="I3996" s="19"/>
    </row>
    <row r="3997" spans="1:9">
      <c r="A3997" s="44"/>
      <c r="B3997" s="45"/>
      <c r="C3997" s="46"/>
      <c r="D3997" s="46"/>
      <c r="E3997" s="45"/>
      <c r="F3997" s="46"/>
      <c r="G3997" s="46"/>
      <c r="I3997" s="19"/>
    </row>
    <row r="3998" spans="1:9">
      <c r="A3998" s="44"/>
      <c r="B3998" s="45"/>
      <c r="C3998" s="46"/>
      <c r="D3998" s="46"/>
      <c r="E3998" s="45"/>
      <c r="F3998" s="46"/>
      <c r="G3998" s="46"/>
      <c r="I3998" s="19"/>
    </row>
    <row r="3999" spans="1:9">
      <c r="A3999" s="44"/>
      <c r="B3999" s="45"/>
      <c r="C3999" s="46"/>
      <c r="D3999" s="46"/>
      <c r="E3999" s="45"/>
      <c r="F3999" s="46"/>
      <c r="G3999" s="46"/>
      <c r="I3999" s="19"/>
    </row>
    <row r="4000" spans="1:9">
      <c r="A4000" s="44"/>
      <c r="B4000" s="45"/>
      <c r="C4000" s="46"/>
      <c r="D4000" s="46"/>
      <c r="E4000" s="45"/>
      <c r="F4000" s="46"/>
      <c r="G4000" s="46"/>
      <c r="I4000" s="19"/>
    </row>
    <row r="4001" spans="1:9">
      <c r="A4001" s="44"/>
      <c r="B4001" s="45"/>
      <c r="C4001" s="46"/>
      <c r="D4001" s="46"/>
      <c r="E4001" s="45"/>
      <c r="F4001" s="46"/>
      <c r="G4001" s="46"/>
      <c r="I4001" s="19"/>
    </row>
    <row r="4002" spans="1:9">
      <c r="A4002" s="44"/>
      <c r="B4002" s="45"/>
      <c r="C4002" s="46"/>
      <c r="D4002" s="46"/>
      <c r="E4002" s="45"/>
      <c r="F4002" s="46"/>
      <c r="G4002" s="46"/>
      <c r="I4002" s="19"/>
    </row>
    <row r="4003" spans="1:9">
      <c r="A4003" s="44"/>
      <c r="B4003" s="45"/>
      <c r="C4003" s="46"/>
      <c r="D4003" s="46"/>
      <c r="E4003" s="45"/>
      <c r="F4003" s="46"/>
      <c r="G4003" s="46"/>
      <c r="I4003" s="19"/>
    </row>
    <row r="4004" spans="1:9">
      <c r="A4004" s="44"/>
      <c r="B4004" s="45"/>
      <c r="C4004" s="46"/>
      <c r="D4004" s="46"/>
      <c r="E4004" s="45"/>
      <c r="F4004" s="46"/>
      <c r="G4004" s="46"/>
      <c r="I4004" s="19"/>
    </row>
    <row r="4005" spans="1:9">
      <c r="A4005" s="44"/>
      <c r="B4005" s="45"/>
      <c r="C4005" s="46"/>
      <c r="D4005" s="46"/>
      <c r="E4005" s="45"/>
      <c r="F4005" s="46"/>
      <c r="G4005" s="46"/>
      <c r="H4005" s="53"/>
      <c r="I4005" s="53"/>
    </row>
    <row r="4006" spans="1:9" s="48" customFormat="1">
      <c r="A4006" s="41"/>
      <c r="B4006" s="42"/>
      <c r="C4006" s="43"/>
      <c r="D4006" s="43"/>
      <c r="E4006" s="42"/>
      <c r="F4006" s="43"/>
      <c r="G4006" s="43"/>
      <c r="H4006" s="53"/>
      <c r="I4006" s="53"/>
    </row>
    <row r="4007" spans="1:9" s="48" customFormat="1">
      <c r="A4007" s="41"/>
      <c r="B4007" s="42"/>
      <c r="C4007" s="43"/>
      <c r="D4007" s="43"/>
      <c r="E4007" s="42"/>
      <c r="F4007" s="43"/>
      <c r="G4007" s="43"/>
      <c r="H4007" s="53"/>
      <c r="I4007" s="53"/>
    </row>
    <row r="4008" spans="1:9" s="48" customFormat="1">
      <c r="A4008" s="41"/>
      <c r="B4008" s="42"/>
      <c r="C4008" s="43"/>
      <c r="D4008" s="43"/>
      <c r="E4008" s="42"/>
      <c r="F4008" s="43"/>
      <c r="G4008" s="43"/>
      <c r="H4008" s="53"/>
      <c r="I4008" s="53"/>
    </row>
    <row r="4009" spans="1:9">
      <c r="B4009" s="49"/>
      <c r="C4009" s="40"/>
      <c r="D4009" s="40"/>
      <c r="E4009" s="49"/>
      <c r="F4009" s="40"/>
      <c r="G4009" s="40"/>
      <c r="H4009" s="40"/>
      <c r="I4009" s="40"/>
    </row>
    <row r="4010" spans="1:9">
      <c r="B4010" s="40"/>
      <c r="C4010" s="40"/>
      <c r="D4010" s="40"/>
      <c r="E4010" s="40"/>
      <c r="F4010" s="40"/>
      <c r="G4010" s="40"/>
      <c r="H4010" s="40"/>
      <c r="I4010" s="40"/>
    </row>
    <row r="4011" spans="1:9">
      <c r="B4011" s="40"/>
      <c r="C4011" s="40"/>
      <c r="D4011" s="40"/>
      <c r="E4011" s="40"/>
      <c r="F4011" s="40"/>
      <c r="G4011" s="40"/>
      <c r="H4011" s="40"/>
      <c r="I4011" s="40"/>
    </row>
    <row r="4012" spans="1:9">
      <c r="B4012" s="40"/>
      <c r="C4012" s="40"/>
      <c r="D4012" s="40"/>
      <c r="E4012" s="40"/>
      <c r="F4012" s="40"/>
      <c r="G4012" s="40"/>
      <c r="H4012" s="40"/>
      <c r="I4012" s="40"/>
    </row>
    <row r="4013" spans="1:9" ht="14.25">
      <c r="A4013" s="109"/>
      <c r="B4013" s="109"/>
      <c r="C4013" s="109"/>
      <c r="D4013" s="109"/>
      <c r="E4013" s="109"/>
      <c r="F4013" s="109"/>
      <c r="G4013" s="109"/>
      <c r="H4013" s="109"/>
      <c r="I4013" s="109"/>
    </row>
    <row r="4014" spans="1:9">
      <c r="A4014" s="111"/>
      <c r="B4014" s="111"/>
      <c r="C4014" s="111"/>
      <c r="D4014" s="111"/>
      <c r="E4014" s="111"/>
      <c r="F4014" s="111"/>
      <c r="G4014" s="111"/>
      <c r="H4014" s="111"/>
      <c r="I4014" s="111"/>
    </row>
    <row r="4015" spans="1:9">
      <c r="B4015" s="40"/>
      <c r="C4015" s="40"/>
      <c r="D4015" s="40"/>
      <c r="E4015" s="40"/>
      <c r="F4015" s="40"/>
      <c r="G4015" s="40"/>
      <c r="H4015" s="40"/>
      <c r="I4015" s="40"/>
    </row>
    <row r="4016" spans="1:9">
      <c r="A4016" s="114"/>
      <c r="B4016" s="126"/>
      <c r="C4016" s="126"/>
      <c r="D4016" s="126"/>
      <c r="E4016" s="126"/>
      <c r="F4016" s="126"/>
      <c r="G4016" s="126"/>
      <c r="H4016" s="126"/>
      <c r="I4016" s="126"/>
    </row>
    <row r="4017" spans="1:9">
      <c r="A4017" s="115"/>
      <c r="B4017" s="126"/>
      <c r="C4017" s="126"/>
      <c r="D4017" s="126"/>
      <c r="E4017" s="126"/>
      <c r="F4017" s="126"/>
      <c r="G4017" s="126"/>
      <c r="H4017" s="126"/>
      <c r="I4017" s="126"/>
    </row>
    <row r="4018" spans="1:9">
      <c r="A4018" s="115"/>
      <c r="B4018" s="118"/>
      <c r="C4018" s="30"/>
      <c r="D4018" s="124"/>
      <c r="E4018" s="118"/>
      <c r="F4018" s="31"/>
      <c r="G4018" s="124"/>
      <c r="H4018" s="126"/>
      <c r="I4018" s="126"/>
    </row>
    <row r="4019" spans="1:9">
      <c r="A4019" s="115"/>
      <c r="B4019" s="119"/>
      <c r="C4019" s="29"/>
      <c r="D4019" s="125"/>
      <c r="E4019" s="119"/>
      <c r="F4019" s="29"/>
      <c r="G4019" s="125"/>
      <c r="H4019" s="29"/>
      <c r="I4019" s="30"/>
    </row>
    <row r="4020" spans="1:9">
      <c r="A4020" s="32"/>
      <c r="B4020" s="120"/>
      <c r="C4020" s="34"/>
      <c r="D4020" s="34"/>
      <c r="E4020" s="120"/>
      <c r="F4020" s="34"/>
      <c r="G4020" s="35"/>
      <c r="H4020" s="34"/>
      <c r="I4020" s="34"/>
    </row>
    <row r="4021" spans="1:9">
      <c r="A4021" s="37"/>
      <c r="B4021" s="33"/>
      <c r="C4021" s="24"/>
      <c r="D4021" s="34"/>
      <c r="E4021" s="34"/>
      <c r="F4021" s="34"/>
      <c r="G4021" s="35"/>
      <c r="H4021" s="34"/>
      <c r="I4021" s="38"/>
    </row>
    <row r="4022" spans="1:9">
      <c r="A4022" s="39"/>
      <c r="B4022" s="27"/>
      <c r="C4022" s="27"/>
      <c r="D4022" s="27"/>
      <c r="E4022" s="27"/>
      <c r="F4022" s="27"/>
      <c r="G4022" s="27"/>
      <c r="H4022" s="27"/>
      <c r="I4022" s="27"/>
    </row>
    <row r="4023" spans="1:9" s="48" customFormat="1">
      <c r="A4023" s="41"/>
      <c r="B4023" s="42"/>
      <c r="C4023" s="43"/>
      <c r="D4023" s="43"/>
      <c r="E4023" s="42"/>
      <c r="F4023" s="43"/>
      <c r="G4023" s="43"/>
      <c r="H4023" s="53"/>
      <c r="I4023" s="53"/>
    </row>
    <row r="4024" spans="1:9" s="48" customFormat="1">
      <c r="A4024" s="41"/>
      <c r="B4024" s="42"/>
      <c r="C4024" s="43"/>
      <c r="D4024" s="43"/>
      <c r="E4024" s="42"/>
      <c r="F4024" s="43"/>
      <c r="G4024" s="43"/>
      <c r="H4024" s="53"/>
      <c r="I4024" s="53"/>
    </row>
    <row r="4025" spans="1:9" s="48" customFormat="1">
      <c r="A4025" s="41"/>
      <c r="B4025" s="42"/>
      <c r="C4025" s="43"/>
      <c r="D4025" s="43"/>
      <c r="E4025" s="42"/>
      <c r="F4025" s="43"/>
      <c r="G4025" s="43"/>
      <c r="H4025" s="53"/>
      <c r="I4025" s="53"/>
    </row>
    <row r="4026" spans="1:9">
      <c r="A4026" s="44"/>
      <c r="B4026" s="45"/>
      <c r="C4026" s="46"/>
      <c r="D4026" s="46"/>
      <c r="E4026" s="45"/>
      <c r="F4026" s="46"/>
      <c r="G4026" s="46"/>
      <c r="I4026" s="19"/>
    </row>
    <row r="4027" spans="1:9">
      <c r="A4027" s="44"/>
      <c r="B4027" s="45"/>
      <c r="C4027" s="46"/>
      <c r="D4027" s="46"/>
      <c r="E4027" s="45"/>
      <c r="F4027" s="46"/>
      <c r="G4027" s="46"/>
      <c r="I4027" s="19"/>
    </row>
    <row r="4028" spans="1:9">
      <c r="A4028" s="44"/>
      <c r="B4028" s="45"/>
      <c r="C4028" s="46"/>
      <c r="D4028" s="46"/>
      <c r="E4028" s="45"/>
      <c r="F4028" s="46"/>
      <c r="G4028" s="46"/>
      <c r="I4028" s="19"/>
    </row>
    <row r="4029" spans="1:9">
      <c r="A4029" s="44"/>
      <c r="B4029" s="45"/>
      <c r="C4029" s="46"/>
      <c r="D4029" s="46"/>
      <c r="E4029" s="45"/>
      <c r="F4029" s="46"/>
      <c r="G4029" s="46"/>
      <c r="I4029" s="19"/>
    </row>
    <row r="4030" spans="1:9">
      <c r="A4030" s="44"/>
      <c r="B4030" s="45"/>
      <c r="C4030" s="46"/>
      <c r="D4030" s="46"/>
      <c r="E4030" s="45"/>
      <c r="F4030" s="46"/>
      <c r="G4030" s="46"/>
      <c r="H4030" s="46"/>
      <c r="I4030" s="46"/>
    </row>
    <row r="4031" spans="1:9">
      <c r="A4031" s="44"/>
      <c r="B4031" s="45"/>
      <c r="C4031" s="46"/>
      <c r="D4031" s="46"/>
      <c r="E4031" s="45"/>
      <c r="F4031" s="46"/>
      <c r="G4031" s="46"/>
      <c r="H4031" s="53"/>
      <c r="I4031" s="53"/>
    </row>
    <row r="4032" spans="1:9">
      <c r="A4032" s="44"/>
      <c r="B4032" s="45"/>
      <c r="C4032" s="46"/>
      <c r="D4032" s="46"/>
      <c r="E4032" s="45"/>
      <c r="F4032" s="46"/>
      <c r="G4032" s="46"/>
      <c r="H4032" s="53"/>
      <c r="I4032" s="53"/>
    </row>
    <row r="4033" spans="1:9" s="48" customFormat="1">
      <c r="A4033" s="41"/>
      <c r="B4033" s="42"/>
      <c r="C4033" s="43"/>
      <c r="D4033" s="43"/>
      <c r="E4033" s="42"/>
      <c r="F4033" s="43"/>
      <c r="G4033" s="43"/>
      <c r="H4033" s="53"/>
      <c r="I4033" s="53"/>
    </row>
    <row r="4034" spans="1:9">
      <c r="A4034" s="44"/>
      <c r="B4034" s="45"/>
      <c r="C4034" s="46"/>
      <c r="D4034" s="46"/>
      <c r="E4034" s="45"/>
      <c r="F4034" s="46"/>
      <c r="G4034" s="46"/>
      <c r="I4034" s="19"/>
    </row>
    <row r="4035" spans="1:9">
      <c r="A4035" s="44"/>
      <c r="B4035" s="45"/>
      <c r="C4035" s="46"/>
      <c r="D4035" s="46"/>
      <c r="E4035" s="45"/>
      <c r="F4035" s="46"/>
      <c r="G4035" s="46"/>
      <c r="I4035" s="19"/>
    </row>
    <row r="4036" spans="1:9">
      <c r="A4036" s="44"/>
      <c r="B4036" s="45"/>
      <c r="C4036" s="46"/>
      <c r="D4036" s="46"/>
      <c r="E4036" s="45"/>
      <c r="F4036" s="46"/>
      <c r="G4036" s="46"/>
      <c r="I4036" s="19"/>
    </row>
    <row r="4037" spans="1:9">
      <c r="A4037" s="44"/>
      <c r="B4037" s="45"/>
      <c r="C4037" s="46"/>
      <c r="D4037" s="46"/>
      <c r="E4037" s="45"/>
      <c r="F4037" s="46"/>
      <c r="G4037" s="46"/>
      <c r="I4037" s="19"/>
    </row>
    <row r="4038" spans="1:9">
      <c r="A4038" s="44"/>
      <c r="B4038" s="45"/>
      <c r="C4038" s="46"/>
      <c r="D4038" s="46"/>
      <c r="E4038" s="45"/>
      <c r="F4038" s="46"/>
      <c r="G4038" s="46"/>
      <c r="I4038" s="19"/>
    </row>
    <row r="4039" spans="1:9">
      <c r="A4039" s="44"/>
      <c r="B4039" s="45"/>
      <c r="C4039" s="46"/>
      <c r="D4039" s="46"/>
      <c r="E4039" s="45"/>
      <c r="F4039" s="46"/>
      <c r="G4039" s="46"/>
      <c r="I4039" s="19"/>
    </row>
    <row r="4040" spans="1:9">
      <c r="A4040" s="44"/>
      <c r="B4040" s="45"/>
      <c r="C4040" s="46"/>
      <c r="D4040" s="46"/>
      <c r="E4040" s="45"/>
      <c r="F4040" s="46"/>
      <c r="G4040" s="46"/>
      <c r="I4040" s="19"/>
    </row>
    <row r="4041" spans="1:9">
      <c r="A4041" s="44"/>
      <c r="B4041" s="45"/>
      <c r="C4041" s="46"/>
      <c r="D4041" s="46"/>
      <c r="E4041" s="45"/>
      <c r="F4041" s="46"/>
      <c r="G4041" s="46"/>
      <c r="I4041" s="19"/>
    </row>
    <row r="4042" spans="1:9">
      <c r="A4042" s="44"/>
      <c r="B4042" s="45"/>
      <c r="C4042" s="46"/>
      <c r="D4042" s="46"/>
      <c r="E4042" s="45"/>
      <c r="F4042" s="46"/>
      <c r="G4042" s="46"/>
      <c r="I4042" s="19"/>
    </row>
    <row r="4043" spans="1:9">
      <c r="A4043" s="44"/>
      <c r="B4043" s="45"/>
      <c r="C4043" s="46"/>
      <c r="D4043" s="46"/>
      <c r="E4043" s="45"/>
      <c r="F4043" s="46"/>
      <c r="G4043" s="46"/>
      <c r="I4043" s="19"/>
    </row>
    <row r="4044" spans="1:9">
      <c r="A4044" s="44"/>
      <c r="B4044" s="45"/>
      <c r="C4044" s="46"/>
      <c r="D4044" s="46"/>
      <c r="E4044" s="45"/>
      <c r="F4044" s="46"/>
      <c r="G4044" s="46"/>
      <c r="H4044" s="46"/>
      <c r="I4044" s="46"/>
    </row>
    <row r="4045" spans="1:9">
      <c r="A4045" s="44"/>
      <c r="B4045" s="54"/>
      <c r="C4045" s="54"/>
      <c r="D4045" s="54"/>
      <c r="E4045" s="54"/>
      <c r="F4045" s="54"/>
      <c r="G4045" s="54"/>
      <c r="H4045" s="17"/>
      <c r="I4045" s="17"/>
    </row>
    <row r="4046" spans="1:9">
      <c r="A4046" s="44"/>
      <c r="B4046" s="54"/>
      <c r="C4046" s="54"/>
      <c r="D4046" s="54"/>
      <c r="E4046" s="54"/>
      <c r="F4046" s="54"/>
      <c r="G4046" s="54"/>
      <c r="H4046" s="17"/>
      <c r="I4046" s="17"/>
    </row>
    <row r="4047" spans="1:9">
      <c r="A4047" s="44"/>
      <c r="B4047" s="54"/>
      <c r="C4047" s="54"/>
      <c r="D4047" s="54"/>
      <c r="E4047" s="54"/>
      <c r="F4047" s="54"/>
      <c r="G4047" s="54"/>
      <c r="H4047" s="17"/>
      <c r="I4047" s="17"/>
    </row>
    <row r="4048" spans="1:9">
      <c r="A4048" s="44"/>
      <c r="B4048" s="54"/>
      <c r="C4048" s="54"/>
      <c r="D4048" s="54"/>
      <c r="E4048" s="54"/>
      <c r="F4048" s="54"/>
      <c r="G4048" s="54"/>
      <c r="H4048" s="17"/>
      <c r="I4048" s="17"/>
    </row>
    <row r="4049" spans="1:9">
      <c r="A4049" s="44"/>
      <c r="B4049" s="54"/>
      <c r="C4049" s="54"/>
      <c r="D4049" s="54"/>
      <c r="E4049" s="54"/>
      <c r="F4049" s="54"/>
      <c r="G4049" s="54"/>
      <c r="H4049" s="17"/>
      <c r="I4049" s="17"/>
    </row>
    <row r="4050" spans="1:9">
      <c r="A4050" s="44"/>
      <c r="B4050" s="54"/>
      <c r="C4050" s="54"/>
      <c r="D4050" s="54"/>
      <c r="E4050" s="54"/>
      <c r="F4050" s="54"/>
      <c r="G4050" s="54"/>
      <c r="H4050" s="17"/>
      <c r="I4050" s="17"/>
    </row>
    <row r="4051" spans="1:9">
      <c r="A4051" s="44"/>
      <c r="B4051" s="54"/>
      <c r="C4051" s="54"/>
      <c r="D4051" s="54"/>
      <c r="E4051" s="54"/>
      <c r="F4051" s="54"/>
      <c r="G4051" s="54"/>
      <c r="H4051" s="17"/>
      <c r="I4051" s="17"/>
    </row>
    <row r="4052" spans="1:9">
      <c r="A4052" s="44"/>
      <c r="B4052" s="54"/>
      <c r="C4052" s="54"/>
      <c r="D4052" s="54"/>
      <c r="E4052" s="54"/>
      <c r="F4052" s="54"/>
      <c r="G4052" s="54"/>
      <c r="H4052" s="17"/>
      <c r="I4052" s="17"/>
    </row>
    <row r="4053" spans="1:9">
      <c r="A4053" s="44"/>
      <c r="B4053" s="54"/>
      <c r="C4053" s="54"/>
      <c r="D4053" s="54"/>
      <c r="E4053" s="54"/>
      <c r="F4053" s="54"/>
      <c r="G4053" s="54"/>
      <c r="H4053" s="17"/>
      <c r="I4053" s="17"/>
    </row>
    <row r="4054" spans="1:9">
      <c r="A4054" s="44"/>
      <c r="B4054" s="54"/>
      <c r="C4054" s="54"/>
      <c r="D4054" s="54"/>
      <c r="E4054" s="54"/>
      <c r="F4054" s="54"/>
      <c r="G4054" s="54"/>
      <c r="H4054" s="17"/>
      <c r="I4054" s="17"/>
    </row>
    <row r="4055" spans="1:9">
      <c r="A4055" s="44"/>
      <c r="B4055" s="54"/>
      <c r="C4055" s="54"/>
      <c r="D4055" s="54"/>
      <c r="E4055" s="54"/>
      <c r="F4055" s="54"/>
      <c r="G4055" s="54"/>
      <c r="H4055" s="17"/>
      <c r="I4055" s="17"/>
    </row>
    <row r="4056" spans="1:9" ht="14.25">
      <c r="A4056" s="109"/>
      <c r="B4056" s="109"/>
      <c r="C4056" s="109"/>
      <c r="D4056" s="109"/>
      <c r="E4056" s="109"/>
      <c r="F4056" s="109"/>
      <c r="G4056" s="109"/>
      <c r="H4056" s="109"/>
      <c r="I4056" s="109"/>
    </row>
    <row r="4057" spans="1:9">
      <c r="A4057" s="111"/>
      <c r="B4057" s="111"/>
      <c r="C4057" s="111"/>
      <c r="D4057" s="111"/>
      <c r="E4057" s="111"/>
      <c r="F4057" s="111"/>
      <c r="G4057" s="111"/>
      <c r="H4057" s="111"/>
      <c r="I4057" s="111"/>
    </row>
    <row r="4058" spans="1:9">
      <c r="B4058" s="40"/>
      <c r="C4058" s="40"/>
      <c r="D4058" s="40"/>
      <c r="E4058" s="40"/>
      <c r="F4058" s="40"/>
      <c r="G4058" s="40"/>
      <c r="H4058" s="40"/>
      <c r="I4058" s="40"/>
    </row>
    <row r="4059" spans="1:9">
      <c r="A4059" s="114"/>
      <c r="B4059" s="126"/>
      <c r="C4059" s="126"/>
      <c r="D4059" s="126"/>
      <c r="E4059" s="126"/>
      <c r="F4059" s="126"/>
      <c r="G4059" s="126"/>
      <c r="H4059" s="126"/>
      <c r="I4059" s="126"/>
    </row>
    <row r="4060" spans="1:9">
      <c r="A4060" s="115"/>
      <c r="B4060" s="126"/>
      <c r="C4060" s="126"/>
      <c r="D4060" s="126"/>
      <c r="E4060" s="126"/>
      <c r="F4060" s="126"/>
      <c r="G4060" s="126"/>
      <c r="H4060" s="126"/>
      <c r="I4060" s="126"/>
    </row>
    <row r="4061" spans="1:9">
      <c r="A4061" s="115"/>
      <c r="B4061" s="118"/>
      <c r="C4061" s="30"/>
      <c r="D4061" s="124"/>
      <c r="E4061" s="118"/>
      <c r="F4061" s="31"/>
      <c r="G4061" s="124"/>
      <c r="H4061" s="126"/>
      <c r="I4061" s="126"/>
    </row>
    <row r="4062" spans="1:9">
      <c r="A4062" s="115"/>
      <c r="B4062" s="119"/>
      <c r="C4062" s="29"/>
      <c r="D4062" s="125"/>
      <c r="E4062" s="119"/>
      <c r="F4062" s="29"/>
      <c r="G4062" s="125"/>
      <c r="H4062" s="29"/>
      <c r="I4062" s="30"/>
    </row>
    <row r="4063" spans="1:9">
      <c r="A4063" s="32"/>
      <c r="B4063" s="120"/>
      <c r="C4063" s="34"/>
      <c r="D4063" s="34"/>
      <c r="E4063" s="120"/>
      <c r="F4063" s="34"/>
      <c r="G4063" s="35"/>
      <c r="H4063" s="34"/>
      <c r="I4063" s="34"/>
    </row>
    <row r="4064" spans="1:9">
      <c r="A4064" s="37"/>
      <c r="B4064" s="33"/>
      <c r="C4064" s="24"/>
      <c r="D4064" s="34"/>
      <c r="E4064" s="34"/>
      <c r="F4064" s="34"/>
      <c r="G4064" s="35"/>
      <c r="H4064" s="34"/>
      <c r="I4064" s="38"/>
    </row>
    <row r="4065" spans="1:9">
      <c r="A4065" s="39"/>
      <c r="B4065" s="27"/>
      <c r="C4065" s="27"/>
      <c r="D4065" s="27"/>
      <c r="E4065" s="27"/>
      <c r="F4065" s="27"/>
      <c r="G4065" s="27"/>
      <c r="H4065" s="27"/>
      <c r="I4065" s="27"/>
    </row>
    <row r="4066" spans="1:9" s="48" customFormat="1">
      <c r="A4066" s="41"/>
      <c r="B4066" s="42"/>
      <c r="C4066" s="43"/>
      <c r="D4066" s="43"/>
      <c r="E4066" s="42"/>
      <c r="F4066" s="43"/>
      <c r="G4066" s="43"/>
      <c r="H4066" s="53"/>
      <c r="I4066" s="53"/>
    </row>
    <row r="4067" spans="1:9">
      <c r="A4067" s="44"/>
      <c r="B4067" s="45"/>
      <c r="C4067" s="46"/>
      <c r="D4067" s="46"/>
      <c r="E4067" s="45"/>
      <c r="F4067" s="46"/>
      <c r="G4067" s="46"/>
      <c r="H4067" s="46"/>
      <c r="I4067" s="46"/>
    </row>
    <row r="4068" spans="1:9">
      <c r="A4068" s="44"/>
      <c r="B4068" s="45"/>
      <c r="C4068" s="46"/>
      <c r="D4068" s="46"/>
      <c r="E4068" s="45"/>
      <c r="F4068" s="46"/>
      <c r="G4068" s="46"/>
      <c r="I4068" s="19"/>
    </row>
    <row r="4069" spans="1:9">
      <c r="A4069" s="44"/>
      <c r="B4069" s="45"/>
      <c r="C4069" s="46"/>
      <c r="D4069" s="46"/>
      <c r="E4069" s="45"/>
      <c r="F4069" s="46"/>
      <c r="G4069" s="46"/>
      <c r="I4069" s="19"/>
    </row>
    <row r="4070" spans="1:9">
      <c r="A4070" s="44"/>
      <c r="B4070" s="45"/>
      <c r="C4070" s="46"/>
      <c r="D4070" s="46"/>
      <c r="E4070" s="45"/>
      <c r="F4070" s="46"/>
      <c r="G4070" s="46"/>
      <c r="I4070" s="19"/>
    </row>
    <row r="4071" spans="1:9">
      <c r="A4071" s="44"/>
      <c r="B4071" s="45"/>
      <c r="C4071" s="46"/>
      <c r="D4071" s="46"/>
      <c r="E4071" s="45"/>
      <c r="F4071" s="46"/>
      <c r="G4071" s="46"/>
      <c r="I4071" s="19"/>
    </row>
    <row r="4072" spans="1:9">
      <c r="A4072" s="44"/>
      <c r="B4072" s="45"/>
      <c r="C4072" s="46"/>
      <c r="D4072" s="46"/>
      <c r="E4072" s="45"/>
      <c r="F4072" s="46"/>
      <c r="G4072" s="46"/>
      <c r="I4072" s="19"/>
    </row>
    <row r="4073" spans="1:9">
      <c r="A4073" s="44"/>
      <c r="B4073" s="45"/>
      <c r="C4073" s="46"/>
      <c r="D4073" s="46"/>
      <c r="E4073" s="45"/>
      <c r="F4073" s="46"/>
      <c r="G4073" s="46"/>
      <c r="H4073" s="53"/>
      <c r="I4073" s="53"/>
    </row>
    <row r="4074" spans="1:9" s="48" customFormat="1">
      <c r="A4074" s="41"/>
      <c r="B4074" s="42"/>
      <c r="C4074" s="43"/>
      <c r="D4074" s="43"/>
      <c r="E4074" s="42"/>
      <c r="F4074" s="43"/>
      <c r="G4074" s="43"/>
      <c r="H4074" s="53"/>
      <c r="I4074" s="53"/>
    </row>
    <row r="4075" spans="1:9">
      <c r="A4075" s="44"/>
      <c r="B4075" s="45"/>
      <c r="C4075" s="46"/>
      <c r="D4075" s="46"/>
      <c r="E4075" s="45"/>
      <c r="F4075" s="46"/>
      <c r="G4075" s="46"/>
      <c r="I4075" s="19"/>
    </row>
    <row r="4076" spans="1:9">
      <c r="A4076" s="44"/>
      <c r="B4076" s="45"/>
      <c r="C4076" s="46"/>
      <c r="D4076" s="46"/>
      <c r="E4076" s="45"/>
      <c r="F4076" s="46"/>
      <c r="G4076" s="46"/>
      <c r="H4076" s="46"/>
      <c r="I4076" s="46"/>
    </row>
    <row r="4077" spans="1:9">
      <c r="A4077" s="44"/>
      <c r="B4077" s="45"/>
      <c r="C4077" s="46"/>
      <c r="D4077" s="46"/>
      <c r="E4077" s="45"/>
      <c r="F4077" s="46"/>
      <c r="G4077" s="46"/>
      <c r="H4077" s="53"/>
      <c r="I4077" s="53"/>
    </row>
    <row r="4078" spans="1:9" s="48" customFormat="1">
      <c r="A4078" s="41"/>
      <c r="B4078" s="42"/>
      <c r="C4078" s="43"/>
      <c r="D4078" s="43"/>
      <c r="E4078" s="42"/>
      <c r="F4078" s="43"/>
      <c r="G4078" s="43"/>
      <c r="H4078" s="53"/>
      <c r="I4078" s="53"/>
    </row>
    <row r="4079" spans="1:9">
      <c r="A4079" s="44"/>
      <c r="B4079" s="45"/>
      <c r="C4079" s="46"/>
      <c r="D4079" s="46"/>
      <c r="E4079" s="45"/>
      <c r="F4079" s="46"/>
      <c r="G4079" s="46"/>
      <c r="I4079" s="19"/>
    </row>
    <row r="4080" spans="1:9">
      <c r="A4080" s="44"/>
      <c r="B4080" s="45"/>
      <c r="C4080" s="46"/>
      <c r="D4080" s="46"/>
      <c r="E4080" s="45"/>
      <c r="F4080" s="46"/>
      <c r="G4080" s="46"/>
      <c r="I4080" s="19"/>
    </row>
    <row r="4081" spans="1:9">
      <c r="A4081" s="44"/>
      <c r="B4081" s="45"/>
      <c r="C4081" s="46"/>
      <c r="D4081" s="46"/>
      <c r="E4081" s="45"/>
      <c r="F4081" s="46"/>
      <c r="G4081" s="46"/>
      <c r="H4081" s="46"/>
      <c r="I4081" s="46"/>
    </row>
    <row r="4082" spans="1:9">
      <c r="A4082" s="44"/>
      <c r="B4082" s="45"/>
      <c r="C4082" s="46"/>
      <c r="D4082" s="46"/>
      <c r="E4082" s="45"/>
      <c r="F4082" s="46"/>
      <c r="G4082" s="46"/>
      <c r="I4082" s="19"/>
    </row>
    <row r="4083" spans="1:9">
      <c r="A4083" s="44"/>
      <c r="B4083" s="45"/>
      <c r="C4083" s="46"/>
      <c r="D4083" s="46"/>
      <c r="E4083" s="45"/>
      <c r="F4083" s="46"/>
      <c r="G4083" s="46"/>
      <c r="I4083" s="19"/>
    </row>
    <row r="4084" spans="1:9">
      <c r="A4084" s="44"/>
      <c r="B4084" s="45"/>
      <c r="C4084" s="46"/>
      <c r="D4084" s="46"/>
      <c r="E4084" s="45"/>
      <c r="F4084" s="46"/>
      <c r="G4084" s="46"/>
      <c r="I4084" s="19"/>
    </row>
    <row r="4085" spans="1:9">
      <c r="A4085" s="44"/>
      <c r="B4085" s="45"/>
      <c r="C4085" s="46"/>
      <c r="D4085" s="46"/>
      <c r="E4085" s="45"/>
      <c r="F4085" s="46"/>
      <c r="G4085" s="46"/>
      <c r="I4085" s="19"/>
    </row>
    <row r="4086" spans="1:9">
      <c r="A4086" s="44"/>
      <c r="B4086" s="45"/>
      <c r="C4086" s="46"/>
      <c r="D4086" s="46"/>
      <c r="E4086" s="45"/>
      <c r="F4086" s="46"/>
      <c r="G4086" s="46"/>
      <c r="H4086" s="53"/>
      <c r="I4086" s="53"/>
    </row>
    <row r="4087" spans="1:9" s="48" customFormat="1">
      <c r="A4087" s="41"/>
      <c r="B4087" s="42"/>
      <c r="C4087" s="43"/>
      <c r="D4087" s="43"/>
      <c r="E4087" s="42"/>
      <c r="F4087" s="43"/>
      <c r="G4087" s="43"/>
      <c r="H4087" s="53"/>
      <c r="I4087" s="53"/>
    </row>
    <row r="4088" spans="1:9">
      <c r="A4088" s="44"/>
      <c r="B4088" s="45"/>
      <c r="C4088" s="46"/>
      <c r="D4088" s="46"/>
      <c r="E4088" s="45"/>
      <c r="F4088" s="46"/>
      <c r="G4088" s="46"/>
      <c r="I4088" s="19"/>
    </row>
    <row r="4089" spans="1:9">
      <c r="A4089" s="44"/>
      <c r="B4089" s="45"/>
      <c r="C4089" s="46"/>
      <c r="D4089" s="46"/>
      <c r="E4089" s="45"/>
      <c r="F4089" s="46"/>
      <c r="G4089" s="46"/>
      <c r="I4089" s="19"/>
    </row>
    <row r="4090" spans="1:9">
      <c r="A4090" s="44"/>
      <c r="B4090" s="45"/>
      <c r="C4090" s="46"/>
      <c r="D4090" s="46"/>
      <c r="E4090" s="45"/>
      <c r="F4090" s="46"/>
      <c r="G4090" s="46"/>
      <c r="I4090" s="19"/>
    </row>
    <row r="4091" spans="1:9">
      <c r="A4091" s="44"/>
      <c r="B4091" s="45"/>
      <c r="C4091" s="46"/>
      <c r="D4091" s="46"/>
      <c r="E4091" s="45"/>
      <c r="F4091" s="46"/>
      <c r="G4091" s="46"/>
      <c r="I4091" s="19"/>
    </row>
    <row r="4092" spans="1:9">
      <c r="A4092" s="44"/>
      <c r="B4092" s="45"/>
      <c r="C4092" s="46"/>
      <c r="D4092" s="46"/>
      <c r="E4092" s="45"/>
      <c r="F4092" s="46"/>
      <c r="G4092" s="46"/>
      <c r="I4092" s="19"/>
    </row>
    <row r="4093" spans="1:9">
      <c r="A4093" s="44"/>
      <c r="B4093" s="45"/>
      <c r="C4093" s="46"/>
      <c r="D4093" s="46"/>
      <c r="E4093" s="45"/>
      <c r="F4093" s="46"/>
      <c r="G4093" s="46"/>
      <c r="H4093" s="53"/>
      <c r="I4093" s="53"/>
    </row>
    <row r="4094" spans="1:9" s="48" customFormat="1">
      <c r="A4094" s="41"/>
      <c r="B4094" s="42"/>
      <c r="C4094" s="43"/>
      <c r="D4094" s="43"/>
      <c r="E4094" s="42"/>
      <c r="F4094" s="43"/>
      <c r="G4094" s="43"/>
      <c r="H4094" s="53"/>
      <c r="I4094" s="53"/>
    </row>
    <row r="4095" spans="1:9">
      <c r="A4095" s="44"/>
      <c r="B4095" s="45"/>
      <c r="C4095" s="46"/>
      <c r="D4095" s="46"/>
      <c r="E4095" s="45"/>
      <c r="F4095" s="46"/>
      <c r="G4095" s="46"/>
      <c r="I4095" s="19"/>
    </row>
    <row r="4096" spans="1:9">
      <c r="A4096" s="44"/>
      <c r="B4096" s="45"/>
      <c r="C4096" s="46"/>
      <c r="D4096" s="46"/>
      <c r="E4096" s="45"/>
      <c r="F4096" s="46"/>
      <c r="G4096" s="46"/>
      <c r="I4096" s="19"/>
    </row>
    <row r="4097" spans="1:9">
      <c r="A4097" s="44"/>
      <c r="B4097" s="45"/>
      <c r="C4097" s="46"/>
      <c r="D4097" s="46"/>
      <c r="E4097" s="45"/>
      <c r="F4097" s="46"/>
      <c r="G4097" s="46"/>
      <c r="I4097" s="19"/>
    </row>
    <row r="4098" spans="1:9">
      <c r="A4098" s="44"/>
      <c r="B4098" s="45"/>
      <c r="C4098" s="46"/>
      <c r="D4098" s="46"/>
      <c r="E4098" s="45"/>
      <c r="F4098" s="46"/>
      <c r="G4098" s="46"/>
      <c r="I4098" s="19"/>
    </row>
    <row r="4099" spans="1:9">
      <c r="A4099" s="44"/>
      <c r="B4099" s="45"/>
      <c r="C4099" s="46"/>
      <c r="D4099" s="46"/>
      <c r="E4099" s="45"/>
      <c r="F4099" s="46"/>
      <c r="G4099" s="46"/>
      <c r="I4099" s="19"/>
    </row>
    <row r="4100" spans="1:9">
      <c r="A4100" s="44"/>
      <c r="B4100" s="45"/>
      <c r="C4100" s="46"/>
      <c r="D4100" s="46"/>
      <c r="E4100" s="45"/>
      <c r="F4100" s="46"/>
      <c r="G4100" s="46"/>
      <c r="I4100" s="19"/>
    </row>
    <row r="4101" spans="1:9">
      <c r="A4101" s="44"/>
      <c r="B4101" s="45"/>
      <c r="C4101" s="46"/>
      <c r="D4101" s="46"/>
      <c r="E4101" s="45"/>
      <c r="F4101" s="46"/>
      <c r="G4101" s="46"/>
      <c r="I4101" s="19"/>
    </row>
    <row r="4102" spans="1:9">
      <c r="A4102" s="44"/>
      <c r="B4102" s="45"/>
      <c r="C4102" s="46"/>
      <c r="D4102" s="46"/>
      <c r="E4102" s="45"/>
      <c r="F4102" s="46"/>
      <c r="G4102" s="46"/>
      <c r="I4102" s="19"/>
    </row>
    <row r="4103" spans="1:9">
      <c r="A4103" s="44"/>
      <c r="B4103" s="45"/>
      <c r="C4103" s="46"/>
      <c r="D4103" s="46"/>
      <c r="E4103" s="45"/>
      <c r="F4103" s="46"/>
      <c r="G4103" s="46"/>
      <c r="I4103" s="19"/>
    </row>
    <row r="4104" spans="1:9">
      <c r="A4104" s="44"/>
      <c r="B4104" s="45"/>
      <c r="C4104" s="46"/>
      <c r="D4104" s="46"/>
      <c r="E4104" s="45"/>
      <c r="F4104" s="46"/>
      <c r="G4104" s="46"/>
      <c r="H4104" s="46"/>
      <c r="I4104" s="46"/>
    </row>
    <row r="4105" spans="1:9">
      <c r="A4105" s="44"/>
      <c r="B4105" s="45"/>
      <c r="C4105" s="46"/>
      <c r="D4105" s="46"/>
      <c r="E4105" s="45"/>
      <c r="F4105" s="46"/>
      <c r="G4105" s="46"/>
      <c r="I4105" s="19"/>
    </row>
    <row r="4106" spans="1:9">
      <c r="A4106" s="44"/>
      <c r="B4106" s="45"/>
      <c r="C4106" s="46"/>
      <c r="D4106" s="46"/>
      <c r="E4106" s="45"/>
      <c r="F4106" s="46"/>
      <c r="G4106" s="46"/>
      <c r="H4106" s="53"/>
      <c r="I4106" s="53"/>
    </row>
    <row r="4107" spans="1:9" s="48" customFormat="1">
      <c r="A4107" s="41"/>
      <c r="B4107" s="42"/>
      <c r="C4107" s="43"/>
      <c r="D4107" s="43"/>
      <c r="E4107" s="42"/>
      <c r="F4107" s="43"/>
      <c r="G4107" s="43"/>
      <c r="H4107" s="53"/>
      <c r="I4107" s="53"/>
    </row>
    <row r="4108" spans="1:9" s="48" customFormat="1">
      <c r="A4108" s="41"/>
      <c r="B4108" s="42"/>
      <c r="C4108" s="43"/>
      <c r="D4108" s="43"/>
      <c r="E4108" s="42"/>
      <c r="F4108" s="43"/>
      <c r="G4108" s="43"/>
      <c r="H4108" s="53"/>
      <c r="I4108" s="53"/>
    </row>
    <row r="4109" spans="1:9" s="48" customFormat="1">
      <c r="A4109" s="41"/>
      <c r="B4109" s="42"/>
      <c r="C4109" s="43"/>
      <c r="D4109" s="43"/>
      <c r="E4109" s="42"/>
      <c r="F4109" s="43"/>
      <c r="G4109" s="43"/>
      <c r="H4109" s="53"/>
      <c r="I4109" s="53"/>
    </row>
    <row r="4110" spans="1:9">
      <c r="B4110" s="40"/>
      <c r="C4110" s="40"/>
      <c r="D4110" s="40"/>
      <c r="E4110" s="40"/>
      <c r="F4110" s="40"/>
      <c r="G4110" s="40"/>
      <c r="H4110" s="40"/>
      <c r="I4110" s="40"/>
    </row>
    <row r="4111" spans="1:9">
      <c r="B4111" s="40"/>
      <c r="C4111" s="40"/>
      <c r="D4111" s="40"/>
      <c r="E4111" s="40"/>
      <c r="F4111" s="40"/>
      <c r="G4111" s="40"/>
      <c r="H4111" s="40"/>
      <c r="I4111" s="40"/>
    </row>
    <row r="4112" spans="1:9">
      <c r="B4112" s="40"/>
      <c r="C4112" s="40"/>
      <c r="D4112" s="40"/>
      <c r="E4112" s="40"/>
      <c r="F4112" s="40"/>
      <c r="G4112" s="40"/>
      <c r="H4112" s="40"/>
      <c r="I4112" s="40"/>
    </row>
    <row r="4113" spans="1:9">
      <c r="B4113" s="40"/>
      <c r="C4113" s="40"/>
      <c r="D4113" s="40"/>
      <c r="E4113" s="40"/>
      <c r="F4113" s="40"/>
      <c r="G4113" s="40"/>
      <c r="H4113" s="40"/>
      <c r="I4113" s="40"/>
    </row>
    <row r="4114" spans="1:9">
      <c r="B4114" s="40"/>
      <c r="C4114" s="40"/>
      <c r="D4114" s="40"/>
      <c r="E4114" s="40"/>
      <c r="F4114" s="40"/>
      <c r="G4114" s="40"/>
      <c r="H4114" s="40"/>
      <c r="I4114" s="40"/>
    </row>
    <row r="4115" spans="1:9">
      <c r="B4115" s="40"/>
      <c r="C4115" s="40"/>
      <c r="D4115" s="40"/>
      <c r="E4115" s="40"/>
      <c r="F4115" s="40"/>
      <c r="G4115" s="40"/>
      <c r="H4115" s="40"/>
      <c r="I4115" s="40"/>
    </row>
    <row r="4116" spans="1:9">
      <c r="B4116" s="40"/>
      <c r="C4116" s="40"/>
      <c r="D4116" s="40"/>
      <c r="E4116" s="40"/>
      <c r="F4116" s="40"/>
      <c r="G4116" s="40"/>
      <c r="H4116" s="40"/>
      <c r="I4116" s="40"/>
    </row>
    <row r="4117" spans="1:9">
      <c r="B4117" s="40"/>
      <c r="C4117" s="40"/>
      <c r="D4117" s="40"/>
      <c r="E4117" s="40"/>
      <c r="F4117" s="40"/>
      <c r="G4117" s="40"/>
      <c r="H4117" s="40"/>
      <c r="I4117" s="40"/>
    </row>
    <row r="4118" spans="1:9">
      <c r="B4118" s="40"/>
      <c r="C4118" s="40"/>
      <c r="D4118" s="40"/>
      <c r="E4118" s="40"/>
      <c r="F4118" s="40"/>
      <c r="G4118" s="40"/>
      <c r="H4118" s="40"/>
      <c r="I4118" s="40"/>
    </row>
    <row r="4119" spans="1:9">
      <c r="B4119" s="40"/>
      <c r="C4119" s="40"/>
      <c r="D4119" s="40"/>
      <c r="E4119" s="40"/>
      <c r="F4119" s="40"/>
      <c r="G4119" s="40"/>
      <c r="H4119" s="40"/>
      <c r="I4119" s="40"/>
    </row>
    <row r="4120" spans="1:9">
      <c r="B4120" s="40"/>
      <c r="C4120" s="40"/>
      <c r="D4120" s="40"/>
      <c r="E4120" s="40"/>
      <c r="F4120" s="40"/>
      <c r="G4120" s="40"/>
      <c r="H4120" s="40"/>
      <c r="I4120" s="40"/>
    </row>
    <row r="4121" spans="1:9">
      <c r="B4121" s="40"/>
      <c r="C4121" s="40"/>
      <c r="D4121" s="40"/>
      <c r="E4121" s="40"/>
      <c r="F4121" s="40"/>
      <c r="G4121" s="40"/>
      <c r="H4121" s="40"/>
      <c r="I4121" s="40"/>
    </row>
    <row r="4122" spans="1:9">
      <c r="B4122" s="40"/>
      <c r="C4122" s="40"/>
      <c r="D4122" s="40"/>
      <c r="E4122" s="40"/>
      <c r="F4122" s="40"/>
      <c r="G4122" s="40"/>
      <c r="H4122" s="40"/>
      <c r="I4122" s="40"/>
    </row>
    <row r="4123" spans="1:9">
      <c r="B4123" s="40"/>
      <c r="C4123" s="40"/>
      <c r="D4123" s="40"/>
      <c r="E4123" s="40"/>
      <c r="F4123" s="40"/>
      <c r="G4123" s="40"/>
      <c r="H4123" s="40"/>
      <c r="I4123" s="40"/>
    </row>
    <row r="4124" spans="1:9">
      <c r="B4124" s="40"/>
      <c r="C4124" s="40"/>
      <c r="D4124" s="40"/>
      <c r="E4124" s="40"/>
      <c r="F4124" s="40"/>
      <c r="G4124" s="40"/>
      <c r="H4124" s="40"/>
      <c r="I4124" s="40"/>
    </row>
    <row r="4125" spans="1:9">
      <c r="B4125" s="40"/>
      <c r="C4125" s="40"/>
      <c r="D4125" s="40"/>
      <c r="E4125" s="40"/>
      <c r="F4125" s="40"/>
      <c r="G4125" s="40"/>
      <c r="H4125" s="40"/>
      <c r="I4125" s="40"/>
    </row>
    <row r="4126" spans="1:9">
      <c r="B4126" s="40"/>
      <c r="C4126" s="40"/>
      <c r="D4126" s="40"/>
      <c r="E4126" s="40"/>
      <c r="F4126" s="40"/>
      <c r="G4126" s="40"/>
      <c r="H4126" s="40"/>
      <c r="I4126" s="40"/>
    </row>
    <row r="4127" spans="1:9">
      <c r="B4127" s="40"/>
      <c r="C4127" s="40"/>
      <c r="D4127" s="40"/>
      <c r="E4127" s="40"/>
      <c r="F4127" s="40"/>
      <c r="G4127" s="40"/>
      <c r="H4127" s="40"/>
      <c r="I4127" s="40"/>
    </row>
    <row r="4128" spans="1:9">
      <c r="A4128" s="44"/>
      <c r="B4128" s="54"/>
      <c r="C4128" s="54"/>
      <c r="D4128" s="54"/>
      <c r="E4128" s="54"/>
      <c r="F4128" s="54"/>
      <c r="G4128" s="54"/>
      <c r="H4128" s="54"/>
      <c r="I4128" s="54"/>
    </row>
    <row r="4129" spans="1:9">
      <c r="A4129" s="44"/>
      <c r="B4129" s="54"/>
      <c r="C4129" s="54"/>
      <c r="D4129" s="54"/>
      <c r="E4129" s="54"/>
      <c r="F4129" s="54"/>
      <c r="G4129" s="54"/>
      <c r="H4129" s="54"/>
      <c r="I4129" s="54"/>
    </row>
    <row r="4130" spans="1:9">
      <c r="A4130" s="44"/>
      <c r="B4130" s="54"/>
      <c r="C4130" s="54"/>
      <c r="D4130" s="54"/>
      <c r="E4130" s="54"/>
      <c r="F4130" s="54"/>
      <c r="G4130" s="54"/>
      <c r="H4130" s="54"/>
      <c r="I4130" s="54"/>
    </row>
    <row r="4131" spans="1:9">
      <c r="A4131" s="44"/>
      <c r="B4131" s="54"/>
      <c r="C4131" s="54"/>
      <c r="D4131" s="54"/>
      <c r="E4131" s="54"/>
      <c r="F4131" s="54"/>
      <c r="G4131" s="54"/>
      <c r="H4131" s="54"/>
      <c r="I4131" s="54"/>
    </row>
    <row r="4132" spans="1:9" ht="14.25">
      <c r="A4132" s="109"/>
      <c r="B4132" s="109"/>
      <c r="C4132" s="109"/>
      <c r="D4132" s="109"/>
      <c r="E4132" s="109"/>
      <c r="F4132" s="109"/>
      <c r="G4132" s="109"/>
      <c r="H4132" s="109"/>
      <c r="I4132" s="109"/>
    </row>
    <row r="4133" spans="1:9">
      <c r="A4133" s="111"/>
      <c r="B4133" s="111"/>
      <c r="C4133" s="111"/>
      <c r="D4133" s="111"/>
      <c r="E4133" s="111"/>
      <c r="F4133" s="111"/>
      <c r="G4133" s="111"/>
      <c r="H4133" s="111"/>
      <c r="I4133" s="111"/>
    </row>
    <row r="4134" spans="1:9">
      <c r="B4134" s="49"/>
      <c r="C4134" s="49"/>
      <c r="D4134" s="50"/>
      <c r="E4134" s="49"/>
      <c r="F4134" s="49"/>
      <c r="G4134" s="50"/>
      <c r="H4134" s="50"/>
      <c r="I4134" s="49"/>
    </row>
    <row r="4135" spans="1:9" customFormat="1" ht="15">
      <c r="A4135" s="114"/>
      <c r="B4135" s="126"/>
      <c r="C4135" s="126"/>
      <c r="D4135" s="126"/>
      <c r="E4135" s="126"/>
      <c r="F4135" s="126"/>
      <c r="G4135" s="126"/>
      <c r="H4135" s="126"/>
      <c r="I4135" s="126"/>
    </row>
    <row r="4136" spans="1:9" customFormat="1" ht="15">
      <c r="A4136" s="115"/>
      <c r="B4136" s="126"/>
      <c r="C4136" s="126"/>
      <c r="D4136" s="126"/>
      <c r="E4136" s="126"/>
      <c r="F4136" s="126"/>
      <c r="G4136" s="126"/>
      <c r="H4136" s="126"/>
      <c r="I4136" s="126"/>
    </row>
    <row r="4137" spans="1:9" customFormat="1" ht="15">
      <c r="A4137" s="115"/>
      <c r="B4137" s="118"/>
      <c r="C4137" s="30"/>
      <c r="D4137" s="124"/>
      <c r="E4137" s="118"/>
      <c r="F4137" s="31"/>
      <c r="G4137" s="124"/>
      <c r="H4137" s="126"/>
      <c r="I4137" s="126"/>
    </row>
    <row r="4138" spans="1:9" customFormat="1" ht="15">
      <c r="A4138" s="115"/>
      <c r="B4138" s="119"/>
      <c r="C4138" s="29"/>
      <c r="D4138" s="125"/>
      <c r="E4138" s="119"/>
      <c r="F4138" s="29"/>
      <c r="G4138" s="125"/>
      <c r="H4138" s="29"/>
      <c r="I4138" s="30"/>
    </row>
    <row r="4139" spans="1:9" customFormat="1" ht="15">
      <c r="A4139" s="32"/>
      <c r="B4139" s="120"/>
      <c r="C4139" s="34"/>
      <c r="D4139" s="34"/>
      <c r="E4139" s="120"/>
      <c r="F4139" s="34"/>
      <c r="G4139" s="35"/>
      <c r="H4139" s="34"/>
      <c r="I4139" s="34"/>
    </row>
    <row r="4140" spans="1:9" customFormat="1" ht="15">
      <c r="A4140" s="37"/>
      <c r="B4140" s="33"/>
      <c r="C4140" s="24"/>
      <c r="D4140" s="34"/>
      <c r="E4140" s="34"/>
      <c r="F4140" s="34"/>
      <c r="G4140" s="35"/>
      <c r="H4140" s="34"/>
      <c r="I4140" s="38"/>
    </row>
    <row r="4141" spans="1:9" customFormat="1" ht="15">
      <c r="A4141" s="39"/>
      <c r="B4141" s="27"/>
      <c r="C4141" s="27"/>
      <c r="D4141" s="27"/>
      <c r="E4141" s="27"/>
      <c r="F4141" s="27"/>
      <c r="G4141" s="27"/>
      <c r="H4141" s="27"/>
      <c r="I4141" s="27"/>
    </row>
    <row r="4142" spans="1:9" s="48" customFormat="1">
      <c r="A4142" s="41"/>
      <c r="B4142" s="42"/>
      <c r="C4142" s="43"/>
      <c r="D4142" s="43"/>
      <c r="E4142" s="42"/>
      <c r="F4142" s="43"/>
      <c r="G4142" s="43"/>
      <c r="H4142" s="53"/>
      <c r="I4142" s="53"/>
    </row>
    <row r="4143" spans="1:9" s="48" customFormat="1">
      <c r="A4143" s="41"/>
      <c r="B4143" s="42"/>
      <c r="C4143" s="43"/>
      <c r="D4143" s="43"/>
      <c r="E4143" s="42"/>
      <c r="F4143" s="43"/>
      <c r="G4143" s="43"/>
      <c r="H4143" s="53"/>
      <c r="I4143" s="53"/>
    </row>
    <row r="4144" spans="1:9" s="48" customFormat="1">
      <c r="A4144" s="41"/>
      <c r="B4144" s="42"/>
      <c r="C4144" s="43"/>
      <c r="D4144" s="43"/>
      <c r="E4144" s="42"/>
      <c r="F4144" s="43"/>
      <c r="G4144" s="43"/>
      <c r="H4144" s="53"/>
      <c r="I4144" s="53"/>
    </row>
    <row r="4145" spans="1:9">
      <c r="A4145" s="44"/>
      <c r="B4145" s="45"/>
      <c r="C4145" s="46"/>
      <c r="D4145" s="46"/>
      <c r="E4145" s="45"/>
      <c r="F4145" s="46"/>
      <c r="G4145" s="46"/>
      <c r="I4145" s="19"/>
    </row>
    <row r="4146" spans="1:9">
      <c r="A4146" s="44"/>
      <c r="B4146" s="45"/>
      <c r="C4146" s="46"/>
      <c r="D4146" s="46"/>
      <c r="E4146" s="45"/>
      <c r="F4146" s="46"/>
      <c r="G4146" s="46"/>
      <c r="I4146" s="19"/>
    </row>
    <row r="4147" spans="1:9">
      <c r="A4147" s="44"/>
      <c r="B4147" s="45"/>
      <c r="C4147" s="46"/>
      <c r="D4147" s="46"/>
      <c r="E4147" s="45"/>
      <c r="F4147" s="46"/>
      <c r="G4147" s="46"/>
      <c r="I4147" s="19"/>
    </row>
    <row r="4148" spans="1:9">
      <c r="A4148" s="44"/>
      <c r="B4148" s="45"/>
      <c r="C4148" s="46"/>
      <c r="D4148" s="46"/>
      <c r="E4148" s="45"/>
      <c r="F4148" s="46"/>
      <c r="G4148" s="46"/>
      <c r="I4148" s="19"/>
    </row>
    <row r="4149" spans="1:9">
      <c r="A4149" s="44"/>
      <c r="B4149" s="45"/>
      <c r="C4149" s="46"/>
      <c r="D4149" s="46"/>
      <c r="E4149" s="45"/>
      <c r="F4149" s="46"/>
      <c r="G4149" s="46"/>
      <c r="I4149" s="19"/>
    </row>
    <row r="4150" spans="1:9">
      <c r="A4150" s="44"/>
      <c r="B4150" s="45"/>
      <c r="C4150" s="46"/>
      <c r="D4150" s="46"/>
      <c r="E4150" s="45"/>
      <c r="F4150" s="46"/>
      <c r="G4150" s="46"/>
      <c r="I4150" s="19"/>
    </row>
    <row r="4151" spans="1:9">
      <c r="A4151" s="44"/>
      <c r="B4151" s="45"/>
      <c r="C4151" s="46"/>
      <c r="D4151" s="46"/>
      <c r="E4151" s="45"/>
      <c r="F4151" s="46"/>
      <c r="G4151" s="46"/>
      <c r="H4151" s="53"/>
      <c r="I4151" s="53"/>
    </row>
    <row r="4152" spans="1:9" s="48" customFormat="1">
      <c r="A4152" s="41"/>
      <c r="B4152" s="42"/>
      <c r="C4152" s="43"/>
      <c r="D4152" s="43"/>
      <c r="E4152" s="42"/>
      <c r="F4152" s="43"/>
      <c r="G4152" s="43"/>
      <c r="H4152" s="53"/>
      <c r="I4152" s="53"/>
    </row>
    <row r="4153" spans="1:9">
      <c r="A4153" s="44"/>
      <c r="B4153" s="45"/>
      <c r="C4153" s="46"/>
      <c r="D4153" s="46"/>
      <c r="E4153" s="45"/>
      <c r="F4153" s="46"/>
      <c r="G4153" s="46"/>
      <c r="I4153" s="19"/>
    </row>
    <row r="4154" spans="1:9">
      <c r="A4154" s="44"/>
      <c r="B4154" s="45"/>
      <c r="C4154" s="46"/>
      <c r="D4154" s="46"/>
      <c r="E4154" s="45"/>
      <c r="F4154" s="46"/>
      <c r="G4154" s="46"/>
      <c r="I4154" s="19"/>
    </row>
    <row r="4155" spans="1:9">
      <c r="A4155" s="44"/>
      <c r="B4155" s="45"/>
      <c r="C4155" s="46"/>
      <c r="D4155" s="46"/>
      <c r="E4155" s="45"/>
      <c r="F4155" s="46"/>
      <c r="G4155" s="46"/>
      <c r="I4155" s="19"/>
    </row>
    <row r="4156" spans="1:9">
      <c r="A4156" s="44"/>
      <c r="B4156" s="45"/>
      <c r="C4156" s="46"/>
      <c r="D4156" s="46"/>
      <c r="E4156" s="45"/>
      <c r="F4156" s="46"/>
      <c r="G4156" s="46"/>
      <c r="I4156" s="19"/>
    </row>
    <row r="4157" spans="1:9">
      <c r="A4157" s="44"/>
      <c r="B4157" s="45"/>
      <c r="C4157" s="46"/>
      <c r="D4157" s="46"/>
      <c r="E4157" s="45"/>
      <c r="F4157" s="46"/>
      <c r="G4157" s="46"/>
      <c r="I4157" s="19"/>
    </row>
    <row r="4158" spans="1:9">
      <c r="A4158" s="44"/>
      <c r="B4158" s="45"/>
      <c r="C4158" s="46"/>
      <c r="D4158" s="46"/>
      <c r="E4158" s="45"/>
      <c r="F4158" s="46"/>
      <c r="G4158" s="46"/>
      <c r="I4158" s="19"/>
    </row>
    <row r="4159" spans="1:9">
      <c r="A4159" s="44"/>
      <c r="B4159" s="45"/>
      <c r="C4159" s="46"/>
      <c r="D4159" s="46"/>
      <c r="E4159" s="45"/>
      <c r="F4159" s="46"/>
      <c r="G4159" s="46"/>
      <c r="I4159" s="19"/>
    </row>
    <row r="4160" spans="1:9">
      <c r="A4160" s="44"/>
      <c r="B4160" s="45"/>
      <c r="C4160" s="46"/>
      <c r="D4160" s="46"/>
      <c r="E4160" s="45"/>
      <c r="F4160" s="46"/>
      <c r="G4160" s="46"/>
      <c r="H4160" s="46"/>
      <c r="I4160" s="46"/>
    </row>
    <row r="4161" spans="1:9">
      <c r="A4161" s="44"/>
      <c r="B4161" s="45"/>
      <c r="C4161" s="46"/>
      <c r="D4161" s="46"/>
      <c r="E4161" s="45"/>
      <c r="F4161" s="46"/>
      <c r="G4161" s="46"/>
      <c r="I4161" s="19"/>
    </row>
    <row r="4162" spans="1:9">
      <c r="A4162" s="44"/>
      <c r="B4162" s="45"/>
      <c r="C4162" s="46"/>
      <c r="D4162" s="46"/>
      <c r="E4162" s="45"/>
      <c r="F4162" s="46"/>
      <c r="G4162" s="46"/>
      <c r="H4162" s="53"/>
      <c r="I4162" s="53"/>
    </row>
    <row r="4163" spans="1:9" s="48" customFormat="1">
      <c r="A4163" s="41"/>
      <c r="B4163" s="42"/>
      <c r="C4163" s="43"/>
      <c r="D4163" s="43"/>
      <c r="E4163" s="42"/>
      <c r="F4163" s="43"/>
      <c r="G4163" s="43"/>
      <c r="H4163" s="53"/>
      <c r="I4163" s="53"/>
    </row>
    <row r="4164" spans="1:9">
      <c r="A4164" s="44"/>
      <c r="B4164" s="45"/>
      <c r="C4164" s="46"/>
      <c r="D4164" s="46"/>
      <c r="E4164" s="45"/>
      <c r="F4164" s="46"/>
      <c r="G4164" s="46"/>
      <c r="I4164" s="19"/>
    </row>
    <row r="4165" spans="1:9">
      <c r="A4165" s="44"/>
      <c r="B4165" s="45"/>
      <c r="C4165" s="46"/>
      <c r="D4165" s="46"/>
      <c r="E4165" s="45"/>
      <c r="F4165" s="46"/>
      <c r="G4165" s="46"/>
      <c r="I4165" s="19"/>
    </row>
    <row r="4166" spans="1:9">
      <c r="A4166" s="44"/>
      <c r="B4166" s="45"/>
      <c r="C4166" s="46"/>
      <c r="D4166" s="46"/>
      <c r="E4166" s="45"/>
      <c r="F4166" s="46"/>
      <c r="G4166" s="46"/>
      <c r="I4166" s="19"/>
    </row>
    <row r="4167" spans="1:9">
      <c r="A4167" s="44"/>
      <c r="B4167" s="45"/>
      <c r="C4167" s="46"/>
      <c r="D4167" s="46"/>
      <c r="E4167" s="45"/>
      <c r="F4167" s="46"/>
      <c r="G4167" s="46"/>
      <c r="I4167" s="19"/>
    </row>
    <row r="4168" spans="1:9">
      <c r="A4168" s="44"/>
      <c r="B4168" s="45"/>
      <c r="C4168" s="46"/>
      <c r="D4168" s="46"/>
      <c r="E4168" s="45"/>
      <c r="F4168" s="46"/>
      <c r="G4168" s="46"/>
      <c r="I4168" s="19"/>
    </row>
    <row r="4169" spans="1:9">
      <c r="A4169" s="44"/>
      <c r="B4169" s="45"/>
      <c r="C4169" s="46"/>
      <c r="D4169" s="46"/>
      <c r="E4169" s="45"/>
      <c r="F4169" s="46"/>
      <c r="G4169" s="46"/>
      <c r="I4169" s="19"/>
    </row>
    <row r="4170" spans="1:9">
      <c r="A4170" s="44"/>
      <c r="B4170" s="45"/>
      <c r="C4170" s="46"/>
      <c r="D4170" s="46"/>
      <c r="E4170" s="45"/>
      <c r="F4170" s="46"/>
      <c r="G4170" s="46"/>
      <c r="I4170" s="19"/>
    </row>
    <row r="4171" spans="1:9">
      <c r="A4171" s="44"/>
      <c r="B4171" s="45"/>
      <c r="C4171" s="46"/>
      <c r="D4171" s="46"/>
      <c r="E4171" s="45"/>
      <c r="F4171" s="46"/>
      <c r="G4171" s="46"/>
      <c r="H4171" s="53"/>
      <c r="I4171" s="53"/>
    </row>
    <row r="4172" spans="1:9" s="48" customFormat="1">
      <c r="A4172" s="41"/>
      <c r="B4172" s="42"/>
      <c r="C4172" s="43"/>
      <c r="D4172" s="43"/>
      <c r="E4172" s="42"/>
      <c r="F4172" s="43"/>
      <c r="G4172" s="43"/>
      <c r="H4172" s="53"/>
      <c r="I4172" s="53"/>
    </row>
    <row r="4173" spans="1:9">
      <c r="A4173" s="44"/>
      <c r="B4173" s="45"/>
      <c r="C4173" s="46"/>
      <c r="D4173" s="46"/>
      <c r="E4173" s="45"/>
      <c r="F4173" s="46"/>
      <c r="G4173" s="46"/>
      <c r="I4173" s="19"/>
    </row>
    <row r="4174" spans="1:9">
      <c r="A4174" s="44"/>
      <c r="B4174" s="45"/>
      <c r="C4174" s="46"/>
      <c r="D4174" s="46"/>
      <c r="E4174" s="45"/>
      <c r="F4174" s="46"/>
      <c r="G4174" s="46"/>
      <c r="I4174" s="19"/>
    </row>
    <row r="4175" spans="1:9">
      <c r="A4175" s="44"/>
      <c r="B4175" s="45"/>
      <c r="C4175" s="46"/>
      <c r="D4175" s="46"/>
      <c r="E4175" s="45"/>
      <c r="F4175" s="46"/>
      <c r="G4175" s="46"/>
      <c r="I4175" s="19"/>
    </row>
    <row r="4176" spans="1:9">
      <c r="A4176" s="44"/>
      <c r="B4176" s="45"/>
      <c r="C4176" s="46"/>
      <c r="D4176" s="46"/>
      <c r="E4176" s="45"/>
      <c r="F4176" s="46"/>
      <c r="G4176" s="46"/>
      <c r="H4176" s="46"/>
      <c r="I4176" s="46"/>
    </row>
    <row r="4177" spans="1:9">
      <c r="A4177" s="44"/>
      <c r="B4177" s="45"/>
      <c r="C4177" s="46"/>
      <c r="D4177" s="46"/>
      <c r="E4177" s="45"/>
      <c r="F4177" s="46"/>
      <c r="G4177" s="46"/>
      <c r="I4177" s="19"/>
    </row>
    <row r="4178" spans="1:9">
      <c r="A4178" s="44"/>
      <c r="B4178" s="45"/>
      <c r="C4178" s="46"/>
      <c r="D4178" s="46"/>
      <c r="E4178" s="45"/>
      <c r="F4178" s="46"/>
      <c r="G4178" s="46"/>
      <c r="H4178" s="53"/>
      <c r="I4178" s="53"/>
    </row>
    <row r="4179" spans="1:9" s="48" customFormat="1">
      <c r="A4179" s="41"/>
      <c r="B4179" s="42"/>
      <c r="C4179" s="43"/>
      <c r="D4179" s="43"/>
      <c r="E4179" s="42"/>
      <c r="F4179" s="43"/>
      <c r="G4179" s="43"/>
      <c r="H4179" s="53"/>
      <c r="I4179" s="53"/>
    </row>
    <row r="4180" spans="1:9">
      <c r="A4180" s="44"/>
      <c r="B4180" s="45"/>
      <c r="C4180" s="46"/>
      <c r="D4180" s="46"/>
      <c r="E4180" s="45"/>
      <c r="F4180" s="46"/>
      <c r="G4180" s="46"/>
      <c r="I4180" s="19"/>
    </row>
    <row r="4181" spans="1:9">
      <c r="A4181" s="44"/>
      <c r="B4181" s="45"/>
      <c r="C4181" s="46"/>
      <c r="D4181" s="46"/>
      <c r="E4181" s="45"/>
      <c r="F4181" s="46"/>
      <c r="G4181" s="46"/>
      <c r="I4181" s="19"/>
    </row>
    <row r="4182" spans="1:9">
      <c r="A4182" s="44"/>
      <c r="B4182" s="45"/>
      <c r="C4182" s="46"/>
      <c r="D4182" s="46"/>
      <c r="E4182" s="45"/>
      <c r="F4182" s="46"/>
      <c r="G4182" s="46"/>
      <c r="I4182" s="19"/>
    </row>
    <row r="4183" spans="1:9">
      <c r="A4183" s="44"/>
      <c r="B4183" s="45"/>
      <c r="C4183" s="46"/>
      <c r="D4183" s="46"/>
      <c r="E4183" s="45"/>
      <c r="F4183" s="46"/>
      <c r="G4183" s="46"/>
      <c r="I4183" s="19"/>
    </row>
    <row r="4184" spans="1:9">
      <c r="A4184" s="44"/>
      <c r="B4184" s="45"/>
      <c r="C4184" s="46"/>
      <c r="D4184" s="46"/>
      <c r="E4184" s="45"/>
      <c r="F4184" s="46"/>
      <c r="G4184" s="46"/>
      <c r="I4184" s="19"/>
    </row>
    <row r="4185" spans="1:9">
      <c r="A4185" s="44"/>
      <c r="B4185" s="45"/>
      <c r="C4185" s="46"/>
      <c r="D4185" s="46"/>
      <c r="E4185" s="45"/>
      <c r="F4185" s="46"/>
      <c r="G4185" s="46"/>
      <c r="H4185" s="53"/>
      <c r="I4185" s="53"/>
    </row>
    <row r="4186" spans="1:9" s="48" customFormat="1">
      <c r="A4186" s="41"/>
      <c r="B4186" s="42"/>
      <c r="C4186" s="43"/>
      <c r="D4186" s="43"/>
      <c r="E4186" s="42"/>
      <c r="F4186" s="43"/>
      <c r="G4186" s="43"/>
      <c r="H4186" s="53"/>
      <c r="I4186" s="53"/>
    </row>
    <row r="4187" spans="1:9">
      <c r="A4187" s="44"/>
      <c r="B4187" s="45"/>
      <c r="C4187" s="46"/>
      <c r="D4187" s="46"/>
      <c r="E4187" s="45"/>
      <c r="F4187" s="46"/>
      <c r="G4187" s="46"/>
      <c r="I4187" s="19"/>
    </row>
    <row r="4188" spans="1:9">
      <c r="A4188" s="44"/>
      <c r="B4188" s="45"/>
      <c r="C4188" s="46"/>
      <c r="D4188" s="46"/>
      <c r="E4188" s="45"/>
      <c r="F4188" s="46"/>
      <c r="G4188" s="46"/>
      <c r="I4188" s="19"/>
    </row>
    <row r="4189" spans="1:9">
      <c r="A4189" s="44"/>
      <c r="B4189" s="45"/>
      <c r="C4189" s="46"/>
      <c r="D4189" s="46"/>
      <c r="E4189" s="45"/>
      <c r="F4189" s="46"/>
      <c r="G4189" s="46"/>
      <c r="I4189" s="19"/>
    </row>
    <row r="4190" spans="1:9">
      <c r="A4190" s="44"/>
      <c r="B4190" s="45"/>
      <c r="C4190" s="46"/>
      <c r="D4190" s="46"/>
      <c r="E4190" s="45"/>
      <c r="F4190" s="46"/>
      <c r="G4190" s="46"/>
      <c r="I4190" s="19"/>
    </row>
    <row r="4191" spans="1:9">
      <c r="A4191" s="44"/>
      <c r="B4191" s="45"/>
      <c r="C4191" s="46"/>
      <c r="D4191" s="46"/>
      <c r="E4191" s="45"/>
      <c r="F4191" s="46"/>
      <c r="G4191" s="46"/>
      <c r="I4191" s="19"/>
    </row>
    <row r="4192" spans="1:9">
      <c r="A4192" s="44"/>
      <c r="B4192" s="45"/>
      <c r="C4192" s="46"/>
      <c r="D4192" s="46"/>
      <c r="E4192" s="45"/>
      <c r="F4192" s="46"/>
      <c r="G4192" s="46"/>
      <c r="I4192" s="19"/>
    </row>
    <row r="4193" spans="1:9">
      <c r="A4193" s="44"/>
      <c r="B4193" s="45"/>
      <c r="C4193" s="46"/>
      <c r="D4193" s="46"/>
      <c r="E4193" s="45"/>
      <c r="F4193" s="46"/>
      <c r="G4193" s="46"/>
      <c r="I4193" s="19"/>
    </row>
    <row r="4194" spans="1:9">
      <c r="A4194" s="44"/>
      <c r="B4194" s="45"/>
      <c r="C4194" s="46"/>
      <c r="D4194" s="46"/>
      <c r="E4194" s="45"/>
      <c r="F4194" s="46"/>
      <c r="G4194" s="46"/>
      <c r="I4194" s="19"/>
    </row>
    <row r="4195" spans="1:9">
      <c r="A4195" s="44"/>
      <c r="B4195" s="45"/>
      <c r="C4195" s="46"/>
      <c r="D4195" s="46"/>
      <c r="E4195" s="45"/>
      <c r="F4195" s="46"/>
      <c r="G4195" s="46"/>
      <c r="I4195" s="19"/>
    </row>
    <row r="4196" spans="1:9">
      <c r="A4196" s="44"/>
      <c r="B4196" s="45"/>
      <c r="C4196" s="46"/>
      <c r="D4196" s="46"/>
      <c r="E4196" s="45"/>
      <c r="F4196" s="46"/>
      <c r="G4196" s="46"/>
      <c r="H4196" s="53"/>
      <c r="I4196" s="53"/>
    </row>
    <row r="4197" spans="1:9" s="48" customFormat="1">
      <c r="A4197" s="41"/>
      <c r="B4197" s="42"/>
      <c r="C4197" s="43"/>
      <c r="D4197" s="43"/>
      <c r="E4197" s="42"/>
      <c r="F4197" s="43"/>
      <c r="G4197" s="43"/>
      <c r="H4197" s="53"/>
      <c r="I4197" s="53"/>
    </row>
    <row r="4198" spans="1:9" s="48" customFormat="1">
      <c r="A4198" s="41"/>
      <c r="B4198" s="42"/>
      <c r="C4198" s="43"/>
      <c r="D4198" s="43"/>
      <c r="E4198" s="42"/>
      <c r="F4198" s="43"/>
      <c r="G4198" s="43"/>
      <c r="H4198" s="53"/>
      <c r="I4198" s="53"/>
    </row>
    <row r="4199" spans="1:9" s="48" customFormat="1">
      <c r="A4199" s="41"/>
      <c r="B4199" s="42"/>
      <c r="C4199" s="43"/>
      <c r="D4199" s="43"/>
      <c r="E4199" s="42"/>
      <c r="F4199" s="43"/>
      <c r="G4199" s="43"/>
      <c r="H4199" s="53"/>
      <c r="I4199" s="53"/>
    </row>
    <row r="4200" spans="1:9">
      <c r="B4200" s="40"/>
      <c r="C4200" s="40"/>
      <c r="D4200" s="40"/>
      <c r="E4200" s="40"/>
      <c r="F4200" s="40"/>
      <c r="G4200" s="40"/>
      <c r="H4200" s="40"/>
      <c r="I4200" s="40"/>
    </row>
    <row r="4201" spans="1:9">
      <c r="B4201" s="40"/>
      <c r="C4201" s="40"/>
      <c r="D4201" s="40"/>
      <c r="E4201" s="40"/>
      <c r="F4201" s="40"/>
      <c r="G4201" s="40"/>
      <c r="H4201" s="40"/>
      <c r="I4201" s="40"/>
    </row>
    <row r="4202" spans="1:9">
      <c r="B4202" s="40"/>
      <c r="C4202" s="40"/>
      <c r="D4202" s="40"/>
      <c r="E4202" s="40"/>
      <c r="F4202" s="40"/>
      <c r="G4202" s="40"/>
      <c r="H4202" s="40"/>
      <c r="I4202" s="40"/>
    </row>
    <row r="4203" spans="1:9">
      <c r="B4203" s="40"/>
      <c r="C4203" s="40"/>
      <c r="D4203" s="40"/>
      <c r="E4203" s="40"/>
      <c r="F4203" s="40"/>
      <c r="G4203" s="40"/>
      <c r="H4203" s="40"/>
      <c r="I4203" s="40"/>
    </row>
    <row r="4204" spans="1:9">
      <c r="B4204" s="40"/>
      <c r="C4204" s="40"/>
      <c r="D4204" s="40"/>
      <c r="E4204" s="40"/>
      <c r="F4204" s="40"/>
      <c r="G4204" s="40"/>
      <c r="H4204" s="40"/>
      <c r="I4204" s="40"/>
    </row>
    <row r="4205" spans="1:9">
      <c r="A4205" s="44"/>
      <c r="B4205" s="54"/>
      <c r="C4205" s="54"/>
      <c r="D4205" s="54"/>
      <c r="E4205" s="54"/>
      <c r="F4205" s="54"/>
      <c r="G4205" s="54"/>
      <c r="H4205" s="54"/>
      <c r="I4205" s="54"/>
    </row>
    <row r="4206" spans="1:9">
      <c r="A4206" s="44"/>
      <c r="B4206" s="54"/>
      <c r="C4206" s="54"/>
      <c r="D4206" s="54"/>
      <c r="E4206" s="54"/>
      <c r="F4206" s="54"/>
      <c r="G4206" s="54"/>
      <c r="H4206" s="54"/>
      <c r="I4206" s="54"/>
    </row>
    <row r="4207" spans="1:9" ht="14.25">
      <c r="A4207" s="109"/>
      <c r="B4207" s="109"/>
      <c r="C4207" s="109"/>
      <c r="D4207" s="109"/>
      <c r="E4207" s="109"/>
      <c r="F4207" s="109"/>
      <c r="G4207" s="109"/>
      <c r="H4207" s="109"/>
      <c r="I4207" s="109"/>
    </row>
    <row r="4208" spans="1:9">
      <c r="A4208" s="111"/>
      <c r="B4208" s="111"/>
      <c r="C4208" s="111"/>
      <c r="D4208" s="111"/>
      <c r="E4208" s="111"/>
      <c r="F4208" s="111"/>
      <c r="G4208" s="111"/>
      <c r="H4208" s="111"/>
      <c r="I4208" s="111"/>
    </row>
    <row r="4209" spans="1:9">
      <c r="B4209" s="49"/>
      <c r="C4209" s="49"/>
      <c r="D4209" s="50"/>
      <c r="E4209" s="49"/>
      <c r="F4209" s="49"/>
      <c r="G4209" s="50"/>
      <c r="H4209" s="50"/>
      <c r="I4209" s="49"/>
    </row>
    <row r="4210" spans="1:9" customFormat="1" ht="15">
      <c r="A4210" s="114"/>
      <c r="B4210" s="126"/>
      <c r="C4210" s="126"/>
      <c r="D4210" s="126"/>
      <c r="E4210" s="126"/>
      <c r="F4210" s="126"/>
      <c r="G4210" s="126"/>
      <c r="H4210" s="126"/>
      <c r="I4210" s="126"/>
    </row>
    <row r="4211" spans="1:9" customFormat="1" ht="15">
      <c r="A4211" s="115"/>
      <c r="B4211" s="126"/>
      <c r="C4211" s="126"/>
      <c r="D4211" s="126"/>
      <c r="E4211" s="126"/>
      <c r="F4211" s="126"/>
      <c r="G4211" s="126"/>
      <c r="H4211" s="126"/>
      <c r="I4211" s="126"/>
    </row>
    <row r="4212" spans="1:9" customFormat="1" ht="15">
      <c r="A4212" s="115"/>
      <c r="B4212" s="118"/>
      <c r="C4212" s="30"/>
      <c r="D4212" s="124"/>
      <c r="E4212" s="118"/>
      <c r="F4212" s="31"/>
      <c r="G4212" s="124"/>
      <c r="H4212" s="126"/>
      <c r="I4212" s="126"/>
    </row>
    <row r="4213" spans="1:9" customFormat="1" ht="15">
      <c r="A4213" s="115"/>
      <c r="B4213" s="119"/>
      <c r="C4213" s="29"/>
      <c r="D4213" s="125"/>
      <c r="E4213" s="119"/>
      <c r="F4213" s="29"/>
      <c r="G4213" s="125"/>
      <c r="H4213" s="29"/>
      <c r="I4213" s="30"/>
    </row>
    <row r="4214" spans="1:9" customFormat="1" ht="15">
      <c r="A4214" s="32"/>
      <c r="B4214" s="120"/>
      <c r="C4214" s="34"/>
      <c r="D4214" s="34"/>
      <c r="E4214" s="120"/>
      <c r="F4214" s="34"/>
      <c r="G4214" s="35"/>
      <c r="H4214" s="34"/>
      <c r="I4214" s="34"/>
    </row>
    <row r="4215" spans="1:9" customFormat="1" ht="15">
      <c r="A4215" s="37"/>
      <c r="B4215" s="33"/>
      <c r="C4215" s="24"/>
      <c r="D4215" s="34"/>
      <c r="E4215" s="34"/>
      <c r="F4215" s="34"/>
      <c r="G4215" s="35"/>
      <c r="H4215" s="34"/>
      <c r="I4215" s="38"/>
    </row>
    <row r="4216" spans="1:9" customFormat="1" ht="15">
      <c r="A4216" s="39"/>
      <c r="B4216" s="27"/>
      <c r="C4216" s="27"/>
      <c r="D4216" s="27"/>
      <c r="E4216" s="27"/>
      <c r="F4216" s="27"/>
      <c r="G4216" s="27"/>
      <c r="H4216" s="27"/>
      <c r="I4216" s="27"/>
    </row>
    <row r="4217" spans="1:9" s="48" customFormat="1">
      <c r="A4217" s="41"/>
      <c r="B4217" s="42"/>
      <c r="C4217" s="43"/>
      <c r="D4217" s="43"/>
      <c r="E4217" s="42"/>
      <c r="F4217" s="43"/>
      <c r="G4217" s="43"/>
      <c r="H4217" s="53"/>
      <c r="I4217" s="53"/>
    </row>
    <row r="4218" spans="1:9" s="48" customFormat="1">
      <c r="A4218" s="41"/>
      <c r="B4218" s="42"/>
      <c r="C4218" s="43"/>
      <c r="D4218" s="43"/>
      <c r="E4218" s="42"/>
      <c r="F4218" s="43"/>
      <c r="G4218" s="43"/>
      <c r="H4218" s="53"/>
      <c r="I4218" s="53"/>
    </row>
    <row r="4219" spans="1:9" s="48" customFormat="1">
      <c r="A4219" s="41"/>
      <c r="B4219" s="42"/>
      <c r="C4219" s="43"/>
      <c r="D4219" s="43"/>
      <c r="E4219" s="42"/>
      <c r="F4219" s="43"/>
      <c r="G4219" s="43"/>
      <c r="H4219" s="53"/>
      <c r="I4219" s="53"/>
    </row>
    <row r="4220" spans="1:9">
      <c r="A4220" s="44"/>
      <c r="B4220" s="45"/>
      <c r="C4220" s="46"/>
      <c r="D4220" s="46"/>
      <c r="E4220" s="45"/>
      <c r="F4220" s="46"/>
      <c r="G4220" s="46"/>
      <c r="I4220" s="19"/>
    </row>
    <row r="4221" spans="1:9">
      <c r="A4221" s="44"/>
      <c r="B4221" s="45"/>
      <c r="C4221" s="46"/>
      <c r="D4221" s="46"/>
      <c r="E4221" s="45"/>
      <c r="F4221" s="46"/>
      <c r="G4221" s="46"/>
      <c r="I4221" s="19"/>
    </row>
    <row r="4222" spans="1:9">
      <c r="A4222" s="44"/>
      <c r="B4222" s="45"/>
      <c r="C4222" s="46"/>
      <c r="D4222" s="46"/>
      <c r="E4222" s="45"/>
      <c r="F4222" s="46"/>
      <c r="G4222" s="46"/>
      <c r="I4222" s="19"/>
    </row>
    <row r="4223" spans="1:9">
      <c r="A4223" s="44"/>
      <c r="B4223" s="45"/>
      <c r="C4223" s="46"/>
      <c r="D4223" s="46"/>
      <c r="E4223" s="45"/>
      <c r="F4223" s="46"/>
      <c r="G4223" s="46"/>
      <c r="I4223" s="19"/>
    </row>
    <row r="4224" spans="1:9">
      <c r="A4224" s="44"/>
      <c r="B4224" s="45"/>
      <c r="C4224" s="46"/>
      <c r="D4224" s="46"/>
      <c r="E4224" s="45"/>
      <c r="F4224" s="46"/>
      <c r="G4224" s="46"/>
      <c r="I4224" s="19"/>
    </row>
    <row r="4225" spans="1:9">
      <c r="A4225" s="44"/>
      <c r="B4225" s="45"/>
      <c r="C4225" s="46"/>
      <c r="D4225" s="46"/>
      <c r="E4225" s="45"/>
      <c r="F4225" s="46"/>
      <c r="G4225" s="46"/>
      <c r="I4225" s="19"/>
    </row>
    <row r="4226" spans="1:9">
      <c r="A4226" s="44"/>
      <c r="B4226" s="45"/>
      <c r="C4226" s="46"/>
      <c r="D4226" s="46"/>
      <c r="E4226" s="45"/>
      <c r="F4226" s="46"/>
      <c r="G4226" s="46"/>
      <c r="H4226" s="53"/>
      <c r="I4226" s="53"/>
    </row>
    <row r="4227" spans="1:9" s="48" customFormat="1">
      <c r="A4227" s="41"/>
      <c r="B4227" s="42"/>
      <c r="C4227" s="43"/>
      <c r="D4227" s="43"/>
      <c r="E4227" s="42"/>
      <c r="F4227" s="43"/>
      <c r="G4227" s="43"/>
      <c r="H4227" s="53"/>
      <c r="I4227" s="53"/>
    </row>
    <row r="4228" spans="1:9">
      <c r="A4228" s="44"/>
      <c r="B4228" s="45"/>
      <c r="C4228" s="46"/>
      <c r="D4228" s="46"/>
      <c r="E4228" s="45"/>
      <c r="F4228" s="46"/>
      <c r="G4228" s="46"/>
      <c r="I4228" s="19"/>
    </row>
    <row r="4229" spans="1:9">
      <c r="A4229" s="44"/>
      <c r="B4229" s="45"/>
      <c r="C4229" s="46"/>
      <c r="D4229" s="46"/>
      <c r="E4229" s="45"/>
      <c r="F4229" s="46"/>
      <c r="G4229" s="46"/>
      <c r="I4229" s="19"/>
    </row>
    <row r="4230" spans="1:9">
      <c r="A4230" s="44"/>
      <c r="B4230" s="45"/>
      <c r="C4230" s="46"/>
      <c r="D4230" s="46"/>
      <c r="E4230" s="45"/>
      <c r="F4230" s="46"/>
      <c r="G4230" s="46"/>
      <c r="I4230" s="19"/>
    </row>
    <row r="4231" spans="1:9">
      <c r="A4231" s="44"/>
      <c r="B4231" s="45"/>
      <c r="C4231" s="46"/>
      <c r="D4231" s="46"/>
      <c r="E4231" s="45"/>
      <c r="F4231" s="46"/>
      <c r="G4231" s="46"/>
      <c r="I4231" s="19"/>
    </row>
    <row r="4232" spans="1:9">
      <c r="A4232" s="44"/>
      <c r="B4232" s="45"/>
      <c r="C4232" s="46"/>
      <c r="D4232" s="46"/>
      <c r="E4232" s="45"/>
      <c r="F4232" s="46"/>
      <c r="G4232" s="46"/>
      <c r="I4232" s="19"/>
    </row>
    <row r="4233" spans="1:9">
      <c r="A4233" s="44"/>
      <c r="B4233" s="45"/>
      <c r="C4233" s="46"/>
      <c r="D4233" s="46"/>
      <c r="E4233" s="45"/>
      <c r="F4233" s="46"/>
      <c r="G4233" s="46"/>
      <c r="H4233" s="46"/>
      <c r="I4233" s="46"/>
    </row>
    <row r="4234" spans="1:9">
      <c r="A4234" s="44"/>
      <c r="B4234" s="45"/>
      <c r="C4234" s="46"/>
      <c r="D4234" s="46"/>
      <c r="E4234" s="45"/>
      <c r="F4234" s="46"/>
      <c r="G4234" s="46"/>
      <c r="I4234" s="19"/>
    </row>
    <row r="4235" spans="1:9">
      <c r="A4235" s="44"/>
      <c r="B4235" s="45"/>
      <c r="C4235" s="46"/>
      <c r="D4235" s="46"/>
      <c r="E4235" s="45"/>
      <c r="F4235" s="46"/>
      <c r="G4235" s="46"/>
      <c r="I4235" s="19"/>
    </row>
    <row r="4236" spans="1:9">
      <c r="A4236" s="44"/>
      <c r="B4236" s="45"/>
      <c r="C4236" s="46"/>
      <c r="D4236" s="46"/>
      <c r="E4236" s="45"/>
      <c r="F4236" s="46"/>
      <c r="G4236" s="46"/>
      <c r="H4236" s="46"/>
      <c r="I4236" s="46"/>
    </row>
    <row r="4237" spans="1:9">
      <c r="A4237" s="44"/>
      <c r="B4237" s="45"/>
      <c r="C4237" s="46"/>
      <c r="D4237" s="46"/>
      <c r="E4237" s="45"/>
      <c r="F4237" s="46"/>
      <c r="G4237" s="46"/>
      <c r="I4237" s="19"/>
    </row>
    <row r="4238" spans="1:9">
      <c r="A4238" s="44"/>
      <c r="B4238" s="45"/>
      <c r="C4238" s="46"/>
      <c r="D4238" s="46"/>
      <c r="E4238" s="45"/>
      <c r="F4238" s="46"/>
      <c r="G4238" s="46"/>
      <c r="I4238" s="19"/>
    </row>
    <row r="4239" spans="1:9">
      <c r="A4239" s="44"/>
      <c r="B4239" s="45"/>
      <c r="C4239" s="46"/>
      <c r="D4239" s="46"/>
      <c r="E4239" s="45"/>
      <c r="F4239" s="46"/>
      <c r="G4239" s="46"/>
      <c r="H4239" s="53"/>
      <c r="I4239" s="53"/>
    </row>
    <row r="4240" spans="1:9" s="48" customFormat="1">
      <c r="A4240" s="41"/>
      <c r="B4240" s="42"/>
      <c r="C4240" s="43"/>
      <c r="D4240" s="43"/>
      <c r="E4240" s="42"/>
      <c r="F4240" s="43"/>
      <c r="G4240" s="43"/>
      <c r="H4240" s="53"/>
      <c r="I4240" s="53"/>
    </row>
    <row r="4241" spans="1:9">
      <c r="A4241" s="44"/>
      <c r="B4241" s="45"/>
      <c r="C4241" s="46"/>
      <c r="D4241" s="46"/>
      <c r="E4241" s="45"/>
      <c r="F4241" s="46"/>
      <c r="G4241" s="46"/>
      <c r="H4241" s="46"/>
      <c r="I4241" s="46"/>
    </row>
    <row r="4242" spans="1:9">
      <c r="A4242" s="44"/>
      <c r="B4242" s="45"/>
      <c r="C4242" s="46"/>
      <c r="D4242" s="46"/>
      <c r="E4242" s="45"/>
      <c r="F4242" s="46"/>
      <c r="G4242" s="46"/>
      <c r="I4242" s="19"/>
    </row>
    <row r="4243" spans="1:9">
      <c r="A4243" s="44"/>
      <c r="B4243" s="45"/>
      <c r="C4243" s="46"/>
      <c r="D4243" s="46"/>
      <c r="E4243" s="45"/>
      <c r="F4243" s="46"/>
      <c r="G4243" s="46"/>
      <c r="I4243" s="19"/>
    </row>
    <row r="4244" spans="1:9">
      <c r="A4244" s="44"/>
      <c r="B4244" s="45"/>
      <c r="C4244" s="46"/>
      <c r="D4244" s="46"/>
      <c r="E4244" s="45"/>
      <c r="F4244" s="46"/>
      <c r="G4244" s="46"/>
      <c r="I4244" s="19"/>
    </row>
    <row r="4245" spans="1:9">
      <c r="A4245" s="44"/>
      <c r="B4245" s="45"/>
      <c r="C4245" s="46"/>
      <c r="D4245" s="46"/>
      <c r="E4245" s="45"/>
      <c r="F4245" s="46"/>
      <c r="G4245" s="46"/>
      <c r="I4245" s="19"/>
    </row>
    <row r="4246" spans="1:9">
      <c r="A4246" s="44"/>
      <c r="B4246" s="45"/>
      <c r="C4246" s="46"/>
      <c r="D4246" s="46"/>
      <c r="E4246" s="45"/>
      <c r="F4246" s="46"/>
      <c r="G4246" s="46"/>
      <c r="I4246" s="19"/>
    </row>
    <row r="4247" spans="1:9">
      <c r="A4247" s="44"/>
      <c r="B4247" s="45"/>
      <c r="C4247" s="46"/>
      <c r="D4247" s="46"/>
      <c r="E4247" s="45"/>
      <c r="F4247" s="46"/>
      <c r="G4247" s="46"/>
      <c r="I4247" s="19"/>
    </row>
    <row r="4248" spans="1:9">
      <c r="A4248" s="44"/>
      <c r="B4248" s="45"/>
      <c r="C4248" s="46"/>
      <c r="D4248" s="46"/>
      <c r="E4248" s="45"/>
      <c r="F4248" s="46"/>
      <c r="G4248" s="46"/>
      <c r="H4248" s="53"/>
      <c r="I4248" s="53"/>
    </row>
    <row r="4249" spans="1:9" s="48" customFormat="1">
      <c r="A4249" s="41"/>
      <c r="B4249" s="42"/>
      <c r="C4249" s="43"/>
      <c r="D4249" s="43"/>
      <c r="E4249" s="42"/>
      <c r="F4249" s="43"/>
      <c r="G4249" s="43"/>
      <c r="H4249" s="53"/>
      <c r="I4249" s="53"/>
    </row>
    <row r="4250" spans="1:9">
      <c r="A4250" s="44"/>
      <c r="B4250" s="45"/>
      <c r="C4250" s="46"/>
      <c r="D4250" s="46"/>
      <c r="E4250" s="45"/>
      <c r="F4250" s="46"/>
      <c r="G4250" s="46"/>
      <c r="I4250" s="19"/>
    </row>
    <row r="4251" spans="1:9">
      <c r="A4251" s="44"/>
      <c r="B4251" s="45"/>
      <c r="C4251" s="46"/>
      <c r="D4251" s="46"/>
      <c r="E4251" s="45"/>
      <c r="F4251" s="46"/>
      <c r="G4251" s="46"/>
      <c r="I4251" s="19"/>
    </row>
    <row r="4252" spans="1:9">
      <c r="A4252" s="44"/>
      <c r="B4252" s="45"/>
      <c r="C4252" s="46"/>
      <c r="D4252" s="46"/>
      <c r="E4252" s="45"/>
      <c r="F4252" s="46"/>
      <c r="G4252" s="46"/>
      <c r="H4252" s="46"/>
      <c r="I4252" s="46"/>
    </row>
    <row r="4253" spans="1:9">
      <c r="A4253" s="44"/>
      <c r="B4253" s="45"/>
      <c r="C4253" s="46"/>
      <c r="D4253" s="46"/>
      <c r="E4253" s="45"/>
      <c r="F4253" s="46"/>
      <c r="G4253" s="46"/>
      <c r="I4253" s="19"/>
    </row>
    <row r="4254" spans="1:9">
      <c r="A4254" s="44"/>
      <c r="B4254" s="45"/>
      <c r="C4254" s="46"/>
      <c r="D4254" s="46"/>
      <c r="E4254" s="45"/>
      <c r="F4254" s="46"/>
      <c r="G4254" s="46"/>
      <c r="I4254" s="19"/>
    </row>
    <row r="4255" spans="1:9">
      <c r="A4255" s="44"/>
      <c r="B4255" s="45"/>
      <c r="C4255" s="46"/>
      <c r="D4255" s="46"/>
      <c r="E4255" s="45"/>
      <c r="F4255" s="46"/>
      <c r="G4255" s="46"/>
      <c r="I4255" s="19"/>
    </row>
    <row r="4256" spans="1:9">
      <c r="A4256" s="44"/>
      <c r="B4256" s="45"/>
      <c r="C4256" s="46"/>
      <c r="D4256" s="46"/>
      <c r="E4256" s="45"/>
      <c r="F4256" s="46"/>
      <c r="G4256" s="46"/>
      <c r="I4256" s="19"/>
    </row>
    <row r="4257" spans="1:9">
      <c r="A4257" s="44"/>
      <c r="B4257" s="45"/>
      <c r="C4257" s="46"/>
      <c r="D4257" s="46"/>
      <c r="E4257" s="45"/>
      <c r="F4257" s="46"/>
      <c r="G4257" s="46"/>
      <c r="H4257" s="53"/>
      <c r="I4257" s="53"/>
    </row>
    <row r="4258" spans="1:9" s="48" customFormat="1">
      <c r="A4258" s="41"/>
      <c r="B4258" s="42"/>
      <c r="C4258" s="43"/>
      <c r="D4258" s="43"/>
      <c r="E4258" s="42"/>
      <c r="F4258" s="43"/>
      <c r="G4258" s="43"/>
      <c r="H4258" s="53"/>
      <c r="I4258" s="53"/>
    </row>
    <row r="4259" spans="1:9">
      <c r="A4259" s="44"/>
      <c r="B4259" s="45"/>
      <c r="C4259" s="46"/>
      <c r="D4259" s="46"/>
      <c r="E4259" s="45"/>
      <c r="F4259" s="46"/>
      <c r="G4259" s="46"/>
      <c r="I4259" s="19"/>
    </row>
    <row r="4260" spans="1:9">
      <c r="A4260" s="44"/>
      <c r="B4260" s="45"/>
      <c r="C4260" s="46"/>
      <c r="D4260" s="46"/>
      <c r="E4260" s="45"/>
      <c r="F4260" s="46"/>
      <c r="G4260" s="46"/>
      <c r="I4260" s="19"/>
    </row>
    <row r="4261" spans="1:9">
      <c r="A4261" s="44"/>
      <c r="B4261" s="45"/>
      <c r="C4261" s="46"/>
      <c r="D4261" s="46"/>
      <c r="E4261" s="45"/>
      <c r="F4261" s="46"/>
      <c r="G4261" s="46"/>
      <c r="I4261" s="19"/>
    </row>
    <row r="4262" spans="1:9">
      <c r="A4262" s="44"/>
      <c r="B4262" s="45"/>
      <c r="C4262" s="46"/>
      <c r="D4262" s="46"/>
      <c r="E4262" s="45"/>
      <c r="F4262" s="46"/>
      <c r="G4262" s="46"/>
      <c r="I4262" s="19"/>
    </row>
    <row r="4263" spans="1:9">
      <c r="A4263" s="44"/>
      <c r="B4263" s="45"/>
      <c r="C4263" s="46"/>
      <c r="D4263" s="46"/>
      <c r="E4263" s="45"/>
      <c r="F4263" s="46"/>
      <c r="G4263" s="46"/>
      <c r="H4263" s="53"/>
      <c r="I4263" s="53"/>
    </row>
    <row r="4264" spans="1:9" s="48" customFormat="1">
      <c r="A4264" s="41"/>
      <c r="B4264" s="42"/>
      <c r="C4264" s="43"/>
      <c r="D4264" s="43"/>
      <c r="E4264" s="42"/>
      <c r="F4264" s="43"/>
      <c r="G4264" s="43"/>
      <c r="H4264" s="53"/>
      <c r="I4264" s="53"/>
    </row>
    <row r="4265" spans="1:9">
      <c r="A4265" s="44"/>
      <c r="B4265" s="45"/>
      <c r="C4265" s="46"/>
      <c r="D4265" s="46"/>
      <c r="E4265" s="45"/>
      <c r="F4265" s="46"/>
      <c r="G4265" s="46"/>
      <c r="I4265" s="19"/>
    </row>
    <row r="4266" spans="1:9">
      <c r="A4266" s="44"/>
      <c r="B4266" s="45"/>
      <c r="C4266" s="46"/>
      <c r="D4266" s="46"/>
      <c r="E4266" s="45"/>
      <c r="F4266" s="46"/>
      <c r="G4266" s="46"/>
      <c r="I4266" s="19"/>
    </row>
    <row r="4267" spans="1:9">
      <c r="A4267" s="44"/>
      <c r="B4267" s="45"/>
      <c r="C4267" s="46"/>
      <c r="D4267" s="46"/>
      <c r="E4267" s="45"/>
      <c r="F4267" s="46"/>
      <c r="G4267" s="46"/>
      <c r="I4267" s="19"/>
    </row>
    <row r="4268" spans="1:9">
      <c r="A4268" s="44"/>
      <c r="B4268" s="45"/>
      <c r="C4268" s="46"/>
      <c r="D4268" s="46"/>
      <c r="E4268" s="45"/>
      <c r="F4268" s="46"/>
      <c r="G4268" s="46"/>
      <c r="I4268" s="19"/>
    </row>
    <row r="4269" spans="1:9">
      <c r="A4269" s="44"/>
      <c r="B4269" s="45"/>
      <c r="C4269" s="46"/>
      <c r="D4269" s="46"/>
      <c r="E4269" s="45"/>
      <c r="F4269" s="46"/>
      <c r="G4269" s="46"/>
      <c r="I4269" s="19"/>
    </row>
    <row r="4270" spans="1:9">
      <c r="A4270" s="44"/>
      <c r="B4270" s="45"/>
      <c r="C4270" s="46"/>
      <c r="D4270" s="46"/>
      <c r="E4270" s="45"/>
      <c r="F4270" s="46"/>
      <c r="G4270" s="46"/>
      <c r="I4270" s="19"/>
    </row>
    <row r="4271" spans="1:9">
      <c r="A4271" s="44"/>
      <c r="B4271" s="45"/>
      <c r="C4271" s="46"/>
      <c r="D4271" s="46"/>
      <c r="E4271" s="45"/>
      <c r="F4271" s="46"/>
      <c r="G4271" s="46"/>
      <c r="I4271" s="19"/>
    </row>
    <row r="4272" spans="1:9">
      <c r="A4272" s="44"/>
      <c r="B4272" s="45"/>
      <c r="C4272" s="46"/>
      <c r="D4272" s="46"/>
      <c r="E4272" s="45"/>
      <c r="F4272" s="46"/>
      <c r="G4272" s="46"/>
      <c r="I4272" s="19"/>
    </row>
    <row r="4273" spans="1:9">
      <c r="A4273" s="44"/>
      <c r="B4273" s="45"/>
      <c r="C4273" s="46"/>
      <c r="D4273" s="46"/>
      <c r="E4273" s="45"/>
      <c r="F4273" s="46"/>
      <c r="G4273" s="46"/>
      <c r="I4273" s="19"/>
    </row>
    <row r="4274" spans="1:9">
      <c r="A4274" s="44"/>
      <c r="B4274" s="45"/>
      <c r="C4274" s="46"/>
      <c r="D4274" s="46"/>
      <c r="E4274" s="45"/>
      <c r="F4274" s="46"/>
      <c r="G4274" s="46"/>
      <c r="H4274" s="53"/>
      <c r="I4274" s="53"/>
    </row>
    <row r="4275" spans="1:9" s="48" customFormat="1">
      <c r="A4275" s="41"/>
      <c r="B4275" s="42"/>
      <c r="C4275" s="43"/>
      <c r="D4275" s="43"/>
      <c r="E4275" s="42"/>
      <c r="F4275" s="43"/>
      <c r="G4275" s="43"/>
      <c r="H4275" s="53"/>
      <c r="I4275" s="53"/>
    </row>
    <row r="4276" spans="1:9" s="48" customFormat="1">
      <c r="A4276" s="41"/>
      <c r="B4276" s="42"/>
      <c r="C4276" s="43"/>
      <c r="D4276" s="43"/>
      <c r="E4276" s="42"/>
      <c r="F4276" s="43"/>
      <c r="G4276" s="43"/>
      <c r="H4276" s="53"/>
      <c r="I4276" s="53"/>
    </row>
    <row r="4277" spans="1:9" s="48" customFormat="1">
      <c r="A4277" s="41"/>
      <c r="B4277" s="42"/>
      <c r="C4277" s="43"/>
      <c r="D4277" s="43"/>
      <c r="E4277" s="42"/>
      <c r="F4277" s="43"/>
      <c r="G4277" s="43"/>
      <c r="H4277" s="53"/>
      <c r="I4277" s="53"/>
    </row>
    <row r="4278" spans="1:9">
      <c r="B4278" s="50"/>
      <c r="C4278" s="50"/>
      <c r="D4278" s="50"/>
      <c r="E4278" s="50"/>
      <c r="F4278" s="50"/>
      <c r="G4278" s="50"/>
      <c r="H4278" s="50"/>
      <c r="I4278" s="50"/>
    </row>
    <row r="4279" spans="1:9">
      <c r="B4279" s="40"/>
      <c r="C4279" s="40"/>
      <c r="D4279" s="40"/>
      <c r="E4279" s="40"/>
      <c r="F4279" s="40"/>
      <c r="G4279" s="40"/>
      <c r="H4279" s="40"/>
      <c r="I4279" s="40"/>
    </row>
    <row r="4280" spans="1:9">
      <c r="A4280" s="44"/>
      <c r="B4280" s="54"/>
      <c r="C4280" s="54"/>
      <c r="D4280" s="54"/>
      <c r="E4280" s="54"/>
      <c r="F4280" s="54"/>
      <c r="G4280" s="54"/>
      <c r="H4280" s="54"/>
      <c r="I4280" s="54"/>
    </row>
    <row r="4281" spans="1:9">
      <c r="A4281" s="44"/>
      <c r="B4281" s="54"/>
      <c r="C4281" s="54"/>
      <c r="D4281" s="54"/>
      <c r="E4281" s="54"/>
      <c r="F4281" s="54"/>
      <c r="G4281" s="54"/>
      <c r="H4281" s="54"/>
      <c r="I4281" s="54"/>
    </row>
    <row r="4282" spans="1:9" ht="14.25">
      <c r="A4282" s="109"/>
      <c r="B4282" s="109"/>
      <c r="C4282" s="109"/>
      <c r="D4282" s="109"/>
      <c r="E4282" s="109"/>
      <c r="F4282" s="109"/>
      <c r="G4282" s="109"/>
      <c r="H4282" s="109"/>
      <c r="I4282" s="109"/>
    </row>
    <row r="4283" spans="1:9">
      <c r="A4283" s="111"/>
      <c r="B4283" s="111"/>
      <c r="C4283" s="111"/>
      <c r="D4283" s="111"/>
      <c r="E4283" s="111"/>
      <c r="F4283" s="111"/>
      <c r="G4283" s="111"/>
      <c r="H4283" s="111"/>
      <c r="I4283" s="111"/>
    </row>
    <row r="4284" spans="1:9">
      <c r="B4284" s="49"/>
      <c r="C4284" s="49"/>
      <c r="D4284" s="50"/>
      <c r="E4284" s="49"/>
      <c r="F4284" s="49"/>
      <c r="G4284" s="50"/>
      <c r="H4284" s="50"/>
      <c r="I4284" s="49"/>
    </row>
    <row r="4285" spans="1:9" customFormat="1" ht="15">
      <c r="A4285" s="114"/>
      <c r="B4285" s="126"/>
      <c r="C4285" s="126"/>
      <c r="D4285" s="126"/>
      <c r="E4285" s="126"/>
      <c r="F4285" s="126"/>
      <c r="G4285" s="126"/>
      <c r="H4285" s="126"/>
      <c r="I4285" s="126"/>
    </row>
    <row r="4286" spans="1:9" customFormat="1" ht="15">
      <c r="A4286" s="115"/>
      <c r="B4286" s="126"/>
      <c r="C4286" s="126"/>
      <c r="D4286" s="126"/>
      <c r="E4286" s="126"/>
      <c r="F4286" s="126"/>
      <c r="G4286" s="126"/>
      <c r="H4286" s="126"/>
      <c r="I4286" s="126"/>
    </row>
    <row r="4287" spans="1:9" customFormat="1" ht="15">
      <c r="A4287" s="115"/>
      <c r="B4287" s="118"/>
      <c r="C4287" s="30"/>
      <c r="D4287" s="124"/>
      <c r="E4287" s="118"/>
      <c r="F4287" s="31"/>
      <c r="G4287" s="124"/>
      <c r="H4287" s="126"/>
      <c r="I4287" s="126"/>
    </row>
    <row r="4288" spans="1:9" customFormat="1" ht="15">
      <c r="A4288" s="115"/>
      <c r="B4288" s="119"/>
      <c r="C4288" s="29"/>
      <c r="D4288" s="125"/>
      <c r="E4288" s="119"/>
      <c r="F4288" s="29"/>
      <c r="G4288" s="125"/>
      <c r="H4288" s="29"/>
      <c r="I4288" s="30"/>
    </row>
    <row r="4289" spans="1:9" customFormat="1" ht="15">
      <c r="A4289" s="32"/>
      <c r="B4289" s="120"/>
      <c r="C4289" s="34"/>
      <c r="D4289" s="34"/>
      <c r="E4289" s="120"/>
      <c r="F4289" s="34"/>
      <c r="G4289" s="35"/>
      <c r="H4289" s="34"/>
      <c r="I4289" s="34"/>
    </row>
    <row r="4290" spans="1:9" customFormat="1" ht="15">
      <c r="A4290" s="37"/>
      <c r="B4290" s="33"/>
      <c r="C4290" s="24"/>
      <c r="D4290" s="34"/>
      <c r="E4290" s="34"/>
      <c r="F4290" s="34"/>
      <c r="G4290" s="35"/>
      <c r="H4290" s="34"/>
      <c r="I4290" s="38"/>
    </row>
    <row r="4291" spans="1:9" customFormat="1" ht="15">
      <c r="A4291" s="39"/>
      <c r="B4291" s="27"/>
      <c r="C4291" s="27"/>
      <c r="D4291" s="27"/>
      <c r="E4291" s="27"/>
      <c r="F4291" s="27"/>
      <c r="G4291" s="27"/>
      <c r="H4291" s="27"/>
      <c r="I4291" s="27"/>
    </row>
    <row r="4292" spans="1:9" s="48" customFormat="1">
      <c r="A4292" s="41"/>
      <c r="B4292" s="42"/>
      <c r="C4292" s="43"/>
      <c r="D4292" s="43"/>
      <c r="E4292" s="42"/>
      <c r="F4292" s="43"/>
      <c r="G4292" s="43"/>
      <c r="H4292" s="53"/>
      <c r="I4292" s="53"/>
    </row>
    <row r="4293" spans="1:9" s="48" customFormat="1">
      <c r="A4293" s="41"/>
      <c r="B4293" s="42"/>
      <c r="C4293" s="43"/>
      <c r="D4293" s="43"/>
      <c r="E4293" s="42"/>
      <c r="F4293" s="43"/>
      <c r="G4293" s="43"/>
      <c r="H4293" s="53"/>
      <c r="I4293" s="53"/>
    </row>
    <row r="4294" spans="1:9" s="48" customFormat="1">
      <c r="A4294" s="41"/>
      <c r="B4294" s="42"/>
      <c r="C4294" s="43"/>
      <c r="D4294" s="43"/>
      <c r="E4294" s="42"/>
      <c r="F4294" s="43"/>
      <c r="G4294" s="43"/>
      <c r="H4294" s="53"/>
      <c r="I4294" s="53"/>
    </row>
    <row r="4295" spans="1:9">
      <c r="A4295" s="44"/>
      <c r="B4295" s="45"/>
      <c r="C4295" s="46"/>
      <c r="D4295" s="46"/>
      <c r="E4295" s="45"/>
      <c r="F4295" s="46"/>
      <c r="G4295" s="46"/>
      <c r="I4295" s="19"/>
    </row>
    <row r="4296" spans="1:9">
      <c r="A4296" s="44"/>
      <c r="B4296" s="45"/>
      <c r="C4296" s="46"/>
      <c r="D4296" s="46"/>
      <c r="E4296" s="45"/>
      <c r="F4296" s="46"/>
      <c r="G4296" s="46"/>
      <c r="I4296" s="19"/>
    </row>
    <row r="4297" spans="1:9">
      <c r="A4297" s="44"/>
      <c r="B4297" s="45"/>
      <c r="C4297" s="46"/>
      <c r="D4297" s="46"/>
      <c r="E4297" s="45"/>
      <c r="F4297" s="46"/>
      <c r="G4297" s="46"/>
      <c r="I4297" s="19"/>
    </row>
    <row r="4298" spans="1:9">
      <c r="A4298" s="44"/>
      <c r="B4298" s="45"/>
      <c r="C4298" s="46"/>
      <c r="D4298" s="46"/>
      <c r="E4298" s="45"/>
      <c r="F4298" s="46"/>
      <c r="G4298" s="46"/>
      <c r="I4298" s="19"/>
    </row>
    <row r="4299" spans="1:9">
      <c r="A4299" s="44"/>
      <c r="B4299" s="45"/>
      <c r="C4299" s="46"/>
      <c r="D4299" s="46"/>
      <c r="E4299" s="45"/>
      <c r="F4299" s="46"/>
      <c r="G4299" s="46"/>
      <c r="I4299" s="19"/>
    </row>
    <row r="4300" spans="1:9">
      <c r="A4300" s="44"/>
      <c r="B4300" s="45"/>
      <c r="C4300" s="46"/>
      <c r="D4300" s="46"/>
      <c r="E4300" s="45"/>
      <c r="F4300" s="46"/>
      <c r="G4300" s="46"/>
      <c r="I4300" s="19"/>
    </row>
    <row r="4301" spans="1:9">
      <c r="A4301" s="44"/>
      <c r="B4301" s="45"/>
      <c r="C4301" s="46"/>
      <c r="D4301" s="46"/>
      <c r="E4301" s="45"/>
      <c r="F4301" s="46"/>
      <c r="G4301" s="46"/>
      <c r="I4301" s="19"/>
    </row>
    <row r="4302" spans="1:9">
      <c r="A4302" s="44"/>
      <c r="B4302" s="45"/>
      <c r="C4302" s="46"/>
      <c r="D4302" s="46"/>
      <c r="E4302" s="45"/>
      <c r="F4302" s="46"/>
      <c r="G4302" s="46"/>
      <c r="H4302" s="53"/>
      <c r="I4302" s="53"/>
    </row>
    <row r="4303" spans="1:9" s="48" customFormat="1">
      <c r="A4303" s="41"/>
      <c r="B4303" s="42"/>
      <c r="C4303" s="43"/>
      <c r="D4303" s="43"/>
      <c r="E4303" s="42"/>
      <c r="F4303" s="43"/>
      <c r="G4303" s="43"/>
      <c r="H4303" s="53"/>
      <c r="I4303" s="53"/>
    </row>
    <row r="4304" spans="1:9">
      <c r="A4304" s="44"/>
      <c r="B4304" s="45"/>
      <c r="C4304" s="46"/>
      <c r="D4304" s="46"/>
      <c r="E4304" s="45"/>
      <c r="F4304" s="46"/>
      <c r="G4304" s="46"/>
      <c r="I4304" s="19"/>
    </row>
    <row r="4305" spans="1:9">
      <c r="A4305" s="44"/>
      <c r="B4305" s="45"/>
      <c r="C4305" s="46"/>
      <c r="D4305" s="46"/>
      <c r="E4305" s="45"/>
      <c r="F4305" s="46"/>
      <c r="G4305" s="46"/>
      <c r="H4305" s="46"/>
      <c r="I4305" s="46"/>
    </row>
    <row r="4306" spans="1:9">
      <c r="A4306" s="44"/>
      <c r="B4306" s="45"/>
      <c r="C4306" s="46"/>
      <c r="D4306" s="46"/>
      <c r="E4306" s="45"/>
      <c r="F4306" s="46"/>
      <c r="G4306" s="46"/>
      <c r="I4306" s="19"/>
    </row>
    <row r="4307" spans="1:9">
      <c r="A4307" s="44"/>
      <c r="B4307" s="45"/>
      <c r="C4307" s="46"/>
      <c r="D4307" s="46"/>
      <c r="E4307" s="45"/>
      <c r="F4307" s="46"/>
      <c r="G4307" s="46"/>
      <c r="I4307" s="19"/>
    </row>
    <row r="4308" spans="1:9">
      <c r="A4308" s="44"/>
      <c r="B4308" s="45"/>
      <c r="C4308" s="46"/>
      <c r="D4308" s="46"/>
      <c r="E4308" s="45"/>
      <c r="F4308" s="46"/>
      <c r="G4308" s="46"/>
      <c r="I4308" s="19"/>
    </row>
    <row r="4309" spans="1:9">
      <c r="A4309" s="44"/>
      <c r="B4309" s="45"/>
      <c r="C4309" s="46"/>
      <c r="D4309" s="46"/>
      <c r="E4309" s="45"/>
      <c r="F4309" s="46"/>
      <c r="G4309" s="46"/>
      <c r="I4309" s="19"/>
    </row>
    <row r="4310" spans="1:9">
      <c r="A4310" s="44"/>
      <c r="B4310" s="45"/>
      <c r="C4310" s="46"/>
      <c r="D4310" s="46"/>
      <c r="E4310" s="45"/>
      <c r="F4310" s="46"/>
      <c r="G4310" s="46"/>
      <c r="I4310" s="19"/>
    </row>
    <row r="4311" spans="1:9">
      <c r="A4311" s="44"/>
      <c r="B4311" s="45"/>
      <c r="C4311" s="46"/>
      <c r="D4311" s="46"/>
      <c r="E4311" s="45"/>
      <c r="F4311" s="46"/>
      <c r="G4311" s="46"/>
      <c r="I4311" s="19"/>
    </row>
    <row r="4312" spans="1:9">
      <c r="A4312" s="44"/>
      <c r="B4312" s="45"/>
      <c r="C4312" s="46"/>
      <c r="D4312" s="46"/>
      <c r="E4312" s="45"/>
      <c r="F4312" s="46"/>
      <c r="G4312" s="46"/>
      <c r="I4312" s="19"/>
    </row>
    <row r="4313" spans="1:9">
      <c r="A4313" s="44"/>
      <c r="B4313" s="45"/>
      <c r="C4313" s="46"/>
      <c r="D4313" s="46"/>
      <c r="E4313" s="45"/>
      <c r="F4313" s="46"/>
      <c r="G4313" s="46"/>
      <c r="I4313" s="19"/>
    </row>
    <row r="4314" spans="1:9">
      <c r="A4314" s="44"/>
      <c r="B4314" s="45"/>
      <c r="C4314" s="46"/>
      <c r="D4314" s="46"/>
      <c r="E4314" s="45"/>
      <c r="F4314" s="46"/>
      <c r="G4314" s="46"/>
      <c r="I4314" s="19"/>
    </row>
    <row r="4315" spans="1:9">
      <c r="A4315" s="44"/>
      <c r="B4315" s="45"/>
      <c r="C4315" s="46"/>
      <c r="D4315" s="46"/>
      <c r="E4315" s="45"/>
      <c r="F4315" s="46"/>
      <c r="G4315" s="46"/>
      <c r="I4315" s="19"/>
    </row>
    <row r="4316" spans="1:9">
      <c r="A4316" s="44"/>
      <c r="B4316" s="45"/>
      <c r="C4316" s="46"/>
      <c r="D4316" s="46"/>
      <c r="E4316" s="45"/>
      <c r="F4316" s="46"/>
      <c r="G4316" s="46"/>
      <c r="I4316" s="19"/>
    </row>
    <row r="4317" spans="1:9">
      <c r="A4317" s="44"/>
      <c r="B4317" s="45"/>
      <c r="C4317" s="46"/>
      <c r="D4317" s="46"/>
      <c r="E4317" s="45"/>
      <c r="F4317" s="46"/>
      <c r="G4317" s="46"/>
      <c r="I4317" s="19"/>
    </row>
    <row r="4318" spans="1:9">
      <c r="A4318" s="44"/>
      <c r="B4318" s="45"/>
      <c r="C4318" s="46"/>
      <c r="D4318" s="46"/>
      <c r="E4318" s="45"/>
      <c r="F4318" s="46"/>
      <c r="G4318" s="46"/>
      <c r="I4318" s="19"/>
    </row>
    <row r="4319" spans="1:9">
      <c r="A4319" s="44"/>
      <c r="B4319" s="45"/>
      <c r="C4319" s="46"/>
      <c r="D4319" s="46"/>
      <c r="E4319" s="45"/>
      <c r="F4319" s="46"/>
      <c r="G4319" s="46"/>
      <c r="H4319" s="53"/>
      <c r="I4319" s="53"/>
    </row>
    <row r="4320" spans="1:9" s="48" customFormat="1">
      <c r="A4320" s="41"/>
      <c r="B4320" s="42"/>
      <c r="C4320" s="43"/>
      <c r="D4320" s="43"/>
      <c r="E4320" s="42"/>
      <c r="F4320" s="43"/>
      <c r="G4320" s="43"/>
      <c r="H4320" s="53"/>
      <c r="I4320" s="53"/>
    </row>
    <row r="4321" spans="1:9">
      <c r="A4321" s="44"/>
      <c r="B4321" s="45"/>
      <c r="C4321" s="46"/>
      <c r="D4321" s="46"/>
      <c r="E4321" s="45"/>
      <c r="F4321" s="46"/>
      <c r="G4321" s="46"/>
      <c r="H4321" s="46"/>
      <c r="I4321" s="46"/>
    </row>
    <row r="4322" spans="1:9">
      <c r="A4322" s="44"/>
      <c r="B4322" s="45"/>
      <c r="C4322" s="46"/>
      <c r="D4322" s="46"/>
      <c r="E4322" s="45"/>
      <c r="F4322" s="46"/>
      <c r="G4322" s="46"/>
      <c r="I4322" s="19"/>
    </row>
    <row r="4323" spans="1:9">
      <c r="A4323" s="44"/>
      <c r="B4323" s="45"/>
      <c r="C4323" s="46"/>
      <c r="D4323" s="46"/>
      <c r="E4323" s="45"/>
      <c r="F4323" s="46"/>
      <c r="G4323" s="46"/>
      <c r="I4323" s="19"/>
    </row>
    <row r="4324" spans="1:9">
      <c r="A4324" s="44"/>
      <c r="B4324" s="45"/>
      <c r="C4324" s="46"/>
      <c r="D4324" s="46"/>
      <c r="E4324" s="45"/>
      <c r="F4324" s="46"/>
      <c r="G4324" s="46"/>
      <c r="I4324" s="19"/>
    </row>
    <row r="4325" spans="1:9">
      <c r="A4325" s="44"/>
      <c r="B4325" s="45"/>
      <c r="C4325" s="46"/>
      <c r="D4325" s="46"/>
      <c r="E4325" s="45"/>
      <c r="F4325" s="46"/>
      <c r="G4325" s="46"/>
      <c r="I4325" s="19"/>
    </row>
    <row r="4326" spans="1:9">
      <c r="A4326" s="44"/>
      <c r="B4326" s="45"/>
      <c r="C4326" s="46"/>
      <c r="D4326" s="46"/>
      <c r="E4326" s="45"/>
      <c r="F4326" s="46"/>
      <c r="G4326" s="46"/>
      <c r="I4326" s="19"/>
    </row>
    <row r="4327" spans="1:9">
      <c r="A4327" s="44"/>
      <c r="B4327" s="45"/>
      <c r="C4327" s="46"/>
      <c r="D4327" s="46"/>
      <c r="E4327" s="45"/>
      <c r="F4327" s="46"/>
      <c r="G4327" s="46"/>
      <c r="I4327" s="19"/>
    </row>
    <row r="4328" spans="1:9">
      <c r="A4328" s="44"/>
      <c r="B4328" s="45"/>
      <c r="C4328" s="46"/>
      <c r="D4328" s="46"/>
      <c r="E4328" s="45"/>
      <c r="F4328" s="46"/>
      <c r="G4328" s="46"/>
      <c r="I4328" s="19"/>
    </row>
    <row r="4329" spans="1:9">
      <c r="A4329" s="44"/>
      <c r="B4329" s="45"/>
      <c r="C4329" s="46"/>
      <c r="D4329" s="46"/>
      <c r="E4329" s="45"/>
      <c r="F4329" s="46"/>
      <c r="G4329" s="46"/>
      <c r="H4329" s="53"/>
      <c r="I4329" s="53"/>
    </row>
    <row r="4330" spans="1:9" s="48" customFormat="1">
      <c r="A4330" s="41"/>
      <c r="B4330" s="42"/>
      <c r="C4330" s="43"/>
      <c r="D4330" s="43"/>
      <c r="E4330" s="42"/>
      <c r="F4330" s="43"/>
      <c r="G4330" s="43"/>
      <c r="H4330" s="53"/>
      <c r="I4330" s="53"/>
    </row>
    <row r="4331" spans="1:9">
      <c r="A4331" s="44"/>
      <c r="B4331" s="45"/>
      <c r="C4331" s="46"/>
      <c r="D4331" s="46"/>
      <c r="E4331" s="45"/>
      <c r="F4331" s="46"/>
      <c r="G4331" s="46"/>
      <c r="I4331" s="19"/>
    </row>
    <row r="4332" spans="1:9">
      <c r="A4332" s="44"/>
      <c r="B4332" s="45"/>
      <c r="C4332" s="46"/>
      <c r="D4332" s="46"/>
      <c r="E4332" s="45"/>
      <c r="F4332" s="46"/>
      <c r="G4332" s="46"/>
      <c r="I4332" s="19"/>
    </row>
    <row r="4333" spans="1:9">
      <c r="A4333" s="44"/>
      <c r="B4333" s="45"/>
      <c r="C4333" s="46"/>
      <c r="D4333" s="46"/>
      <c r="E4333" s="45"/>
      <c r="F4333" s="46"/>
      <c r="G4333" s="46"/>
      <c r="H4333" s="46"/>
      <c r="I4333" s="46"/>
    </row>
    <row r="4334" spans="1:9">
      <c r="A4334" s="44"/>
      <c r="B4334" s="45"/>
      <c r="C4334" s="46"/>
      <c r="D4334" s="46"/>
      <c r="E4334" s="45"/>
      <c r="F4334" s="46"/>
      <c r="G4334" s="46"/>
      <c r="I4334" s="19"/>
    </row>
    <row r="4335" spans="1:9">
      <c r="A4335" s="44"/>
      <c r="B4335" s="45"/>
      <c r="C4335" s="46"/>
      <c r="D4335" s="46"/>
      <c r="E4335" s="45"/>
      <c r="F4335" s="46"/>
      <c r="G4335" s="46"/>
      <c r="H4335" s="53"/>
      <c r="I4335" s="53"/>
    </row>
    <row r="4336" spans="1:9" s="48" customFormat="1">
      <c r="A4336" s="41"/>
      <c r="B4336" s="42"/>
      <c r="C4336" s="43"/>
      <c r="D4336" s="43"/>
      <c r="E4336" s="42"/>
      <c r="F4336" s="43"/>
      <c r="G4336" s="43"/>
      <c r="H4336" s="53"/>
      <c r="I4336" s="53"/>
    </row>
    <row r="4337" spans="1:9">
      <c r="A4337" s="44"/>
      <c r="B4337" s="45"/>
      <c r="C4337" s="46"/>
      <c r="D4337" s="46"/>
      <c r="E4337" s="45"/>
      <c r="F4337" s="46"/>
      <c r="G4337" s="46"/>
      <c r="I4337" s="19"/>
    </row>
    <row r="4338" spans="1:9">
      <c r="A4338" s="44"/>
      <c r="B4338" s="45"/>
      <c r="C4338" s="46"/>
      <c r="D4338" s="46"/>
      <c r="E4338" s="45"/>
      <c r="F4338" s="46"/>
      <c r="G4338" s="46"/>
      <c r="I4338" s="19"/>
    </row>
    <row r="4339" spans="1:9">
      <c r="A4339" s="44"/>
      <c r="B4339" s="45"/>
      <c r="C4339" s="46"/>
      <c r="D4339" s="46"/>
      <c r="E4339" s="45"/>
      <c r="F4339" s="46"/>
      <c r="G4339" s="46"/>
      <c r="I4339" s="19"/>
    </row>
    <row r="4340" spans="1:9">
      <c r="A4340" s="44"/>
      <c r="B4340" s="45"/>
      <c r="C4340" s="46"/>
      <c r="D4340" s="46"/>
      <c r="E4340" s="45"/>
      <c r="F4340" s="46"/>
      <c r="G4340" s="46"/>
      <c r="I4340" s="19"/>
    </row>
    <row r="4341" spans="1:9">
      <c r="A4341" s="44"/>
      <c r="B4341" s="45"/>
      <c r="C4341" s="46"/>
      <c r="D4341" s="46"/>
      <c r="E4341" s="45"/>
      <c r="F4341" s="46"/>
      <c r="G4341" s="46"/>
      <c r="I4341" s="19"/>
    </row>
    <row r="4342" spans="1:9">
      <c r="A4342" s="44"/>
      <c r="B4342" s="45"/>
      <c r="C4342" s="46"/>
      <c r="D4342" s="46"/>
      <c r="E4342" s="45"/>
      <c r="F4342" s="46"/>
      <c r="G4342" s="46"/>
      <c r="I4342" s="19"/>
    </row>
    <row r="4343" spans="1:9">
      <c r="A4343" s="44"/>
      <c r="B4343" s="45"/>
      <c r="C4343" s="46"/>
      <c r="D4343" s="46"/>
      <c r="E4343" s="45"/>
      <c r="F4343" s="46"/>
      <c r="G4343" s="46"/>
      <c r="I4343" s="19"/>
    </row>
    <row r="4344" spans="1:9">
      <c r="A4344" s="44"/>
      <c r="B4344" s="45"/>
      <c r="C4344" s="46"/>
      <c r="D4344" s="46"/>
      <c r="E4344" s="45"/>
      <c r="F4344" s="46"/>
      <c r="G4344" s="46"/>
      <c r="I4344" s="19"/>
    </row>
    <row r="4345" spans="1:9">
      <c r="A4345" s="44"/>
      <c r="B4345" s="45"/>
      <c r="C4345" s="46"/>
      <c r="D4345" s="46"/>
      <c r="E4345" s="45"/>
      <c r="F4345" s="46"/>
      <c r="G4345" s="46"/>
      <c r="H4345" s="53"/>
      <c r="I4345" s="53"/>
    </row>
    <row r="4346" spans="1:9" s="48" customFormat="1">
      <c r="A4346" s="41"/>
      <c r="B4346" s="42"/>
      <c r="C4346" s="43"/>
      <c r="D4346" s="43"/>
      <c r="E4346" s="42"/>
      <c r="F4346" s="43"/>
      <c r="G4346" s="43"/>
      <c r="H4346" s="53"/>
      <c r="I4346" s="53"/>
    </row>
    <row r="4347" spans="1:9">
      <c r="A4347" s="44"/>
      <c r="B4347" s="45"/>
      <c r="C4347" s="46"/>
      <c r="D4347" s="46"/>
      <c r="E4347" s="45"/>
      <c r="F4347" s="46"/>
      <c r="G4347" s="46"/>
      <c r="I4347" s="19"/>
    </row>
    <row r="4348" spans="1:9">
      <c r="A4348" s="44"/>
      <c r="B4348" s="45"/>
      <c r="C4348" s="46"/>
      <c r="D4348" s="46"/>
      <c r="E4348" s="45"/>
      <c r="F4348" s="46"/>
      <c r="G4348" s="46"/>
      <c r="I4348" s="19"/>
    </row>
    <row r="4349" spans="1:9">
      <c r="A4349" s="44"/>
      <c r="B4349" s="45"/>
      <c r="C4349" s="46"/>
      <c r="D4349" s="46"/>
      <c r="E4349" s="45"/>
      <c r="F4349" s="46"/>
      <c r="G4349" s="46"/>
      <c r="I4349" s="19"/>
    </row>
    <row r="4350" spans="1:9">
      <c r="A4350" s="44"/>
      <c r="B4350" s="45"/>
      <c r="C4350" s="46"/>
      <c r="D4350" s="46"/>
      <c r="E4350" s="45"/>
      <c r="F4350" s="46"/>
      <c r="G4350" s="46"/>
      <c r="I4350" s="19"/>
    </row>
    <row r="4351" spans="1:9">
      <c r="A4351" s="44"/>
      <c r="B4351" s="45"/>
      <c r="C4351" s="46"/>
      <c r="D4351" s="46"/>
      <c r="E4351" s="45"/>
      <c r="F4351" s="46"/>
      <c r="G4351" s="46"/>
      <c r="H4351" s="46"/>
      <c r="I4351" s="46"/>
    </row>
    <row r="4352" spans="1:9">
      <c r="A4352" s="44"/>
      <c r="B4352" s="54"/>
      <c r="C4352" s="54"/>
      <c r="D4352" s="54"/>
      <c r="E4352" s="54"/>
      <c r="F4352" s="54"/>
      <c r="G4352" s="54"/>
      <c r="H4352" s="17"/>
      <c r="I4352" s="17"/>
    </row>
    <row r="4353" spans="1:9">
      <c r="A4353" s="44"/>
      <c r="B4353" s="54"/>
      <c r="C4353" s="54"/>
      <c r="D4353" s="54"/>
      <c r="E4353" s="54"/>
      <c r="F4353" s="54"/>
      <c r="G4353" s="54"/>
      <c r="H4353" s="17"/>
      <c r="I4353" s="17"/>
    </row>
    <row r="4354" spans="1:9">
      <c r="A4354" s="44"/>
      <c r="B4354" s="54"/>
      <c r="C4354" s="54"/>
      <c r="D4354" s="54"/>
      <c r="E4354" s="54"/>
      <c r="F4354" s="54"/>
      <c r="G4354" s="54"/>
      <c r="H4354" s="17"/>
      <c r="I4354" s="17"/>
    </row>
    <row r="4355" spans="1:9">
      <c r="A4355" s="44"/>
      <c r="B4355" s="54"/>
      <c r="C4355" s="54"/>
      <c r="D4355" s="54"/>
      <c r="E4355" s="54"/>
      <c r="F4355" s="54"/>
      <c r="G4355" s="54"/>
      <c r="H4355" s="17"/>
      <c r="I4355" s="17"/>
    </row>
    <row r="4356" spans="1:9">
      <c r="A4356" s="44"/>
      <c r="B4356" s="54"/>
      <c r="C4356" s="54"/>
      <c r="D4356" s="54"/>
      <c r="E4356" s="54"/>
      <c r="F4356" s="54"/>
      <c r="G4356" s="54"/>
      <c r="H4356" s="17"/>
      <c r="I4356" s="17"/>
    </row>
    <row r="4357" spans="1:9" ht="14.25">
      <c r="A4357" s="109"/>
      <c r="B4357" s="109"/>
      <c r="C4357" s="109"/>
      <c r="D4357" s="109"/>
      <c r="E4357" s="109"/>
      <c r="F4357" s="109"/>
      <c r="G4357" s="109"/>
      <c r="H4357" s="109"/>
      <c r="I4357" s="109"/>
    </row>
    <row r="4358" spans="1:9">
      <c r="A4358" s="111"/>
      <c r="B4358" s="111"/>
      <c r="C4358" s="111"/>
      <c r="D4358" s="111"/>
      <c r="E4358" s="111"/>
      <c r="F4358" s="111"/>
      <c r="G4358" s="111"/>
      <c r="H4358" s="111"/>
      <c r="I4358" s="111"/>
    </row>
    <row r="4359" spans="1:9">
      <c r="B4359" s="49"/>
      <c r="C4359" s="49"/>
      <c r="D4359" s="50"/>
      <c r="E4359" s="49"/>
      <c r="F4359" s="49"/>
      <c r="G4359" s="50"/>
      <c r="H4359" s="50"/>
      <c r="I4359" s="49"/>
    </row>
    <row r="4360" spans="1:9" customFormat="1" ht="15">
      <c r="A4360" s="114"/>
      <c r="B4360" s="126"/>
      <c r="C4360" s="126"/>
      <c r="D4360" s="126"/>
      <c r="E4360" s="126"/>
      <c r="F4360" s="126"/>
      <c r="G4360" s="126"/>
      <c r="H4360" s="126"/>
      <c r="I4360" s="126"/>
    </row>
    <row r="4361" spans="1:9" customFormat="1" ht="15">
      <c r="A4361" s="115"/>
      <c r="B4361" s="126"/>
      <c r="C4361" s="126"/>
      <c r="D4361" s="126"/>
      <c r="E4361" s="126"/>
      <c r="F4361" s="126"/>
      <c r="G4361" s="126"/>
      <c r="H4361" s="126"/>
      <c r="I4361" s="126"/>
    </row>
    <row r="4362" spans="1:9" customFormat="1" ht="15">
      <c r="A4362" s="115"/>
      <c r="B4362" s="118"/>
      <c r="C4362" s="30"/>
      <c r="D4362" s="124"/>
      <c r="E4362" s="118"/>
      <c r="F4362" s="31"/>
      <c r="G4362" s="124"/>
      <c r="H4362" s="126"/>
      <c r="I4362" s="126"/>
    </row>
    <row r="4363" spans="1:9" customFormat="1" ht="15">
      <c r="A4363" s="115"/>
      <c r="B4363" s="119"/>
      <c r="C4363" s="29"/>
      <c r="D4363" s="125"/>
      <c r="E4363" s="119"/>
      <c r="F4363" s="29"/>
      <c r="G4363" s="125"/>
      <c r="H4363" s="29"/>
      <c r="I4363" s="30"/>
    </row>
    <row r="4364" spans="1:9" customFormat="1" ht="15">
      <c r="A4364" s="32"/>
      <c r="B4364" s="120"/>
      <c r="C4364" s="34"/>
      <c r="D4364" s="34"/>
      <c r="E4364" s="120"/>
      <c r="F4364" s="34"/>
      <c r="G4364" s="35"/>
      <c r="H4364" s="34"/>
      <c r="I4364" s="34"/>
    </row>
    <row r="4365" spans="1:9" customFormat="1" ht="15">
      <c r="A4365" s="37"/>
      <c r="B4365" s="33"/>
      <c r="C4365" s="24"/>
      <c r="D4365" s="34"/>
      <c r="E4365" s="34"/>
      <c r="F4365" s="34"/>
      <c r="G4365" s="35"/>
      <c r="H4365" s="34"/>
      <c r="I4365" s="38"/>
    </row>
    <row r="4366" spans="1:9" customFormat="1" ht="15">
      <c r="A4366" s="39"/>
      <c r="B4366" s="27"/>
      <c r="C4366" s="27"/>
      <c r="D4366" s="27"/>
      <c r="E4366" s="27"/>
      <c r="F4366" s="27"/>
      <c r="G4366" s="27"/>
      <c r="H4366" s="27"/>
      <c r="I4366" s="27"/>
    </row>
    <row r="4367" spans="1:9" s="48" customFormat="1">
      <c r="A4367" s="41"/>
      <c r="B4367" s="42"/>
      <c r="C4367" s="43"/>
      <c r="D4367" s="43"/>
      <c r="E4367" s="42"/>
      <c r="F4367" s="43"/>
      <c r="G4367" s="43"/>
      <c r="H4367" s="53"/>
      <c r="I4367" s="53"/>
    </row>
    <row r="4368" spans="1:9">
      <c r="A4368" s="44"/>
      <c r="B4368" s="45"/>
      <c r="C4368" s="46"/>
      <c r="D4368" s="46"/>
      <c r="E4368" s="45"/>
      <c r="F4368" s="46"/>
      <c r="G4368" s="46"/>
      <c r="I4368" s="19"/>
    </row>
    <row r="4369" spans="1:9">
      <c r="A4369" s="44"/>
      <c r="B4369" s="45"/>
      <c r="C4369" s="46"/>
      <c r="D4369" s="46"/>
      <c r="E4369" s="45"/>
      <c r="F4369" s="46"/>
      <c r="G4369" s="46"/>
      <c r="I4369" s="19"/>
    </row>
    <row r="4370" spans="1:9">
      <c r="A4370" s="44"/>
      <c r="B4370" s="45"/>
      <c r="C4370" s="46"/>
      <c r="D4370" s="46"/>
      <c r="E4370" s="45"/>
      <c r="F4370" s="46"/>
      <c r="G4370" s="46"/>
      <c r="I4370" s="19"/>
    </row>
    <row r="4371" spans="1:9">
      <c r="A4371" s="44"/>
      <c r="B4371" s="45"/>
      <c r="C4371" s="46"/>
      <c r="D4371" s="46"/>
      <c r="E4371" s="45"/>
      <c r="F4371" s="46"/>
      <c r="G4371" s="46"/>
      <c r="I4371" s="19"/>
    </row>
    <row r="4372" spans="1:9">
      <c r="A4372" s="44"/>
      <c r="B4372" s="45"/>
      <c r="C4372" s="46"/>
      <c r="D4372" s="46"/>
      <c r="E4372" s="45"/>
      <c r="F4372" s="46"/>
      <c r="G4372" s="46"/>
      <c r="I4372" s="19"/>
    </row>
    <row r="4373" spans="1:9">
      <c r="A4373" s="44"/>
      <c r="B4373" s="45"/>
      <c r="C4373" s="46"/>
      <c r="D4373" s="46"/>
      <c r="E4373" s="45"/>
      <c r="F4373" s="46"/>
      <c r="G4373" s="46"/>
      <c r="I4373" s="19"/>
    </row>
    <row r="4374" spans="1:9">
      <c r="A4374" s="44"/>
      <c r="B4374" s="45"/>
      <c r="C4374" s="46"/>
      <c r="D4374" s="46"/>
      <c r="E4374" s="45"/>
      <c r="F4374" s="46"/>
      <c r="G4374" s="46"/>
      <c r="H4374" s="46"/>
      <c r="I4374" s="46"/>
    </row>
    <row r="4375" spans="1:9">
      <c r="A4375" s="44"/>
      <c r="B4375" s="45"/>
      <c r="C4375" s="46"/>
      <c r="D4375" s="46"/>
      <c r="E4375" s="45"/>
      <c r="F4375" s="46"/>
      <c r="G4375" s="46"/>
      <c r="H4375" s="46"/>
      <c r="I4375" s="46"/>
    </row>
    <row r="4376" spans="1:9">
      <c r="A4376" s="44"/>
      <c r="B4376" s="45"/>
      <c r="C4376" s="46"/>
      <c r="D4376" s="46"/>
      <c r="E4376" s="45"/>
      <c r="F4376" s="46"/>
      <c r="G4376" s="46"/>
      <c r="H4376" s="46"/>
      <c r="I4376" s="46"/>
    </row>
    <row r="4377" spans="1:9">
      <c r="A4377" s="44"/>
      <c r="B4377" s="45"/>
      <c r="C4377" s="46"/>
      <c r="D4377" s="46"/>
      <c r="E4377" s="45"/>
      <c r="F4377" s="46"/>
      <c r="G4377" s="46"/>
      <c r="H4377" s="53"/>
      <c r="I4377" s="53"/>
    </row>
    <row r="4378" spans="1:9" s="48" customFormat="1">
      <c r="A4378" s="41"/>
      <c r="B4378" s="42"/>
      <c r="C4378" s="43"/>
      <c r="D4378" s="43"/>
      <c r="E4378" s="42"/>
      <c r="F4378" s="43"/>
      <c r="G4378" s="43"/>
      <c r="H4378" s="53"/>
      <c r="I4378" s="53"/>
    </row>
    <row r="4379" spans="1:9">
      <c r="A4379" s="44"/>
      <c r="B4379" s="45"/>
      <c r="C4379" s="46"/>
      <c r="D4379" s="46"/>
      <c r="E4379" s="45"/>
      <c r="F4379" s="46"/>
      <c r="G4379" s="46"/>
      <c r="H4379" s="53"/>
      <c r="I4379" s="53"/>
    </row>
    <row r="4380" spans="1:9" s="48" customFormat="1">
      <c r="A4380" s="41"/>
      <c r="B4380" s="42"/>
      <c r="C4380" s="43"/>
      <c r="D4380" s="43"/>
      <c r="E4380" s="42"/>
      <c r="F4380" s="43"/>
      <c r="G4380" s="43"/>
      <c r="H4380" s="53"/>
      <c r="I4380" s="53"/>
    </row>
    <row r="4381" spans="1:9">
      <c r="B4381" s="40"/>
      <c r="C4381" s="40"/>
      <c r="D4381" s="40"/>
      <c r="E4381" s="40"/>
      <c r="F4381" s="40"/>
      <c r="G4381" s="40"/>
      <c r="H4381" s="40"/>
      <c r="I4381" s="40"/>
    </row>
    <row r="4382" spans="1:9">
      <c r="B4382" s="40"/>
      <c r="C4382" s="40"/>
      <c r="D4382" s="40"/>
      <c r="E4382" s="40"/>
      <c r="F4382" s="40"/>
      <c r="G4382" s="40"/>
      <c r="H4382" s="40"/>
      <c r="I4382" s="40"/>
    </row>
    <row r="4383" spans="1:9">
      <c r="B4383" s="40"/>
      <c r="C4383" s="40"/>
      <c r="D4383" s="40"/>
      <c r="E4383" s="40"/>
      <c r="F4383" s="40"/>
      <c r="G4383" s="40"/>
      <c r="H4383" s="40"/>
      <c r="I4383" s="40"/>
    </row>
    <row r="4384" spans="1:9">
      <c r="B4384" s="40"/>
      <c r="C4384" s="40"/>
      <c r="D4384" s="40"/>
      <c r="E4384" s="40"/>
      <c r="F4384" s="40"/>
      <c r="G4384" s="40"/>
      <c r="H4384" s="40"/>
      <c r="I4384" s="40"/>
    </row>
    <row r="4385" spans="1:9" ht="14.25">
      <c r="A4385" s="109"/>
      <c r="B4385" s="109"/>
      <c r="C4385" s="109"/>
      <c r="D4385" s="109"/>
      <c r="E4385" s="109"/>
      <c r="F4385" s="109"/>
      <c r="G4385" s="109"/>
      <c r="H4385" s="109"/>
      <c r="I4385" s="109"/>
    </row>
    <row r="4386" spans="1:9">
      <c r="A4386" s="111"/>
      <c r="B4386" s="111"/>
      <c r="C4386" s="111"/>
      <c r="D4386" s="111"/>
      <c r="E4386" s="111"/>
      <c r="F4386" s="111"/>
      <c r="G4386" s="111"/>
      <c r="H4386" s="111"/>
      <c r="I4386" s="111"/>
    </row>
    <row r="4387" spans="1:9">
      <c r="B4387" s="49"/>
      <c r="C4387" s="49"/>
      <c r="D4387" s="50"/>
      <c r="E4387" s="49"/>
      <c r="F4387" s="49"/>
      <c r="G4387" s="50"/>
      <c r="H4387" s="50"/>
      <c r="I4387" s="49"/>
    </row>
    <row r="4388" spans="1:9" customFormat="1" ht="15">
      <c r="A4388" s="114"/>
      <c r="B4388" s="126"/>
      <c r="C4388" s="126"/>
      <c r="D4388" s="126"/>
      <c r="E4388" s="126"/>
      <c r="F4388" s="126"/>
      <c r="G4388" s="126"/>
      <c r="H4388" s="126"/>
      <c r="I4388" s="126"/>
    </row>
    <row r="4389" spans="1:9" customFormat="1" ht="15">
      <c r="A4389" s="115"/>
      <c r="B4389" s="126"/>
      <c r="C4389" s="126"/>
      <c r="D4389" s="126"/>
      <c r="E4389" s="126"/>
      <c r="F4389" s="126"/>
      <c r="G4389" s="126"/>
      <c r="H4389" s="126"/>
      <c r="I4389" s="126"/>
    </row>
    <row r="4390" spans="1:9" customFormat="1" ht="15">
      <c r="A4390" s="115"/>
      <c r="B4390" s="118"/>
      <c r="C4390" s="30"/>
      <c r="D4390" s="124"/>
      <c r="E4390" s="118"/>
      <c r="F4390" s="31"/>
      <c r="G4390" s="124"/>
      <c r="H4390" s="126"/>
      <c r="I4390" s="126"/>
    </row>
    <row r="4391" spans="1:9" customFormat="1" ht="15">
      <c r="A4391" s="115"/>
      <c r="B4391" s="119"/>
      <c r="C4391" s="29"/>
      <c r="D4391" s="125"/>
      <c r="E4391" s="119"/>
      <c r="F4391" s="29"/>
      <c r="G4391" s="125"/>
      <c r="H4391" s="29"/>
      <c r="I4391" s="30"/>
    </row>
    <row r="4392" spans="1:9" customFormat="1" ht="15">
      <c r="A4392" s="32"/>
      <c r="B4392" s="120"/>
      <c r="C4392" s="34"/>
      <c r="D4392" s="34"/>
      <c r="E4392" s="120"/>
      <c r="F4392" s="34"/>
      <c r="G4392" s="35"/>
      <c r="H4392" s="34"/>
      <c r="I4392" s="34"/>
    </row>
    <row r="4393" spans="1:9" customFormat="1" ht="15">
      <c r="A4393" s="37"/>
      <c r="B4393" s="33"/>
      <c r="C4393" s="24"/>
      <c r="D4393" s="34"/>
      <c r="E4393" s="34"/>
      <c r="F4393" s="34"/>
      <c r="G4393" s="35"/>
      <c r="H4393" s="34"/>
      <c r="I4393" s="38"/>
    </row>
    <row r="4394" spans="1:9" customFormat="1" ht="15">
      <c r="A4394" s="39"/>
      <c r="B4394" s="27"/>
      <c r="C4394" s="27"/>
      <c r="D4394" s="27"/>
      <c r="E4394" s="27"/>
      <c r="F4394" s="27"/>
      <c r="G4394" s="27"/>
      <c r="H4394" s="27"/>
      <c r="I4394" s="27"/>
    </row>
    <row r="4395" spans="1:9" s="48" customFormat="1">
      <c r="A4395" s="41"/>
      <c r="B4395" s="42"/>
      <c r="C4395" s="43"/>
      <c r="D4395" s="43"/>
      <c r="E4395" s="42"/>
      <c r="F4395" s="43"/>
      <c r="G4395" s="43"/>
      <c r="H4395" s="53"/>
      <c r="I4395" s="53"/>
    </row>
    <row r="4396" spans="1:9" s="48" customFormat="1">
      <c r="A4396" s="41"/>
      <c r="B4396" s="42"/>
      <c r="C4396" s="43"/>
      <c r="D4396" s="43"/>
      <c r="E4396" s="42"/>
      <c r="F4396" s="43"/>
      <c r="G4396" s="43"/>
      <c r="H4396" s="53"/>
      <c r="I4396" s="53"/>
    </row>
    <row r="4397" spans="1:9" s="48" customFormat="1">
      <c r="A4397" s="41"/>
      <c r="B4397" s="42"/>
      <c r="C4397" s="43"/>
      <c r="D4397" s="43"/>
      <c r="E4397" s="42"/>
      <c r="F4397" s="43"/>
      <c r="G4397" s="43"/>
      <c r="H4397" s="53"/>
      <c r="I4397" s="53"/>
    </row>
    <row r="4398" spans="1:9">
      <c r="A4398" s="44"/>
      <c r="B4398" s="45"/>
      <c r="C4398" s="46"/>
      <c r="D4398" s="46"/>
      <c r="E4398" s="45"/>
      <c r="F4398" s="46"/>
      <c r="G4398" s="46"/>
      <c r="I4398" s="19"/>
    </row>
    <row r="4399" spans="1:9">
      <c r="A4399" s="44"/>
      <c r="B4399" s="45"/>
      <c r="C4399" s="46"/>
      <c r="D4399" s="46"/>
      <c r="E4399" s="45"/>
      <c r="F4399" s="46"/>
      <c r="G4399" s="46"/>
      <c r="I4399" s="19"/>
    </row>
    <row r="4400" spans="1:9">
      <c r="A4400" s="44"/>
      <c r="B4400" s="45"/>
      <c r="C4400" s="46"/>
      <c r="D4400" s="46"/>
      <c r="E4400" s="45"/>
      <c r="F4400" s="46"/>
      <c r="G4400" s="46"/>
      <c r="I4400" s="19"/>
    </row>
    <row r="4401" spans="1:9">
      <c r="A4401" s="44"/>
      <c r="B4401" s="45"/>
      <c r="C4401" s="46"/>
      <c r="D4401" s="46"/>
      <c r="E4401" s="45"/>
      <c r="F4401" s="46"/>
      <c r="G4401" s="46"/>
      <c r="I4401" s="19"/>
    </row>
    <row r="4402" spans="1:9">
      <c r="A4402" s="44"/>
      <c r="B4402" s="45"/>
      <c r="C4402" s="46"/>
      <c r="D4402" s="46"/>
      <c r="E4402" s="45"/>
      <c r="F4402" s="46"/>
      <c r="G4402" s="46"/>
      <c r="I4402" s="19"/>
    </row>
    <row r="4403" spans="1:9">
      <c r="A4403" s="44"/>
      <c r="B4403" s="45"/>
      <c r="C4403" s="46"/>
      <c r="D4403" s="46"/>
      <c r="E4403" s="45"/>
      <c r="F4403" s="46"/>
      <c r="G4403" s="46"/>
      <c r="I4403" s="19"/>
    </row>
    <row r="4404" spans="1:9">
      <c r="A4404" s="44"/>
      <c r="B4404" s="45"/>
      <c r="C4404" s="46"/>
      <c r="D4404" s="46"/>
      <c r="E4404" s="45"/>
      <c r="F4404" s="46"/>
      <c r="G4404" s="46"/>
      <c r="I4404" s="19"/>
    </row>
    <row r="4405" spans="1:9">
      <c r="A4405" s="44"/>
      <c r="B4405" s="45"/>
      <c r="C4405" s="46"/>
      <c r="D4405" s="46"/>
      <c r="E4405" s="45"/>
      <c r="F4405" s="46"/>
      <c r="G4405" s="46"/>
      <c r="H4405" s="53"/>
      <c r="I4405" s="53"/>
    </row>
    <row r="4406" spans="1:9" s="48" customFormat="1">
      <c r="A4406" s="41"/>
      <c r="B4406" s="42"/>
      <c r="C4406" s="43"/>
      <c r="D4406" s="43"/>
      <c r="E4406" s="42"/>
      <c r="F4406" s="43"/>
      <c r="G4406" s="43"/>
      <c r="H4406" s="53"/>
      <c r="I4406" s="53"/>
    </row>
    <row r="4407" spans="1:9">
      <c r="A4407" s="44"/>
      <c r="B4407" s="45"/>
      <c r="C4407" s="46"/>
      <c r="D4407" s="46"/>
      <c r="E4407" s="45"/>
      <c r="F4407" s="46"/>
      <c r="G4407" s="46"/>
      <c r="I4407" s="19"/>
    </row>
    <row r="4408" spans="1:9">
      <c r="A4408" s="44"/>
      <c r="B4408" s="45"/>
      <c r="C4408" s="46"/>
      <c r="D4408" s="46"/>
      <c r="E4408" s="45"/>
      <c r="F4408" s="46"/>
      <c r="G4408" s="46"/>
      <c r="H4408" s="46"/>
      <c r="I4408" s="46"/>
    </row>
    <row r="4409" spans="1:9">
      <c r="A4409" s="44"/>
      <c r="B4409" s="45"/>
      <c r="C4409" s="46"/>
      <c r="D4409" s="46"/>
      <c r="E4409" s="45"/>
      <c r="F4409" s="46"/>
      <c r="G4409" s="46"/>
      <c r="I4409" s="19"/>
    </row>
    <row r="4410" spans="1:9">
      <c r="A4410" s="44"/>
      <c r="B4410" s="45"/>
      <c r="C4410" s="46"/>
      <c r="D4410" s="46"/>
      <c r="E4410" s="45"/>
      <c r="F4410" s="46"/>
      <c r="G4410" s="46"/>
      <c r="I4410" s="19"/>
    </row>
    <row r="4411" spans="1:9">
      <c r="A4411" s="44"/>
      <c r="B4411" s="45"/>
      <c r="C4411" s="46"/>
      <c r="D4411" s="46"/>
      <c r="E4411" s="45"/>
      <c r="F4411" s="46"/>
      <c r="G4411" s="46"/>
      <c r="I4411" s="19"/>
    </row>
    <row r="4412" spans="1:9">
      <c r="A4412" s="44"/>
      <c r="B4412" s="45"/>
      <c r="C4412" s="46"/>
      <c r="D4412" s="46"/>
      <c r="E4412" s="45"/>
      <c r="F4412" s="46"/>
      <c r="G4412" s="46"/>
      <c r="I4412" s="19"/>
    </row>
    <row r="4413" spans="1:9">
      <c r="A4413" s="44"/>
      <c r="B4413" s="45"/>
      <c r="C4413" s="46"/>
      <c r="D4413" s="46"/>
      <c r="E4413" s="45"/>
      <c r="F4413" s="46"/>
      <c r="G4413" s="46"/>
      <c r="H4413" s="46"/>
      <c r="I4413" s="46"/>
    </row>
    <row r="4414" spans="1:9">
      <c r="A4414" s="44"/>
      <c r="B4414" s="45"/>
      <c r="C4414" s="46"/>
      <c r="D4414" s="46"/>
      <c r="E4414" s="45"/>
      <c r="F4414" s="46"/>
      <c r="G4414" s="46"/>
      <c r="I4414" s="19"/>
    </row>
    <row r="4415" spans="1:9">
      <c r="A4415" s="44"/>
      <c r="B4415" s="45"/>
      <c r="C4415" s="46"/>
      <c r="D4415" s="46"/>
      <c r="E4415" s="45"/>
      <c r="F4415" s="46"/>
      <c r="G4415" s="46"/>
      <c r="I4415" s="19"/>
    </row>
    <row r="4416" spans="1:9">
      <c r="A4416" s="44"/>
      <c r="B4416" s="45"/>
      <c r="C4416" s="46"/>
      <c r="D4416" s="46"/>
      <c r="E4416" s="45"/>
      <c r="F4416" s="46"/>
      <c r="G4416" s="46"/>
      <c r="I4416" s="19"/>
    </row>
    <row r="4417" spans="1:9">
      <c r="A4417" s="44"/>
      <c r="B4417" s="45"/>
      <c r="C4417" s="46"/>
      <c r="D4417" s="46"/>
      <c r="E4417" s="45"/>
      <c r="F4417" s="46"/>
      <c r="G4417" s="46"/>
      <c r="I4417" s="19"/>
    </row>
    <row r="4418" spans="1:9">
      <c r="A4418" s="44"/>
      <c r="B4418" s="45"/>
      <c r="C4418" s="46"/>
      <c r="D4418" s="46"/>
      <c r="E4418" s="45"/>
      <c r="F4418" s="46"/>
      <c r="G4418" s="46"/>
      <c r="H4418" s="53"/>
      <c r="I4418" s="53"/>
    </row>
    <row r="4419" spans="1:9" s="48" customFormat="1">
      <c r="A4419" s="41"/>
      <c r="B4419" s="42"/>
      <c r="C4419" s="43"/>
      <c r="D4419" s="43"/>
      <c r="E4419" s="42"/>
      <c r="F4419" s="43"/>
      <c r="G4419" s="43"/>
      <c r="H4419" s="53"/>
      <c r="I4419" s="53"/>
    </row>
    <row r="4420" spans="1:9">
      <c r="A4420" s="44"/>
      <c r="B4420" s="45"/>
      <c r="C4420" s="46"/>
      <c r="D4420" s="46"/>
      <c r="E4420" s="45"/>
      <c r="F4420" s="46"/>
      <c r="G4420" s="46"/>
      <c r="I4420" s="19"/>
    </row>
    <row r="4421" spans="1:9">
      <c r="A4421" s="44"/>
      <c r="B4421" s="45"/>
      <c r="C4421" s="46"/>
      <c r="D4421" s="46"/>
      <c r="E4421" s="45"/>
      <c r="F4421" s="46"/>
      <c r="G4421" s="46"/>
      <c r="I4421" s="19"/>
    </row>
    <row r="4422" spans="1:9">
      <c r="A4422" s="44"/>
      <c r="B4422" s="45"/>
      <c r="C4422" s="46"/>
      <c r="D4422" s="46"/>
      <c r="E4422" s="45"/>
      <c r="F4422" s="46"/>
      <c r="G4422" s="46"/>
      <c r="I4422" s="19"/>
    </row>
    <row r="4423" spans="1:9">
      <c r="A4423" s="44"/>
      <c r="B4423" s="46"/>
      <c r="C4423" s="46"/>
      <c r="D4423" s="46"/>
      <c r="E4423" s="46"/>
      <c r="F4423" s="46"/>
      <c r="G4423" s="46"/>
      <c r="I4423" s="19"/>
    </row>
    <row r="4424" spans="1:9">
      <c r="A4424" s="44"/>
      <c r="B4424" s="54"/>
      <c r="C4424" s="54"/>
      <c r="D4424" s="54"/>
      <c r="E4424" s="54"/>
      <c r="F4424" s="54"/>
      <c r="G4424" s="54"/>
      <c r="H4424" s="17"/>
      <c r="I4424" s="17"/>
    </row>
    <row r="4425" spans="1:9">
      <c r="A4425" s="44"/>
      <c r="B4425" s="54"/>
      <c r="C4425" s="54"/>
      <c r="D4425" s="54"/>
      <c r="E4425" s="54"/>
      <c r="F4425" s="54"/>
      <c r="G4425" s="54"/>
      <c r="H4425" s="17"/>
      <c r="I4425" s="17"/>
    </row>
    <row r="4426" spans="1:9">
      <c r="A4426" s="44"/>
      <c r="B4426" s="54"/>
      <c r="C4426" s="54"/>
      <c r="D4426" s="54"/>
      <c r="E4426" s="54"/>
      <c r="F4426" s="54"/>
      <c r="G4426" s="54"/>
      <c r="H4426" s="17"/>
      <c r="I4426" s="17"/>
    </row>
    <row r="4427" spans="1:9">
      <c r="A4427" s="44"/>
      <c r="B4427" s="54"/>
      <c r="C4427" s="54"/>
      <c r="D4427" s="54"/>
      <c r="E4427" s="54"/>
      <c r="F4427" s="54"/>
      <c r="G4427" s="54"/>
      <c r="H4427" s="17"/>
      <c r="I4427" s="17"/>
    </row>
    <row r="4428" spans="1:9">
      <c r="A4428" s="44"/>
      <c r="B4428" s="54"/>
      <c r="C4428" s="54"/>
      <c r="D4428" s="54"/>
      <c r="E4428" s="54"/>
      <c r="F4428" s="54"/>
      <c r="G4428" s="54"/>
      <c r="H4428" s="17"/>
      <c r="I4428" s="17"/>
    </row>
    <row r="4429" spans="1:9">
      <c r="A4429" s="44"/>
      <c r="B4429" s="54"/>
      <c r="C4429" s="54"/>
      <c r="D4429" s="54"/>
      <c r="E4429" s="54"/>
      <c r="F4429" s="54"/>
      <c r="G4429" s="54"/>
      <c r="H4429" s="17"/>
      <c r="I4429" s="17"/>
    </row>
    <row r="4430" spans="1:9" ht="14.25">
      <c r="A4430" s="109"/>
      <c r="B4430" s="109"/>
      <c r="C4430" s="109"/>
      <c r="D4430" s="109"/>
      <c r="E4430" s="109"/>
      <c r="F4430" s="109"/>
      <c r="G4430" s="109"/>
      <c r="H4430" s="109"/>
      <c r="I4430" s="109"/>
    </row>
    <row r="4431" spans="1:9">
      <c r="A4431" s="111"/>
      <c r="B4431" s="111"/>
      <c r="C4431" s="111"/>
      <c r="D4431" s="111"/>
      <c r="E4431" s="111"/>
      <c r="F4431" s="111"/>
      <c r="G4431" s="111"/>
      <c r="H4431" s="111"/>
      <c r="I4431" s="111"/>
    </row>
    <row r="4432" spans="1:9">
      <c r="B4432" s="49"/>
      <c r="C4432" s="49"/>
      <c r="D4432" s="50"/>
      <c r="E4432" s="49"/>
      <c r="F4432" s="49"/>
      <c r="G4432" s="50"/>
      <c r="H4432" s="50"/>
      <c r="I4432" s="49"/>
    </row>
    <row r="4433" spans="1:9" customFormat="1" ht="15">
      <c r="A4433" s="114"/>
      <c r="B4433" s="126"/>
      <c r="C4433" s="126"/>
      <c r="D4433" s="126"/>
      <c r="E4433" s="126"/>
      <c r="F4433" s="126"/>
      <c r="G4433" s="126"/>
      <c r="H4433" s="126"/>
      <c r="I4433" s="126"/>
    </row>
    <row r="4434" spans="1:9" customFormat="1" ht="15">
      <c r="A4434" s="115"/>
      <c r="B4434" s="126"/>
      <c r="C4434" s="126"/>
      <c r="D4434" s="126"/>
      <c r="E4434" s="126"/>
      <c r="F4434" s="126"/>
      <c r="G4434" s="126"/>
      <c r="H4434" s="126"/>
      <c r="I4434" s="126"/>
    </row>
    <row r="4435" spans="1:9" customFormat="1" ht="15">
      <c r="A4435" s="115"/>
      <c r="B4435" s="118"/>
      <c r="C4435" s="30"/>
      <c r="D4435" s="124"/>
      <c r="E4435" s="118"/>
      <c r="F4435" s="31"/>
      <c r="G4435" s="124"/>
      <c r="H4435" s="126"/>
      <c r="I4435" s="126"/>
    </row>
    <row r="4436" spans="1:9" customFormat="1" ht="15">
      <c r="A4436" s="115"/>
      <c r="B4436" s="119"/>
      <c r="C4436" s="29"/>
      <c r="D4436" s="125"/>
      <c r="E4436" s="119"/>
      <c r="F4436" s="29"/>
      <c r="G4436" s="125"/>
      <c r="H4436" s="29"/>
      <c r="I4436" s="30"/>
    </row>
    <row r="4437" spans="1:9" customFormat="1" ht="15">
      <c r="A4437" s="32"/>
      <c r="B4437" s="120"/>
      <c r="C4437" s="34"/>
      <c r="D4437" s="34"/>
      <c r="E4437" s="120"/>
      <c r="F4437" s="34"/>
      <c r="G4437" s="35"/>
      <c r="H4437" s="34"/>
      <c r="I4437" s="34"/>
    </row>
    <row r="4438" spans="1:9" customFormat="1" ht="15">
      <c r="A4438" s="37"/>
      <c r="B4438" s="33"/>
      <c r="C4438" s="24"/>
      <c r="D4438" s="34"/>
      <c r="E4438" s="34"/>
      <c r="F4438" s="34"/>
      <c r="G4438" s="35"/>
      <c r="H4438" s="34"/>
      <c r="I4438" s="38"/>
    </row>
    <row r="4439" spans="1:9" customFormat="1" ht="15">
      <c r="A4439" s="39"/>
      <c r="B4439" s="27"/>
      <c r="C4439" s="27"/>
      <c r="D4439" s="27"/>
      <c r="E4439" s="27"/>
      <c r="F4439" s="27"/>
      <c r="G4439" s="27"/>
      <c r="H4439" s="27"/>
      <c r="I4439" s="27"/>
    </row>
    <row r="4440" spans="1:9" s="48" customFormat="1">
      <c r="A4440" s="41"/>
      <c r="B4440" s="42"/>
      <c r="C4440" s="43"/>
      <c r="D4440" s="43"/>
      <c r="E4440" s="42"/>
      <c r="F4440" s="43"/>
      <c r="G4440" s="43"/>
      <c r="H4440" s="53"/>
      <c r="I4440" s="53"/>
    </row>
    <row r="4441" spans="1:9">
      <c r="A4441" s="44"/>
      <c r="B4441" s="45"/>
      <c r="C4441" s="46"/>
      <c r="D4441" s="46"/>
      <c r="E4441" s="45"/>
      <c r="F4441" s="46"/>
      <c r="G4441" s="46"/>
      <c r="I4441" s="19"/>
    </row>
    <row r="4442" spans="1:9">
      <c r="A4442" s="44"/>
      <c r="B4442" s="45"/>
      <c r="C4442" s="46"/>
      <c r="D4442" s="46"/>
      <c r="E4442" s="45"/>
      <c r="F4442" s="46"/>
      <c r="G4442" s="46"/>
      <c r="I4442" s="19"/>
    </row>
    <row r="4443" spans="1:9">
      <c r="A4443" s="44"/>
      <c r="B4443" s="45"/>
      <c r="C4443" s="46"/>
      <c r="D4443" s="46"/>
      <c r="E4443" s="45"/>
      <c r="F4443" s="46"/>
      <c r="G4443" s="46"/>
      <c r="H4443" s="46"/>
      <c r="I4443" s="46"/>
    </row>
    <row r="4444" spans="1:9">
      <c r="A4444" s="44"/>
      <c r="B4444" s="45"/>
      <c r="C4444" s="46"/>
      <c r="D4444" s="46"/>
      <c r="E4444" s="45"/>
      <c r="F4444" s="46"/>
      <c r="G4444" s="46"/>
      <c r="I4444" s="19"/>
    </row>
    <row r="4445" spans="1:9">
      <c r="A4445" s="44"/>
      <c r="B4445" s="45"/>
      <c r="C4445" s="46"/>
      <c r="D4445" s="46"/>
      <c r="E4445" s="45"/>
      <c r="F4445" s="46"/>
      <c r="G4445" s="46"/>
      <c r="I4445" s="19"/>
    </row>
    <row r="4446" spans="1:9">
      <c r="A4446" s="44"/>
      <c r="B4446" s="45"/>
      <c r="C4446" s="46"/>
      <c r="D4446" s="46"/>
      <c r="E4446" s="45"/>
      <c r="F4446" s="46"/>
      <c r="G4446" s="46"/>
      <c r="H4446" s="46"/>
      <c r="I4446" s="46"/>
    </row>
    <row r="4447" spans="1:9">
      <c r="A4447" s="44"/>
      <c r="B4447" s="45"/>
      <c r="C4447" s="46"/>
      <c r="D4447" s="46"/>
      <c r="E4447" s="45"/>
      <c r="F4447" s="46"/>
      <c r="G4447" s="46"/>
      <c r="I4447" s="19"/>
    </row>
    <row r="4448" spans="1:9">
      <c r="A4448" s="44"/>
      <c r="B4448" s="45"/>
      <c r="C4448" s="46"/>
      <c r="D4448" s="46"/>
      <c r="E4448" s="45"/>
      <c r="F4448" s="46"/>
      <c r="G4448" s="46"/>
      <c r="H4448" s="46"/>
      <c r="I4448" s="19"/>
    </row>
    <row r="4449" spans="1:9" s="48" customFormat="1">
      <c r="A4449" s="41"/>
      <c r="B4449" s="42"/>
      <c r="C4449" s="43"/>
      <c r="D4449" s="43"/>
      <c r="E4449" s="42"/>
      <c r="F4449" s="43"/>
      <c r="G4449" s="43"/>
      <c r="H4449" s="53"/>
      <c r="I4449" s="53"/>
    </row>
    <row r="4450" spans="1:9">
      <c r="A4450" s="44"/>
      <c r="B4450" s="45"/>
      <c r="C4450" s="46"/>
      <c r="D4450" s="46"/>
      <c r="E4450" s="45"/>
      <c r="F4450" s="46"/>
      <c r="G4450" s="46"/>
      <c r="I4450" s="19"/>
    </row>
    <row r="4451" spans="1:9">
      <c r="A4451" s="44"/>
      <c r="B4451" s="45"/>
      <c r="C4451" s="46"/>
      <c r="D4451" s="46"/>
      <c r="E4451" s="45"/>
      <c r="F4451" s="46"/>
      <c r="G4451" s="46"/>
      <c r="I4451" s="19"/>
    </row>
    <row r="4452" spans="1:9">
      <c r="A4452" s="44"/>
      <c r="B4452" s="45"/>
      <c r="C4452" s="46"/>
      <c r="D4452" s="46"/>
      <c r="E4452" s="45"/>
      <c r="F4452" s="46"/>
      <c r="G4452" s="46"/>
      <c r="I4452" s="19"/>
    </row>
    <row r="4453" spans="1:9" s="48" customFormat="1">
      <c r="A4453" s="41"/>
      <c r="B4453" s="42"/>
      <c r="C4453" s="43"/>
      <c r="D4453" s="43"/>
      <c r="E4453" s="42"/>
      <c r="F4453" s="43"/>
      <c r="G4453" s="43"/>
      <c r="H4453" s="53"/>
      <c r="I4453" s="53"/>
    </row>
    <row r="4454" spans="1:9">
      <c r="A4454" s="44"/>
      <c r="B4454" s="45"/>
      <c r="C4454" s="46"/>
      <c r="D4454" s="46"/>
      <c r="E4454" s="45"/>
      <c r="F4454" s="46"/>
      <c r="G4454" s="46"/>
      <c r="I4454" s="19"/>
    </row>
    <row r="4455" spans="1:9">
      <c r="A4455" s="44"/>
      <c r="B4455" s="45"/>
      <c r="C4455" s="46"/>
      <c r="D4455" s="46"/>
      <c r="E4455" s="45"/>
      <c r="F4455" s="46"/>
      <c r="G4455" s="46"/>
      <c r="I4455" s="19"/>
    </row>
    <row r="4456" spans="1:9">
      <c r="A4456" s="44"/>
      <c r="B4456" s="45"/>
      <c r="C4456" s="46"/>
      <c r="D4456" s="46"/>
      <c r="E4456" s="45"/>
      <c r="F4456" s="46"/>
      <c r="G4456" s="46"/>
      <c r="I4456" s="19"/>
    </row>
    <row r="4457" spans="1:9">
      <c r="A4457" s="44"/>
      <c r="B4457" s="45"/>
      <c r="C4457" s="46"/>
      <c r="D4457" s="46"/>
      <c r="E4457" s="45"/>
      <c r="F4457" s="46"/>
      <c r="G4457" s="46"/>
      <c r="H4457" s="46"/>
      <c r="I4457" s="46"/>
    </row>
    <row r="4458" spans="1:9">
      <c r="A4458" s="44"/>
      <c r="B4458" s="45"/>
      <c r="C4458" s="46"/>
      <c r="D4458" s="46"/>
      <c r="E4458" s="45"/>
      <c r="F4458" s="46"/>
      <c r="G4458" s="46"/>
      <c r="I4458" s="19"/>
    </row>
    <row r="4459" spans="1:9">
      <c r="A4459" s="44"/>
      <c r="B4459" s="45"/>
      <c r="C4459" s="46"/>
      <c r="D4459" s="46"/>
      <c r="E4459" s="45"/>
      <c r="F4459" s="46"/>
      <c r="G4459" s="46"/>
      <c r="I4459" s="19"/>
    </row>
    <row r="4460" spans="1:9" s="48" customFormat="1">
      <c r="A4460" s="41"/>
      <c r="B4460" s="42"/>
      <c r="C4460" s="43"/>
      <c r="D4460" s="43"/>
      <c r="E4460" s="42"/>
      <c r="F4460" s="43"/>
      <c r="G4460" s="43"/>
      <c r="H4460" s="53"/>
      <c r="I4460" s="53"/>
    </row>
    <row r="4461" spans="1:9" s="48" customFormat="1">
      <c r="A4461" s="41"/>
      <c r="B4461" s="42"/>
      <c r="C4461" s="43"/>
      <c r="D4461" s="43"/>
      <c r="E4461" s="42"/>
      <c r="F4461" s="43"/>
      <c r="G4461" s="43"/>
      <c r="H4461" s="53"/>
      <c r="I4461" s="53"/>
    </row>
    <row r="4462" spans="1:9" s="48" customFormat="1">
      <c r="A4462" s="41"/>
      <c r="B4462" s="42"/>
      <c r="C4462" s="43"/>
      <c r="D4462" s="43"/>
      <c r="E4462" s="42"/>
      <c r="F4462" s="43"/>
      <c r="G4462" s="43"/>
      <c r="H4462" s="53"/>
      <c r="I4462" s="53"/>
    </row>
    <row r="4463" spans="1:9">
      <c r="B4463" s="49"/>
      <c r="C4463" s="40"/>
      <c r="D4463" s="40"/>
      <c r="E4463" s="49"/>
      <c r="F4463" s="40"/>
      <c r="G4463" s="40"/>
      <c r="H4463" s="40"/>
      <c r="I4463" s="40"/>
    </row>
    <row r="4464" spans="1:9">
      <c r="B4464" s="40"/>
      <c r="C4464" s="40"/>
      <c r="D4464" s="40"/>
      <c r="E4464" s="40"/>
      <c r="F4464" s="40"/>
      <c r="G4464" s="40"/>
      <c r="H4464" s="40"/>
      <c r="I4464" s="40"/>
    </row>
    <row r="4465" spans="1:9">
      <c r="B4465" s="40"/>
      <c r="C4465" s="40"/>
      <c r="D4465" s="40"/>
      <c r="E4465" s="40"/>
      <c r="F4465" s="40"/>
      <c r="G4465" s="40"/>
      <c r="H4465" s="40"/>
      <c r="I4465" s="40"/>
    </row>
    <row r="4466" spans="1:9">
      <c r="B4466" s="40"/>
      <c r="C4466" s="40"/>
      <c r="D4466" s="40"/>
      <c r="E4466" s="40"/>
      <c r="F4466" s="40"/>
      <c r="G4466" s="40"/>
      <c r="H4466" s="40"/>
      <c r="I4466" s="40"/>
    </row>
    <row r="4467" spans="1:9" ht="14.25">
      <c r="A4467" s="109"/>
      <c r="B4467" s="109"/>
      <c r="C4467" s="109"/>
      <c r="D4467" s="109"/>
      <c r="E4467" s="109"/>
      <c r="F4467" s="109"/>
      <c r="G4467" s="109"/>
      <c r="H4467" s="109"/>
      <c r="I4467" s="109"/>
    </row>
    <row r="4468" spans="1:9">
      <c r="A4468" s="111"/>
      <c r="B4468" s="111"/>
      <c r="C4468" s="111"/>
      <c r="D4468" s="111"/>
      <c r="E4468" s="111"/>
      <c r="F4468" s="111"/>
      <c r="G4468" s="111"/>
      <c r="H4468" s="111"/>
      <c r="I4468" s="111"/>
    </row>
    <row r="4469" spans="1:9">
      <c r="B4469" s="49"/>
      <c r="C4469" s="49"/>
      <c r="D4469" s="50"/>
      <c r="E4469" s="49"/>
      <c r="F4469" s="49"/>
      <c r="G4469" s="50"/>
      <c r="H4469" s="50"/>
      <c r="I4469" s="49"/>
    </row>
    <row r="4470" spans="1:9" customFormat="1" ht="15">
      <c r="A4470" s="114"/>
      <c r="B4470" s="126"/>
      <c r="C4470" s="126"/>
      <c r="D4470" s="126"/>
      <c r="E4470" s="126"/>
      <c r="F4470" s="126"/>
      <c r="G4470" s="126"/>
      <c r="H4470" s="126"/>
      <c r="I4470" s="126"/>
    </row>
    <row r="4471" spans="1:9" customFormat="1" ht="15">
      <c r="A4471" s="115"/>
      <c r="B4471" s="126"/>
      <c r="C4471" s="126"/>
      <c r="D4471" s="126"/>
      <c r="E4471" s="126"/>
      <c r="F4471" s="126"/>
      <c r="G4471" s="126"/>
      <c r="H4471" s="126"/>
      <c r="I4471" s="126"/>
    </row>
    <row r="4472" spans="1:9" customFormat="1" ht="15">
      <c r="A4472" s="115"/>
      <c r="B4472" s="118"/>
      <c r="C4472" s="30"/>
      <c r="D4472" s="124"/>
      <c r="E4472" s="118"/>
      <c r="F4472" s="31"/>
      <c r="G4472" s="124"/>
      <c r="H4472" s="126"/>
      <c r="I4472" s="126"/>
    </row>
    <row r="4473" spans="1:9" customFormat="1" ht="15">
      <c r="A4473" s="115"/>
      <c r="B4473" s="119"/>
      <c r="C4473" s="29"/>
      <c r="D4473" s="125"/>
      <c r="E4473" s="119"/>
      <c r="F4473" s="29"/>
      <c r="G4473" s="125"/>
      <c r="H4473" s="29"/>
      <c r="I4473" s="30"/>
    </row>
    <row r="4474" spans="1:9" customFormat="1" ht="15">
      <c r="A4474" s="32"/>
      <c r="B4474" s="120"/>
      <c r="C4474" s="34"/>
      <c r="D4474" s="34"/>
      <c r="E4474" s="120"/>
      <c r="F4474" s="34"/>
      <c r="G4474" s="35"/>
      <c r="H4474" s="34"/>
      <c r="I4474" s="34"/>
    </row>
    <row r="4475" spans="1:9" customFormat="1" ht="15">
      <c r="A4475" s="37"/>
      <c r="B4475" s="33"/>
      <c r="C4475" s="24"/>
      <c r="D4475" s="34"/>
      <c r="E4475" s="34"/>
      <c r="F4475" s="34"/>
      <c r="G4475" s="35"/>
      <c r="H4475" s="34"/>
      <c r="I4475" s="38"/>
    </row>
    <row r="4476" spans="1:9" customFormat="1" ht="15">
      <c r="A4476" s="39"/>
      <c r="B4476" s="27"/>
      <c r="C4476" s="27"/>
      <c r="D4476" s="27"/>
      <c r="E4476" s="27"/>
      <c r="F4476" s="27"/>
      <c r="G4476" s="27"/>
      <c r="H4476" s="27"/>
      <c r="I4476" s="27"/>
    </row>
    <row r="4477" spans="1:9" s="48" customFormat="1">
      <c r="A4477" s="41"/>
      <c r="B4477" s="42"/>
      <c r="C4477" s="43"/>
      <c r="D4477" s="43"/>
      <c r="E4477" s="42"/>
      <c r="F4477" s="43"/>
      <c r="G4477" s="43"/>
      <c r="H4477" s="53"/>
      <c r="I4477" s="53"/>
    </row>
    <row r="4478" spans="1:9" s="48" customFormat="1">
      <c r="A4478" s="41"/>
      <c r="B4478" s="42"/>
      <c r="C4478" s="43"/>
      <c r="D4478" s="43"/>
      <c r="E4478" s="42"/>
      <c r="F4478" s="43"/>
      <c r="G4478" s="43"/>
      <c r="H4478" s="53"/>
      <c r="I4478" s="53"/>
    </row>
    <row r="4479" spans="1:9" s="48" customFormat="1">
      <c r="A4479" s="41"/>
      <c r="B4479" s="42"/>
      <c r="C4479" s="43"/>
      <c r="D4479" s="43"/>
      <c r="E4479" s="42"/>
      <c r="F4479" s="43"/>
      <c r="G4479" s="43"/>
      <c r="H4479" s="53"/>
      <c r="I4479" s="53"/>
    </row>
    <row r="4480" spans="1:9">
      <c r="A4480" s="44"/>
      <c r="B4480" s="45"/>
      <c r="C4480" s="46"/>
      <c r="D4480" s="46"/>
      <c r="E4480" s="45"/>
      <c r="F4480" s="46"/>
      <c r="G4480" s="46"/>
      <c r="H4480" s="46"/>
      <c r="I4480" s="46"/>
    </row>
    <row r="4481" spans="1:9">
      <c r="A4481" s="44"/>
      <c r="B4481" s="45"/>
      <c r="C4481" s="46"/>
      <c r="D4481" s="46"/>
      <c r="E4481" s="45"/>
      <c r="F4481" s="46"/>
      <c r="G4481" s="46"/>
      <c r="I4481" s="19"/>
    </row>
    <row r="4482" spans="1:9">
      <c r="A4482" s="44"/>
      <c r="B4482" s="45"/>
      <c r="C4482" s="46"/>
      <c r="D4482" s="46"/>
      <c r="E4482" s="45"/>
      <c r="F4482" s="46"/>
      <c r="G4482" s="46"/>
      <c r="I4482" s="19"/>
    </row>
    <row r="4483" spans="1:9">
      <c r="A4483" s="44"/>
      <c r="B4483" s="45"/>
      <c r="C4483" s="46"/>
      <c r="D4483" s="46"/>
      <c r="E4483" s="45"/>
      <c r="F4483" s="46"/>
      <c r="G4483" s="46"/>
      <c r="I4483" s="19"/>
    </row>
    <row r="4484" spans="1:9">
      <c r="A4484" s="44"/>
      <c r="B4484" s="45"/>
      <c r="C4484" s="46"/>
      <c r="D4484" s="46"/>
      <c r="E4484" s="45"/>
      <c r="F4484" s="46"/>
      <c r="G4484" s="46"/>
      <c r="I4484" s="19"/>
    </row>
    <row r="4485" spans="1:9">
      <c r="A4485" s="44"/>
      <c r="B4485" s="45"/>
      <c r="C4485" s="46"/>
      <c r="D4485" s="46"/>
      <c r="E4485" s="45"/>
      <c r="F4485" s="46"/>
      <c r="G4485" s="46"/>
      <c r="I4485" s="19"/>
    </row>
    <row r="4486" spans="1:9">
      <c r="A4486" s="44"/>
      <c r="B4486" s="45"/>
      <c r="C4486" s="46"/>
      <c r="D4486" s="46"/>
      <c r="E4486" s="45"/>
      <c r="F4486" s="46"/>
      <c r="G4486" s="46"/>
      <c r="H4486" s="53"/>
      <c r="I4486" s="53"/>
    </row>
    <row r="4487" spans="1:9" s="48" customFormat="1">
      <c r="A4487" s="41"/>
      <c r="B4487" s="42"/>
      <c r="C4487" s="43"/>
      <c r="D4487" s="43"/>
      <c r="E4487" s="42"/>
      <c r="F4487" s="43"/>
      <c r="G4487" s="43"/>
      <c r="H4487" s="53"/>
      <c r="I4487" s="53"/>
    </row>
    <row r="4488" spans="1:9">
      <c r="A4488" s="44"/>
      <c r="B4488" s="45"/>
      <c r="C4488" s="46"/>
      <c r="D4488" s="46"/>
      <c r="E4488" s="45"/>
      <c r="F4488" s="46"/>
      <c r="G4488" s="46"/>
      <c r="H4488" s="46"/>
      <c r="I4488" s="46"/>
    </row>
    <row r="4489" spans="1:9">
      <c r="A4489" s="44"/>
      <c r="B4489" s="45"/>
      <c r="C4489" s="46"/>
      <c r="D4489" s="46"/>
      <c r="E4489" s="45"/>
      <c r="F4489" s="46"/>
      <c r="G4489" s="46"/>
      <c r="I4489" s="19"/>
    </row>
    <row r="4490" spans="1:9">
      <c r="A4490" s="44"/>
      <c r="B4490" s="45"/>
      <c r="C4490" s="46"/>
      <c r="D4490" s="46"/>
      <c r="E4490" s="45"/>
      <c r="F4490" s="46"/>
      <c r="G4490" s="46"/>
      <c r="I4490" s="19"/>
    </row>
    <row r="4491" spans="1:9">
      <c r="A4491" s="44"/>
      <c r="B4491" s="45"/>
      <c r="C4491" s="46"/>
      <c r="D4491" s="46"/>
      <c r="E4491" s="45"/>
      <c r="F4491" s="46"/>
      <c r="G4491" s="46"/>
      <c r="I4491" s="19"/>
    </row>
    <row r="4492" spans="1:9">
      <c r="A4492" s="44"/>
      <c r="B4492" s="45"/>
      <c r="C4492" s="46"/>
      <c r="D4492" s="46"/>
      <c r="E4492" s="45"/>
      <c r="F4492" s="46"/>
      <c r="G4492" s="46"/>
      <c r="I4492" s="19"/>
    </row>
    <row r="4493" spans="1:9">
      <c r="A4493" s="44"/>
      <c r="B4493" s="45"/>
      <c r="C4493" s="46"/>
      <c r="D4493" s="46"/>
      <c r="E4493" s="45"/>
      <c r="F4493" s="46"/>
      <c r="G4493" s="46"/>
      <c r="H4493" s="53"/>
      <c r="I4493" s="53"/>
    </row>
    <row r="4494" spans="1:9" s="48" customFormat="1">
      <c r="A4494" s="41"/>
      <c r="B4494" s="42"/>
      <c r="C4494" s="43"/>
      <c r="D4494" s="43"/>
      <c r="E4494" s="42"/>
      <c r="F4494" s="43"/>
      <c r="G4494" s="43"/>
      <c r="H4494" s="53"/>
      <c r="I4494" s="53"/>
    </row>
    <row r="4495" spans="1:9">
      <c r="A4495" s="44"/>
      <c r="B4495" s="45"/>
      <c r="C4495" s="46"/>
      <c r="D4495" s="46"/>
      <c r="E4495" s="45"/>
      <c r="F4495" s="46"/>
      <c r="G4495" s="46"/>
      <c r="I4495" s="19"/>
    </row>
    <row r="4496" spans="1:9">
      <c r="A4496" s="44"/>
      <c r="B4496" s="45"/>
      <c r="C4496" s="46"/>
      <c r="D4496" s="46"/>
      <c r="E4496" s="45"/>
      <c r="F4496" s="46"/>
      <c r="G4496" s="46"/>
      <c r="I4496" s="19"/>
    </row>
    <row r="4497" spans="1:9">
      <c r="A4497" s="44"/>
      <c r="B4497" s="45"/>
      <c r="C4497" s="46"/>
      <c r="D4497" s="46"/>
      <c r="E4497" s="45"/>
      <c r="F4497" s="46"/>
      <c r="G4497" s="46"/>
      <c r="H4497" s="53"/>
      <c r="I4497" s="53"/>
    </row>
    <row r="4498" spans="1:9" s="48" customFormat="1">
      <c r="A4498" s="41"/>
      <c r="B4498" s="42"/>
      <c r="C4498" s="43"/>
      <c r="D4498" s="43"/>
      <c r="E4498" s="42"/>
      <c r="F4498" s="43"/>
      <c r="G4498" s="43"/>
      <c r="H4498" s="53"/>
      <c r="I4498" s="53"/>
    </row>
    <row r="4499" spans="1:9">
      <c r="A4499" s="44"/>
      <c r="B4499" s="45"/>
      <c r="C4499" s="54"/>
      <c r="D4499" s="54"/>
      <c r="E4499" s="45"/>
      <c r="F4499" s="54"/>
      <c r="G4499" s="54"/>
    </row>
    <row r="4500" spans="1:9">
      <c r="A4500" s="44"/>
      <c r="B4500" s="54"/>
      <c r="C4500" s="54"/>
      <c r="D4500" s="54"/>
      <c r="E4500" s="54"/>
      <c r="F4500" s="54"/>
      <c r="G4500" s="54"/>
      <c r="H4500" s="17"/>
      <c r="I4500" s="17"/>
    </row>
    <row r="4501" spans="1:9">
      <c r="A4501" s="44"/>
      <c r="B4501" s="54"/>
      <c r="C4501" s="54"/>
      <c r="D4501" s="54"/>
      <c r="E4501" s="54"/>
      <c r="F4501" s="54"/>
      <c r="G4501" s="54"/>
      <c r="H4501" s="17"/>
      <c r="I4501" s="17"/>
    </row>
    <row r="4502" spans="1:9">
      <c r="A4502" s="44"/>
      <c r="B4502" s="54"/>
      <c r="C4502" s="54"/>
      <c r="D4502" s="54"/>
      <c r="E4502" s="54"/>
      <c r="F4502" s="54"/>
      <c r="G4502" s="54"/>
      <c r="H4502" s="17"/>
      <c r="I4502" s="17"/>
    </row>
    <row r="4503" spans="1:9" ht="14.25">
      <c r="A4503" s="109"/>
      <c r="B4503" s="109"/>
      <c r="C4503" s="109"/>
      <c r="D4503" s="109"/>
      <c r="E4503" s="109"/>
      <c r="F4503" s="109"/>
      <c r="G4503" s="109"/>
      <c r="H4503" s="109"/>
      <c r="I4503" s="109"/>
    </row>
    <row r="4504" spans="1:9">
      <c r="A4504" s="111"/>
      <c r="B4504" s="111"/>
      <c r="C4504" s="111"/>
      <c r="D4504" s="111"/>
      <c r="E4504" s="111"/>
      <c r="F4504" s="111"/>
      <c r="G4504" s="111"/>
      <c r="H4504" s="111"/>
      <c r="I4504" s="111"/>
    </row>
    <row r="4505" spans="1:9">
      <c r="B4505" s="49"/>
      <c r="C4505" s="49"/>
      <c r="D4505" s="50"/>
      <c r="E4505" s="49"/>
      <c r="F4505" s="49"/>
      <c r="G4505" s="50"/>
      <c r="H4505" s="50"/>
      <c r="I4505" s="49"/>
    </row>
    <row r="4506" spans="1:9" customFormat="1" ht="15">
      <c r="A4506" s="114"/>
      <c r="B4506" s="126"/>
      <c r="C4506" s="126"/>
      <c r="D4506" s="126"/>
      <c r="E4506" s="126"/>
      <c r="F4506" s="126"/>
      <c r="G4506" s="126"/>
      <c r="H4506" s="126"/>
      <c r="I4506" s="126"/>
    </row>
    <row r="4507" spans="1:9" customFormat="1" ht="15">
      <c r="A4507" s="115"/>
      <c r="B4507" s="126"/>
      <c r="C4507" s="126"/>
      <c r="D4507" s="126"/>
      <c r="E4507" s="126"/>
      <c r="F4507" s="126"/>
      <c r="G4507" s="126"/>
      <c r="H4507" s="126"/>
      <c r="I4507" s="126"/>
    </row>
    <row r="4508" spans="1:9" customFormat="1" ht="15">
      <c r="A4508" s="115"/>
      <c r="B4508" s="118"/>
      <c r="C4508" s="30"/>
      <c r="D4508" s="124"/>
      <c r="E4508" s="118"/>
      <c r="F4508" s="31"/>
      <c r="G4508" s="124"/>
      <c r="H4508" s="126"/>
      <c r="I4508" s="126"/>
    </row>
    <row r="4509" spans="1:9" customFormat="1" ht="15">
      <c r="A4509" s="115"/>
      <c r="B4509" s="119"/>
      <c r="C4509" s="29"/>
      <c r="D4509" s="125"/>
      <c r="E4509" s="119"/>
      <c r="F4509" s="29"/>
      <c r="G4509" s="125"/>
      <c r="H4509" s="29"/>
      <c r="I4509" s="30"/>
    </row>
    <row r="4510" spans="1:9" customFormat="1" ht="15">
      <c r="A4510" s="32"/>
      <c r="B4510" s="120"/>
      <c r="C4510" s="34"/>
      <c r="D4510" s="34"/>
      <c r="E4510" s="120"/>
      <c r="F4510" s="34"/>
      <c r="G4510" s="35"/>
      <c r="H4510" s="34"/>
      <c r="I4510" s="34"/>
    </row>
    <row r="4511" spans="1:9" customFormat="1" ht="15">
      <c r="A4511" s="37"/>
      <c r="B4511" s="33"/>
      <c r="C4511" s="24"/>
      <c r="D4511" s="34"/>
      <c r="E4511" s="34"/>
      <c r="F4511" s="34"/>
      <c r="G4511" s="35"/>
      <c r="H4511" s="34"/>
      <c r="I4511" s="38"/>
    </row>
    <row r="4512" spans="1:9" customFormat="1" ht="15">
      <c r="A4512" s="39"/>
      <c r="B4512" s="27"/>
      <c r="C4512" s="27"/>
      <c r="D4512" s="27"/>
      <c r="E4512" s="27"/>
      <c r="F4512" s="27"/>
      <c r="G4512" s="27"/>
      <c r="H4512" s="27"/>
      <c r="I4512" s="27"/>
    </row>
    <row r="4513" spans="1:9" s="48" customFormat="1">
      <c r="A4513" s="41"/>
      <c r="B4513" s="42"/>
      <c r="C4513" s="43"/>
      <c r="D4513" s="43"/>
      <c r="E4513" s="42"/>
      <c r="F4513" s="43"/>
      <c r="G4513" s="43"/>
      <c r="H4513" s="53"/>
      <c r="I4513" s="53"/>
    </row>
    <row r="4514" spans="1:9">
      <c r="A4514" s="44"/>
      <c r="B4514" s="45"/>
      <c r="C4514" s="46"/>
      <c r="D4514" s="46"/>
      <c r="E4514" s="45"/>
      <c r="F4514" s="46"/>
      <c r="G4514" s="46"/>
      <c r="I4514" s="19"/>
    </row>
    <row r="4515" spans="1:9">
      <c r="A4515" s="44"/>
      <c r="B4515" s="45"/>
      <c r="C4515" s="46"/>
      <c r="D4515" s="46"/>
      <c r="E4515" s="45"/>
      <c r="F4515" s="46"/>
      <c r="G4515" s="46"/>
      <c r="I4515" s="19"/>
    </row>
    <row r="4516" spans="1:9">
      <c r="A4516" s="44"/>
      <c r="B4516" s="45"/>
      <c r="C4516" s="46"/>
      <c r="D4516" s="46"/>
      <c r="E4516" s="45"/>
      <c r="F4516" s="46"/>
      <c r="G4516" s="46"/>
      <c r="I4516" s="19"/>
    </row>
    <row r="4517" spans="1:9">
      <c r="A4517" s="44"/>
      <c r="B4517" s="45"/>
      <c r="C4517" s="46"/>
      <c r="D4517" s="46"/>
      <c r="E4517" s="45"/>
      <c r="F4517" s="46"/>
      <c r="G4517" s="46"/>
      <c r="I4517" s="19"/>
    </row>
    <row r="4518" spans="1:9" s="48" customFormat="1">
      <c r="A4518" s="41"/>
      <c r="B4518" s="42"/>
      <c r="C4518" s="43"/>
      <c r="D4518" s="43"/>
      <c r="E4518" s="42"/>
      <c r="F4518" s="43"/>
      <c r="G4518" s="43"/>
      <c r="H4518" s="53"/>
      <c r="I4518" s="53"/>
    </row>
    <row r="4519" spans="1:9">
      <c r="A4519" s="44"/>
      <c r="B4519" s="45"/>
      <c r="C4519" s="46"/>
      <c r="D4519" s="46"/>
      <c r="E4519" s="45"/>
      <c r="F4519" s="46"/>
      <c r="G4519" s="46"/>
      <c r="I4519" s="19"/>
    </row>
    <row r="4520" spans="1:9">
      <c r="A4520" s="44"/>
      <c r="B4520" s="45"/>
      <c r="C4520" s="46"/>
      <c r="D4520" s="46"/>
      <c r="E4520" s="45"/>
      <c r="F4520" s="46"/>
      <c r="G4520" s="46"/>
      <c r="I4520" s="19"/>
    </row>
    <row r="4521" spans="1:9" s="48" customFormat="1">
      <c r="A4521" s="41"/>
      <c r="B4521" s="42"/>
      <c r="C4521" s="43"/>
      <c r="D4521" s="43"/>
      <c r="E4521" s="42"/>
      <c r="F4521" s="43"/>
      <c r="G4521" s="43"/>
      <c r="H4521" s="53"/>
      <c r="I4521" s="53"/>
    </row>
    <row r="4522" spans="1:9">
      <c r="A4522" s="44"/>
      <c r="B4522" s="45"/>
      <c r="C4522" s="46"/>
      <c r="D4522" s="46"/>
      <c r="E4522" s="45"/>
      <c r="F4522" s="46"/>
      <c r="G4522" s="46"/>
      <c r="I4522" s="19"/>
    </row>
    <row r="4523" spans="1:9">
      <c r="A4523" s="44"/>
      <c r="B4523" s="45"/>
      <c r="C4523" s="46"/>
      <c r="D4523" s="46"/>
      <c r="E4523" s="45"/>
      <c r="F4523" s="46"/>
      <c r="G4523" s="46"/>
      <c r="H4523" s="46"/>
      <c r="I4523" s="46"/>
    </row>
    <row r="4524" spans="1:9">
      <c r="A4524" s="44"/>
      <c r="B4524" s="45"/>
      <c r="C4524" s="46"/>
      <c r="D4524" s="46"/>
      <c r="E4524" s="45"/>
      <c r="F4524" s="46"/>
      <c r="G4524" s="46"/>
      <c r="I4524" s="19"/>
    </row>
    <row r="4525" spans="1:9">
      <c r="A4525" s="44"/>
      <c r="B4525" s="45"/>
      <c r="C4525" s="46"/>
      <c r="D4525" s="46"/>
      <c r="E4525" s="45"/>
      <c r="F4525" s="46"/>
      <c r="G4525" s="46"/>
      <c r="I4525" s="19"/>
    </row>
    <row r="4526" spans="1:9" s="48" customFormat="1">
      <c r="A4526" s="41"/>
      <c r="B4526" s="42"/>
      <c r="C4526" s="43"/>
      <c r="D4526" s="43"/>
      <c r="E4526" s="42"/>
      <c r="F4526" s="43"/>
      <c r="G4526" s="43"/>
      <c r="H4526" s="43"/>
      <c r="I4526" s="43"/>
    </row>
    <row r="4527" spans="1:9" s="48" customFormat="1">
      <c r="A4527" s="41"/>
      <c r="B4527" s="42"/>
      <c r="C4527" s="43"/>
      <c r="D4527" s="43"/>
      <c r="E4527" s="42"/>
      <c r="F4527" s="43"/>
      <c r="G4527" s="43"/>
      <c r="H4527" s="53"/>
      <c r="I4527" s="53"/>
    </row>
    <row r="4528" spans="1:9" s="48" customFormat="1">
      <c r="A4528" s="41"/>
      <c r="B4528" s="42"/>
      <c r="C4528" s="43"/>
      <c r="D4528" s="43"/>
      <c r="E4528" s="42"/>
      <c r="F4528" s="43"/>
      <c r="G4528" s="43"/>
      <c r="H4528" s="53"/>
      <c r="I4528" s="53"/>
    </row>
    <row r="4529" spans="1:9">
      <c r="B4529" s="40"/>
      <c r="C4529" s="40"/>
      <c r="D4529" s="40"/>
      <c r="E4529" s="40"/>
      <c r="F4529" s="40"/>
      <c r="G4529" s="40"/>
      <c r="H4529" s="40"/>
      <c r="I4529" s="40"/>
    </row>
    <row r="4530" spans="1:9">
      <c r="B4530" s="40"/>
      <c r="C4530" s="40"/>
      <c r="D4530" s="40"/>
      <c r="E4530" s="40"/>
      <c r="F4530" s="40"/>
      <c r="G4530" s="40"/>
      <c r="H4530" s="40"/>
      <c r="I4530" s="40"/>
    </row>
    <row r="4531" spans="1:9">
      <c r="B4531" s="40"/>
      <c r="C4531" s="40"/>
      <c r="D4531" s="40"/>
      <c r="E4531" s="40"/>
      <c r="F4531" s="40"/>
      <c r="G4531" s="40"/>
      <c r="H4531" s="40"/>
      <c r="I4531" s="40"/>
    </row>
    <row r="4532" spans="1:9">
      <c r="B4532" s="40"/>
      <c r="C4532" s="40"/>
      <c r="D4532" s="40"/>
      <c r="E4532" s="40"/>
      <c r="F4532" s="40"/>
      <c r="G4532" s="40"/>
      <c r="H4532" s="40"/>
      <c r="I4532" s="40"/>
    </row>
    <row r="4533" spans="1:9" ht="14.25">
      <c r="A4533" s="109"/>
      <c r="B4533" s="109"/>
      <c r="C4533" s="109"/>
      <c r="D4533" s="109"/>
      <c r="E4533" s="109"/>
      <c r="F4533" s="109"/>
      <c r="G4533" s="109"/>
      <c r="H4533" s="109"/>
      <c r="I4533" s="109"/>
    </row>
    <row r="4534" spans="1:9">
      <c r="A4534" s="111"/>
      <c r="B4534" s="111"/>
      <c r="C4534" s="111"/>
      <c r="D4534" s="111"/>
      <c r="E4534" s="111"/>
      <c r="F4534" s="111"/>
      <c r="G4534" s="111"/>
      <c r="H4534" s="111"/>
      <c r="I4534" s="111"/>
    </row>
    <row r="4535" spans="1:9">
      <c r="B4535" s="49"/>
      <c r="C4535" s="49"/>
      <c r="D4535" s="50"/>
      <c r="E4535" s="49"/>
      <c r="F4535" s="49"/>
      <c r="G4535" s="50"/>
      <c r="H4535" s="50"/>
      <c r="I4535" s="49"/>
    </row>
    <row r="4536" spans="1:9" customFormat="1" ht="15">
      <c r="A4536" s="114"/>
      <c r="B4536" s="126"/>
      <c r="C4536" s="126"/>
      <c r="D4536" s="126"/>
      <c r="E4536" s="126"/>
      <c r="F4536" s="126"/>
      <c r="G4536" s="126"/>
      <c r="H4536" s="126"/>
      <c r="I4536" s="126"/>
    </row>
    <row r="4537" spans="1:9" customFormat="1" ht="15">
      <c r="A4537" s="115"/>
      <c r="B4537" s="126"/>
      <c r="C4537" s="126"/>
      <c r="D4537" s="126"/>
      <c r="E4537" s="126"/>
      <c r="F4537" s="126"/>
      <c r="G4537" s="126"/>
      <c r="H4537" s="126"/>
      <c r="I4537" s="126"/>
    </row>
    <row r="4538" spans="1:9" customFormat="1" ht="15">
      <c r="A4538" s="115"/>
      <c r="B4538" s="118"/>
      <c r="C4538" s="30"/>
      <c r="D4538" s="124"/>
      <c r="E4538" s="118"/>
      <c r="F4538" s="31"/>
      <c r="G4538" s="124"/>
      <c r="H4538" s="126"/>
      <c r="I4538" s="126"/>
    </row>
    <row r="4539" spans="1:9" customFormat="1" ht="15">
      <c r="A4539" s="115"/>
      <c r="B4539" s="119"/>
      <c r="C4539" s="29"/>
      <c r="D4539" s="125"/>
      <c r="E4539" s="119"/>
      <c r="F4539" s="29"/>
      <c r="G4539" s="125"/>
      <c r="H4539" s="29"/>
      <c r="I4539" s="30"/>
    </row>
    <row r="4540" spans="1:9" customFormat="1" ht="15">
      <c r="A4540" s="32"/>
      <c r="B4540" s="120"/>
      <c r="C4540" s="34"/>
      <c r="D4540" s="34"/>
      <c r="E4540" s="120"/>
      <c r="F4540" s="34"/>
      <c r="G4540" s="35"/>
      <c r="H4540" s="34"/>
      <c r="I4540" s="34"/>
    </row>
    <row r="4541" spans="1:9" customFormat="1" ht="15">
      <c r="A4541" s="37"/>
      <c r="B4541" s="33"/>
      <c r="C4541" s="24"/>
      <c r="D4541" s="34"/>
      <c r="E4541" s="34"/>
      <c r="F4541" s="34"/>
      <c r="G4541" s="35"/>
      <c r="H4541" s="34"/>
      <c r="I4541" s="38"/>
    </row>
    <row r="4542" spans="1:9" customFormat="1" ht="15">
      <c r="A4542" s="39"/>
      <c r="B4542" s="27"/>
      <c r="C4542" s="27"/>
      <c r="D4542" s="27"/>
      <c r="E4542" s="27"/>
      <c r="F4542" s="27"/>
      <c r="G4542" s="27"/>
      <c r="H4542" s="27"/>
      <c r="I4542" s="27"/>
    </row>
    <row r="4543" spans="1:9" s="48" customFormat="1">
      <c r="A4543" s="41"/>
      <c r="B4543" s="42"/>
      <c r="C4543" s="43"/>
      <c r="D4543" s="43"/>
      <c r="E4543" s="42"/>
      <c r="F4543" s="43"/>
      <c r="G4543" s="43"/>
      <c r="H4543" s="53"/>
      <c r="I4543" s="53"/>
    </row>
    <row r="4544" spans="1:9" s="48" customFormat="1">
      <c r="A4544" s="41"/>
      <c r="B4544" s="42"/>
      <c r="C4544" s="43"/>
      <c r="D4544" s="43"/>
      <c r="E4544" s="42"/>
      <c r="F4544" s="43"/>
      <c r="G4544" s="43"/>
      <c r="H4544" s="53"/>
      <c r="I4544" s="53"/>
    </row>
    <row r="4545" spans="1:9" s="48" customFormat="1">
      <c r="A4545" s="41"/>
      <c r="B4545" s="42"/>
      <c r="C4545" s="43"/>
      <c r="D4545" s="43"/>
      <c r="E4545" s="42"/>
      <c r="F4545" s="43"/>
      <c r="G4545" s="43"/>
      <c r="H4545" s="53"/>
      <c r="I4545" s="53"/>
    </row>
    <row r="4546" spans="1:9">
      <c r="A4546" s="44"/>
      <c r="B4546" s="45"/>
      <c r="C4546" s="46"/>
      <c r="D4546" s="46"/>
      <c r="E4546" s="45"/>
      <c r="F4546" s="46"/>
      <c r="G4546" s="46"/>
      <c r="I4546" s="19"/>
    </row>
    <row r="4547" spans="1:9">
      <c r="A4547" s="44"/>
      <c r="B4547" s="45"/>
      <c r="C4547" s="46"/>
      <c r="D4547" s="46"/>
      <c r="E4547" s="45"/>
      <c r="F4547" s="46"/>
      <c r="G4547" s="46"/>
      <c r="I4547" s="19"/>
    </row>
    <row r="4548" spans="1:9">
      <c r="A4548" s="44"/>
      <c r="B4548" s="45"/>
      <c r="C4548" s="46"/>
      <c r="D4548" s="46"/>
      <c r="E4548" s="45"/>
      <c r="F4548" s="46"/>
      <c r="G4548" s="46"/>
      <c r="I4548" s="19"/>
    </row>
    <row r="4549" spans="1:9">
      <c r="A4549" s="44"/>
      <c r="B4549" s="45"/>
      <c r="C4549" s="46"/>
      <c r="D4549" s="46"/>
      <c r="E4549" s="45"/>
      <c r="F4549" s="46"/>
      <c r="G4549" s="46"/>
      <c r="I4549" s="19"/>
    </row>
    <row r="4550" spans="1:9">
      <c r="A4550" s="44"/>
      <c r="B4550" s="45"/>
      <c r="C4550" s="46"/>
      <c r="D4550" s="46"/>
      <c r="E4550" s="45"/>
      <c r="F4550" s="46"/>
      <c r="G4550" s="46"/>
      <c r="I4550" s="19"/>
    </row>
    <row r="4551" spans="1:9">
      <c r="A4551" s="44"/>
      <c r="B4551" s="45"/>
      <c r="C4551" s="46"/>
      <c r="D4551" s="46"/>
      <c r="E4551" s="45"/>
      <c r="F4551" s="46"/>
      <c r="G4551" s="46"/>
      <c r="H4551" s="53"/>
      <c r="I4551" s="53"/>
    </row>
    <row r="4552" spans="1:9" s="48" customFormat="1">
      <c r="A4552" s="41"/>
      <c r="B4552" s="42"/>
      <c r="C4552" s="43"/>
      <c r="D4552" s="43"/>
      <c r="E4552" s="42"/>
      <c r="F4552" s="43"/>
      <c r="G4552" s="43"/>
      <c r="H4552" s="53"/>
      <c r="I4552" s="53"/>
    </row>
    <row r="4553" spans="1:9">
      <c r="A4553" s="44"/>
      <c r="B4553" s="45"/>
      <c r="C4553" s="46"/>
      <c r="D4553" s="46"/>
      <c r="E4553" s="45"/>
      <c r="F4553" s="46"/>
      <c r="G4553" s="46"/>
      <c r="I4553" s="19"/>
    </row>
    <row r="4554" spans="1:9">
      <c r="A4554" s="44"/>
      <c r="B4554" s="45"/>
      <c r="C4554" s="46"/>
      <c r="D4554" s="46"/>
      <c r="E4554" s="45"/>
      <c r="F4554" s="46"/>
      <c r="G4554" s="46"/>
      <c r="I4554" s="19"/>
    </row>
    <row r="4555" spans="1:9">
      <c r="A4555" s="44"/>
      <c r="B4555" s="45"/>
      <c r="C4555" s="46"/>
      <c r="D4555" s="46"/>
      <c r="E4555" s="45"/>
      <c r="F4555" s="46"/>
      <c r="G4555" s="46"/>
      <c r="I4555" s="19"/>
    </row>
    <row r="4556" spans="1:9">
      <c r="A4556" s="44"/>
      <c r="B4556" s="45"/>
      <c r="C4556" s="46"/>
      <c r="D4556" s="46"/>
      <c r="E4556" s="45"/>
      <c r="F4556" s="46"/>
      <c r="G4556" s="46"/>
      <c r="I4556" s="19"/>
    </row>
    <row r="4557" spans="1:9">
      <c r="A4557" s="44"/>
      <c r="B4557" s="45"/>
      <c r="C4557" s="46"/>
      <c r="D4557" s="46"/>
      <c r="E4557" s="45"/>
      <c r="F4557" s="46"/>
      <c r="G4557" s="46"/>
      <c r="I4557" s="19"/>
    </row>
    <row r="4558" spans="1:9">
      <c r="A4558" s="44"/>
      <c r="B4558" s="45"/>
      <c r="C4558" s="46"/>
      <c r="D4558" s="46"/>
      <c r="E4558" s="45"/>
      <c r="F4558" s="46"/>
      <c r="G4558" s="46"/>
      <c r="I4558" s="19"/>
    </row>
    <row r="4559" spans="1:9">
      <c r="A4559" s="44"/>
      <c r="B4559" s="45"/>
      <c r="C4559" s="46"/>
      <c r="D4559" s="46"/>
      <c r="E4559" s="45"/>
      <c r="F4559" s="46"/>
      <c r="G4559" s="46"/>
      <c r="I4559" s="19"/>
    </row>
    <row r="4560" spans="1:9">
      <c r="A4560" s="44"/>
      <c r="B4560" s="45"/>
      <c r="C4560" s="46"/>
      <c r="D4560" s="46"/>
      <c r="E4560" s="45"/>
      <c r="F4560" s="46"/>
      <c r="G4560" s="46"/>
      <c r="I4560" s="19"/>
    </row>
    <row r="4561" spans="1:9">
      <c r="A4561" s="44"/>
      <c r="B4561" s="45"/>
      <c r="C4561" s="46"/>
      <c r="D4561" s="46"/>
      <c r="E4561" s="45"/>
      <c r="F4561" s="46"/>
      <c r="G4561" s="46"/>
      <c r="H4561" s="46"/>
      <c r="I4561" s="46"/>
    </row>
    <row r="4562" spans="1:9">
      <c r="A4562" s="44"/>
      <c r="B4562" s="45"/>
      <c r="C4562" s="46"/>
      <c r="D4562" s="46"/>
      <c r="E4562" s="45"/>
      <c r="F4562" s="46"/>
      <c r="G4562" s="46"/>
      <c r="I4562" s="19"/>
    </row>
    <row r="4563" spans="1:9">
      <c r="A4563" s="44"/>
      <c r="B4563" s="45"/>
      <c r="C4563" s="46"/>
      <c r="D4563" s="46"/>
      <c r="E4563" s="45"/>
      <c r="F4563" s="46"/>
      <c r="G4563" s="46"/>
      <c r="I4563" s="19"/>
    </row>
    <row r="4564" spans="1:9">
      <c r="A4564" s="44"/>
      <c r="B4564" s="45"/>
      <c r="C4564" s="46"/>
      <c r="D4564" s="46"/>
      <c r="E4564" s="45"/>
      <c r="F4564" s="46"/>
      <c r="G4564" s="46"/>
      <c r="I4564" s="19"/>
    </row>
    <row r="4565" spans="1:9">
      <c r="A4565" s="44"/>
      <c r="B4565" s="45"/>
      <c r="C4565" s="46"/>
      <c r="D4565" s="46"/>
      <c r="E4565" s="45"/>
      <c r="F4565" s="46"/>
      <c r="G4565" s="46"/>
      <c r="I4565" s="19"/>
    </row>
    <row r="4566" spans="1:9">
      <c r="A4566" s="44"/>
      <c r="B4566" s="45"/>
      <c r="C4566" s="46"/>
      <c r="D4566" s="46"/>
      <c r="E4566" s="45"/>
      <c r="F4566" s="46"/>
      <c r="G4566" s="46"/>
      <c r="I4566" s="19"/>
    </row>
    <row r="4567" spans="1:9">
      <c r="A4567" s="44"/>
      <c r="B4567" s="54"/>
      <c r="C4567" s="54"/>
      <c r="D4567" s="46"/>
      <c r="E4567" s="54"/>
      <c r="F4567" s="54"/>
      <c r="G4567" s="54"/>
      <c r="H4567" s="17"/>
      <c r="I4567" s="17"/>
    </row>
    <row r="4568" spans="1:9">
      <c r="A4568" s="44"/>
      <c r="B4568" s="54"/>
      <c r="C4568" s="54"/>
      <c r="D4568" s="54"/>
      <c r="E4568" s="54"/>
      <c r="F4568" s="54"/>
      <c r="G4568" s="54"/>
      <c r="H4568" s="17"/>
      <c r="I4568" s="17"/>
    </row>
    <row r="4569" spans="1:9">
      <c r="A4569" s="44"/>
      <c r="B4569" s="54"/>
      <c r="C4569" s="54"/>
      <c r="D4569" s="54"/>
      <c r="E4569" s="54"/>
      <c r="F4569" s="54"/>
      <c r="G4569" s="54"/>
      <c r="H4569" s="17"/>
      <c r="I4569" s="17"/>
    </row>
    <row r="4570" spans="1:9">
      <c r="A4570" s="44"/>
      <c r="B4570" s="54"/>
      <c r="C4570" s="54"/>
      <c r="D4570" s="54"/>
      <c r="E4570" s="54"/>
      <c r="F4570" s="54"/>
      <c r="G4570" s="54"/>
      <c r="H4570" s="17"/>
      <c r="I4570" s="17"/>
    </row>
    <row r="4571" spans="1:9">
      <c r="A4571" s="44"/>
      <c r="B4571" s="54"/>
      <c r="C4571" s="54"/>
      <c r="D4571" s="54"/>
      <c r="E4571" s="54"/>
      <c r="F4571" s="54"/>
      <c r="G4571" s="54"/>
      <c r="H4571" s="17"/>
      <c r="I4571" s="17"/>
    </row>
    <row r="4572" spans="1:9">
      <c r="A4572" s="44"/>
      <c r="B4572" s="54"/>
      <c r="C4572" s="54"/>
      <c r="D4572" s="54"/>
      <c r="E4572" s="54"/>
      <c r="F4572" s="54"/>
      <c r="G4572" s="54"/>
      <c r="H4572" s="17"/>
      <c r="I4572" s="17"/>
    </row>
    <row r="4573" spans="1:9">
      <c r="A4573" s="44"/>
      <c r="B4573" s="54"/>
      <c r="C4573" s="54"/>
      <c r="D4573" s="54"/>
      <c r="E4573" s="54"/>
      <c r="F4573" s="54"/>
      <c r="G4573" s="54"/>
      <c r="H4573" s="17"/>
      <c r="I4573" s="17"/>
    </row>
    <row r="4574" spans="1:9">
      <c r="A4574" s="44"/>
      <c r="B4574" s="54"/>
      <c r="C4574" s="54"/>
      <c r="D4574" s="54"/>
      <c r="E4574" s="54"/>
      <c r="F4574" s="54"/>
      <c r="G4574" s="54"/>
      <c r="H4574" s="17"/>
      <c r="I4574" s="17"/>
    </row>
    <row r="4575" spans="1:9">
      <c r="A4575" s="44"/>
      <c r="B4575" s="54"/>
      <c r="C4575" s="54"/>
      <c r="D4575" s="54"/>
      <c r="E4575" s="54"/>
      <c r="F4575" s="54"/>
      <c r="G4575" s="54"/>
      <c r="H4575" s="17"/>
      <c r="I4575" s="17"/>
    </row>
    <row r="4576" spans="1:9" ht="14.25">
      <c r="A4576" s="109"/>
      <c r="B4576" s="109"/>
      <c r="C4576" s="109"/>
      <c r="D4576" s="109"/>
      <c r="E4576" s="109"/>
      <c r="F4576" s="109"/>
      <c r="G4576" s="109"/>
      <c r="H4576" s="109"/>
      <c r="I4576" s="109"/>
    </row>
    <row r="4577" spans="1:9">
      <c r="A4577" s="111"/>
      <c r="B4577" s="111"/>
      <c r="C4577" s="111"/>
      <c r="D4577" s="111"/>
      <c r="E4577" s="111"/>
      <c r="F4577" s="111"/>
      <c r="G4577" s="111"/>
      <c r="H4577" s="111"/>
      <c r="I4577" s="111"/>
    </row>
    <row r="4578" spans="1:9">
      <c r="B4578" s="49"/>
      <c r="C4578" s="49"/>
      <c r="D4578" s="50"/>
      <c r="E4578" s="49"/>
      <c r="F4578" s="49"/>
      <c r="G4578" s="50"/>
      <c r="H4578" s="50"/>
      <c r="I4578" s="49"/>
    </row>
    <row r="4579" spans="1:9" customFormat="1" ht="15">
      <c r="A4579" s="114"/>
      <c r="B4579" s="126"/>
      <c r="C4579" s="126"/>
      <c r="D4579" s="126"/>
      <c r="E4579" s="126"/>
      <c r="F4579" s="126"/>
      <c r="G4579" s="126"/>
      <c r="H4579" s="126"/>
      <c r="I4579" s="126"/>
    </row>
    <row r="4580" spans="1:9" customFormat="1" ht="15">
      <c r="A4580" s="115"/>
      <c r="B4580" s="126"/>
      <c r="C4580" s="126"/>
      <c r="D4580" s="126"/>
      <c r="E4580" s="126"/>
      <c r="F4580" s="126"/>
      <c r="G4580" s="126"/>
      <c r="H4580" s="126"/>
      <c r="I4580" s="126"/>
    </row>
    <row r="4581" spans="1:9" customFormat="1" ht="15">
      <c r="A4581" s="115"/>
      <c r="B4581" s="118"/>
      <c r="C4581" s="30"/>
      <c r="D4581" s="124"/>
      <c r="E4581" s="118"/>
      <c r="F4581" s="31"/>
      <c r="G4581" s="124"/>
      <c r="H4581" s="126"/>
      <c r="I4581" s="126"/>
    </row>
    <row r="4582" spans="1:9" customFormat="1" ht="15">
      <c r="A4582" s="115"/>
      <c r="B4582" s="119"/>
      <c r="C4582" s="29"/>
      <c r="D4582" s="125"/>
      <c r="E4582" s="119"/>
      <c r="F4582" s="29"/>
      <c r="G4582" s="125"/>
      <c r="H4582" s="29"/>
      <c r="I4582" s="30"/>
    </row>
    <row r="4583" spans="1:9" customFormat="1" ht="15">
      <c r="A4583" s="32"/>
      <c r="B4583" s="120"/>
      <c r="C4583" s="34"/>
      <c r="D4583" s="34"/>
      <c r="E4583" s="120"/>
      <c r="F4583" s="34"/>
      <c r="G4583" s="35"/>
      <c r="H4583" s="34"/>
      <c r="I4583" s="34"/>
    </row>
    <row r="4584" spans="1:9" customFormat="1" ht="15">
      <c r="A4584" s="37"/>
      <c r="B4584" s="33"/>
      <c r="C4584" s="24"/>
      <c r="D4584" s="34"/>
      <c r="E4584" s="34"/>
      <c r="F4584" s="34"/>
      <c r="G4584" s="35"/>
      <c r="H4584" s="34"/>
      <c r="I4584" s="38"/>
    </row>
    <row r="4585" spans="1:9" customFormat="1" ht="15">
      <c r="A4585" s="39"/>
      <c r="B4585" s="27"/>
      <c r="C4585" s="27"/>
      <c r="D4585" s="27"/>
      <c r="E4585" s="27"/>
      <c r="F4585" s="27"/>
      <c r="G4585" s="27"/>
      <c r="H4585" s="27"/>
      <c r="I4585" s="27"/>
    </row>
    <row r="4586" spans="1:9" s="48" customFormat="1">
      <c r="A4586" s="41"/>
      <c r="B4586" s="42"/>
      <c r="C4586" s="43"/>
      <c r="D4586" s="43"/>
      <c r="E4586" s="42"/>
      <c r="F4586" s="43"/>
      <c r="G4586" s="43"/>
      <c r="H4586" s="53"/>
      <c r="I4586" s="53"/>
    </row>
    <row r="4587" spans="1:9">
      <c r="A4587" s="44"/>
      <c r="B4587" s="45"/>
      <c r="C4587" s="46"/>
      <c r="D4587" s="46"/>
      <c r="E4587" s="45"/>
      <c r="F4587" s="46"/>
      <c r="G4587" s="46"/>
      <c r="I4587" s="19"/>
    </row>
    <row r="4588" spans="1:9">
      <c r="A4588" s="44"/>
      <c r="B4588" s="45"/>
      <c r="C4588" s="46"/>
      <c r="D4588" s="46"/>
      <c r="E4588" s="45"/>
      <c r="F4588" s="46"/>
      <c r="G4588" s="46"/>
      <c r="I4588" s="19"/>
    </row>
    <row r="4589" spans="1:9">
      <c r="A4589" s="44"/>
      <c r="B4589" s="45"/>
      <c r="C4589" s="46"/>
      <c r="D4589" s="46"/>
      <c r="E4589" s="45"/>
      <c r="F4589" s="46"/>
      <c r="G4589" s="46"/>
      <c r="I4589" s="19"/>
    </row>
    <row r="4590" spans="1:9">
      <c r="A4590" s="44"/>
      <c r="B4590" s="45"/>
      <c r="C4590" s="46"/>
      <c r="D4590" s="46"/>
      <c r="E4590" s="45"/>
      <c r="F4590" s="46"/>
      <c r="G4590" s="46"/>
      <c r="H4590" s="46"/>
      <c r="I4590" s="46"/>
    </row>
    <row r="4591" spans="1:9">
      <c r="A4591" s="44"/>
      <c r="B4591" s="45"/>
      <c r="C4591" s="46"/>
      <c r="D4591" s="46"/>
      <c r="E4591" s="45"/>
      <c r="F4591" s="46"/>
      <c r="G4591" s="46"/>
      <c r="I4591" s="19"/>
    </row>
    <row r="4592" spans="1:9">
      <c r="A4592" s="44"/>
      <c r="B4592" s="45"/>
      <c r="C4592" s="46"/>
      <c r="D4592" s="46"/>
      <c r="E4592" s="45"/>
      <c r="F4592" s="46"/>
      <c r="G4592" s="46"/>
      <c r="I4592" s="19"/>
    </row>
    <row r="4593" spans="1:9">
      <c r="A4593" s="44"/>
      <c r="B4593" s="45"/>
      <c r="C4593" s="46"/>
      <c r="D4593" s="46"/>
      <c r="E4593" s="45"/>
      <c r="F4593" s="46"/>
      <c r="G4593" s="46"/>
      <c r="H4593" s="53"/>
      <c r="I4593" s="53"/>
    </row>
    <row r="4594" spans="1:9" s="48" customFormat="1">
      <c r="A4594" s="41"/>
      <c r="B4594" s="42"/>
      <c r="C4594" s="43"/>
      <c r="D4594" s="43"/>
      <c r="E4594" s="42"/>
      <c r="F4594" s="43"/>
      <c r="G4594" s="43"/>
      <c r="H4594" s="53"/>
      <c r="I4594" s="53"/>
    </row>
    <row r="4595" spans="1:9">
      <c r="A4595" s="44"/>
      <c r="B4595" s="45"/>
      <c r="C4595" s="46"/>
      <c r="D4595" s="46"/>
      <c r="E4595" s="45"/>
      <c r="F4595" s="46"/>
      <c r="G4595" s="46"/>
      <c r="I4595" s="19"/>
    </row>
    <row r="4596" spans="1:9">
      <c r="A4596" s="44"/>
      <c r="B4596" s="45"/>
      <c r="C4596" s="46"/>
      <c r="D4596" s="46"/>
      <c r="E4596" s="45"/>
      <c r="F4596" s="46"/>
      <c r="G4596" s="46"/>
      <c r="I4596" s="19"/>
    </row>
    <row r="4597" spans="1:9">
      <c r="A4597" s="44"/>
      <c r="B4597" s="45"/>
      <c r="C4597" s="46"/>
      <c r="D4597" s="46"/>
      <c r="E4597" s="45"/>
      <c r="F4597" s="46"/>
      <c r="G4597" s="46"/>
      <c r="I4597" s="19"/>
    </row>
    <row r="4598" spans="1:9">
      <c r="A4598" s="44"/>
      <c r="B4598" s="45"/>
      <c r="C4598" s="46"/>
      <c r="D4598" s="46"/>
      <c r="E4598" s="45"/>
      <c r="F4598" s="46"/>
      <c r="G4598" s="46"/>
      <c r="I4598" s="19"/>
    </row>
    <row r="4599" spans="1:9">
      <c r="A4599" s="44"/>
      <c r="B4599" s="45"/>
      <c r="C4599" s="46"/>
      <c r="D4599" s="46"/>
      <c r="E4599" s="45"/>
      <c r="F4599" s="46"/>
      <c r="G4599" s="46"/>
      <c r="I4599" s="19"/>
    </row>
    <row r="4600" spans="1:9">
      <c r="A4600" s="44"/>
      <c r="B4600" s="45"/>
      <c r="C4600" s="46"/>
      <c r="D4600" s="46"/>
      <c r="E4600" s="45"/>
      <c r="F4600" s="46"/>
      <c r="G4600" s="46"/>
      <c r="I4600" s="19"/>
    </row>
    <row r="4601" spans="1:9">
      <c r="A4601" s="44"/>
      <c r="B4601" s="45"/>
      <c r="C4601" s="46"/>
      <c r="D4601" s="46"/>
      <c r="E4601" s="45"/>
      <c r="F4601" s="46"/>
      <c r="G4601" s="46"/>
      <c r="I4601" s="19"/>
    </row>
    <row r="4602" spans="1:9">
      <c r="A4602" s="44"/>
      <c r="B4602" s="45"/>
      <c r="C4602" s="46"/>
      <c r="D4602" s="46"/>
      <c r="E4602" s="45"/>
      <c r="F4602" s="46"/>
      <c r="G4602" s="46"/>
      <c r="I4602" s="19"/>
    </row>
    <row r="4603" spans="1:9">
      <c r="A4603" s="44"/>
      <c r="B4603" s="45"/>
      <c r="C4603" s="46"/>
      <c r="D4603" s="46"/>
      <c r="E4603" s="45"/>
      <c r="F4603" s="46"/>
      <c r="G4603" s="46"/>
      <c r="H4603" s="53"/>
      <c r="I4603" s="53"/>
    </row>
    <row r="4604" spans="1:9" s="48" customFormat="1">
      <c r="A4604" s="41"/>
      <c r="B4604" s="42"/>
      <c r="C4604" s="43"/>
      <c r="D4604" s="43"/>
      <c r="E4604" s="42"/>
      <c r="F4604" s="43"/>
      <c r="G4604" s="43"/>
      <c r="H4604" s="53"/>
      <c r="I4604" s="53"/>
    </row>
    <row r="4605" spans="1:9">
      <c r="A4605" s="44"/>
      <c r="B4605" s="45"/>
      <c r="C4605" s="46"/>
      <c r="D4605" s="46"/>
      <c r="E4605" s="45"/>
      <c r="F4605" s="46"/>
      <c r="G4605" s="46"/>
      <c r="I4605" s="19"/>
    </row>
    <row r="4606" spans="1:9">
      <c r="A4606" s="44"/>
      <c r="B4606" s="45"/>
      <c r="C4606" s="46"/>
      <c r="D4606" s="46"/>
      <c r="E4606" s="45"/>
      <c r="F4606" s="46"/>
      <c r="G4606" s="46"/>
      <c r="I4606" s="19"/>
    </row>
    <row r="4607" spans="1:9">
      <c r="A4607" s="44"/>
      <c r="B4607" s="45"/>
      <c r="C4607" s="46"/>
      <c r="D4607" s="46"/>
      <c r="E4607" s="45"/>
      <c r="F4607" s="46"/>
      <c r="G4607" s="46"/>
      <c r="I4607" s="19"/>
    </row>
    <row r="4608" spans="1:9">
      <c r="A4608" s="44"/>
      <c r="B4608" s="45"/>
      <c r="C4608" s="46"/>
      <c r="D4608" s="46"/>
      <c r="E4608" s="45"/>
      <c r="F4608" s="46"/>
      <c r="G4608" s="46"/>
      <c r="I4608" s="19"/>
    </row>
    <row r="4609" spans="1:9">
      <c r="A4609" s="44"/>
      <c r="B4609" s="45"/>
      <c r="C4609" s="46"/>
      <c r="D4609" s="46"/>
      <c r="E4609" s="45"/>
      <c r="F4609" s="46"/>
      <c r="G4609" s="46"/>
      <c r="H4609" s="53"/>
      <c r="I4609" s="53"/>
    </row>
    <row r="4610" spans="1:9" s="48" customFormat="1">
      <c r="A4610" s="41"/>
      <c r="B4610" s="42"/>
      <c r="C4610" s="43"/>
      <c r="D4610" s="43"/>
      <c r="E4610" s="42"/>
      <c r="F4610" s="43"/>
      <c r="G4610" s="43"/>
      <c r="H4610" s="53"/>
      <c r="I4610" s="53"/>
    </row>
    <row r="4611" spans="1:9">
      <c r="A4611" s="44"/>
      <c r="B4611" s="45"/>
      <c r="C4611" s="46"/>
      <c r="D4611" s="46"/>
      <c r="E4611" s="45"/>
      <c r="F4611" s="46"/>
      <c r="G4611" s="46"/>
      <c r="I4611" s="19"/>
    </row>
    <row r="4612" spans="1:9">
      <c r="A4612" s="44"/>
      <c r="B4612" s="45"/>
      <c r="C4612" s="46"/>
      <c r="D4612" s="46"/>
      <c r="E4612" s="45"/>
      <c r="F4612" s="46"/>
      <c r="G4612" s="46"/>
      <c r="I4612" s="19"/>
    </row>
    <row r="4613" spans="1:9">
      <c r="A4613" s="44"/>
      <c r="B4613" s="45"/>
      <c r="C4613" s="46"/>
      <c r="D4613" s="46"/>
      <c r="E4613" s="45"/>
      <c r="F4613" s="46"/>
      <c r="G4613" s="46"/>
      <c r="I4613" s="19"/>
    </row>
    <row r="4614" spans="1:9">
      <c r="A4614" s="44"/>
      <c r="B4614" s="45"/>
      <c r="C4614" s="46"/>
      <c r="D4614" s="46"/>
      <c r="E4614" s="45"/>
      <c r="F4614" s="46"/>
      <c r="G4614" s="46"/>
      <c r="I4614" s="19"/>
    </row>
    <row r="4615" spans="1:9">
      <c r="A4615" s="44"/>
      <c r="B4615" s="45"/>
      <c r="C4615" s="46"/>
      <c r="D4615" s="46"/>
      <c r="E4615" s="45"/>
      <c r="F4615" s="46"/>
      <c r="G4615" s="46"/>
      <c r="I4615" s="19"/>
    </row>
    <row r="4616" spans="1:9">
      <c r="A4616" s="44"/>
      <c r="B4616" s="45"/>
      <c r="C4616" s="46"/>
      <c r="D4616" s="46"/>
      <c r="E4616" s="45"/>
      <c r="F4616" s="46"/>
      <c r="G4616" s="46"/>
      <c r="I4616" s="19"/>
    </row>
    <row r="4617" spans="1:9">
      <c r="A4617" s="44"/>
      <c r="B4617" s="45"/>
      <c r="C4617" s="46"/>
      <c r="D4617" s="46"/>
      <c r="E4617" s="45"/>
      <c r="F4617" s="46"/>
      <c r="G4617" s="46"/>
      <c r="H4617" s="46"/>
      <c r="I4617" s="46"/>
    </row>
    <row r="4618" spans="1:9">
      <c r="A4618" s="44"/>
      <c r="B4618" s="45"/>
      <c r="C4618" s="46"/>
      <c r="D4618" s="46"/>
      <c r="E4618" s="45"/>
      <c r="F4618" s="46"/>
      <c r="G4618" s="46"/>
      <c r="H4618" s="46"/>
      <c r="I4618" s="46"/>
    </row>
    <row r="4619" spans="1:9">
      <c r="A4619" s="44"/>
      <c r="B4619" s="45"/>
      <c r="C4619" s="46"/>
      <c r="D4619" s="46"/>
      <c r="E4619" s="45"/>
      <c r="F4619" s="46"/>
      <c r="G4619" s="46"/>
      <c r="H4619" s="46"/>
      <c r="I4619" s="46"/>
    </row>
    <row r="4620" spans="1:9">
      <c r="A4620" s="44"/>
      <c r="B4620" s="45"/>
      <c r="C4620" s="46"/>
      <c r="D4620" s="46"/>
      <c r="E4620" s="45"/>
      <c r="F4620" s="46"/>
      <c r="G4620" s="46"/>
      <c r="H4620" s="46"/>
      <c r="I4620" s="46"/>
    </row>
    <row r="4621" spans="1:9">
      <c r="A4621" s="44"/>
      <c r="B4621" s="45"/>
      <c r="C4621" s="46"/>
      <c r="D4621" s="46"/>
      <c r="E4621" s="45"/>
      <c r="F4621" s="46"/>
      <c r="G4621" s="46"/>
      <c r="I4621" s="19"/>
    </row>
    <row r="4622" spans="1:9">
      <c r="A4622" s="44"/>
      <c r="B4622" s="45"/>
      <c r="C4622" s="46"/>
      <c r="D4622" s="46"/>
      <c r="E4622" s="45"/>
      <c r="F4622" s="46"/>
      <c r="G4622" s="46"/>
      <c r="H4622" s="53"/>
      <c r="I4622" s="53"/>
    </row>
    <row r="4623" spans="1:9" s="48" customFormat="1">
      <c r="A4623" s="41"/>
      <c r="B4623" s="42"/>
      <c r="C4623" s="43"/>
      <c r="D4623" s="43"/>
      <c r="E4623" s="42"/>
      <c r="F4623" s="43"/>
      <c r="G4623" s="43"/>
      <c r="H4623" s="53"/>
      <c r="I4623" s="53"/>
    </row>
    <row r="4624" spans="1:9" s="48" customFormat="1">
      <c r="A4624" s="41"/>
      <c r="B4624" s="42"/>
      <c r="C4624" s="43"/>
      <c r="D4624" s="43"/>
      <c r="E4624" s="42"/>
      <c r="F4624" s="43"/>
      <c r="G4624" s="43"/>
      <c r="H4624" s="53"/>
      <c r="I4624" s="53"/>
    </row>
    <row r="4625" spans="1:9" s="48" customFormat="1">
      <c r="A4625" s="41"/>
      <c r="B4625" s="42"/>
      <c r="C4625" s="43"/>
      <c r="D4625" s="43"/>
      <c r="E4625" s="42"/>
      <c r="F4625" s="43"/>
      <c r="G4625" s="43"/>
      <c r="H4625" s="53"/>
      <c r="I4625" s="53"/>
    </row>
    <row r="4626" spans="1:9">
      <c r="B4626" s="40"/>
      <c r="C4626" s="40"/>
      <c r="D4626" s="40"/>
      <c r="E4626" s="40"/>
      <c r="F4626" s="40"/>
      <c r="G4626" s="40"/>
      <c r="H4626" s="40"/>
      <c r="I4626" s="40"/>
    </row>
    <row r="4627" spans="1:9">
      <c r="B4627" s="40"/>
      <c r="C4627" s="40"/>
      <c r="D4627" s="40"/>
      <c r="E4627" s="40"/>
      <c r="F4627" s="40"/>
      <c r="G4627" s="40"/>
      <c r="H4627" s="40"/>
      <c r="I4627" s="40"/>
    </row>
    <row r="4628" spans="1:9">
      <c r="B4628" s="40"/>
      <c r="C4628" s="40"/>
      <c r="D4628" s="40"/>
      <c r="E4628" s="40"/>
      <c r="F4628" s="40"/>
      <c r="G4628" s="40"/>
      <c r="H4628" s="40"/>
      <c r="I4628" s="40"/>
    </row>
    <row r="4629" spans="1:9">
      <c r="B4629" s="40"/>
      <c r="C4629" s="40"/>
      <c r="D4629" s="40"/>
      <c r="E4629" s="40"/>
      <c r="F4629" s="40"/>
      <c r="G4629" s="40"/>
      <c r="H4629" s="40"/>
      <c r="I4629" s="40"/>
    </row>
    <row r="4630" spans="1:9">
      <c r="B4630" s="40"/>
      <c r="C4630" s="40"/>
      <c r="D4630" s="40"/>
      <c r="E4630" s="40"/>
      <c r="F4630" s="40"/>
      <c r="G4630" s="40"/>
      <c r="H4630" s="40"/>
      <c r="I4630" s="40"/>
    </row>
    <row r="4631" spans="1:9">
      <c r="B4631" s="40"/>
      <c r="C4631" s="40"/>
      <c r="D4631" s="40"/>
      <c r="E4631" s="40"/>
      <c r="F4631" s="40"/>
      <c r="G4631" s="40"/>
      <c r="H4631" s="40"/>
      <c r="I4631" s="40"/>
    </row>
    <row r="4632" spans="1:9">
      <c r="B4632" s="40"/>
      <c r="C4632" s="40"/>
      <c r="D4632" s="40"/>
      <c r="E4632" s="40"/>
      <c r="F4632" s="40"/>
      <c r="G4632" s="40"/>
      <c r="H4632" s="40"/>
      <c r="I4632" s="40"/>
    </row>
    <row r="4633" spans="1:9">
      <c r="B4633" s="40"/>
      <c r="C4633" s="40"/>
      <c r="D4633" s="40"/>
      <c r="E4633" s="40"/>
      <c r="F4633" s="40"/>
      <c r="G4633" s="40"/>
      <c r="H4633" s="40"/>
      <c r="I4633" s="40"/>
    </row>
    <row r="4634" spans="1:9">
      <c r="B4634" s="40"/>
      <c r="C4634" s="40"/>
      <c r="D4634" s="40"/>
      <c r="E4634" s="40"/>
      <c r="F4634" s="40"/>
      <c r="G4634" s="40"/>
      <c r="H4634" s="40"/>
      <c r="I4634" s="40"/>
    </row>
    <row r="4635" spans="1:9">
      <c r="B4635" s="40"/>
      <c r="C4635" s="40"/>
      <c r="D4635" s="40"/>
      <c r="E4635" s="40"/>
      <c r="F4635" s="40"/>
      <c r="G4635" s="40"/>
      <c r="H4635" s="40"/>
      <c r="I4635" s="40"/>
    </row>
    <row r="4636" spans="1:9">
      <c r="B4636" s="40"/>
      <c r="C4636" s="40"/>
      <c r="D4636" s="40"/>
      <c r="E4636" s="40"/>
      <c r="F4636" s="40"/>
      <c r="G4636" s="40"/>
      <c r="H4636" s="40"/>
      <c r="I4636" s="40"/>
    </row>
    <row r="4637" spans="1:9">
      <c r="B4637" s="40"/>
      <c r="C4637" s="40"/>
      <c r="D4637" s="40"/>
      <c r="E4637" s="40"/>
      <c r="F4637" s="40"/>
      <c r="G4637" s="40"/>
      <c r="H4637" s="40"/>
      <c r="I4637" s="40"/>
    </row>
    <row r="4638" spans="1:9">
      <c r="B4638" s="40"/>
      <c r="C4638" s="40"/>
      <c r="D4638" s="40"/>
      <c r="E4638" s="40"/>
      <c r="F4638" s="40"/>
      <c r="G4638" s="40"/>
      <c r="H4638" s="40"/>
      <c r="I4638" s="40"/>
    </row>
    <row r="4639" spans="1:9">
      <c r="B4639" s="40"/>
      <c r="C4639" s="40"/>
      <c r="D4639" s="40"/>
      <c r="E4639" s="40"/>
      <c r="F4639" s="40"/>
      <c r="G4639" s="40"/>
      <c r="H4639" s="40"/>
      <c r="I4639" s="40"/>
    </row>
    <row r="4640" spans="1:9">
      <c r="B4640" s="40"/>
      <c r="C4640" s="40"/>
      <c r="D4640" s="40"/>
      <c r="E4640" s="40"/>
      <c r="F4640" s="40"/>
      <c r="G4640" s="40"/>
      <c r="H4640" s="40"/>
      <c r="I4640" s="40"/>
    </row>
    <row r="4641" spans="1:9">
      <c r="B4641" s="40"/>
      <c r="C4641" s="40"/>
      <c r="D4641" s="40"/>
      <c r="E4641" s="40"/>
      <c r="F4641" s="40"/>
      <c r="G4641" s="40"/>
      <c r="H4641" s="40"/>
      <c r="I4641" s="40"/>
    </row>
    <row r="4642" spans="1:9">
      <c r="B4642" s="40"/>
      <c r="C4642" s="40"/>
      <c r="D4642" s="40"/>
      <c r="E4642" s="40"/>
      <c r="F4642" s="40"/>
      <c r="G4642" s="40"/>
      <c r="H4642" s="40"/>
      <c r="I4642" s="40"/>
    </row>
    <row r="4643" spans="1:9">
      <c r="B4643" s="40"/>
      <c r="C4643" s="40"/>
      <c r="D4643" s="40"/>
      <c r="E4643" s="40"/>
      <c r="F4643" s="40"/>
      <c r="G4643" s="40"/>
      <c r="H4643" s="40"/>
      <c r="I4643" s="40"/>
    </row>
    <row r="4644" spans="1:9">
      <c r="B4644" s="40"/>
      <c r="C4644" s="40"/>
      <c r="D4644" s="40"/>
      <c r="E4644" s="40"/>
      <c r="F4644" s="40"/>
      <c r="G4644" s="40"/>
      <c r="H4644" s="40"/>
      <c r="I4644" s="40"/>
    </row>
    <row r="4645" spans="1:9">
      <c r="B4645" s="40"/>
      <c r="C4645" s="40"/>
      <c r="D4645" s="40"/>
      <c r="E4645" s="40"/>
      <c r="F4645" s="40"/>
      <c r="G4645" s="40"/>
      <c r="H4645" s="40"/>
      <c r="I4645" s="40"/>
    </row>
    <row r="4646" spans="1:9">
      <c r="B4646" s="40"/>
      <c r="C4646" s="40"/>
      <c r="D4646" s="40"/>
      <c r="E4646" s="40"/>
      <c r="F4646" s="40"/>
      <c r="G4646" s="40"/>
      <c r="H4646" s="40"/>
      <c r="I4646" s="40"/>
    </row>
    <row r="4647" spans="1:9">
      <c r="B4647" s="40"/>
      <c r="C4647" s="40"/>
      <c r="D4647" s="40"/>
      <c r="E4647" s="40"/>
      <c r="F4647" s="40"/>
      <c r="G4647" s="40"/>
      <c r="H4647" s="40"/>
      <c r="I4647" s="40"/>
    </row>
    <row r="4648" spans="1:9">
      <c r="B4648" s="40"/>
      <c r="C4648" s="40"/>
      <c r="D4648" s="40"/>
      <c r="E4648" s="40"/>
      <c r="F4648" s="40"/>
      <c r="G4648" s="40"/>
      <c r="H4648" s="40"/>
      <c r="I4648" s="40"/>
    </row>
    <row r="4649" spans="1:9">
      <c r="A4649" s="44"/>
      <c r="B4649" s="54"/>
      <c r="C4649" s="54"/>
      <c r="D4649" s="54"/>
      <c r="E4649" s="54"/>
      <c r="F4649" s="54"/>
      <c r="G4649" s="54"/>
      <c r="H4649" s="54"/>
      <c r="I4649" s="54"/>
    </row>
    <row r="4650" spans="1:9">
      <c r="A4650" s="44"/>
      <c r="B4650" s="54"/>
      <c r="C4650" s="54"/>
      <c r="D4650" s="54"/>
      <c r="E4650" s="54"/>
      <c r="F4650" s="54"/>
      <c r="G4650" s="54"/>
      <c r="H4650" s="54"/>
      <c r="I4650" s="54"/>
    </row>
    <row r="4651" spans="1:9" ht="14.25">
      <c r="A4651" s="109"/>
      <c r="B4651" s="109"/>
      <c r="C4651" s="109"/>
      <c r="D4651" s="109"/>
      <c r="E4651" s="109"/>
      <c r="F4651" s="109"/>
      <c r="G4651" s="109"/>
      <c r="H4651" s="109"/>
      <c r="I4651" s="109"/>
    </row>
    <row r="4652" spans="1:9">
      <c r="A4652" s="111"/>
      <c r="B4652" s="111"/>
      <c r="C4652" s="111"/>
      <c r="D4652" s="111"/>
      <c r="E4652" s="111"/>
      <c r="F4652" s="111"/>
      <c r="G4652" s="111"/>
      <c r="H4652" s="111"/>
      <c r="I4652" s="111"/>
    </row>
    <row r="4653" spans="1:9">
      <c r="B4653" s="49"/>
      <c r="C4653" s="49"/>
      <c r="D4653" s="50"/>
      <c r="E4653" s="49"/>
      <c r="F4653" s="49"/>
      <c r="G4653" s="50"/>
      <c r="H4653" s="50"/>
      <c r="I4653" s="49"/>
    </row>
    <row r="4654" spans="1:9" customFormat="1" ht="15">
      <c r="A4654" s="114"/>
      <c r="B4654" s="126"/>
      <c r="C4654" s="126"/>
      <c r="D4654" s="126"/>
      <c r="E4654" s="126"/>
      <c r="F4654" s="126"/>
      <c r="G4654" s="126"/>
      <c r="H4654" s="126"/>
      <c r="I4654" s="126"/>
    </row>
    <row r="4655" spans="1:9" customFormat="1" ht="15">
      <c r="A4655" s="115"/>
      <c r="B4655" s="126"/>
      <c r="C4655" s="126"/>
      <c r="D4655" s="126"/>
      <c r="E4655" s="126"/>
      <c r="F4655" s="126"/>
      <c r="G4655" s="126"/>
      <c r="H4655" s="126"/>
      <c r="I4655" s="126"/>
    </row>
    <row r="4656" spans="1:9" customFormat="1" ht="15">
      <c r="A4656" s="115"/>
      <c r="B4656" s="118"/>
      <c r="C4656" s="30"/>
      <c r="D4656" s="124"/>
      <c r="E4656" s="118"/>
      <c r="F4656" s="31"/>
      <c r="G4656" s="124"/>
      <c r="H4656" s="126"/>
      <c r="I4656" s="126"/>
    </row>
    <row r="4657" spans="1:9" customFormat="1" ht="15">
      <c r="A4657" s="115"/>
      <c r="B4657" s="119"/>
      <c r="C4657" s="29"/>
      <c r="D4657" s="125"/>
      <c r="E4657" s="119"/>
      <c r="F4657" s="29"/>
      <c r="G4657" s="125"/>
      <c r="H4657" s="29"/>
      <c r="I4657" s="30"/>
    </row>
    <row r="4658" spans="1:9" customFormat="1" ht="15">
      <c r="A4658" s="32"/>
      <c r="B4658" s="120"/>
      <c r="C4658" s="34"/>
      <c r="D4658" s="34"/>
      <c r="E4658" s="120"/>
      <c r="F4658" s="34"/>
      <c r="G4658" s="35"/>
      <c r="H4658" s="34"/>
      <c r="I4658" s="34"/>
    </row>
    <row r="4659" spans="1:9" customFormat="1" ht="15">
      <c r="A4659" s="37"/>
      <c r="B4659" s="33"/>
      <c r="C4659" s="24"/>
      <c r="D4659" s="34"/>
      <c r="E4659" s="34"/>
      <c r="F4659" s="34"/>
      <c r="G4659" s="35"/>
      <c r="H4659" s="34"/>
      <c r="I4659" s="38"/>
    </row>
    <row r="4660" spans="1:9" customFormat="1" ht="15">
      <c r="A4660" s="39"/>
      <c r="B4660" s="27"/>
      <c r="C4660" s="27"/>
      <c r="D4660" s="27"/>
      <c r="E4660" s="27"/>
      <c r="F4660" s="27"/>
      <c r="G4660" s="27"/>
      <c r="H4660" s="27"/>
      <c r="I4660" s="27"/>
    </row>
    <row r="4661" spans="1:9" s="48" customFormat="1">
      <c r="A4661" s="41"/>
      <c r="B4661" s="42"/>
      <c r="C4661" s="43"/>
      <c r="D4661" s="43"/>
      <c r="E4661" s="42"/>
      <c r="F4661" s="43"/>
      <c r="G4661" s="43"/>
      <c r="H4661" s="53"/>
      <c r="I4661" s="53"/>
    </row>
    <row r="4662" spans="1:9" s="48" customFormat="1">
      <c r="A4662" s="41"/>
      <c r="B4662" s="42"/>
      <c r="C4662" s="43"/>
      <c r="D4662" s="43"/>
      <c r="E4662" s="42"/>
      <c r="F4662" s="43"/>
      <c r="G4662" s="43"/>
      <c r="H4662" s="53"/>
      <c r="I4662" s="53"/>
    </row>
    <row r="4663" spans="1:9" s="48" customFormat="1">
      <c r="A4663" s="41"/>
      <c r="B4663" s="42"/>
      <c r="C4663" s="43"/>
      <c r="D4663" s="43"/>
      <c r="E4663" s="42"/>
      <c r="F4663" s="43"/>
      <c r="G4663" s="43"/>
      <c r="H4663" s="53"/>
      <c r="I4663" s="53"/>
    </row>
    <row r="4664" spans="1:9">
      <c r="A4664" s="44"/>
      <c r="B4664" s="45"/>
      <c r="C4664" s="46"/>
      <c r="D4664" s="46"/>
      <c r="E4664" s="45"/>
      <c r="F4664" s="46"/>
      <c r="G4664" s="46"/>
      <c r="I4664" s="19"/>
    </row>
    <row r="4665" spans="1:9">
      <c r="A4665" s="44"/>
      <c r="B4665" s="45"/>
      <c r="C4665" s="46"/>
      <c r="D4665" s="46"/>
      <c r="E4665" s="45"/>
      <c r="F4665" s="46"/>
      <c r="G4665" s="46"/>
      <c r="I4665" s="19"/>
    </row>
    <row r="4666" spans="1:9">
      <c r="A4666" s="44"/>
      <c r="B4666" s="45"/>
      <c r="C4666" s="46"/>
      <c r="D4666" s="46"/>
      <c r="E4666" s="45"/>
      <c r="F4666" s="46"/>
      <c r="G4666" s="46"/>
      <c r="I4666" s="19"/>
    </row>
    <row r="4667" spans="1:9">
      <c r="A4667" s="44"/>
      <c r="B4667" s="45"/>
      <c r="C4667" s="46"/>
      <c r="D4667" s="46"/>
      <c r="E4667" s="45"/>
      <c r="F4667" s="46"/>
      <c r="G4667" s="46"/>
      <c r="I4667" s="19"/>
    </row>
    <row r="4668" spans="1:9">
      <c r="A4668" s="44"/>
      <c r="B4668" s="45"/>
      <c r="C4668" s="46"/>
      <c r="D4668" s="46"/>
      <c r="E4668" s="45"/>
      <c r="F4668" s="46"/>
      <c r="G4668" s="46"/>
      <c r="I4668" s="19"/>
    </row>
    <row r="4669" spans="1:9">
      <c r="A4669" s="44"/>
      <c r="B4669" s="45"/>
      <c r="C4669" s="46"/>
      <c r="D4669" s="46"/>
      <c r="E4669" s="45"/>
      <c r="F4669" s="46"/>
      <c r="G4669" s="46"/>
      <c r="H4669" s="53"/>
      <c r="I4669" s="53"/>
    </row>
    <row r="4670" spans="1:9" s="48" customFormat="1">
      <c r="A4670" s="41"/>
      <c r="B4670" s="42"/>
      <c r="C4670" s="43"/>
      <c r="D4670" s="43"/>
      <c r="E4670" s="42"/>
      <c r="F4670" s="43"/>
      <c r="G4670" s="43"/>
      <c r="H4670" s="53"/>
      <c r="I4670" s="53"/>
    </row>
    <row r="4671" spans="1:9">
      <c r="A4671" s="44"/>
      <c r="B4671" s="45"/>
      <c r="C4671" s="46"/>
      <c r="D4671" s="46"/>
      <c r="E4671" s="45"/>
      <c r="F4671" s="46"/>
      <c r="G4671" s="46"/>
      <c r="I4671" s="19"/>
    </row>
    <row r="4672" spans="1:9">
      <c r="A4672" s="44"/>
      <c r="B4672" s="45"/>
      <c r="C4672" s="46"/>
      <c r="D4672" s="46"/>
      <c r="E4672" s="45"/>
      <c r="F4672" s="46"/>
      <c r="G4672" s="46"/>
      <c r="I4672" s="19"/>
    </row>
    <row r="4673" spans="1:9">
      <c r="A4673" s="44"/>
      <c r="B4673" s="45"/>
      <c r="C4673" s="46"/>
      <c r="D4673" s="46"/>
      <c r="E4673" s="45"/>
      <c r="F4673" s="46"/>
      <c r="G4673" s="46"/>
      <c r="I4673" s="19"/>
    </row>
    <row r="4674" spans="1:9">
      <c r="A4674" s="44"/>
      <c r="B4674" s="45"/>
      <c r="C4674" s="46"/>
      <c r="D4674" s="46"/>
      <c r="E4674" s="45"/>
      <c r="F4674" s="46"/>
      <c r="G4674" s="46"/>
      <c r="I4674" s="19"/>
    </row>
    <row r="4675" spans="1:9">
      <c r="A4675" s="44"/>
      <c r="B4675" s="45"/>
      <c r="C4675" s="46"/>
      <c r="D4675" s="46"/>
      <c r="E4675" s="45"/>
      <c r="F4675" s="46"/>
      <c r="G4675" s="46"/>
      <c r="I4675" s="19"/>
    </row>
    <row r="4676" spans="1:9">
      <c r="A4676" s="44"/>
      <c r="B4676" s="45"/>
      <c r="C4676" s="46"/>
      <c r="D4676" s="46"/>
      <c r="E4676" s="45"/>
      <c r="F4676" s="46"/>
      <c r="G4676" s="46"/>
      <c r="I4676" s="19"/>
    </row>
    <row r="4677" spans="1:9">
      <c r="A4677" s="44"/>
      <c r="B4677" s="45"/>
      <c r="C4677" s="46"/>
      <c r="D4677" s="46"/>
      <c r="E4677" s="45"/>
      <c r="F4677" s="46"/>
      <c r="G4677" s="46"/>
      <c r="I4677" s="19"/>
    </row>
    <row r="4678" spans="1:9">
      <c r="A4678" s="44"/>
      <c r="B4678" s="45"/>
      <c r="C4678" s="46"/>
      <c r="D4678" s="46"/>
      <c r="E4678" s="45"/>
      <c r="F4678" s="46"/>
      <c r="G4678" s="46"/>
      <c r="I4678" s="19"/>
    </row>
    <row r="4679" spans="1:9">
      <c r="A4679" s="44"/>
      <c r="B4679" s="45"/>
      <c r="C4679" s="46"/>
      <c r="D4679" s="46"/>
      <c r="E4679" s="45"/>
      <c r="F4679" s="46"/>
      <c r="G4679" s="46"/>
      <c r="H4679" s="46"/>
      <c r="I4679" s="46"/>
    </row>
    <row r="4680" spans="1:9">
      <c r="A4680" s="44"/>
      <c r="B4680" s="45"/>
      <c r="C4680" s="46"/>
      <c r="D4680" s="46"/>
      <c r="E4680" s="45"/>
      <c r="F4680" s="46"/>
      <c r="G4680" s="46"/>
      <c r="I4680" s="19"/>
    </row>
    <row r="4681" spans="1:9">
      <c r="A4681" s="44"/>
      <c r="B4681" s="45"/>
      <c r="C4681" s="46"/>
      <c r="D4681" s="46"/>
      <c r="E4681" s="45"/>
      <c r="F4681" s="46"/>
      <c r="G4681" s="46"/>
      <c r="I4681" s="19"/>
    </row>
    <row r="4682" spans="1:9">
      <c r="A4682" s="44"/>
      <c r="B4682" s="45"/>
      <c r="C4682" s="46"/>
      <c r="D4682" s="46"/>
      <c r="E4682" s="45"/>
      <c r="F4682" s="46"/>
      <c r="G4682" s="46"/>
      <c r="I4682" s="19"/>
    </row>
    <row r="4683" spans="1:9">
      <c r="A4683" s="44"/>
      <c r="B4683" s="45"/>
      <c r="C4683" s="46"/>
      <c r="D4683" s="46"/>
      <c r="E4683" s="45"/>
      <c r="F4683" s="46"/>
      <c r="G4683" s="46"/>
      <c r="I4683" s="19"/>
    </row>
    <row r="4684" spans="1:9">
      <c r="A4684" s="44"/>
      <c r="B4684" s="45"/>
      <c r="C4684" s="46"/>
      <c r="D4684" s="46"/>
      <c r="E4684" s="45"/>
      <c r="F4684" s="46"/>
      <c r="G4684" s="46"/>
      <c r="I4684" s="19"/>
    </row>
    <row r="4685" spans="1:9">
      <c r="A4685" s="44"/>
      <c r="B4685" s="45"/>
      <c r="C4685" s="46"/>
      <c r="D4685" s="46"/>
      <c r="E4685" s="45"/>
      <c r="F4685" s="46"/>
      <c r="G4685" s="46"/>
      <c r="H4685" s="53"/>
      <c r="I4685" s="53"/>
    </row>
    <row r="4686" spans="1:9" s="48" customFormat="1">
      <c r="A4686" s="41"/>
      <c r="B4686" s="42"/>
      <c r="C4686" s="43"/>
      <c r="D4686" s="43"/>
      <c r="E4686" s="42"/>
      <c r="F4686" s="43"/>
      <c r="G4686" s="43"/>
      <c r="H4686" s="53"/>
      <c r="I4686" s="53"/>
    </row>
    <row r="4687" spans="1:9">
      <c r="A4687" s="44"/>
      <c r="B4687" s="45"/>
      <c r="C4687" s="46"/>
      <c r="D4687" s="46"/>
      <c r="E4687" s="45"/>
      <c r="F4687" s="46"/>
      <c r="G4687" s="46"/>
      <c r="I4687" s="19"/>
    </row>
    <row r="4688" spans="1:9">
      <c r="A4688" s="44"/>
      <c r="B4688" s="45"/>
      <c r="C4688" s="46"/>
      <c r="D4688" s="46"/>
      <c r="E4688" s="45"/>
      <c r="F4688" s="46"/>
      <c r="G4688" s="46"/>
      <c r="I4688" s="19"/>
    </row>
    <row r="4689" spans="1:9">
      <c r="A4689" s="44"/>
      <c r="B4689" s="45"/>
      <c r="C4689" s="46"/>
      <c r="D4689" s="46"/>
      <c r="E4689" s="45"/>
      <c r="F4689" s="46"/>
      <c r="G4689" s="46"/>
      <c r="I4689" s="19"/>
    </row>
    <row r="4690" spans="1:9">
      <c r="A4690" s="44"/>
      <c r="B4690" s="45"/>
      <c r="C4690" s="46"/>
      <c r="D4690" s="46"/>
      <c r="E4690" s="45"/>
      <c r="F4690" s="46"/>
      <c r="G4690" s="46"/>
      <c r="H4690" s="46"/>
      <c r="I4690" s="46"/>
    </row>
    <row r="4691" spans="1:9">
      <c r="A4691" s="44"/>
      <c r="B4691" s="45"/>
      <c r="C4691" s="46"/>
      <c r="D4691" s="46"/>
      <c r="E4691" s="45"/>
      <c r="F4691" s="46"/>
      <c r="G4691" s="46"/>
      <c r="I4691" s="19"/>
    </row>
    <row r="4692" spans="1:9">
      <c r="A4692" s="44"/>
      <c r="B4692" s="45"/>
      <c r="C4692" s="46"/>
      <c r="D4692" s="46"/>
      <c r="E4692" s="45"/>
      <c r="F4692" s="46"/>
      <c r="G4692" s="46"/>
      <c r="I4692" s="19"/>
    </row>
    <row r="4693" spans="1:9">
      <c r="A4693" s="44"/>
      <c r="B4693" s="45"/>
      <c r="C4693" s="46"/>
      <c r="D4693" s="46"/>
      <c r="E4693" s="45"/>
      <c r="F4693" s="46"/>
      <c r="G4693" s="46"/>
      <c r="H4693" s="53"/>
      <c r="I4693" s="53"/>
    </row>
    <row r="4694" spans="1:9" s="48" customFormat="1">
      <c r="A4694" s="41"/>
      <c r="B4694" s="42"/>
      <c r="C4694" s="43"/>
      <c r="D4694" s="43"/>
      <c r="E4694" s="42"/>
      <c r="F4694" s="43"/>
      <c r="G4694" s="43"/>
      <c r="H4694" s="53"/>
      <c r="I4694" s="53"/>
    </row>
    <row r="4695" spans="1:9">
      <c r="A4695" s="44"/>
      <c r="B4695" s="45"/>
      <c r="C4695" s="46"/>
      <c r="D4695" s="46"/>
      <c r="E4695" s="45"/>
      <c r="F4695" s="46"/>
      <c r="G4695" s="46"/>
      <c r="I4695" s="19"/>
    </row>
    <row r="4696" spans="1:9">
      <c r="A4696" s="44"/>
      <c r="B4696" s="45"/>
      <c r="C4696" s="46"/>
      <c r="D4696" s="46"/>
      <c r="E4696" s="45"/>
      <c r="F4696" s="46"/>
      <c r="G4696" s="46"/>
      <c r="I4696" s="19"/>
    </row>
    <row r="4697" spans="1:9">
      <c r="A4697" s="44"/>
      <c r="B4697" s="45"/>
      <c r="C4697" s="46"/>
      <c r="D4697" s="46"/>
      <c r="E4697" s="45"/>
      <c r="F4697" s="46"/>
      <c r="G4697" s="46"/>
      <c r="I4697" s="19"/>
    </row>
    <row r="4698" spans="1:9">
      <c r="A4698" s="44"/>
      <c r="B4698" s="45"/>
      <c r="C4698" s="46"/>
      <c r="D4698" s="46"/>
      <c r="E4698" s="45"/>
      <c r="F4698" s="46"/>
      <c r="G4698" s="46"/>
      <c r="I4698" s="19"/>
    </row>
    <row r="4699" spans="1:9">
      <c r="A4699" s="44"/>
      <c r="B4699" s="45"/>
      <c r="C4699" s="46"/>
      <c r="D4699" s="46"/>
      <c r="E4699" s="45"/>
      <c r="F4699" s="46"/>
      <c r="G4699" s="46"/>
      <c r="I4699" s="19"/>
    </row>
    <row r="4700" spans="1:9">
      <c r="A4700" s="44"/>
      <c r="B4700" s="45"/>
      <c r="C4700" s="46"/>
      <c r="D4700" s="46"/>
      <c r="E4700" s="45"/>
      <c r="F4700" s="46"/>
      <c r="G4700" s="46"/>
      <c r="I4700" s="19"/>
    </row>
    <row r="4701" spans="1:9">
      <c r="A4701" s="44"/>
      <c r="B4701" s="45"/>
      <c r="C4701" s="46"/>
      <c r="D4701" s="46"/>
      <c r="E4701" s="45"/>
      <c r="F4701" s="46"/>
      <c r="G4701" s="46"/>
      <c r="I4701" s="19"/>
    </row>
    <row r="4702" spans="1:9">
      <c r="A4702" s="44"/>
      <c r="B4702" s="45"/>
      <c r="C4702" s="46"/>
      <c r="D4702" s="46"/>
      <c r="E4702" s="45"/>
      <c r="F4702" s="46"/>
      <c r="G4702" s="46"/>
      <c r="I4702" s="19"/>
    </row>
    <row r="4703" spans="1:9">
      <c r="A4703" s="44"/>
      <c r="B4703" s="45"/>
      <c r="C4703" s="46"/>
      <c r="D4703" s="46"/>
      <c r="E4703" s="45"/>
      <c r="F4703" s="46"/>
      <c r="G4703" s="46"/>
      <c r="H4703" s="53"/>
      <c r="I4703" s="53"/>
    </row>
    <row r="4704" spans="1:9" s="48" customFormat="1">
      <c r="A4704" s="41"/>
      <c r="B4704" s="42"/>
      <c r="C4704" s="43"/>
      <c r="D4704" s="43"/>
      <c r="E4704" s="42"/>
      <c r="F4704" s="43"/>
      <c r="G4704" s="43"/>
      <c r="H4704" s="53"/>
      <c r="I4704" s="53"/>
    </row>
    <row r="4705" spans="1:9">
      <c r="A4705" s="44"/>
      <c r="B4705" s="45"/>
      <c r="C4705" s="46"/>
      <c r="D4705" s="46"/>
      <c r="E4705" s="45"/>
      <c r="F4705" s="46"/>
      <c r="G4705" s="46"/>
      <c r="I4705" s="19"/>
    </row>
    <row r="4706" spans="1:9">
      <c r="A4706" s="44"/>
      <c r="B4706" s="45"/>
      <c r="C4706" s="46"/>
      <c r="D4706" s="46"/>
      <c r="E4706" s="45"/>
      <c r="F4706" s="46"/>
      <c r="G4706" s="46"/>
      <c r="I4706" s="19"/>
    </row>
    <row r="4707" spans="1:9">
      <c r="A4707" s="44"/>
      <c r="B4707" s="45"/>
      <c r="C4707" s="46"/>
      <c r="D4707" s="46"/>
      <c r="E4707" s="45"/>
      <c r="F4707" s="46"/>
      <c r="G4707" s="46"/>
      <c r="I4707" s="19"/>
    </row>
    <row r="4708" spans="1:9">
      <c r="A4708" s="44"/>
      <c r="B4708" s="45"/>
      <c r="C4708" s="46"/>
      <c r="D4708" s="46"/>
      <c r="E4708" s="45"/>
      <c r="F4708" s="46"/>
      <c r="G4708" s="46"/>
      <c r="I4708" s="19"/>
    </row>
    <row r="4709" spans="1:9">
      <c r="A4709" s="44"/>
      <c r="B4709" s="45"/>
      <c r="C4709" s="46"/>
      <c r="D4709" s="46"/>
      <c r="E4709" s="45"/>
      <c r="F4709" s="46"/>
      <c r="G4709" s="46"/>
      <c r="H4709" s="53"/>
      <c r="I4709" s="53"/>
    </row>
    <row r="4710" spans="1:9" s="48" customFormat="1">
      <c r="A4710" s="41"/>
      <c r="B4710" s="42"/>
      <c r="C4710" s="43"/>
      <c r="D4710" s="43"/>
      <c r="E4710" s="42"/>
      <c r="F4710" s="43"/>
      <c r="G4710" s="43"/>
      <c r="H4710" s="53"/>
      <c r="I4710" s="53"/>
    </row>
    <row r="4711" spans="1:9">
      <c r="A4711" s="44"/>
      <c r="B4711" s="45"/>
      <c r="C4711" s="46"/>
      <c r="D4711" s="46"/>
      <c r="E4711" s="45"/>
      <c r="F4711" s="46"/>
      <c r="G4711" s="46"/>
      <c r="I4711" s="19"/>
    </row>
    <row r="4712" spans="1:9">
      <c r="A4712" s="44"/>
      <c r="B4712" s="45"/>
      <c r="C4712" s="46"/>
      <c r="D4712" s="46"/>
      <c r="E4712" s="45"/>
      <c r="F4712" s="46"/>
      <c r="G4712" s="46"/>
      <c r="I4712" s="19"/>
    </row>
    <row r="4713" spans="1:9">
      <c r="A4713" s="44"/>
      <c r="B4713" s="45"/>
      <c r="C4713" s="46"/>
      <c r="D4713" s="46"/>
      <c r="E4713" s="45"/>
      <c r="F4713" s="46"/>
      <c r="G4713" s="46"/>
      <c r="I4713" s="19"/>
    </row>
    <row r="4714" spans="1:9">
      <c r="A4714" s="44"/>
      <c r="B4714" s="45"/>
      <c r="C4714" s="46"/>
      <c r="D4714" s="46"/>
      <c r="E4714" s="45"/>
      <c r="F4714" s="46"/>
      <c r="G4714" s="46"/>
      <c r="I4714" s="19"/>
    </row>
    <row r="4715" spans="1:9">
      <c r="A4715" s="44"/>
      <c r="B4715" s="45"/>
      <c r="C4715" s="46"/>
      <c r="D4715" s="46"/>
      <c r="E4715" s="45"/>
      <c r="F4715" s="46"/>
      <c r="G4715" s="46"/>
      <c r="I4715" s="19"/>
    </row>
    <row r="4716" spans="1:9">
      <c r="A4716" s="44"/>
      <c r="B4716" s="45"/>
      <c r="C4716" s="46"/>
      <c r="D4716" s="46"/>
      <c r="E4716" s="45"/>
      <c r="F4716" s="46"/>
      <c r="G4716" s="46"/>
      <c r="I4716" s="19"/>
    </row>
    <row r="4717" spans="1:9">
      <c r="A4717" s="44"/>
      <c r="B4717" s="45"/>
      <c r="C4717" s="46"/>
      <c r="D4717" s="46"/>
      <c r="E4717" s="45"/>
      <c r="F4717" s="46"/>
      <c r="G4717" s="46"/>
      <c r="H4717" s="46"/>
      <c r="I4717" s="46"/>
    </row>
    <row r="4718" spans="1:9">
      <c r="A4718" s="44"/>
      <c r="B4718" s="45"/>
      <c r="C4718" s="46"/>
      <c r="D4718" s="46"/>
      <c r="E4718" s="45"/>
      <c r="F4718" s="46"/>
      <c r="G4718" s="46"/>
      <c r="H4718" s="46"/>
      <c r="I4718" s="46"/>
    </row>
    <row r="4719" spans="1:9">
      <c r="A4719" s="44"/>
      <c r="B4719" s="45"/>
      <c r="C4719" s="46"/>
      <c r="D4719" s="46"/>
      <c r="E4719" s="45"/>
      <c r="F4719" s="46"/>
      <c r="G4719" s="46"/>
      <c r="H4719" s="46"/>
      <c r="I4719" s="46"/>
    </row>
    <row r="4720" spans="1:9">
      <c r="A4720" s="44"/>
      <c r="B4720" s="45"/>
      <c r="C4720" s="46"/>
      <c r="D4720" s="46"/>
      <c r="E4720" s="45"/>
      <c r="F4720" s="46"/>
      <c r="G4720" s="46"/>
      <c r="H4720" s="46"/>
      <c r="I4720" s="46"/>
    </row>
    <row r="4721" spans="1:9">
      <c r="A4721" s="44"/>
      <c r="B4721" s="45"/>
      <c r="C4721" s="46"/>
      <c r="D4721" s="46"/>
      <c r="E4721" s="45"/>
      <c r="F4721" s="46"/>
      <c r="G4721" s="46"/>
      <c r="I4721" s="19"/>
    </row>
    <row r="4722" spans="1:9">
      <c r="A4722" s="44"/>
      <c r="B4722" s="54"/>
      <c r="C4722" s="54"/>
      <c r="D4722" s="54"/>
      <c r="E4722" s="54"/>
      <c r="F4722" s="54"/>
      <c r="G4722" s="54"/>
      <c r="H4722" s="17"/>
      <c r="I4722" s="17"/>
    </row>
    <row r="4723" spans="1:9">
      <c r="A4723" s="44"/>
      <c r="B4723" s="54"/>
      <c r="C4723" s="54"/>
      <c r="D4723" s="54"/>
      <c r="E4723" s="54"/>
      <c r="F4723" s="54"/>
      <c r="G4723" s="54"/>
      <c r="H4723" s="17"/>
      <c r="I4723" s="17"/>
    </row>
    <row r="4724" spans="1:9">
      <c r="A4724" s="44"/>
      <c r="B4724" s="54"/>
      <c r="C4724" s="54"/>
      <c r="D4724" s="54"/>
      <c r="E4724" s="54"/>
      <c r="F4724" s="54"/>
      <c r="G4724" s="54"/>
      <c r="H4724" s="17"/>
      <c r="I4724" s="17"/>
    </row>
    <row r="4725" spans="1:9">
      <c r="A4725" s="44"/>
      <c r="B4725" s="54"/>
      <c r="C4725" s="54"/>
      <c r="D4725" s="54"/>
      <c r="E4725" s="54"/>
      <c r="F4725" s="54"/>
      <c r="G4725" s="54"/>
      <c r="H4725" s="54"/>
      <c r="I4725" s="54"/>
    </row>
    <row r="4726" spans="1:9" ht="14.25">
      <c r="A4726" s="109"/>
      <c r="B4726" s="109"/>
      <c r="C4726" s="109"/>
      <c r="D4726" s="109"/>
      <c r="E4726" s="109"/>
      <c r="F4726" s="109"/>
      <c r="G4726" s="109"/>
      <c r="H4726" s="109"/>
      <c r="I4726" s="109"/>
    </row>
    <row r="4727" spans="1:9">
      <c r="A4727" s="111"/>
      <c r="B4727" s="111"/>
      <c r="C4727" s="111"/>
      <c r="D4727" s="111"/>
      <c r="E4727" s="111"/>
      <c r="F4727" s="111"/>
      <c r="G4727" s="111"/>
      <c r="H4727" s="111"/>
      <c r="I4727" s="111"/>
    </row>
    <row r="4728" spans="1:9">
      <c r="B4728" s="49"/>
      <c r="C4728" s="49"/>
      <c r="D4728" s="50"/>
      <c r="E4728" s="49"/>
      <c r="F4728" s="49"/>
      <c r="G4728" s="50"/>
      <c r="H4728" s="50"/>
      <c r="I4728" s="49"/>
    </row>
    <row r="4729" spans="1:9" customFormat="1" ht="15">
      <c r="A4729" s="114"/>
      <c r="B4729" s="126"/>
      <c r="C4729" s="126"/>
      <c r="D4729" s="126"/>
      <c r="E4729" s="126"/>
      <c r="F4729" s="126"/>
      <c r="G4729" s="126"/>
      <c r="H4729" s="126"/>
      <c r="I4729" s="126"/>
    </row>
    <row r="4730" spans="1:9" customFormat="1" ht="15">
      <c r="A4730" s="115"/>
      <c r="B4730" s="126"/>
      <c r="C4730" s="126"/>
      <c r="D4730" s="126"/>
      <c r="E4730" s="126"/>
      <c r="F4730" s="126"/>
      <c r="G4730" s="126"/>
      <c r="H4730" s="126"/>
      <c r="I4730" s="126"/>
    </row>
    <row r="4731" spans="1:9" customFormat="1" ht="15">
      <c r="A4731" s="115"/>
      <c r="B4731" s="118"/>
      <c r="C4731" s="30"/>
      <c r="D4731" s="124"/>
      <c r="E4731" s="118"/>
      <c r="F4731" s="31"/>
      <c r="G4731" s="124"/>
      <c r="H4731" s="126"/>
      <c r="I4731" s="126"/>
    </row>
    <row r="4732" spans="1:9" customFormat="1" ht="15">
      <c r="A4732" s="115"/>
      <c r="B4732" s="119"/>
      <c r="C4732" s="29"/>
      <c r="D4732" s="125"/>
      <c r="E4732" s="119"/>
      <c r="F4732" s="29"/>
      <c r="G4732" s="125"/>
      <c r="H4732" s="29"/>
      <c r="I4732" s="30"/>
    </row>
    <row r="4733" spans="1:9" customFormat="1" ht="15">
      <c r="A4733" s="32"/>
      <c r="B4733" s="120"/>
      <c r="C4733" s="34"/>
      <c r="D4733" s="34"/>
      <c r="E4733" s="120"/>
      <c r="F4733" s="34"/>
      <c r="G4733" s="35"/>
      <c r="H4733" s="34"/>
      <c r="I4733" s="34"/>
    </row>
    <row r="4734" spans="1:9" customFormat="1" ht="15">
      <c r="A4734" s="37"/>
      <c r="B4734" s="33"/>
      <c r="C4734" s="24"/>
      <c r="D4734" s="34"/>
      <c r="E4734" s="34"/>
      <c r="F4734" s="34"/>
      <c r="G4734" s="35"/>
      <c r="H4734" s="34"/>
      <c r="I4734" s="38"/>
    </row>
    <row r="4735" spans="1:9" customFormat="1" ht="15">
      <c r="A4735" s="39"/>
      <c r="B4735" s="27"/>
      <c r="C4735" s="27"/>
      <c r="D4735" s="27"/>
      <c r="E4735" s="27"/>
      <c r="F4735" s="27"/>
      <c r="G4735" s="27"/>
      <c r="H4735" s="27"/>
      <c r="I4735" s="27"/>
    </row>
    <row r="4736" spans="1:9" s="48" customFormat="1">
      <c r="A4736" s="41"/>
      <c r="B4736" s="42"/>
      <c r="C4736" s="43"/>
      <c r="D4736" s="43"/>
      <c r="E4736" s="42"/>
      <c r="F4736" s="43"/>
      <c r="G4736" s="43"/>
      <c r="H4736" s="53"/>
      <c r="I4736" s="53"/>
    </row>
    <row r="4737" spans="1:9" s="48" customFormat="1">
      <c r="A4737" s="41"/>
      <c r="B4737" s="42"/>
      <c r="C4737" s="43"/>
      <c r="D4737" s="43"/>
      <c r="E4737" s="42"/>
      <c r="F4737" s="43"/>
      <c r="G4737" s="43"/>
      <c r="H4737" s="53"/>
      <c r="I4737" s="53"/>
    </row>
    <row r="4738" spans="1:9" s="48" customFormat="1">
      <c r="A4738" s="41"/>
      <c r="B4738" s="42"/>
      <c r="C4738" s="43"/>
      <c r="D4738" s="43"/>
      <c r="E4738" s="42"/>
      <c r="F4738" s="43"/>
      <c r="G4738" s="43"/>
      <c r="H4738" s="53"/>
      <c r="I4738" s="53"/>
    </row>
    <row r="4739" spans="1:9">
      <c r="B4739" s="40"/>
      <c r="C4739" s="40"/>
      <c r="D4739" s="40"/>
      <c r="E4739" s="40"/>
      <c r="F4739" s="40"/>
      <c r="G4739" s="40"/>
      <c r="H4739" s="40"/>
      <c r="I4739" s="40"/>
    </row>
    <row r="4740" spans="1:9">
      <c r="B4740" s="40"/>
      <c r="C4740" s="40"/>
      <c r="D4740" s="40"/>
      <c r="E4740" s="40"/>
      <c r="F4740" s="40"/>
      <c r="G4740" s="40"/>
      <c r="H4740" s="40"/>
      <c r="I4740" s="40"/>
    </row>
    <row r="4741" spans="1:9">
      <c r="B4741" s="40"/>
      <c r="C4741" s="40"/>
      <c r="D4741" s="40"/>
      <c r="E4741" s="40"/>
      <c r="F4741" s="40"/>
      <c r="G4741" s="40"/>
      <c r="H4741" s="40"/>
      <c r="I4741" s="40"/>
    </row>
    <row r="4742" spans="1:9">
      <c r="B4742" s="40"/>
      <c r="C4742" s="40"/>
      <c r="D4742" s="40"/>
      <c r="E4742" s="40"/>
      <c r="F4742" s="40"/>
      <c r="G4742" s="40"/>
      <c r="H4742" s="40"/>
      <c r="I4742" s="40"/>
    </row>
    <row r="4743" spans="1:9" ht="14.25">
      <c r="A4743" s="109"/>
      <c r="B4743" s="109"/>
      <c r="C4743" s="109"/>
      <c r="D4743" s="109"/>
      <c r="E4743" s="109"/>
      <c r="F4743" s="109"/>
      <c r="G4743" s="109"/>
      <c r="H4743" s="109"/>
      <c r="I4743" s="109"/>
    </row>
    <row r="4744" spans="1:9">
      <c r="A4744" s="111"/>
      <c r="B4744" s="111"/>
      <c r="C4744" s="111"/>
      <c r="D4744" s="111"/>
      <c r="E4744" s="111"/>
      <c r="F4744" s="111"/>
      <c r="G4744" s="111"/>
      <c r="H4744" s="111"/>
      <c r="I4744" s="111"/>
    </row>
    <row r="4745" spans="1:9">
      <c r="B4745" s="49"/>
      <c r="C4745" s="49"/>
      <c r="D4745" s="50"/>
      <c r="E4745" s="49"/>
      <c r="F4745" s="49"/>
      <c r="G4745" s="50"/>
      <c r="H4745" s="50"/>
      <c r="I4745" s="49"/>
    </row>
    <row r="4746" spans="1:9" customFormat="1" ht="15">
      <c r="A4746" s="114"/>
      <c r="B4746" s="126"/>
      <c r="C4746" s="126"/>
      <c r="D4746" s="126"/>
      <c r="E4746" s="126"/>
      <c r="F4746" s="126"/>
      <c r="G4746" s="126"/>
      <c r="H4746" s="126"/>
      <c r="I4746" s="126"/>
    </row>
    <row r="4747" spans="1:9" customFormat="1" ht="15">
      <c r="A4747" s="115"/>
      <c r="B4747" s="126"/>
      <c r="C4747" s="126"/>
      <c r="D4747" s="126"/>
      <c r="E4747" s="126"/>
      <c r="F4747" s="126"/>
      <c r="G4747" s="126"/>
      <c r="H4747" s="126"/>
      <c r="I4747" s="126"/>
    </row>
    <row r="4748" spans="1:9" customFormat="1" ht="15">
      <c r="A4748" s="115"/>
      <c r="B4748" s="118"/>
      <c r="C4748" s="30"/>
      <c r="D4748" s="124"/>
      <c r="E4748" s="118"/>
      <c r="F4748" s="31"/>
      <c r="G4748" s="124"/>
      <c r="H4748" s="126"/>
      <c r="I4748" s="126"/>
    </row>
    <row r="4749" spans="1:9" customFormat="1" ht="15">
      <c r="A4749" s="115"/>
      <c r="B4749" s="119"/>
      <c r="C4749" s="29"/>
      <c r="D4749" s="125"/>
      <c r="E4749" s="119"/>
      <c r="F4749" s="29"/>
      <c r="G4749" s="125"/>
      <c r="H4749" s="29"/>
      <c r="I4749" s="30"/>
    </row>
    <row r="4750" spans="1:9" customFormat="1" ht="15">
      <c r="A4750" s="32"/>
      <c r="B4750" s="120"/>
      <c r="C4750" s="34"/>
      <c r="D4750" s="34"/>
      <c r="E4750" s="120"/>
      <c r="F4750" s="34"/>
      <c r="G4750" s="35"/>
      <c r="H4750" s="34"/>
      <c r="I4750" s="34"/>
    </row>
    <row r="4751" spans="1:9" customFormat="1" ht="15">
      <c r="A4751" s="37"/>
      <c r="B4751" s="33"/>
      <c r="C4751" s="24"/>
      <c r="D4751" s="34"/>
      <c r="E4751" s="34"/>
      <c r="F4751" s="34"/>
      <c r="G4751" s="35"/>
      <c r="H4751" s="34"/>
      <c r="I4751" s="38"/>
    </row>
    <row r="4752" spans="1:9" customFormat="1" ht="15">
      <c r="A4752" s="39"/>
      <c r="B4752" s="27"/>
      <c r="C4752" s="27"/>
      <c r="D4752" s="27"/>
      <c r="E4752" s="27"/>
      <c r="F4752" s="27"/>
      <c r="G4752" s="27"/>
      <c r="H4752" s="27"/>
      <c r="I4752" s="27"/>
    </row>
    <row r="4753" spans="1:9" s="48" customFormat="1">
      <c r="A4753" s="41"/>
      <c r="B4753" s="42"/>
      <c r="C4753" s="43"/>
      <c r="D4753" s="43"/>
      <c r="E4753" s="42"/>
      <c r="F4753" s="43"/>
      <c r="G4753" s="43"/>
      <c r="H4753" s="53"/>
      <c r="I4753" s="53"/>
    </row>
    <row r="4754" spans="1:9" s="48" customFormat="1">
      <c r="A4754" s="41"/>
      <c r="B4754" s="42"/>
      <c r="C4754" s="43"/>
      <c r="D4754" s="43"/>
      <c r="E4754" s="42"/>
      <c r="F4754" s="43"/>
      <c r="G4754" s="43"/>
      <c r="H4754" s="53"/>
      <c r="I4754" s="53"/>
    </row>
    <row r="4755" spans="1:9" s="48" customFormat="1">
      <c r="A4755" s="41"/>
      <c r="B4755" s="42"/>
      <c r="C4755" s="43"/>
      <c r="D4755" s="43"/>
      <c r="E4755" s="42"/>
      <c r="F4755" s="43"/>
      <c r="G4755" s="43"/>
      <c r="H4755" s="53"/>
      <c r="I4755" s="53"/>
    </row>
    <row r="4756" spans="1:9">
      <c r="A4756" s="44"/>
      <c r="B4756" s="45"/>
      <c r="C4756" s="46"/>
      <c r="D4756" s="46"/>
      <c r="E4756" s="45"/>
      <c r="F4756" s="46"/>
      <c r="G4756" s="46"/>
      <c r="I4756" s="19"/>
    </row>
    <row r="4757" spans="1:9">
      <c r="A4757" s="44"/>
      <c r="B4757" s="45"/>
      <c r="C4757" s="46"/>
      <c r="D4757" s="46"/>
      <c r="E4757" s="45"/>
      <c r="F4757" s="46"/>
      <c r="G4757" s="46"/>
      <c r="I4757" s="19"/>
    </row>
    <row r="4758" spans="1:9">
      <c r="A4758" s="44"/>
      <c r="B4758" s="45"/>
      <c r="C4758" s="46"/>
      <c r="D4758" s="46"/>
      <c r="E4758" s="45"/>
      <c r="F4758" s="46"/>
      <c r="G4758" s="46"/>
      <c r="H4758" s="53"/>
      <c r="I4758" s="53"/>
    </row>
    <row r="4759" spans="1:9" s="48" customFormat="1">
      <c r="A4759" s="41"/>
      <c r="B4759" s="42"/>
      <c r="C4759" s="43"/>
      <c r="D4759" s="43"/>
      <c r="E4759" s="42"/>
      <c r="F4759" s="43"/>
      <c r="G4759" s="43"/>
      <c r="H4759" s="53"/>
      <c r="I4759" s="53"/>
    </row>
    <row r="4760" spans="1:9">
      <c r="A4760" s="44"/>
      <c r="B4760" s="45"/>
      <c r="C4760" s="46"/>
      <c r="D4760" s="46"/>
      <c r="E4760" s="45"/>
      <c r="F4760" s="46"/>
      <c r="G4760" s="46"/>
      <c r="I4760" s="19"/>
    </row>
    <row r="4761" spans="1:9">
      <c r="A4761" s="44"/>
      <c r="B4761" s="45"/>
      <c r="C4761" s="46"/>
      <c r="D4761" s="46"/>
      <c r="E4761" s="45"/>
      <c r="F4761" s="46"/>
      <c r="G4761" s="46"/>
      <c r="I4761" s="19"/>
    </row>
    <row r="4762" spans="1:9">
      <c r="A4762" s="44"/>
      <c r="B4762" s="45"/>
      <c r="C4762" s="46"/>
      <c r="D4762" s="46"/>
      <c r="E4762" s="45"/>
      <c r="F4762" s="46"/>
      <c r="G4762" s="46"/>
      <c r="I4762" s="19"/>
    </row>
    <row r="4763" spans="1:9">
      <c r="A4763" s="44"/>
      <c r="B4763" s="45"/>
      <c r="C4763" s="46"/>
      <c r="D4763" s="46"/>
      <c r="E4763" s="45"/>
      <c r="F4763" s="46"/>
      <c r="G4763" s="46"/>
      <c r="I4763" s="19"/>
    </row>
    <row r="4764" spans="1:9">
      <c r="A4764" s="44"/>
      <c r="B4764" s="45"/>
      <c r="C4764" s="46"/>
      <c r="D4764" s="46"/>
      <c r="E4764" s="45"/>
      <c r="F4764" s="46"/>
      <c r="G4764" s="46"/>
      <c r="I4764" s="19"/>
    </row>
    <row r="4765" spans="1:9">
      <c r="A4765" s="44"/>
      <c r="B4765" s="45"/>
      <c r="C4765" s="46"/>
      <c r="D4765" s="46"/>
      <c r="E4765" s="45"/>
      <c r="F4765" s="46"/>
      <c r="G4765" s="46"/>
      <c r="I4765" s="19"/>
    </row>
    <row r="4766" spans="1:9">
      <c r="A4766" s="44"/>
      <c r="B4766" s="45"/>
      <c r="C4766" s="46"/>
      <c r="D4766" s="46"/>
      <c r="E4766" s="45"/>
      <c r="F4766" s="46"/>
      <c r="G4766" s="46"/>
      <c r="I4766" s="19"/>
    </row>
    <row r="4767" spans="1:9">
      <c r="A4767" s="44"/>
      <c r="B4767" s="45"/>
      <c r="C4767" s="46"/>
      <c r="D4767" s="46"/>
      <c r="E4767" s="45"/>
      <c r="F4767" s="46"/>
      <c r="G4767" s="46"/>
      <c r="H4767" s="53"/>
      <c r="I4767" s="53"/>
    </row>
    <row r="4768" spans="1:9" s="48" customFormat="1">
      <c r="A4768" s="41"/>
      <c r="B4768" s="42"/>
      <c r="C4768" s="43"/>
      <c r="D4768" s="43"/>
      <c r="E4768" s="42"/>
      <c r="F4768" s="43"/>
      <c r="G4768" s="43"/>
      <c r="H4768" s="53"/>
      <c r="I4768" s="53"/>
    </row>
    <row r="4769" spans="1:9">
      <c r="A4769" s="44"/>
      <c r="B4769" s="45"/>
      <c r="C4769" s="46"/>
      <c r="D4769" s="46"/>
      <c r="E4769" s="45"/>
      <c r="F4769" s="46"/>
      <c r="G4769" s="46"/>
      <c r="H4769" s="46"/>
      <c r="I4769" s="46"/>
    </row>
    <row r="4770" spans="1:9">
      <c r="A4770" s="44"/>
      <c r="B4770" s="45"/>
      <c r="C4770" s="46"/>
      <c r="D4770" s="46"/>
      <c r="E4770" s="45"/>
      <c r="F4770" s="46"/>
      <c r="G4770" s="46"/>
      <c r="I4770" s="19"/>
    </row>
    <row r="4771" spans="1:9">
      <c r="A4771" s="44"/>
      <c r="B4771" s="45"/>
      <c r="C4771" s="46"/>
      <c r="D4771" s="46"/>
      <c r="E4771" s="45"/>
      <c r="F4771" s="46"/>
      <c r="G4771" s="46"/>
      <c r="H4771" s="46"/>
      <c r="I4771" s="46"/>
    </row>
    <row r="4772" spans="1:9">
      <c r="A4772" s="44"/>
      <c r="B4772" s="45"/>
      <c r="C4772" s="46"/>
      <c r="D4772" s="46"/>
      <c r="E4772" s="45"/>
      <c r="F4772" s="46"/>
      <c r="G4772" s="46"/>
      <c r="I4772" s="19"/>
    </row>
    <row r="4773" spans="1:9">
      <c r="A4773" s="44"/>
      <c r="B4773" s="45"/>
      <c r="C4773" s="46"/>
      <c r="D4773" s="46"/>
      <c r="E4773" s="45"/>
      <c r="F4773" s="46"/>
      <c r="G4773" s="46"/>
      <c r="H4773" s="46"/>
      <c r="I4773" s="46"/>
    </row>
    <row r="4774" spans="1:9">
      <c r="A4774" s="44"/>
      <c r="B4774" s="45"/>
      <c r="C4774" s="46"/>
      <c r="D4774" s="46"/>
      <c r="E4774" s="45"/>
      <c r="F4774" s="46"/>
      <c r="G4774" s="46"/>
      <c r="H4774" s="46"/>
      <c r="I4774" s="46"/>
    </row>
    <row r="4775" spans="1:9">
      <c r="A4775" s="44"/>
      <c r="B4775" s="45"/>
      <c r="C4775" s="46"/>
      <c r="D4775" s="46"/>
      <c r="E4775" s="45"/>
      <c r="F4775" s="46"/>
      <c r="G4775" s="46"/>
      <c r="H4775" s="53"/>
      <c r="I4775" s="53"/>
    </row>
    <row r="4776" spans="1:9" s="48" customFormat="1">
      <c r="A4776" s="41"/>
      <c r="B4776" s="42"/>
      <c r="C4776" s="43"/>
      <c r="D4776" s="43"/>
      <c r="E4776" s="42"/>
      <c r="F4776" s="43"/>
      <c r="G4776" s="43"/>
      <c r="H4776" s="53"/>
      <c r="I4776" s="53"/>
    </row>
    <row r="4777" spans="1:9">
      <c r="B4777" s="49"/>
      <c r="C4777" s="40"/>
      <c r="D4777" s="40"/>
      <c r="E4777" s="40"/>
      <c r="F4777" s="40"/>
      <c r="G4777" s="40"/>
      <c r="H4777" s="40"/>
      <c r="I4777" s="40"/>
    </row>
    <row r="4778" spans="1:9">
      <c r="B4778" s="40"/>
      <c r="C4778" s="40"/>
      <c r="D4778" s="40"/>
      <c r="E4778" s="40"/>
      <c r="F4778" s="40"/>
      <c r="G4778" s="40"/>
      <c r="H4778" s="40"/>
      <c r="I4778" s="40"/>
    </row>
    <row r="4779" spans="1:9">
      <c r="B4779" s="40"/>
      <c r="C4779" s="40"/>
      <c r="D4779" s="40"/>
      <c r="E4779" s="40"/>
      <c r="F4779" s="40"/>
      <c r="G4779" s="40"/>
      <c r="H4779" s="40"/>
      <c r="I4779" s="40"/>
    </row>
    <row r="4780" spans="1:9">
      <c r="B4780" s="40"/>
      <c r="C4780" s="40"/>
      <c r="D4780" s="40"/>
      <c r="E4780" s="40"/>
      <c r="F4780" s="40"/>
      <c r="G4780" s="40"/>
      <c r="H4780" s="40"/>
      <c r="I4780" s="40"/>
    </row>
    <row r="4781" spans="1:9">
      <c r="B4781" s="40"/>
      <c r="C4781" s="40"/>
      <c r="D4781" s="40"/>
      <c r="E4781" s="40"/>
      <c r="F4781" s="40"/>
      <c r="G4781" s="40"/>
      <c r="H4781" s="40"/>
      <c r="I4781" s="40"/>
    </row>
    <row r="4782" spans="1:9">
      <c r="B4782" s="40"/>
      <c r="C4782" s="40"/>
      <c r="D4782" s="40"/>
      <c r="E4782" s="40"/>
      <c r="F4782" s="40"/>
      <c r="G4782" s="40"/>
      <c r="H4782" s="40"/>
      <c r="I4782" s="40"/>
    </row>
    <row r="4783" spans="1:9">
      <c r="B4783" s="40"/>
      <c r="C4783" s="40"/>
      <c r="D4783" s="40"/>
      <c r="E4783" s="40"/>
      <c r="F4783" s="40"/>
      <c r="G4783" s="40"/>
      <c r="H4783" s="40"/>
      <c r="I4783" s="40"/>
    </row>
    <row r="4784" spans="1:9">
      <c r="B4784" s="40"/>
      <c r="C4784" s="40"/>
      <c r="D4784" s="40"/>
      <c r="E4784" s="40"/>
      <c r="F4784" s="40"/>
      <c r="G4784" s="40"/>
      <c r="H4784" s="40"/>
      <c r="I4784" s="40"/>
    </row>
    <row r="4785" spans="1:9">
      <c r="B4785" s="40"/>
      <c r="C4785" s="40"/>
      <c r="D4785" s="40"/>
      <c r="E4785" s="40"/>
      <c r="F4785" s="40"/>
      <c r="G4785" s="40"/>
      <c r="H4785" s="40"/>
      <c r="I4785" s="40"/>
    </row>
    <row r="4786" spans="1:9">
      <c r="B4786" s="40"/>
      <c r="C4786" s="40"/>
      <c r="D4786" s="40"/>
      <c r="E4786" s="40"/>
      <c r="F4786" s="40"/>
      <c r="G4786" s="40"/>
      <c r="H4786" s="40"/>
      <c r="I4786" s="40"/>
    </row>
    <row r="4787" spans="1:9">
      <c r="B4787" s="40"/>
      <c r="C4787" s="40"/>
      <c r="D4787" s="40"/>
      <c r="E4787" s="40"/>
      <c r="F4787" s="40"/>
      <c r="G4787" s="40"/>
      <c r="H4787" s="40"/>
      <c r="I4787" s="40"/>
    </row>
    <row r="4788" spans="1:9">
      <c r="B4788" s="40"/>
      <c r="C4788" s="40"/>
      <c r="D4788" s="40"/>
      <c r="E4788" s="40"/>
      <c r="F4788" s="40"/>
      <c r="G4788" s="40"/>
      <c r="H4788" s="40"/>
      <c r="I4788" s="40"/>
    </row>
    <row r="4789" spans="1:9">
      <c r="B4789" s="40"/>
      <c r="C4789" s="40"/>
      <c r="D4789" s="40"/>
      <c r="E4789" s="40"/>
      <c r="F4789" s="40"/>
      <c r="G4789" s="40"/>
      <c r="H4789" s="40"/>
      <c r="I4789" s="40"/>
    </row>
    <row r="4790" spans="1:9">
      <c r="B4790" s="40"/>
      <c r="C4790" s="40"/>
      <c r="D4790" s="40"/>
      <c r="E4790" s="40"/>
      <c r="F4790" s="40"/>
      <c r="G4790" s="40"/>
      <c r="H4790" s="40"/>
      <c r="I4790" s="40"/>
    </row>
    <row r="4791" spans="1:9">
      <c r="B4791" s="40"/>
      <c r="C4791" s="40"/>
      <c r="D4791" s="40"/>
      <c r="E4791" s="40"/>
      <c r="F4791" s="40"/>
      <c r="G4791" s="40"/>
      <c r="H4791" s="40"/>
      <c r="I4791" s="40"/>
    </row>
    <row r="4792" spans="1:9">
      <c r="B4792" s="40"/>
      <c r="C4792" s="40"/>
      <c r="D4792" s="40"/>
      <c r="E4792" s="40"/>
      <c r="F4792" s="40"/>
      <c r="G4792" s="40"/>
      <c r="H4792" s="40"/>
      <c r="I4792" s="40"/>
    </row>
    <row r="4793" spans="1:9">
      <c r="B4793" s="40"/>
      <c r="C4793" s="40"/>
      <c r="D4793" s="40"/>
      <c r="E4793" s="40"/>
      <c r="F4793" s="40"/>
      <c r="G4793" s="40"/>
      <c r="H4793" s="40"/>
      <c r="I4793" s="40"/>
    </row>
    <row r="4794" spans="1:9">
      <c r="B4794" s="40"/>
      <c r="C4794" s="40"/>
      <c r="D4794" s="40"/>
      <c r="E4794" s="40"/>
      <c r="F4794" s="40"/>
      <c r="G4794" s="40"/>
      <c r="H4794" s="40"/>
      <c r="I4794" s="40"/>
    </row>
    <row r="4795" spans="1:9">
      <c r="B4795" s="40"/>
      <c r="C4795" s="40"/>
      <c r="D4795" s="40"/>
      <c r="E4795" s="40"/>
      <c r="F4795" s="40"/>
      <c r="G4795" s="40"/>
      <c r="H4795" s="40"/>
      <c r="I4795" s="40"/>
    </row>
    <row r="4796" spans="1:9">
      <c r="B4796" s="40"/>
      <c r="C4796" s="40"/>
      <c r="D4796" s="40"/>
      <c r="E4796" s="40"/>
      <c r="F4796" s="40"/>
      <c r="G4796" s="40"/>
      <c r="H4796" s="40"/>
      <c r="I4796" s="40"/>
    </row>
    <row r="4797" spans="1:9">
      <c r="B4797" s="40"/>
      <c r="C4797" s="40"/>
      <c r="D4797" s="40"/>
      <c r="E4797" s="40"/>
      <c r="F4797" s="40"/>
      <c r="G4797" s="40"/>
      <c r="H4797" s="40"/>
      <c r="I4797" s="40"/>
    </row>
    <row r="4798" spans="1:9">
      <c r="B4798" s="40"/>
      <c r="C4798" s="40"/>
      <c r="D4798" s="40"/>
      <c r="E4798" s="40"/>
      <c r="F4798" s="40"/>
      <c r="G4798" s="40"/>
      <c r="H4798" s="40"/>
      <c r="I4798" s="40"/>
    </row>
    <row r="4799" spans="1:9" ht="14.25">
      <c r="A4799" s="109"/>
      <c r="B4799" s="109"/>
      <c r="C4799" s="109"/>
      <c r="D4799" s="109"/>
      <c r="E4799" s="109"/>
      <c r="F4799" s="109"/>
      <c r="G4799" s="109"/>
      <c r="H4799" s="109"/>
      <c r="I4799" s="109"/>
    </row>
    <row r="4800" spans="1:9">
      <c r="A4800" s="111"/>
      <c r="B4800" s="111"/>
      <c r="C4800" s="111"/>
      <c r="D4800" s="111"/>
      <c r="E4800" s="111"/>
      <c r="F4800" s="111"/>
      <c r="G4800" s="111"/>
      <c r="H4800" s="111"/>
      <c r="I4800" s="111"/>
    </row>
    <row r="4801" spans="1:9">
      <c r="B4801" s="49"/>
      <c r="C4801" s="49"/>
      <c r="D4801" s="50"/>
      <c r="E4801" s="49"/>
      <c r="F4801" s="49"/>
      <c r="G4801" s="50"/>
      <c r="H4801" s="50"/>
      <c r="I4801" s="49"/>
    </row>
    <row r="4802" spans="1:9" customFormat="1" ht="15">
      <c r="A4802" s="114"/>
      <c r="B4802" s="126"/>
      <c r="C4802" s="126"/>
      <c r="D4802" s="126"/>
      <c r="E4802" s="126"/>
      <c r="F4802" s="126"/>
      <c r="G4802" s="126"/>
      <c r="H4802" s="126"/>
      <c r="I4802" s="126"/>
    </row>
    <row r="4803" spans="1:9" customFormat="1" ht="15">
      <c r="A4803" s="115"/>
      <c r="B4803" s="126"/>
      <c r="C4803" s="126"/>
      <c r="D4803" s="126"/>
      <c r="E4803" s="126"/>
      <c r="F4803" s="126"/>
      <c r="G4803" s="126"/>
      <c r="H4803" s="126"/>
      <c r="I4803" s="126"/>
    </row>
    <row r="4804" spans="1:9" customFormat="1" ht="15">
      <c r="A4804" s="115"/>
      <c r="B4804" s="118"/>
      <c r="C4804" s="30"/>
      <c r="D4804" s="124"/>
      <c r="E4804" s="118"/>
      <c r="F4804" s="31"/>
      <c r="G4804" s="124"/>
      <c r="H4804" s="126"/>
      <c r="I4804" s="126"/>
    </row>
    <row r="4805" spans="1:9" customFormat="1" ht="15">
      <c r="A4805" s="115"/>
      <c r="B4805" s="119"/>
      <c r="C4805" s="29"/>
      <c r="D4805" s="125"/>
      <c r="E4805" s="119"/>
      <c r="F4805" s="29"/>
      <c r="G4805" s="125"/>
      <c r="H4805" s="29"/>
      <c r="I4805" s="30"/>
    </row>
    <row r="4806" spans="1:9" customFormat="1" ht="15">
      <c r="A4806" s="32"/>
      <c r="B4806" s="120"/>
      <c r="C4806" s="34"/>
      <c r="D4806" s="34"/>
      <c r="E4806" s="120"/>
      <c r="F4806" s="34"/>
      <c r="G4806" s="35"/>
      <c r="H4806" s="34"/>
      <c r="I4806" s="34"/>
    </row>
    <row r="4807" spans="1:9" customFormat="1" ht="15">
      <c r="A4807" s="37"/>
      <c r="B4807" s="33"/>
      <c r="C4807" s="24"/>
      <c r="D4807" s="34"/>
      <c r="E4807" s="34"/>
      <c r="F4807" s="34"/>
      <c r="G4807" s="35"/>
      <c r="H4807" s="34"/>
      <c r="I4807" s="38"/>
    </row>
    <row r="4808" spans="1:9" customFormat="1" ht="15">
      <c r="A4808" s="39"/>
      <c r="B4808" s="27"/>
      <c r="C4808" s="27"/>
      <c r="D4808" s="27"/>
      <c r="E4808" s="27"/>
      <c r="F4808" s="27"/>
      <c r="G4808" s="27"/>
      <c r="H4808" s="27"/>
      <c r="I4808" s="27"/>
    </row>
    <row r="4809" spans="1:9" s="48" customFormat="1">
      <c r="A4809" s="41"/>
      <c r="B4809" s="42"/>
      <c r="C4809" s="43"/>
      <c r="D4809" s="43"/>
      <c r="E4809" s="42"/>
      <c r="F4809" s="43"/>
      <c r="G4809" s="43"/>
      <c r="H4809" s="53"/>
      <c r="I4809" s="53"/>
    </row>
    <row r="4810" spans="1:9" s="48" customFormat="1">
      <c r="A4810" s="41"/>
      <c r="B4810" s="42"/>
      <c r="C4810" s="43"/>
      <c r="D4810" s="43"/>
      <c r="E4810" s="42"/>
      <c r="F4810" s="43"/>
      <c r="G4810" s="43"/>
      <c r="H4810" s="53"/>
      <c r="I4810" s="53"/>
    </row>
    <row r="4811" spans="1:9" s="48" customFormat="1">
      <c r="A4811" s="41"/>
      <c r="B4811" s="42"/>
      <c r="C4811" s="43"/>
      <c r="D4811" s="43"/>
      <c r="E4811" s="42"/>
      <c r="F4811" s="43"/>
      <c r="G4811" s="43"/>
      <c r="H4811" s="53"/>
      <c r="I4811" s="53"/>
    </row>
    <row r="4812" spans="1:9">
      <c r="A4812" s="44"/>
      <c r="B4812" s="45"/>
      <c r="C4812" s="46"/>
      <c r="D4812" s="46"/>
      <c r="E4812" s="45"/>
      <c r="F4812" s="46"/>
      <c r="G4812" s="46"/>
      <c r="I4812" s="19"/>
    </row>
    <row r="4813" spans="1:9">
      <c r="A4813" s="44"/>
      <c r="B4813" s="45"/>
      <c r="C4813" s="46"/>
      <c r="D4813" s="46"/>
      <c r="E4813" s="45"/>
      <c r="F4813" s="46"/>
      <c r="G4813" s="46"/>
      <c r="H4813" s="53"/>
      <c r="I4813" s="53"/>
    </row>
    <row r="4814" spans="1:9" s="48" customFormat="1">
      <c r="A4814" s="41"/>
      <c r="B4814" s="42"/>
      <c r="C4814" s="43"/>
      <c r="D4814" s="43"/>
      <c r="E4814" s="42"/>
      <c r="F4814" s="43"/>
      <c r="G4814" s="43"/>
      <c r="H4814" s="53"/>
      <c r="I4814" s="53"/>
    </row>
    <row r="4815" spans="1:9">
      <c r="A4815" s="44"/>
      <c r="B4815" s="45"/>
      <c r="C4815" s="46"/>
      <c r="D4815" s="46"/>
      <c r="E4815" s="45"/>
      <c r="F4815" s="46"/>
      <c r="G4815" s="46"/>
      <c r="H4815" s="46"/>
      <c r="I4815" s="46"/>
    </row>
    <row r="4816" spans="1:9">
      <c r="A4816" s="44"/>
      <c r="B4816" s="45"/>
      <c r="C4816" s="46"/>
      <c r="D4816" s="46"/>
      <c r="E4816" s="45"/>
      <c r="F4816" s="46"/>
      <c r="G4816" s="46"/>
      <c r="H4816" s="46"/>
      <c r="I4816" s="46"/>
    </row>
    <row r="4817" spans="1:9">
      <c r="A4817" s="44"/>
      <c r="B4817" s="45"/>
      <c r="C4817" s="46"/>
      <c r="D4817" s="46"/>
      <c r="E4817" s="45"/>
      <c r="F4817" s="46"/>
      <c r="G4817" s="46"/>
      <c r="I4817" s="19"/>
    </row>
    <row r="4818" spans="1:9">
      <c r="A4818" s="44"/>
      <c r="B4818" s="46"/>
      <c r="C4818" s="46"/>
      <c r="D4818" s="46"/>
      <c r="E4818" s="45"/>
      <c r="F4818" s="46"/>
      <c r="G4818" s="46"/>
      <c r="I4818" s="19"/>
    </row>
    <row r="4819" spans="1:9" s="48" customFormat="1">
      <c r="A4819" s="41"/>
      <c r="B4819" s="43"/>
      <c r="C4819" s="43"/>
      <c r="D4819" s="43"/>
      <c r="E4819" s="42"/>
      <c r="F4819" s="43"/>
      <c r="G4819" s="43"/>
      <c r="H4819" s="46"/>
      <c r="I4819" s="46"/>
    </row>
    <row r="4820" spans="1:9">
      <c r="A4820" s="44"/>
      <c r="B4820" s="46"/>
      <c r="C4820" s="46"/>
      <c r="D4820" s="46"/>
      <c r="E4820" s="45"/>
      <c r="F4820" s="46"/>
      <c r="G4820" s="46"/>
      <c r="H4820" s="46"/>
      <c r="I4820" s="46"/>
    </row>
    <row r="4821" spans="1:9">
      <c r="B4821" s="40"/>
      <c r="C4821" s="40"/>
      <c r="D4821" s="40"/>
      <c r="E4821" s="40"/>
      <c r="F4821" s="40"/>
      <c r="G4821" s="40"/>
      <c r="H4821" s="40"/>
      <c r="I4821" s="40"/>
    </row>
    <row r="4822" spans="1:9">
      <c r="B4822" s="40"/>
      <c r="C4822" s="40"/>
      <c r="D4822" s="40"/>
      <c r="E4822" s="40"/>
      <c r="F4822" s="40"/>
      <c r="G4822" s="40"/>
      <c r="H4822" s="40"/>
      <c r="I4822" s="40"/>
    </row>
    <row r="4823" spans="1:9">
      <c r="B4823" s="40"/>
      <c r="C4823" s="40"/>
      <c r="D4823" s="40"/>
      <c r="E4823" s="40"/>
      <c r="F4823" s="40"/>
      <c r="G4823" s="40"/>
      <c r="H4823" s="40"/>
      <c r="I4823" s="40"/>
    </row>
    <row r="4824" spans="1:9">
      <c r="B4824" s="40"/>
      <c r="C4824" s="40"/>
      <c r="D4824" s="40"/>
      <c r="E4824" s="40"/>
      <c r="F4824" s="40"/>
      <c r="G4824" s="40"/>
      <c r="H4824" s="40"/>
      <c r="I4824" s="40"/>
    </row>
    <row r="4825" spans="1:9" ht="14.25">
      <c r="A4825" s="109"/>
      <c r="B4825" s="109"/>
      <c r="C4825" s="109"/>
      <c r="D4825" s="109"/>
      <c r="E4825" s="109"/>
      <c r="F4825" s="109"/>
      <c r="G4825" s="109"/>
      <c r="H4825" s="109"/>
      <c r="I4825" s="109"/>
    </row>
    <row r="4826" spans="1:9">
      <c r="A4826" s="111"/>
      <c r="B4826" s="111"/>
      <c r="C4826" s="111"/>
      <c r="D4826" s="111"/>
      <c r="E4826" s="111"/>
      <c r="F4826" s="111"/>
      <c r="G4826" s="111"/>
      <c r="H4826" s="111"/>
      <c r="I4826" s="111"/>
    </row>
    <row r="4827" spans="1:9">
      <c r="B4827" s="49"/>
      <c r="C4827" s="49"/>
      <c r="D4827" s="50"/>
      <c r="E4827" s="49"/>
      <c r="F4827" s="49"/>
      <c r="G4827" s="50"/>
      <c r="H4827" s="50"/>
      <c r="I4827" s="49"/>
    </row>
    <row r="4828" spans="1:9" customFormat="1" ht="15">
      <c r="A4828" s="114"/>
      <c r="B4828" s="126"/>
      <c r="C4828" s="126"/>
      <c r="D4828" s="126"/>
      <c r="E4828" s="126"/>
      <c r="F4828" s="126"/>
      <c r="G4828" s="126"/>
      <c r="H4828" s="126"/>
      <c r="I4828" s="126"/>
    </row>
    <row r="4829" spans="1:9" customFormat="1" ht="15">
      <c r="A4829" s="115"/>
      <c r="B4829" s="126"/>
      <c r="C4829" s="126"/>
      <c r="D4829" s="126"/>
      <c r="E4829" s="126"/>
      <c r="F4829" s="126"/>
      <c r="G4829" s="126"/>
      <c r="H4829" s="126"/>
      <c r="I4829" s="126"/>
    </row>
    <row r="4830" spans="1:9" customFormat="1" ht="15">
      <c r="A4830" s="115"/>
      <c r="B4830" s="118"/>
      <c r="C4830" s="30"/>
      <c r="D4830" s="124"/>
      <c r="E4830" s="118"/>
      <c r="F4830" s="31"/>
      <c r="G4830" s="124"/>
      <c r="H4830" s="126"/>
      <c r="I4830" s="126"/>
    </row>
    <row r="4831" spans="1:9" customFormat="1" ht="15">
      <c r="A4831" s="115"/>
      <c r="B4831" s="119"/>
      <c r="C4831" s="29"/>
      <c r="D4831" s="125"/>
      <c r="E4831" s="119"/>
      <c r="F4831" s="29"/>
      <c r="G4831" s="125"/>
      <c r="H4831" s="29"/>
      <c r="I4831" s="30"/>
    </row>
    <row r="4832" spans="1:9" customFormat="1" ht="15">
      <c r="A4832" s="32"/>
      <c r="B4832" s="120"/>
      <c r="C4832" s="34"/>
      <c r="D4832" s="34"/>
      <c r="E4832" s="120"/>
      <c r="F4832" s="34"/>
      <c r="G4832" s="35"/>
      <c r="H4832" s="34"/>
      <c r="I4832" s="34"/>
    </row>
    <row r="4833" spans="1:9" customFormat="1" ht="15">
      <c r="A4833" s="37"/>
      <c r="B4833" s="33"/>
      <c r="C4833" s="24"/>
      <c r="D4833" s="34"/>
      <c r="E4833" s="34"/>
      <c r="F4833" s="34"/>
      <c r="G4833" s="35"/>
      <c r="H4833" s="34"/>
      <c r="I4833" s="38"/>
    </row>
    <row r="4834" spans="1:9" customFormat="1" ht="15">
      <c r="A4834" s="39"/>
      <c r="B4834" s="27"/>
      <c r="C4834" s="27"/>
      <c r="D4834" s="27"/>
      <c r="E4834" s="27"/>
      <c r="F4834" s="27"/>
      <c r="G4834" s="27"/>
      <c r="H4834" s="27"/>
      <c r="I4834" s="27"/>
    </row>
    <row r="4835" spans="1:9" s="48" customFormat="1">
      <c r="A4835" s="41"/>
      <c r="B4835" s="42"/>
      <c r="C4835" s="43"/>
      <c r="D4835" s="43"/>
      <c r="E4835" s="42"/>
      <c r="F4835" s="55"/>
      <c r="G4835" s="55"/>
      <c r="H4835" s="54"/>
      <c r="I4835" s="54"/>
    </row>
    <row r="4836" spans="1:9" s="48" customFormat="1">
      <c r="A4836" s="41"/>
      <c r="B4836" s="42"/>
      <c r="C4836" s="43"/>
      <c r="D4836" s="43"/>
      <c r="E4836" s="42"/>
      <c r="F4836" s="55"/>
      <c r="G4836" s="55"/>
    </row>
    <row r="4837" spans="1:9" s="48" customFormat="1">
      <c r="A4837" s="41"/>
      <c r="B4837" s="42"/>
      <c r="C4837" s="43"/>
      <c r="D4837" s="43"/>
      <c r="E4837" s="42"/>
      <c r="F4837" s="55"/>
      <c r="G4837" s="55"/>
      <c r="H4837" s="54"/>
      <c r="I4837" s="54"/>
    </row>
    <row r="4838" spans="1:9">
      <c r="A4838" s="44"/>
      <c r="B4838" s="45"/>
      <c r="C4838" s="46"/>
      <c r="D4838" s="46"/>
      <c r="E4838" s="45"/>
      <c r="F4838" s="54"/>
      <c r="G4838" s="54"/>
      <c r="H4838" s="54"/>
      <c r="I4838" s="54"/>
    </row>
    <row r="4839" spans="1:9">
      <c r="A4839" s="44"/>
      <c r="B4839" s="46"/>
      <c r="C4839" s="46"/>
      <c r="D4839" s="46"/>
      <c r="E4839" s="45"/>
      <c r="F4839" s="54"/>
      <c r="G4839" s="54"/>
      <c r="H4839" s="17"/>
      <c r="I4839" s="17"/>
    </row>
    <row r="4840" spans="1:9" s="48" customFormat="1">
      <c r="A4840" s="41"/>
      <c r="B4840" s="43"/>
      <c r="C4840" s="43"/>
      <c r="D4840" s="43"/>
      <c r="E4840" s="42"/>
      <c r="F4840" s="55"/>
      <c r="G4840" s="55"/>
      <c r="H4840" s="54"/>
      <c r="I4840" s="54"/>
    </row>
    <row r="4841" spans="1:9">
      <c r="A4841" s="44"/>
      <c r="B4841" s="46"/>
      <c r="C4841" s="46"/>
      <c r="D4841" s="46"/>
      <c r="E4841" s="45"/>
      <c r="F4841" s="54"/>
      <c r="G4841" s="54"/>
      <c r="H4841" s="54"/>
      <c r="I4841" s="54"/>
    </row>
    <row r="4842" spans="1:9">
      <c r="B4842" s="40"/>
      <c r="C4842" s="40"/>
      <c r="D4842" s="40"/>
      <c r="E4842" s="40"/>
      <c r="F4842" s="40"/>
      <c r="G4842" s="40"/>
      <c r="H4842" s="40"/>
      <c r="I4842" s="40"/>
    </row>
    <row r="4843" spans="1:9">
      <c r="B4843" s="40"/>
      <c r="C4843" s="40"/>
      <c r="D4843" s="40"/>
      <c r="E4843" s="40"/>
      <c r="F4843" s="40"/>
      <c r="G4843" s="40"/>
      <c r="H4843" s="40"/>
      <c r="I4843" s="40"/>
    </row>
    <row r="4844" spans="1:9">
      <c r="B4844" s="40"/>
      <c r="C4844" s="40"/>
      <c r="D4844" s="40"/>
      <c r="E4844" s="40"/>
      <c r="F4844" s="40"/>
      <c r="G4844" s="40"/>
      <c r="H4844" s="40"/>
      <c r="I4844" s="40"/>
    </row>
    <row r="4845" spans="1:9">
      <c r="B4845" s="40"/>
      <c r="C4845" s="40"/>
      <c r="D4845" s="40"/>
      <c r="E4845" s="40"/>
      <c r="F4845" s="40"/>
      <c r="G4845" s="40"/>
      <c r="H4845" s="40"/>
      <c r="I4845" s="40"/>
    </row>
    <row r="4846" spans="1:9">
      <c r="B4846" s="40"/>
      <c r="C4846" s="40"/>
      <c r="D4846" s="40"/>
      <c r="E4846" s="40"/>
      <c r="F4846" s="40"/>
      <c r="G4846" s="40"/>
      <c r="H4846" s="40"/>
      <c r="I4846" s="40"/>
    </row>
    <row r="4847" spans="1:9">
      <c r="B4847" s="40"/>
      <c r="C4847" s="40"/>
      <c r="D4847" s="40"/>
      <c r="E4847" s="40"/>
      <c r="F4847" s="40"/>
      <c r="G4847" s="40"/>
      <c r="H4847" s="40"/>
      <c r="I4847" s="40"/>
    </row>
    <row r="4848" spans="1:9">
      <c r="B4848" s="40"/>
      <c r="C4848" s="40"/>
      <c r="D4848" s="40"/>
      <c r="E4848" s="40"/>
      <c r="F4848" s="40"/>
      <c r="G4848" s="40"/>
      <c r="H4848" s="40"/>
      <c r="I4848" s="40"/>
    </row>
    <row r="4849" spans="2:9">
      <c r="B4849" s="40"/>
      <c r="C4849" s="40"/>
      <c r="D4849" s="40"/>
      <c r="E4849" s="40"/>
      <c r="F4849" s="40"/>
      <c r="G4849" s="40"/>
      <c r="H4849" s="40"/>
      <c r="I4849" s="40"/>
    </row>
    <row r="4850" spans="2:9">
      <c r="B4850" s="40"/>
      <c r="C4850" s="40"/>
      <c r="D4850" s="40"/>
      <c r="E4850" s="40"/>
      <c r="F4850" s="40"/>
      <c r="G4850" s="40"/>
      <c r="H4850" s="40"/>
      <c r="I4850" s="40"/>
    </row>
    <row r="4851" spans="2:9">
      <c r="B4851" s="40"/>
      <c r="C4851" s="40"/>
      <c r="D4851" s="40"/>
      <c r="E4851" s="40"/>
      <c r="F4851" s="40"/>
      <c r="G4851" s="40"/>
      <c r="H4851" s="40"/>
      <c r="I4851" s="40"/>
    </row>
    <row r="4852" spans="2:9">
      <c r="B4852" s="40"/>
      <c r="C4852" s="40"/>
      <c r="D4852" s="40"/>
      <c r="E4852" s="40"/>
      <c r="F4852" s="40"/>
      <c r="G4852" s="40"/>
      <c r="H4852" s="40"/>
      <c r="I4852" s="40"/>
    </row>
    <row r="4853" spans="2:9">
      <c r="B4853" s="40"/>
      <c r="C4853" s="40"/>
      <c r="D4853" s="40"/>
      <c r="E4853" s="40"/>
      <c r="F4853" s="40"/>
      <c r="G4853" s="40"/>
      <c r="H4853" s="40"/>
      <c r="I4853" s="40"/>
    </row>
    <row r="4854" spans="2:9">
      <c r="B4854" s="40"/>
      <c r="C4854" s="40"/>
      <c r="D4854" s="40"/>
      <c r="E4854" s="40"/>
      <c r="F4854" s="40"/>
      <c r="G4854" s="40"/>
      <c r="H4854" s="40"/>
      <c r="I4854" s="40"/>
    </row>
    <row r="4855" spans="2:9">
      <c r="B4855" s="40"/>
      <c r="C4855" s="40"/>
      <c r="D4855" s="40"/>
      <c r="E4855" s="40"/>
      <c r="F4855" s="40"/>
      <c r="G4855" s="40"/>
      <c r="H4855" s="40"/>
      <c r="I4855" s="40"/>
    </row>
    <row r="4856" spans="2:9">
      <c r="B4856" s="40"/>
      <c r="C4856" s="40"/>
      <c r="D4856" s="40"/>
      <c r="E4856" s="40"/>
      <c r="F4856" s="40"/>
      <c r="G4856" s="40"/>
      <c r="H4856" s="40"/>
      <c r="I4856" s="40"/>
    </row>
    <row r="4857" spans="2:9">
      <c r="B4857" s="40"/>
      <c r="C4857" s="40"/>
      <c r="D4857" s="40"/>
      <c r="E4857" s="40"/>
      <c r="F4857" s="40"/>
      <c r="G4857" s="40"/>
      <c r="H4857" s="40"/>
      <c r="I4857" s="40"/>
    </row>
    <row r="4858" spans="2:9">
      <c r="B4858" s="40"/>
      <c r="C4858" s="40"/>
      <c r="D4858" s="40"/>
      <c r="E4858" s="40"/>
      <c r="F4858" s="40"/>
      <c r="G4858" s="40"/>
      <c r="H4858" s="40"/>
      <c r="I4858" s="40"/>
    </row>
    <row r="4859" spans="2:9">
      <c r="B4859" s="40"/>
      <c r="C4859" s="40"/>
      <c r="D4859" s="40"/>
      <c r="E4859" s="40"/>
      <c r="F4859" s="40"/>
      <c r="G4859" s="40"/>
      <c r="H4859" s="40"/>
      <c r="I4859" s="40"/>
    </row>
    <row r="4860" spans="2:9">
      <c r="B4860" s="40"/>
      <c r="C4860" s="40"/>
      <c r="D4860" s="40"/>
      <c r="E4860" s="40"/>
      <c r="F4860" s="40"/>
      <c r="G4860" s="40"/>
      <c r="H4860" s="40"/>
      <c r="I4860" s="40"/>
    </row>
    <row r="4861" spans="2:9">
      <c r="B4861" s="40"/>
      <c r="C4861" s="40"/>
      <c r="D4861" s="40"/>
      <c r="E4861" s="40"/>
      <c r="F4861" s="40"/>
      <c r="G4861" s="40"/>
      <c r="H4861" s="40"/>
      <c r="I4861" s="40"/>
    </row>
    <row r="4862" spans="2:9">
      <c r="B4862" s="40"/>
      <c r="C4862" s="40"/>
      <c r="D4862" s="40"/>
      <c r="E4862" s="40"/>
      <c r="F4862" s="40"/>
      <c r="G4862" s="40"/>
      <c r="H4862" s="40"/>
      <c r="I4862" s="40"/>
    </row>
    <row r="4863" spans="2:9">
      <c r="B4863" s="40"/>
      <c r="C4863" s="40"/>
      <c r="D4863" s="40"/>
      <c r="E4863" s="40"/>
      <c r="F4863" s="40"/>
      <c r="G4863" s="40"/>
      <c r="H4863" s="40"/>
      <c r="I4863" s="40"/>
    </row>
    <row r="4864" spans="2:9">
      <c r="B4864" s="40"/>
      <c r="C4864" s="40"/>
      <c r="D4864" s="40"/>
      <c r="E4864" s="40"/>
      <c r="F4864" s="40"/>
      <c r="G4864" s="40"/>
      <c r="H4864" s="40"/>
      <c r="I4864" s="40"/>
    </row>
    <row r="4865" spans="1:9">
      <c r="B4865" s="40"/>
      <c r="C4865" s="40"/>
      <c r="D4865" s="40"/>
      <c r="E4865" s="40"/>
      <c r="F4865" s="40"/>
      <c r="G4865" s="40"/>
      <c r="H4865" s="40"/>
      <c r="I4865" s="40"/>
    </row>
    <row r="4866" spans="1:9">
      <c r="B4866" s="40"/>
      <c r="C4866" s="40"/>
      <c r="D4866" s="40"/>
      <c r="E4866" s="40"/>
      <c r="F4866" s="40"/>
      <c r="G4866" s="40"/>
      <c r="H4866" s="40"/>
      <c r="I4866" s="40"/>
    </row>
    <row r="4867" spans="1:9">
      <c r="B4867" s="40"/>
      <c r="C4867" s="40"/>
      <c r="D4867" s="40"/>
      <c r="E4867" s="40"/>
      <c r="F4867" s="40"/>
      <c r="G4867" s="40"/>
      <c r="H4867" s="40"/>
      <c r="I4867" s="40"/>
    </row>
    <row r="4868" spans="1:9">
      <c r="B4868" s="40"/>
      <c r="C4868" s="40"/>
      <c r="D4868" s="40"/>
      <c r="E4868" s="40"/>
      <c r="F4868" s="40"/>
      <c r="G4868" s="40"/>
      <c r="H4868" s="40"/>
      <c r="I4868" s="40"/>
    </row>
    <row r="4869" spans="1:9">
      <c r="B4869" s="40"/>
      <c r="C4869" s="40"/>
      <c r="D4869" s="40"/>
      <c r="E4869" s="40"/>
      <c r="F4869" s="40"/>
      <c r="G4869" s="40"/>
      <c r="H4869" s="40"/>
      <c r="I4869" s="40"/>
    </row>
    <row r="4870" spans="1:9">
      <c r="B4870" s="40"/>
      <c r="C4870" s="40"/>
      <c r="D4870" s="40"/>
      <c r="E4870" s="40"/>
      <c r="F4870" s="40"/>
      <c r="G4870" s="40"/>
      <c r="H4870" s="40"/>
      <c r="I4870" s="40"/>
    </row>
    <row r="4871" spans="1:9">
      <c r="B4871" s="40"/>
      <c r="C4871" s="40"/>
      <c r="D4871" s="40"/>
      <c r="E4871" s="40"/>
      <c r="F4871" s="40"/>
      <c r="G4871" s="40"/>
      <c r="H4871" s="40"/>
      <c r="I4871" s="40"/>
    </row>
    <row r="4872" spans="1:9" ht="14.25">
      <c r="A4872" s="109"/>
      <c r="B4872" s="109"/>
      <c r="C4872" s="109"/>
      <c r="D4872" s="109"/>
      <c r="E4872" s="109"/>
      <c r="F4872" s="109"/>
      <c r="G4872" s="109"/>
      <c r="H4872" s="109"/>
      <c r="I4872" s="109"/>
    </row>
    <row r="4873" spans="1:9">
      <c r="A4873" s="111"/>
      <c r="B4873" s="111"/>
      <c r="C4873" s="111"/>
      <c r="D4873" s="111"/>
      <c r="E4873" s="111"/>
      <c r="F4873" s="111"/>
      <c r="G4873" s="111"/>
      <c r="H4873" s="111"/>
      <c r="I4873" s="111"/>
    </row>
    <row r="4874" spans="1:9">
      <c r="B4874" s="49"/>
      <c r="C4874" s="49"/>
      <c r="D4874" s="50"/>
      <c r="E4874" s="49"/>
      <c r="F4874" s="49"/>
      <c r="G4874" s="50"/>
      <c r="H4874" s="50"/>
      <c r="I4874" s="49"/>
    </row>
    <row r="4875" spans="1:9" customFormat="1" ht="15">
      <c r="A4875" s="114"/>
      <c r="B4875" s="126"/>
      <c r="C4875" s="126"/>
      <c r="D4875" s="126"/>
      <c r="E4875" s="126"/>
      <c r="F4875" s="126"/>
      <c r="G4875" s="126"/>
      <c r="H4875" s="126"/>
      <c r="I4875" s="126"/>
    </row>
    <row r="4876" spans="1:9" customFormat="1" ht="15">
      <c r="A4876" s="115"/>
      <c r="B4876" s="126"/>
      <c r="C4876" s="126"/>
      <c r="D4876" s="126"/>
      <c r="E4876" s="126"/>
      <c r="F4876" s="126"/>
      <c r="G4876" s="126"/>
      <c r="H4876" s="126"/>
      <c r="I4876" s="126"/>
    </row>
    <row r="4877" spans="1:9" customFormat="1" ht="15">
      <c r="A4877" s="115"/>
      <c r="B4877" s="118"/>
      <c r="C4877" s="30"/>
      <c r="D4877" s="124"/>
      <c r="E4877" s="118"/>
      <c r="F4877" s="31"/>
      <c r="G4877" s="124"/>
      <c r="H4877" s="126"/>
      <c r="I4877" s="126"/>
    </row>
    <row r="4878" spans="1:9" customFormat="1" ht="15">
      <c r="A4878" s="115"/>
      <c r="B4878" s="119"/>
      <c r="C4878" s="29"/>
      <c r="D4878" s="125"/>
      <c r="E4878" s="119"/>
      <c r="F4878" s="29"/>
      <c r="G4878" s="125"/>
      <c r="H4878" s="29"/>
      <c r="I4878" s="30"/>
    </row>
    <row r="4879" spans="1:9" customFormat="1" ht="15">
      <c r="A4879" s="32"/>
      <c r="B4879" s="120"/>
      <c r="C4879" s="34"/>
      <c r="D4879" s="34"/>
      <c r="E4879" s="120"/>
      <c r="F4879" s="34"/>
      <c r="G4879" s="35"/>
      <c r="H4879" s="34"/>
      <c r="I4879" s="34"/>
    </row>
    <row r="4880" spans="1:9" customFormat="1" ht="15">
      <c r="A4880" s="37"/>
      <c r="B4880" s="33"/>
      <c r="C4880" s="24"/>
      <c r="D4880" s="34"/>
      <c r="E4880" s="34"/>
      <c r="F4880" s="34"/>
      <c r="G4880" s="35"/>
      <c r="H4880" s="34"/>
      <c r="I4880" s="38"/>
    </row>
    <row r="4881" spans="1:9" customFormat="1" ht="15">
      <c r="A4881" s="39"/>
      <c r="B4881" s="27"/>
      <c r="C4881" s="27"/>
      <c r="D4881" s="27"/>
      <c r="E4881" s="27"/>
      <c r="F4881" s="27"/>
      <c r="G4881" s="27"/>
      <c r="H4881" s="27"/>
      <c r="I4881" s="27"/>
    </row>
    <row r="4882" spans="1:9" s="48" customFormat="1">
      <c r="A4882" s="41"/>
      <c r="B4882" s="42"/>
      <c r="C4882" s="43"/>
      <c r="D4882" s="43"/>
      <c r="E4882" s="42"/>
      <c r="F4882" s="43"/>
      <c r="G4882" s="43"/>
      <c r="H4882" s="53"/>
      <c r="I4882" s="53"/>
    </row>
    <row r="4883" spans="1:9" s="48" customFormat="1">
      <c r="A4883" s="41"/>
      <c r="B4883" s="42"/>
      <c r="C4883" s="43"/>
      <c r="D4883" s="43"/>
      <c r="E4883" s="42"/>
      <c r="F4883" s="43"/>
      <c r="G4883" s="43"/>
      <c r="H4883" s="53"/>
      <c r="I4883" s="53"/>
    </row>
    <row r="4884" spans="1:9" s="48" customFormat="1">
      <c r="A4884" s="41"/>
      <c r="B4884" s="42"/>
      <c r="C4884" s="43"/>
      <c r="D4884" s="43"/>
      <c r="E4884" s="42"/>
      <c r="F4884" s="43"/>
      <c r="G4884" s="43"/>
      <c r="H4884" s="53"/>
      <c r="I4884" s="53"/>
    </row>
    <row r="4885" spans="1:9">
      <c r="A4885" s="44"/>
      <c r="B4885" s="45"/>
      <c r="C4885" s="46"/>
      <c r="D4885" s="46"/>
      <c r="E4885" s="45"/>
      <c r="F4885" s="46"/>
      <c r="G4885" s="46"/>
      <c r="I4885" s="19"/>
    </row>
    <row r="4886" spans="1:9">
      <c r="A4886" s="44"/>
      <c r="B4886" s="45"/>
      <c r="C4886" s="46"/>
      <c r="D4886" s="46"/>
      <c r="E4886" s="45"/>
      <c r="F4886" s="46"/>
      <c r="G4886" s="46"/>
      <c r="I4886" s="19"/>
    </row>
    <row r="4887" spans="1:9">
      <c r="A4887" s="44"/>
      <c r="B4887" s="45"/>
      <c r="C4887" s="46"/>
      <c r="D4887" s="46"/>
      <c r="E4887" s="45"/>
      <c r="F4887" s="46"/>
      <c r="G4887" s="46"/>
      <c r="I4887" s="19"/>
    </row>
    <row r="4888" spans="1:9">
      <c r="A4888" s="44"/>
      <c r="B4888" s="45"/>
      <c r="C4888" s="46"/>
      <c r="D4888" s="46"/>
      <c r="E4888" s="45"/>
      <c r="F4888" s="46"/>
      <c r="G4888" s="46"/>
      <c r="I4888" s="19"/>
    </row>
    <row r="4889" spans="1:9">
      <c r="A4889" s="44"/>
      <c r="B4889" s="45"/>
      <c r="C4889" s="46"/>
      <c r="D4889" s="46"/>
      <c r="E4889" s="45"/>
      <c r="F4889" s="46"/>
      <c r="G4889" s="46"/>
      <c r="H4889" s="53"/>
      <c r="I4889" s="53"/>
    </row>
    <row r="4890" spans="1:9" s="48" customFormat="1">
      <c r="A4890" s="41"/>
      <c r="B4890" s="42"/>
      <c r="C4890" s="43"/>
      <c r="D4890" s="43"/>
      <c r="E4890" s="42"/>
      <c r="F4890" s="43"/>
      <c r="G4890" s="43"/>
      <c r="H4890" s="53"/>
      <c r="I4890" s="53"/>
    </row>
    <row r="4891" spans="1:9">
      <c r="A4891" s="44"/>
      <c r="B4891" s="45"/>
      <c r="C4891" s="46"/>
      <c r="D4891" s="46"/>
      <c r="E4891" s="45"/>
      <c r="F4891" s="46"/>
      <c r="G4891" s="46"/>
      <c r="H4891" s="46"/>
      <c r="I4891" s="46"/>
    </row>
    <row r="4892" spans="1:9">
      <c r="A4892" s="44"/>
      <c r="B4892" s="45"/>
      <c r="C4892" s="46"/>
      <c r="D4892" s="46"/>
      <c r="E4892" s="45"/>
      <c r="F4892" s="46"/>
      <c r="G4892" s="46"/>
      <c r="I4892" s="19"/>
    </row>
    <row r="4893" spans="1:9">
      <c r="A4893" s="44"/>
      <c r="B4893" s="45"/>
      <c r="C4893" s="46"/>
      <c r="D4893" s="46"/>
      <c r="E4893" s="45"/>
      <c r="F4893" s="46"/>
      <c r="G4893" s="46"/>
      <c r="I4893" s="19"/>
    </row>
    <row r="4894" spans="1:9">
      <c r="A4894" s="44"/>
      <c r="B4894" s="45"/>
      <c r="C4894" s="46"/>
      <c r="D4894" s="46"/>
      <c r="E4894" s="45"/>
      <c r="F4894" s="46"/>
      <c r="G4894" s="46"/>
      <c r="I4894" s="19"/>
    </row>
    <row r="4895" spans="1:9">
      <c r="A4895" s="44"/>
      <c r="B4895" s="45"/>
      <c r="C4895" s="46"/>
      <c r="D4895" s="46"/>
      <c r="E4895" s="45"/>
      <c r="F4895" s="46"/>
      <c r="G4895" s="46"/>
      <c r="I4895" s="19"/>
    </row>
    <row r="4896" spans="1:9">
      <c r="A4896" s="44"/>
      <c r="B4896" s="45"/>
      <c r="C4896" s="46"/>
      <c r="D4896" s="46"/>
      <c r="E4896" s="45"/>
      <c r="F4896" s="46"/>
      <c r="G4896" s="46"/>
      <c r="I4896" s="19"/>
    </row>
    <row r="4897" spans="1:9">
      <c r="A4897" s="44"/>
      <c r="B4897" s="45"/>
      <c r="C4897" s="46"/>
      <c r="D4897" s="46"/>
      <c r="E4897" s="45"/>
      <c r="F4897" s="46"/>
      <c r="G4897" s="46"/>
      <c r="I4897" s="19"/>
    </row>
    <row r="4898" spans="1:9">
      <c r="A4898" s="44"/>
      <c r="B4898" s="45"/>
      <c r="C4898" s="46"/>
      <c r="D4898" s="46"/>
      <c r="E4898" s="45"/>
      <c r="F4898" s="46"/>
      <c r="G4898" s="46"/>
      <c r="I4898" s="19"/>
    </row>
    <row r="4899" spans="1:9">
      <c r="A4899" s="44"/>
      <c r="B4899" s="45"/>
      <c r="C4899" s="46"/>
      <c r="D4899" s="46"/>
      <c r="E4899" s="45"/>
      <c r="F4899" s="46"/>
      <c r="G4899" s="46"/>
      <c r="I4899" s="19"/>
    </row>
    <row r="4900" spans="1:9">
      <c r="A4900" s="44"/>
      <c r="B4900" s="45"/>
      <c r="C4900" s="46"/>
      <c r="D4900" s="46"/>
      <c r="E4900" s="45"/>
      <c r="F4900" s="46"/>
      <c r="G4900" s="46"/>
      <c r="H4900" s="46"/>
      <c r="I4900" s="46"/>
    </row>
    <row r="4901" spans="1:9">
      <c r="A4901" s="44"/>
      <c r="B4901" s="45"/>
      <c r="C4901" s="46"/>
      <c r="D4901" s="46"/>
      <c r="E4901" s="45"/>
      <c r="F4901" s="46"/>
      <c r="G4901" s="46"/>
      <c r="I4901" s="19"/>
    </row>
    <row r="4902" spans="1:9">
      <c r="A4902" s="44"/>
      <c r="B4902" s="45"/>
      <c r="C4902" s="46"/>
      <c r="D4902" s="46"/>
      <c r="E4902" s="45"/>
      <c r="F4902" s="46"/>
      <c r="G4902" s="46"/>
      <c r="H4902" s="53"/>
      <c r="I4902" s="53"/>
    </row>
    <row r="4903" spans="1:9" s="48" customFormat="1">
      <c r="A4903" s="41"/>
      <c r="B4903" s="42"/>
      <c r="C4903" s="43"/>
      <c r="D4903" s="43"/>
      <c r="E4903" s="42"/>
      <c r="F4903" s="43"/>
      <c r="G4903" s="43"/>
      <c r="H4903" s="53"/>
      <c r="I4903" s="53"/>
    </row>
    <row r="4904" spans="1:9">
      <c r="A4904" s="44"/>
      <c r="B4904" s="45"/>
      <c r="C4904" s="46"/>
      <c r="D4904" s="46"/>
      <c r="E4904" s="45"/>
      <c r="F4904" s="46"/>
      <c r="G4904" s="46"/>
      <c r="I4904" s="19"/>
    </row>
    <row r="4905" spans="1:9">
      <c r="A4905" s="44"/>
      <c r="B4905" s="45"/>
      <c r="C4905" s="46"/>
      <c r="D4905" s="46"/>
      <c r="E4905" s="45"/>
      <c r="F4905" s="46"/>
      <c r="G4905" s="46"/>
      <c r="I4905" s="19"/>
    </row>
    <row r="4906" spans="1:9">
      <c r="A4906" s="44"/>
      <c r="B4906" s="45"/>
      <c r="C4906" s="46"/>
      <c r="D4906" s="46"/>
      <c r="E4906" s="45"/>
      <c r="F4906" s="46"/>
      <c r="G4906" s="46"/>
      <c r="I4906" s="19"/>
    </row>
    <row r="4907" spans="1:9">
      <c r="A4907" s="44"/>
      <c r="B4907" s="45"/>
      <c r="C4907" s="46"/>
      <c r="D4907" s="46"/>
      <c r="E4907" s="45"/>
      <c r="F4907" s="46"/>
      <c r="G4907" s="46"/>
      <c r="H4907" s="46"/>
      <c r="I4907" s="46"/>
    </row>
    <row r="4908" spans="1:9">
      <c r="A4908" s="44"/>
      <c r="B4908" s="45"/>
      <c r="C4908" s="46"/>
      <c r="D4908" s="46"/>
      <c r="E4908" s="45"/>
      <c r="F4908" s="46"/>
      <c r="G4908" s="46"/>
      <c r="H4908" s="53"/>
      <c r="I4908" s="53"/>
    </row>
    <row r="4909" spans="1:9" s="48" customFormat="1">
      <c r="A4909" s="41"/>
      <c r="B4909" s="42"/>
      <c r="C4909" s="43"/>
      <c r="D4909" s="43"/>
      <c r="E4909" s="42"/>
      <c r="F4909" s="43"/>
      <c r="G4909" s="43"/>
      <c r="H4909" s="53"/>
      <c r="I4909" s="53"/>
    </row>
    <row r="4910" spans="1:9">
      <c r="B4910" s="40"/>
      <c r="C4910" s="40"/>
      <c r="D4910" s="40"/>
      <c r="E4910" s="40"/>
      <c r="F4910" s="40"/>
      <c r="G4910" s="40"/>
      <c r="H4910" s="40"/>
      <c r="I4910" s="40"/>
    </row>
    <row r="4911" spans="1:9">
      <c r="B4911" s="40"/>
      <c r="C4911" s="40"/>
      <c r="D4911" s="40"/>
      <c r="E4911" s="40"/>
      <c r="F4911" s="40"/>
      <c r="G4911" s="40"/>
      <c r="H4911" s="40"/>
      <c r="I4911" s="40"/>
    </row>
    <row r="4912" spans="1:9" ht="14.25">
      <c r="A4912" s="109"/>
      <c r="B4912" s="109"/>
      <c r="C4912" s="109"/>
      <c r="D4912" s="109"/>
      <c r="E4912" s="109"/>
      <c r="F4912" s="109"/>
      <c r="G4912" s="109"/>
      <c r="H4912" s="109"/>
      <c r="I4912" s="109"/>
    </row>
    <row r="4913" spans="1:9">
      <c r="A4913" s="111"/>
      <c r="B4913" s="111"/>
      <c r="C4913" s="111"/>
      <c r="D4913" s="111"/>
      <c r="E4913" s="111"/>
      <c r="F4913" s="111"/>
      <c r="G4913" s="111"/>
      <c r="H4913" s="111"/>
      <c r="I4913" s="111"/>
    </row>
    <row r="4914" spans="1:9">
      <c r="B4914" s="49"/>
      <c r="C4914" s="49"/>
      <c r="D4914" s="50"/>
      <c r="E4914" s="49"/>
      <c r="F4914" s="49"/>
      <c r="G4914" s="50"/>
      <c r="H4914" s="50"/>
      <c r="I4914" s="49"/>
    </row>
    <row r="4915" spans="1:9" customFormat="1" ht="15">
      <c r="A4915" s="114"/>
      <c r="B4915" s="126"/>
      <c r="C4915" s="126"/>
      <c r="D4915" s="126"/>
      <c r="E4915" s="126"/>
      <c r="F4915" s="126"/>
      <c r="G4915" s="126"/>
      <c r="H4915" s="126"/>
      <c r="I4915" s="126"/>
    </row>
    <row r="4916" spans="1:9" customFormat="1" ht="15">
      <c r="A4916" s="115"/>
      <c r="B4916" s="126"/>
      <c r="C4916" s="126"/>
      <c r="D4916" s="126"/>
      <c r="E4916" s="126"/>
      <c r="F4916" s="126"/>
      <c r="G4916" s="126"/>
      <c r="H4916" s="126"/>
      <c r="I4916" s="126"/>
    </row>
    <row r="4917" spans="1:9" customFormat="1" ht="15">
      <c r="A4917" s="115"/>
      <c r="B4917" s="118"/>
      <c r="C4917" s="30"/>
      <c r="D4917" s="124"/>
      <c r="E4917" s="118"/>
      <c r="F4917" s="31"/>
      <c r="G4917" s="124"/>
      <c r="H4917" s="126"/>
      <c r="I4917" s="126"/>
    </row>
    <row r="4918" spans="1:9" customFormat="1" ht="15">
      <c r="A4918" s="115"/>
      <c r="B4918" s="119"/>
      <c r="C4918" s="29"/>
      <c r="D4918" s="125"/>
      <c r="E4918" s="119"/>
      <c r="F4918" s="29"/>
      <c r="G4918" s="125"/>
      <c r="H4918" s="29"/>
      <c r="I4918" s="30"/>
    </row>
    <row r="4919" spans="1:9" customFormat="1" ht="15">
      <c r="A4919" s="32"/>
      <c r="B4919" s="120"/>
      <c r="C4919" s="34"/>
      <c r="D4919" s="34"/>
      <c r="E4919" s="120"/>
      <c r="F4919" s="34"/>
      <c r="G4919" s="35"/>
      <c r="H4919" s="34"/>
      <c r="I4919" s="34"/>
    </row>
    <row r="4920" spans="1:9" customFormat="1" ht="15">
      <c r="A4920" s="37"/>
      <c r="B4920" s="33"/>
      <c r="C4920" s="24"/>
      <c r="D4920" s="34"/>
      <c r="E4920" s="34"/>
      <c r="F4920" s="34"/>
      <c r="G4920" s="35"/>
      <c r="H4920" s="34"/>
      <c r="I4920" s="38"/>
    </row>
    <row r="4921" spans="1:9" customFormat="1" ht="15">
      <c r="A4921" s="39"/>
      <c r="B4921" s="27"/>
      <c r="C4921" s="27"/>
      <c r="D4921" s="27"/>
      <c r="E4921" s="27"/>
      <c r="F4921" s="27"/>
      <c r="G4921" s="27"/>
      <c r="H4921" s="27"/>
      <c r="I4921" s="27"/>
    </row>
    <row r="4922" spans="1:9" s="48" customFormat="1">
      <c r="A4922" s="41"/>
      <c r="B4922" s="42"/>
      <c r="C4922" s="43"/>
      <c r="D4922" s="43"/>
      <c r="E4922" s="42"/>
      <c r="F4922" s="43"/>
      <c r="G4922" s="43"/>
      <c r="H4922" s="53"/>
      <c r="I4922" s="53"/>
    </row>
    <row r="4923" spans="1:9" s="48" customFormat="1">
      <c r="A4923" s="41"/>
      <c r="B4923" s="42"/>
      <c r="C4923" s="43"/>
      <c r="D4923" s="43"/>
      <c r="E4923" s="42"/>
      <c r="F4923" s="43"/>
      <c r="G4923" s="43"/>
      <c r="H4923" s="53"/>
      <c r="I4923" s="53"/>
    </row>
    <row r="4924" spans="1:9" s="48" customFormat="1">
      <c r="A4924" s="41"/>
      <c r="B4924" s="42"/>
      <c r="C4924" s="43"/>
      <c r="D4924" s="43"/>
      <c r="E4924" s="42"/>
      <c r="F4924" s="43"/>
      <c r="G4924" s="43"/>
      <c r="H4924" s="53"/>
      <c r="I4924" s="53"/>
    </row>
    <row r="4925" spans="1:9">
      <c r="A4925" s="44"/>
      <c r="B4925" s="45"/>
      <c r="C4925" s="46"/>
      <c r="D4925" s="46"/>
      <c r="E4925" s="45"/>
      <c r="F4925" s="46"/>
      <c r="G4925" s="46"/>
      <c r="H4925" s="46"/>
      <c r="I4925" s="46"/>
    </row>
    <row r="4926" spans="1:9">
      <c r="A4926" s="44"/>
      <c r="B4926" s="45"/>
      <c r="C4926" s="46"/>
      <c r="D4926" s="46"/>
      <c r="E4926" s="45"/>
      <c r="F4926" s="46"/>
      <c r="G4926" s="46"/>
      <c r="I4926" s="19"/>
    </row>
    <row r="4927" spans="1:9">
      <c r="A4927" s="44"/>
      <c r="B4927" s="45"/>
      <c r="C4927" s="46"/>
      <c r="D4927" s="46"/>
      <c r="E4927" s="45"/>
      <c r="F4927" s="46"/>
      <c r="G4927" s="46"/>
      <c r="I4927" s="19"/>
    </row>
    <row r="4928" spans="1:9">
      <c r="A4928" s="44"/>
      <c r="B4928" s="45"/>
      <c r="C4928" s="46"/>
      <c r="D4928" s="46"/>
      <c r="E4928" s="45"/>
      <c r="F4928" s="46"/>
      <c r="G4928" s="46"/>
      <c r="H4928" s="53"/>
      <c r="I4928" s="53"/>
    </row>
    <row r="4929" spans="1:9" s="48" customFormat="1">
      <c r="A4929" s="41"/>
      <c r="B4929" s="42"/>
      <c r="C4929" s="43"/>
      <c r="D4929" s="43"/>
      <c r="E4929" s="42"/>
      <c r="F4929" s="43"/>
      <c r="G4929" s="43"/>
      <c r="H4929" s="53"/>
      <c r="I4929" s="53"/>
    </row>
    <row r="4930" spans="1:9">
      <c r="A4930" s="44"/>
      <c r="B4930" s="45"/>
      <c r="C4930" s="46"/>
      <c r="D4930" s="46"/>
      <c r="E4930" s="45"/>
      <c r="F4930" s="46"/>
      <c r="G4930" s="46"/>
      <c r="H4930" s="46"/>
      <c r="I4930" s="46"/>
    </row>
    <row r="4931" spans="1:9">
      <c r="A4931" s="44"/>
      <c r="B4931" s="45"/>
      <c r="C4931" s="46"/>
      <c r="D4931" s="46"/>
      <c r="E4931" s="45"/>
      <c r="F4931" s="46"/>
      <c r="G4931" s="46"/>
      <c r="I4931" s="19"/>
    </row>
    <row r="4932" spans="1:9">
      <c r="A4932" s="44"/>
      <c r="B4932" s="45"/>
      <c r="C4932" s="46"/>
      <c r="D4932" s="46"/>
      <c r="E4932" s="45"/>
      <c r="F4932" s="46"/>
      <c r="G4932" s="46"/>
      <c r="I4932" s="19"/>
    </row>
    <row r="4933" spans="1:9">
      <c r="A4933" s="44"/>
      <c r="B4933" s="45"/>
      <c r="C4933" s="46"/>
      <c r="D4933" s="46"/>
      <c r="E4933" s="45"/>
      <c r="F4933" s="46"/>
      <c r="G4933" s="46"/>
      <c r="I4933" s="19"/>
    </row>
    <row r="4934" spans="1:9">
      <c r="A4934" s="44"/>
      <c r="B4934" s="45"/>
      <c r="C4934" s="46"/>
      <c r="D4934" s="46"/>
      <c r="E4934" s="45"/>
      <c r="F4934" s="46"/>
      <c r="G4934" s="46"/>
      <c r="I4934" s="19"/>
    </row>
    <row r="4935" spans="1:9">
      <c r="A4935" s="44"/>
      <c r="B4935" s="45"/>
      <c r="C4935" s="46"/>
      <c r="D4935" s="46"/>
      <c r="E4935" s="45"/>
      <c r="F4935" s="46"/>
      <c r="G4935" s="46"/>
      <c r="H4935" s="53"/>
      <c r="I4935" s="53"/>
    </row>
    <row r="4936" spans="1:9" s="48" customFormat="1">
      <c r="A4936" s="41"/>
      <c r="B4936" s="42"/>
      <c r="C4936" s="43"/>
      <c r="D4936" s="43"/>
      <c r="E4936" s="42"/>
      <c r="F4936" s="43"/>
      <c r="G4936" s="43"/>
      <c r="H4936" s="53"/>
      <c r="I4936" s="53"/>
    </row>
    <row r="4937" spans="1:9">
      <c r="A4937" s="44"/>
      <c r="B4937" s="45"/>
      <c r="C4937" s="46"/>
      <c r="D4937" s="46"/>
      <c r="E4937" s="45"/>
      <c r="F4937" s="46"/>
      <c r="G4937" s="46"/>
      <c r="I4937" s="19"/>
    </row>
    <row r="4938" spans="1:9">
      <c r="A4938" s="44"/>
      <c r="B4938" s="45"/>
      <c r="C4938" s="46"/>
      <c r="D4938" s="46"/>
      <c r="E4938" s="45"/>
      <c r="F4938" s="46"/>
      <c r="G4938" s="46"/>
      <c r="I4938" s="19"/>
    </row>
    <row r="4939" spans="1:9">
      <c r="A4939" s="44"/>
      <c r="B4939" s="45"/>
      <c r="C4939" s="46"/>
      <c r="D4939" s="46"/>
      <c r="E4939" s="45"/>
      <c r="F4939" s="46"/>
      <c r="G4939" s="46"/>
      <c r="I4939" s="19"/>
    </row>
    <row r="4940" spans="1:9">
      <c r="A4940" s="44"/>
      <c r="B4940" s="45"/>
      <c r="C4940" s="46"/>
      <c r="D4940" s="46"/>
      <c r="E4940" s="45"/>
      <c r="F4940" s="46"/>
      <c r="G4940" s="46"/>
      <c r="H4940" s="53"/>
      <c r="I4940" s="53"/>
    </row>
    <row r="4941" spans="1:9" s="48" customFormat="1">
      <c r="A4941" s="41"/>
      <c r="B4941" s="42"/>
      <c r="C4941" s="43"/>
      <c r="D4941" s="43"/>
      <c r="E4941" s="42"/>
      <c r="F4941" s="43"/>
      <c r="G4941" s="43"/>
      <c r="H4941" s="53"/>
      <c r="I4941" s="53"/>
    </row>
    <row r="4942" spans="1:9">
      <c r="B4942" s="40"/>
      <c r="C4942" s="40"/>
      <c r="D4942" s="40"/>
      <c r="E4942" s="40"/>
      <c r="F4942" s="40"/>
      <c r="G4942" s="40"/>
      <c r="H4942" s="40"/>
      <c r="I4942" s="40"/>
    </row>
    <row r="4943" spans="1:9">
      <c r="B4943" s="40"/>
      <c r="C4943" s="40"/>
      <c r="D4943" s="40"/>
      <c r="E4943" s="40"/>
      <c r="F4943" s="40"/>
      <c r="G4943" s="40"/>
      <c r="H4943" s="40"/>
      <c r="I4943" s="40"/>
    </row>
    <row r="4944" spans="1:9">
      <c r="B4944" s="40"/>
      <c r="C4944" s="40"/>
      <c r="D4944" s="40"/>
      <c r="E4944" s="40"/>
      <c r="F4944" s="40"/>
      <c r="G4944" s="40"/>
      <c r="H4944" s="40"/>
      <c r="I4944" s="40"/>
    </row>
    <row r="4945" spans="1:9" ht="14.25">
      <c r="A4945" s="109"/>
      <c r="B4945" s="109"/>
      <c r="C4945" s="109"/>
      <c r="D4945" s="109"/>
      <c r="E4945" s="109"/>
      <c r="F4945" s="109"/>
      <c r="G4945" s="109"/>
      <c r="H4945" s="109"/>
      <c r="I4945" s="109"/>
    </row>
    <row r="4946" spans="1:9">
      <c r="A4946" s="111"/>
      <c r="B4946" s="111"/>
      <c r="C4946" s="111"/>
      <c r="D4946" s="111"/>
      <c r="E4946" s="111"/>
      <c r="F4946" s="111"/>
      <c r="G4946" s="111"/>
      <c r="H4946" s="111"/>
      <c r="I4946" s="111"/>
    </row>
    <row r="4947" spans="1:9">
      <c r="B4947" s="49"/>
      <c r="C4947" s="49"/>
      <c r="D4947" s="50"/>
      <c r="E4947" s="49"/>
      <c r="F4947" s="49"/>
      <c r="G4947" s="50"/>
      <c r="H4947" s="50"/>
      <c r="I4947" s="49"/>
    </row>
    <row r="4948" spans="1:9" customFormat="1" ht="15">
      <c r="A4948" s="114"/>
      <c r="B4948" s="126"/>
      <c r="C4948" s="126"/>
      <c r="D4948" s="126"/>
      <c r="E4948" s="126"/>
      <c r="F4948" s="126"/>
      <c r="G4948" s="126"/>
      <c r="H4948" s="126"/>
      <c r="I4948" s="126"/>
    </row>
    <row r="4949" spans="1:9" customFormat="1" ht="15">
      <c r="A4949" s="115"/>
      <c r="B4949" s="126"/>
      <c r="C4949" s="126"/>
      <c r="D4949" s="126"/>
      <c r="E4949" s="126"/>
      <c r="F4949" s="126"/>
      <c r="G4949" s="126"/>
      <c r="H4949" s="126"/>
      <c r="I4949" s="126"/>
    </row>
    <row r="4950" spans="1:9" customFormat="1" ht="15">
      <c r="A4950" s="115"/>
      <c r="B4950" s="118"/>
      <c r="C4950" s="30"/>
      <c r="D4950" s="124"/>
      <c r="E4950" s="118"/>
      <c r="F4950" s="31"/>
      <c r="G4950" s="124"/>
      <c r="H4950" s="126"/>
      <c r="I4950" s="126"/>
    </row>
    <row r="4951" spans="1:9" customFormat="1" ht="15">
      <c r="A4951" s="115"/>
      <c r="B4951" s="119"/>
      <c r="C4951" s="29"/>
      <c r="D4951" s="125"/>
      <c r="E4951" s="119"/>
      <c r="F4951" s="29"/>
      <c r="G4951" s="125"/>
      <c r="H4951" s="29"/>
      <c r="I4951" s="30"/>
    </row>
    <row r="4952" spans="1:9" customFormat="1" ht="15">
      <c r="A4952" s="32"/>
      <c r="B4952" s="120"/>
      <c r="C4952" s="34"/>
      <c r="D4952" s="34"/>
      <c r="E4952" s="120"/>
      <c r="F4952" s="34"/>
      <c r="G4952" s="35"/>
      <c r="H4952" s="34"/>
      <c r="I4952" s="34"/>
    </row>
    <row r="4953" spans="1:9" customFormat="1" ht="15">
      <c r="A4953" s="37"/>
      <c r="B4953" s="33"/>
      <c r="C4953" s="24"/>
      <c r="D4953" s="34"/>
      <c r="E4953" s="34"/>
      <c r="F4953" s="34"/>
      <c r="G4953" s="35"/>
      <c r="H4953" s="34"/>
      <c r="I4953" s="38"/>
    </row>
    <row r="4954" spans="1:9" customFormat="1" ht="15">
      <c r="A4954" s="39"/>
      <c r="B4954" s="27"/>
      <c r="C4954" s="27"/>
      <c r="D4954" s="27"/>
      <c r="E4954" s="27"/>
      <c r="F4954" s="27"/>
      <c r="G4954" s="27"/>
      <c r="H4954" s="27"/>
      <c r="I4954" s="27"/>
    </row>
    <row r="4955" spans="1:9" s="48" customFormat="1">
      <c r="A4955" s="41"/>
      <c r="B4955" s="42"/>
      <c r="C4955" s="43"/>
      <c r="D4955" s="43"/>
      <c r="E4955" s="42"/>
      <c r="F4955" s="43"/>
      <c r="G4955" s="43"/>
      <c r="H4955" s="53"/>
      <c r="I4955" s="53"/>
    </row>
    <row r="4956" spans="1:9" s="48" customFormat="1">
      <c r="A4956" s="41"/>
      <c r="B4956" s="42"/>
      <c r="C4956" s="43"/>
      <c r="D4956" s="43"/>
      <c r="E4956" s="42"/>
      <c r="F4956" s="43"/>
      <c r="G4956" s="43"/>
      <c r="H4956" s="53"/>
      <c r="I4956" s="53"/>
    </row>
    <row r="4957" spans="1:9" s="48" customFormat="1">
      <c r="A4957" s="41"/>
      <c r="B4957" s="42"/>
      <c r="C4957" s="43"/>
      <c r="D4957" s="43"/>
      <c r="E4957" s="42"/>
      <c r="F4957" s="43"/>
      <c r="G4957" s="43"/>
      <c r="H4957" s="53"/>
      <c r="I4957" s="53"/>
    </row>
    <row r="4958" spans="1:9">
      <c r="A4958" s="44"/>
      <c r="B4958" s="45"/>
      <c r="C4958" s="46"/>
      <c r="D4958" s="46"/>
      <c r="E4958" s="45"/>
      <c r="F4958" s="46"/>
      <c r="G4958" s="46"/>
      <c r="I4958" s="19"/>
    </row>
    <row r="4959" spans="1:9">
      <c r="A4959" s="44"/>
      <c r="B4959" s="45"/>
      <c r="C4959" s="46"/>
      <c r="D4959" s="46"/>
      <c r="E4959" s="45"/>
      <c r="F4959" s="46"/>
      <c r="G4959" s="46"/>
      <c r="I4959" s="19"/>
    </row>
    <row r="4960" spans="1:9">
      <c r="A4960" s="44"/>
      <c r="B4960" s="45"/>
      <c r="C4960" s="46"/>
      <c r="D4960" s="46"/>
      <c r="E4960" s="45"/>
      <c r="F4960" s="46"/>
      <c r="G4960" s="46"/>
      <c r="I4960" s="19"/>
    </row>
    <row r="4961" spans="1:9">
      <c r="A4961" s="44"/>
      <c r="B4961" s="45"/>
      <c r="C4961" s="46"/>
      <c r="D4961" s="46"/>
      <c r="E4961" s="45"/>
      <c r="F4961" s="46"/>
      <c r="G4961" s="46"/>
      <c r="I4961" s="19"/>
    </row>
    <row r="4962" spans="1:9">
      <c r="A4962" s="44"/>
      <c r="B4962" s="45"/>
      <c r="C4962" s="46"/>
      <c r="D4962" s="46"/>
      <c r="E4962" s="45"/>
      <c r="F4962" s="46"/>
      <c r="G4962" s="46"/>
      <c r="H4962" s="53"/>
      <c r="I4962" s="53"/>
    </row>
    <row r="4963" spans="1:9" s="48" customFormat="1">
      <c r="A4963" s="41"/>
      <c r="B4963" s="42"/>
      <c r="C4963" s="43"/>
      <c r="D4963" s="43"/>
      <c r="E4963" s="42"/>
      <c r="F4963" s="43"/>
      <c r="G4963" s="43"/>
      <c r="H4963" s="53"/>
      <c r="I4963" s="53"/>
    </row>
    <row r="4964" spans="1:9">
      <c r="A4964" s="44"/>
      <c r="B4964" s="45"/>
      <c r="C4964" s="46"/>
      <c r="D4964" s="46"/>
      <c r="E4964" s="45"/>
      <c r="F4964" s="46"/>
      <c r="G4964" s="46"/>
      <c r="H4964" s="46"/>
      <c r="I4964" s="46"/>
    </row>
    <row r="4965" spans="1:9">
      <c r="A4965" s="44"/>
      <c r="B4965" s="45"/>
      <c r="C4965" s="46"/>
      <c r="D4965" s="46"/>
      <c r="E4965" s="45"/>
      <c r="F4965" s="46"/>
      <c r="G4965" s="46"/>
      <c r="I4965" s="19"/>
    </row>
    <row r="4966" spans="1:9">
      <c r="A4966" s="44"/>
      <c r="B4966" s="45"/>
      <c r="C4966" s="46"/>
      <c r="D4966" s="46"/>
      <c r="E4966" s="45"/>
      <c r="F4966" s="46"/>
      <c r="G4966" s="46"/>
      <c r="I4966" s="19"/>
    </row>
    <row r="4967" spans="1:9">
      <c r="A4967" s="44"/>
      <c r="B4967" s="45"/>
      <c r="C4967" s="46"/>
      <c r="D4967" s="46"/>
      <c r="E4967" s="45"/>
      <c r="F4967" s="46"/>
      <c r="G4967" s="46"/>
      <c r="I4967" s="19"/>
    </row>
    <row r="4968" spans="1:9">
      <c r="A4968" s="44"/>
      <c r="B4968" s="45"/>
      <c r="C4968" s="46"/>
      <c r="D4968" s="46"/>
      <c r="E4968" s="45"/>
      <c r="F4968" s="46"/>
      <c r="G4968" s="46"/>
      <c r="I4968" s="19"/>
    </row>
    <row r="4969" spans="1:9">
      <c r="A4969" s="44"/>
      <c r="B4969" s="45"/>
      <c r="C4969" s="46"/>
      <c r="D4969" s="46"/>
      <c r="E4969" s="45"/>
      <c r="F4969" s="46"/>
      <c r="G4969" s="46"/>
      <c r="I4969" s="19"/>
    </row>
    <row r="4970" spans="1:9">
      <c r="A4970" s="44"/>
      <c r="B4970" s="45"/>
      <c r="C4970" s="46"/>
      <c r="D4970" s="46"/>
      <c r="E4970" s="45"/>
      <c r="F4970" s="46"/>
      <c r="G4970" s="46"/>
      <c r="I4970" s="19"/>
    </row>
    <row r="4971" spans="1:9">
      <c r="A4971" s="44"/>
      <c r="B4971" s="45"/>
      <c r="C4971" s="46"/>
      <c r="D4971" s="46"/>
      <c r="E4971" s="45"/>
      <c r="F4971" s="46"/>
      <c r="G4971" s="46"/>
      <c r="H4971" s="46"/>
      <c r="I4971" s="46"/>
    </row>
    <row r="4972" spans="1:9">
      <c r="A4972" s="44"/>
      <c r="B4972" s="45"/>
      <c r="C4972" s="46"/>
      <c r="D4972" s="46"/>
      <c r="E4972" s="45"/>
      <c r="F4972" s="46"/>
      <c r="G4972" s="46"/>
      <c r="I4972" s="19"/>
    </row>
    <row r="4973" spans="1:9">
      <c r="A4973" s="44"/>
      <c r="B4973" s="45"/>
      <c r="C4973" s="46"/>
      <c r="D4973" s="46"/>
      <c r="E4973" s="45"/>
      <c r="F4973" s="46"/>
      <c r="G4973" s="46"/>
      <c r="H4973" s="53"/>
      <c r="I4973" s="53"/>
    </row>
    <row r="4974" spans="1:9" s="48" customFormat="1">
      <c r="A4974" s="41"/>
      <c r="B4974" s="42"/>
      <c r="C4974" s="43"/>
      <c r="D4974" s="43"/>
      <c r="E4974" s="42"/>
      <c r="F4974" s="43"/>
      <c r="G4974" s="43"/>
      <c r="H4974" s="53"/>
      <c r="I4974" s="53"/>
    </row>
    <row r="4975" spans="1:9">
      <c r="A4975" s="44"/>
      <c r="B4975" s="45"/>
      <c r="C4975" s="46"/>
      <c r="D4975" s="46"/>
      <c r="E4975" s="45"/>
      <c r="F4975" s="46"/>
      <c r="G4975" s="46"/>
      <c r="I4975" s="19"/>
    </row>
    <row r="4976" spans="1:9">
      <c r="A4976" s="44"/>
      <c r="B4976" s="45"/>
      <c r="C4976" s="46"/>
      <c r="D4976" s="46"/>
      <c r="E4976" s="45"/>
      <c r="F4976" s="46"/>
      <c r="G4976" s="46"/>
      <c r="I4976" s="19"/>
    </row>
    <row r="4977" spans="1:9">
      <c r="A4977" s="44"/>
      <c r="B4977" s="45"/>
      <c r="C4977" s="46"/>
      <c r="D4977" s="46"/>
      <c r="E4977" s="45"/>
      <c r="F4977" s="46"/>
      <c r="G4977" s="46"/>
      <c r="H4977" s="53"/>
      <c r="I4977" s="53"/>
    </row>
    <row r="4978" spans="1:9" s="48" customFormat="1">
      <c r="A4978" s="41"/>
      <c r="B4978" s="42"/>
      <c r="C4978" s="43"/>
      <c r="D4978" s="43"/>
      <c r="E4978" s="42"/>
      <c r="F4978" s="43"/>
      <c r="G4978" s="43"/>
      <c r="H4978" s="53"/>
      <c r="I4978" s="53"/>
    </row>
    <row r="4979" spans="1:9">
      <c r="B4979" s="40"/>
      <c r="C4979" s="40"/>
      <c r="D4979" s="40"/>
      <c r="E4979" s="40"/>
      <c r="F4979" s="40"/>
      <c r="G4979" s="40"/>
      <c r="H4979" s="40"/>
      <c r="I4979" s="40"/>
    </row>
    <row r="4980" spans="1:9" ht="14.25">
      <c r="A4980" s="109"/>
      <c r="B4980" s="109"/>
      <c r="C4980" s="109"/>
      <c r="D4980" s="109"/>
      <c r="E4980" s="109"/>
      <c r="F4980" s="109"/>
      <c r="G4980" s="109"/>
      <c r="H4980" s="109"/>
      <c r="I4980" s="109"/>
    </row>
    <row r="4981" spans="1:9">
      <c r="A4981" s="111"/>
      <c r="B4981" s="111"/>
      <c r="C4981" s="111"/>
      <c r="D4981" s="111"/>
      <c r="E4981" s="111"/>
      <c r="F4981" s="111"/>
      <c r="G4981" s="111"/>
      <c r="H4981" s="111"/>
      <c r="I4981" s="111"/>
    </row>
    <row r="4982" spans="1:9">
      <c r="B4982" s="49"/>
      <c r="C4982" s="49"/>
      <c r="D4982" s="50"/>
      <c r="E4982" s="49"/>
      <c r="F4982" s="49"/>
      <c r="G4982" s="50"/>
      <c r="H4982" s="50"/>
      <c r="I4982" s="49"/>
    </row>
    <row r="4983" spans="1:9" customFormat="1" ht="15">
      <c r="A4983" s="114"/>
      <c r="B4983" s="126"/>
      <c r="C4983" s="126"/>
      <c r="D4983" s="126"/>
      <c r="E4983" s="126"/>
      <c r="F4983" s="126"/>
      <c r="G4983" s="126"/>
      <c r="H4983" s="126"/>
      <c r="I4983" s="126"/>
    </row>
    <row r="4984" spans="1:9" customFormat="1" ht="15">
      <c r="A4984" s="115"/>
      <c r="B4984" s="126"/>
      <c r="C4984" s="126"/>
      <c r="D4984" s="126"/>
      <c r="E4984" s="126"/>
      <c r="F4984" s="126"/>
      <c r="G4984" s="126"/>
      <c r="H4984" s="126"/>
      <c r="I4984" s="126"/>
    </row>
    <row r="4985" spans="1:9" customFormat="1" ht="15">
      <c r="A4985" s="115"/>
      <c r="B4985" s="118"/>
      <c r="C4985" s="30"/>
      <c r="D4985" s="124"/>
      <c r="E4985" s="118"/>
      <c r="F4985" s="31"/>
      <c r="G4985" s="124"/>
      <c r="H4985" s="126"/>
      <c r="I4985" s="126"/>
    </row>
    <row r="4986" spans="1:9" customFormat="1" ht="15">
      <c r="A4986" s="115"/>
      <c r="B4986" s="119"/>
      <c r="C4986" s="29"/>
      <c r="D4986" s="125"/>
      <c r="E4986" s="119"/>
      <c r="F4986" s="29"/>
      <c r="G4986" s="125"/>
      <c r="H4986" s="29"/>
      <c r="I4986" s="30"/>
    </row>
    <row r="4987" spans="1:9" customFormat="1" ht="15">
      <c r="A4987" s="32"/>
      <c r="B4987" s="120"/>
      <c r="C4987" s="34"/>
      <c r="D4987" s="34"/>
      <c r="E4987" s="120"/>
      <c r="F4987" s="34"/>
      <c r="G4987" s="35"/>
      <c r="H4987" s="34"/>
      <c r="I4987" s="34"/>
    </row>
    <row r="4988" spans="1:9" customFormat="1" ht="15">
      <c r="A4988" s="37"/>
      <c r="B4988" s="33"/>
      <c r="C4988" s="24"/>
      <c r="D4988" s="34"/>
      <c r="E4988" s="34"/>
      <c r="F4988" s="34"/>
      <c r="G4988" s="35"/>
      <c r="H4988" s="34"/>
      <c r="I4988" s="38"/>
    </row>
    <row r="4989" spans="1:9" customFormat="1" ht="15">
      <c r="A4989" s="39"/>
      <c r="B4989" s="27"/>
      <c r="C4989" s="27"/>
      <c r="D4989" s="27"/>
      <c r="E4989" s="27"/>
      <c r="F4989" s="27"/>
      <c r="G4989" s="27"/>
      <c r="H4989" s="27"/>
      <c r="I4989" s="27"/>
    </row>
    <row r="4990" spans="1:9" s="48" customFormat="1">
      <c r="A4990" s="41"/>
      <c r="B4990" s="42"/>
      <c r="C4990" s="43"/>
      <c r="D4990" s="43"/>
      <c r="E4990" s="42"/>
      <c r="F4990" s="43"/>
      <c r="G4990" s="43"/>
      <c r="H4990" s="53"/>
      <c r="I4990" s="53"/>
    </row>
    <row r="4991" spans="1:9" s="48" customFormat="1">
      <c r="A4991" s="41"/>
      <c r="B4991" s="42"/>
      <c r="C4991" s="43"/>
      <c r="D4991" s="43"/>
      <c r="E4991" s="42"/>
      <c r="F4991" s="43"/>
      <c r="G4991" s="43"/>
      <c r="H4991" s="53"/>
      <c r="I4991" s="53"/>
    </row>
    <row r="4992" spans="1:9" s="48" customFormat="1">
      <c r="A4992" s="41"/>
      <c r="B4992" s="42"/>
      <c r="C4992" s="43"/>
      <c r="D4992" s="43"/>
      <c r="E4992" s="42"/>
      <c r="F4992" s="43"/>
      <c r="G4992" s="43"/>
      <c r="H4992" s="53"/>
      <c r="I4992" s="53"/>
    </row>
    <row r="4993" spans="1:9">
      <c r="A4993" s="44"/>
      <c r="B4993" s="45"/>
      <c r="C4993" s="46"/>
      <c r="D4993" s="46"/>
      <c r="E4993" s="45"/>
      <c r="F4993" s="46"/>
      <c r="G4993" s="46"/>
      <c r="I4993" s="19"/>
    </row>
    <row r="4994" spans="1:9">
      <c r="A4994" s="44"/>
      <c r="B4994" s="45"/>
      <c r="C4994" s="46"/>
      <c r="D4994" s="46"/>
      <c r="E4994" s="45"/>
      <c r="F4994" s="46"/>
      <c r="G4994" s="46"/>
      <c r="H4994" s="46"/>
      <c r="I4994" s="46"/>
    </row>
    <row r="4995" spans="1:9">
      <c r="A4995" s="44"/>
      <c r="B4995" s="45"/>
      <c r="C4995" s="46"/>
      <c r="D4995" s="46"/>
      <c r="E4995" s="45"/>
      <c r="F4995" s="46"/>
      <c r="G4995" s="46"/>
      <c r="I4995" s="19"/>
    </row>
    <row r="4996" spans="1:9">
      <c r="A4996" s="44"/>
      <c r="B4996" s="45"/>
      <c r="C4996" s="46"/>
      <c r="D4996" s="46"/>
      <c r="E4996" s="45"/>
      <c r="F4996" s="46"/>
      <c r="G4996" s="46"/>
      <c r="I4996" s="19"/>
    </row>
    <row r="4997" spans="1:9">
      <c r="A4997" s="44"/>
      <c r="B4997" s="45"/>
      <c r="C4997" s="46"/>
      <c r="D4997" s="46"/>
      <c r="E4997" s="45"/>
      <c r="F4997" s="46"/>
      <c r="G4997" s="46"/>
      <c r="H4997" s="53"/>
      <c r="I4997" s="53"/>
    </row>
    <row r="4998" spans="1:9" s="48" customFormat="1">
      <c r="A4998" s="41"/>
      <c r="B4998" s="42"/>
      <c r="C4998" s="43"/>
      <c r="D4998" s="43"/>
      <c r="E4998" s="42"/>
      <c r="F4998" s="43"/>
      <c r="G4998" s="43"/>
      <c r="H4998" s="53"/>
      <c r="I4998" s="53"/>
    </row>
    <row r="4999" spans="1:9">
      <c r="A4999" s="44"/>
      <c r="B4999" s="45"/>
      <c r="C4999" s="46"/>
      <c r="D4999" s="46"/>
      <c r="E4999" s="45"/>
      <c r="F4999" s="46"/>
      <c r="G4999" s="46"/>
      <c r="H4999" s="46"/>
      <c r="I4999" s="46"/>
    </row>
    <row r="5000" spans="1:9">
      <c r="A5000" s="44"/>
      <c r="B5000" s="45"/>
      <c r="C5000" s="46"/>
      <c r="D5000" s="46"/>
      <c r="E5000" s="45"/>
      <c r="F5000" s="46"/>
      <c r="G5000" s="46"/>
      <c r="I5000" s="19"/>
    </row>
    <row r="5001" spans="1:9">
      <c r="A5001" s="44"/>
      <c r="B5001" s="45"/>
      <c r="C5001" s="46"/>
      <c r="D5001" s="46"/>
      <c r="E5001" s="45"/>
      <c r="F5001" s="46"/>
      <c r="G5001" s="46"/>
      <c r="I5001" s="19"/>
    </row>
    <row r="5002" spans="1:9">
      <c r="A5002" s="44"/>
      <c r="B5002" s="45"/>
      <c r="C5002" s="46"/>
      <c r="D5002" s="46"/>
      <c r="E5002" s="45"/>
      <c r="F5002" s="46"/>
      <c r="G5002" s="46"/>
      <c r="I5002" s="19"/>
    </row>
    <row r="5003" spans="1:9">
      <c r="A5003" s="44"/>
      <c r="B5003" s="45"/>
      <c r="C5003" s="46"/>
      <c r="D5003" s="46"/>
      <c r="E5003" s="45"/>
      <c r="F5003" s="46"/>
      <c r="G5003" s="46"/>
      <c r="I5003" s="19"/>
    </row>
    <row r="5004" spans="1:9">
      <c r="A5004" s="44"/>
      <c r="B5004" s="45"/>
      <c r="C5004" s="46"/>
      <c r="D5004" s="46"/>
      <c r="E5004" s="45"/>
      <c r="F5004" s="46"/>
      <c r="G5004" s="46"/>
      <c r="I5004" s="19"/>
    </row>
    <row r="5005" spans="1:9">
      <c r="A5005" s="44"/>
      <c r="B5005" s="45"/>
      <c r="C5005" s="46"/>
      <c r="D5005" s="46"/>
      <c r="E5005" s="45"/>
      <c r="F5005" s="46"/>
      <c r="G5005" s="46"/>
      <c r="I5005" s="19"/>
    </row>
    <row r="5006" spans="1:9">
      <c r="A5006" s="44"/>
      <c r="B5006" s="45"/>
      <c r="C5006" s="46"/>
      <c r="D5006" s="46"/>
      <c r="E5006" s="45"/>
      <c r="F5006" s="46"/>
      <c r="G5006" s="46"/>
      <c r="H5006" s="46"/>
      <c r="I5006" s="46"/>
    </row>
    <row r="5007" spans="1:9">
      <c r="A5007" s="44"/>
      <c r="B5007" s="45"/>
      <c r="C5007" s="46"/>
      <c r="D5007" s="46"/>
      <c r="E5007" s="45"/>
      <c r="F5007" s="46"/>
      <c r="G5007" s="46"/>
      <c r="I5007" s="19"/>
    </row>
    <row r="5008" spans="1:9">
      <c r="A5008" s="44"/>
      <c r="B5008" s="45"/>
      <c r="C5008" s="46"/>
      <c r="D5008" s="46"/>
      <c r="E5008" s="45"/>
      <c r="F5008" s="46"/>
      <c r="G5008" s="46"/>
      <c r="H5008" s="53"/>
      <c r="I5008" s="53"/>
    </row>
    <row r="5009" spans="1:9" s="48" customFormat="1">
      <c r="A5009" s="41"/>
      <c r="B5009" s="42"/>
      <c r="C5009" s="43"/>
      <c r="D5009" s="43"/>
      <c r="E5009" s="42"/>
      <c r="F5009" s="43"/>
      <c r="G5009" s="43"/>
      <c r="H5009" s="53"/>
      <c r="I5009" s="53"/>
    </row>
    <row r="5010" spans="1:9">
      <c r="A5010" s="44"/>
      <c r="B5010" s="45"/>
      <c r="C5010" s="46"/>
      <c r="D5010" s="46"/>
      <c r="E5010" s="45"/>
      <c r="F5010" s="46"/>
      <c r="G5010" s="46"/>
      <c r="I5010" s="19"/>
    </row>
    <row r="5011" spans="1:9">
      <c r="A5011" s="44"/>
      <c r="B5011" s="45"/>
      <c r="C5011" s="46"/>
      <c r="D5011" s="46"/>
      <c r="E5011" s="45"/>
      <c r="F5011" s="46"/>
      <c r="G5011" s="46"/>
      <c r="I5011" s="19"/>
    </row>
    <row r="5012" spans="1:9">
      <c r="A5012" s="44"/>
      <c r="B5012" s="46"/>
      <c r="C5012" s="46"/>
      <c r="D5012" s="46"/>
      <c r="E5012" s="45"/>
      <c r="F5012" s="46"/>
      <c r="G5012" s="46"/>
      <c r="H5012" s="43"/>
      <c r="I5012" s="43"/>
    </row>
    <row r="5013" spans="1:9">
      <c r="A5013" s="44"/>
      <c r="B5013" s="46"/>
      <c r="C5013" s="46"/>
      <c r="D5013" s="46"/>
      <c r="E5013" s="45"/>
      <c r="F5013" s="46"/>
      <c r="G5013" s="46"/>
      <c r="H5013" s="53"/>
      <c r="I5013" s="53"/>
    </row>
    <row r="5014" spans="1:9" s="48" customFormat="1">
      <c r="A5014" s="41"/>
      <c r="B5014" s="43"/>
      <c r="C5014" s="43"/>
      <c r="D5014" s="43"/>
      <c r="E5014" s="42"/>
      <c r="F5014" s="43"/>
      <c r="G5014" s="43"/>
      <c r="H5014" s="43"/>
      <c r="I5014" s="43"/>
    </row>
    <row r="5015" spans="1:9">
      <c r="B5015" s="40"/>
      <c r="C5015" s="40"/>
      <c r="D5015" s="40"/>
      <c r="E5015" s="40"/>
      <c r="F5015" s="40"/>
      <c r="G5015" s="40"/>
      <c r="H5015" s="40"/>
      <c r="I5015" s="40"/>
    </row>
    <row r="5016" spans="1:9">
      <c r="B5016" s="40"/>
      <c r="C5016" s="40"/>
      <c r="D5016" s="40"/>
      <c r="E5016" s="40"/>
      <c r="F5016" s="40"/>
      <c r="G5016" s="40"/>
      <c r="H5016" s="40"/>
      <c r="I5016" s="40"/>
    </row>
    <row r="5017" spans="1:9">
      <c r="B5017" s="40"/>
      <c r="C5017" s="40"/>
      <c r="D5017" s="40"/>
      <c r="E5017" s="40"/>
      <c r="F5017" s="40"/>
      <c r="G5017" s="40"/>
      <c r="H5017" s="40"/>
      <c r="I5017" s="40"/>
    </row>
    <row r="5018" spans="1:9" ht="14.25">
      <c r="A5018" s="109"/>
      <c r="B5018" s="109"/>
      <c r="C5018" s="109"/>
      <c r="D5018" s="109"/>
      <c r="E5018" s="109"/>
      <c r="F5018" s="109"/>
      <c r="G5018" s="109"/>
      <c r="H5018" s="109"/>
      <c r="I5018" s="109"/>
    </row>
    <row r="5019" spans="1:9">
      <c r="A5019" s="111"/>
      <c r="B5019" s="111"/>
      <c r="C5019" s="111"/>
      <c r="D5019" s="111"/>
      <c r="E5019" s="111"/>
      <c r="F5019" s="111"/>
      <c r="G5019" s="111"/>
      <c r="H5019" s="111"/>
      <c r="I5019" s="111"/>
    </row>
    <row r="5020" spans="1:9">
      <c r="B5020" s="49"/>
      <c r="C5020" s="49"/>
      <c r="D5020" s="50"/>
      <c r="E5020" s="49"/>
      <c r="F5020" s="49"/>
      <c r="G5020" s="50"/>
      <c r="H5020" s="50"/>
      <c r="I5020" s="49"/>
    </row>
    <row r="5021" spans="1:9" customFormat="1" ht="15">
      <c r="A5021" s="114"/>
      <c r="B5021" s="126"/>
      <c r="C5021" s="126"/>
      <c r="D5021" s="126"/>
      <c r="E5021" s="126"/>
      <c r="F5021" s="126"/>
      <c r="G5021" s="126"/>
      <c r="H5021" s="126"/>
      <c r="I5021" s="126"/>
    </row>
    <row r="5022" spans="1:9" customFormat="1" ht="15">
      <c r="A5022" s="115"/>
      <c r="B5022" s="126"/>
      <c r="C5022" s="126"/>
      <c r="D5022" s="126"/>
      <c r="E5022" s="126"/>
      <c r="F5022" s="126"/>
      <c r="G5022" s="126"/>
      <c r="H5022" s="126"/>
      <c r="I5022" s="126"/>
    </row>
    <row r="5023" spans="1:9" customFormat="1" ht="15">
      <c r="A5023" s="115"/>
      <c r="B5023" s="118"/>
      <c r="C5023" s="30"/>
      <c r="D5023" s="124"/>
      <c r="E5023" s="118"/>
      <c r="F5023" s="31"/>
      <c r="G5023" s="124"/>
      <c r="H5023" s="126"/>
      <c r="I5023" s="126"/>
    </row>
    <row r="5024" spans="1:9" customFormat="1" ht="15">
      <c r="A5024" s="115"/>
      <c r="B5024" s="119"/>
      <c r="C5024" s="29"/>
      <c r="D5024" s="125"/>
      <c r="E5024" s="119"/>
      <c r="F5024" s="29"/>
      <c r="G5024" s="125"/>
      <c r="H5024" s="29"/>
      <c r="I5024" s="30"/>
    </row>
    <row r="5025" spans="1:9" customFormat="1" ht="15">
      <c r="A5025" s="32"/>
      <c r="B5025" s="120"/>
      <c r="C5025" s="34"/>
      <c r="D5025" s="34"/>
      <c r="E5025" s="120"/>
      <c r="F5025" s="34"/>
      <c r="G5025" s="35"/>
      <c r="H5025" s="34"/>
      <c r="I5025" s="34"/>
    </row>
    <row r="5026" spans="1:9" customFormat="1" ht="15">
      <c r="A5026" s="37"/>
      <c r="B5026" s="33"/>
      <c r="C5026" s="24"/>
      <c r="D5026" s="34"/>
      <c r="E5026" s="34"/>
      <c r="F5026" s="34"/>
      <c r="G5026" s="35"/>
      <c r="H5026" s="34"/>
      <c r="I5026" s="38"/>
    </row>
    <row r="5027" spans="1:9" customFormat="1" ht="15">
      <c r="A5027" s="39"/>
      <c r="B5027" s="27"/>
      <c r="C5027" s="27"/>
      <c r="D5027" s="27"/>
      <c r="E5027" s="27"/>
      <c r="F5027" s="27"/>
      <c r="G5027" s="27"/>
      <c r="H5027" s="27"/>
      <c r="I5027" s="27"/>
    </row>
    <row r="5028" spans="1:9" s="48" customFormat="1">
      <c r="A5028" s="41"/>
      <c r="B5028" s="42"/>
      <c r="C5028" s="43"/>
      <c r="D5028" s="43"/>
      <c r="E5028" s="42"/>
      <c r="F5028" s="43"/>
      <c r="G5028" s="43"/>
      <c r="H5028" s="53"/>
      <c r="I5028" s="53"/>
    </row>
    <row r="5029" spans="1:9" s="48" customFormat="1">
      <c r="A5029" s="41"/>
      <c r="B5029" s="42"/>
      <c r="C5029" s="43"/>
      <c r="D5029" s="43"/>
      <c r="E5029" s="42"/>
      <c r="F5029" s="43"/>
      <c r="G5029" s="43"/>
      <c r="H5029" s="53"/>
      <c r="I5029" s="53"/>
    </row>
    <row r="5030" spans="1:9" s="48" customFormat="1">
      <c r="A5030" s="41"/>
      <c r="B5030" s="42"/>
      <c r="C5030" s="43"/>
      <c r="D5030" s="43"/>
      <c r="E5030" s="42"/>
      <c r="F5030" s="43"/>
      <c r="G5030" s="43"/>
      <c r="H5030" s="53"/>
      <c r="I5030" s="53"/>
    </row>
    <row r="5031" spans="1:9">
      <c r="A5031" s="44"/>
      <c r="B5031" s="45"/>
      <c r="C5031" s="46"/>
      <c r="D5031" s="46"/>
      <c r="E5031" s="45"/>
      <c r="F5031" s="46"/>
      <c r="G5031" s="46"/>
      <c r="I5031" s="19"/>
    </row>
    <row r="5032" spans="1:9">
      <c r="A5032" s="44"/>
      <c r="B5032" s="45"/>
      <c r="C5032" s="46"/>
      <c r="D5032" s="46"/>
      <c r="E5032" s="45"/>
      <c r="F5032" s="46"/>
      <c r="G5032" s="46"/>
      <c r="I5032" s="19"/>
    </row>
    <row r="5033" spans="1:9">
      <c r="A5033" s="44"/>
      <c r="B5033" s="45"/>
      <c r="C5033" s="46"/>
      <c r="D5033" s="46"/>
      <c r="E5033" s="45"/>
      <c r="F5033" s="46"/>
      <c r="G5033" s="46"/>
      <c r="I5033" s="19"/>
    </row>
    <row r="5034" spans="1:9">
      <c r="A5034" s="44"/>
      <c r="B5034" s="45"/>
      <c r="C5034" s="46"/>
      <c r="D5034" s="46"/>
      <c r="E5034" s="45"/>
      <c r="F5034" s="46"/>
      <c r="G5034" s="46"/>
      <c r="I5034" s="19"/>
    </row>
    <row r="5035" spans="1:9">
      <c r="A5035" s="44"/>
      <c r="B5035" s="45"/>
      <c r="C5035" s="46"/>
      <c r="D5035" s="46"/>
      <c r="E5035" s="45"/>
      <c r="F5035" s="46"/>
      <c r="G5035" s="46"/>
      <c r="I5035" s="19"/>
    </row>
    <row r="5036" spans="1:9">
      <c r="A5036" s="44"/>
      <c r="B5036" s="45"/>
      <c r="C5036" s="46"/>
      <c r="D5036" s="46"/>
      <c r="E5036" s="45"/>
      <c r="F5036" s="46"/>
      <c r="G5036" s="46"/>
      <c r="H5036" s="43"/>
      <c r="I5036" s="43"/>
    </row>
    <row r="5037" spans="1:9">
      <c r="A5037" s="44"/>
      <c r="B5037" s="45"/>
      <c r="C5037" s="46"/>
      <c r="D5037" s="46"/>
      <c r="E5037" s="45"/>
      <c r="F5037" s="46"/>
      <c r="G5037" s="46"/>
      <c r="H5037" s="53"/>
      <c r="I5037" s="53"/>
    </row>
    <row r="5038" spans="1:9" s="48" customFormat="1">
      <c r="A5038" s="41"/>
      <c r="B5038" s="42"/>
      <c r="C5038" s="43"/>
      <c r="D5038" s="43"/>
      <c r="E5038" s="42"/>
      <c r="F5038" s="43"/>
      <c r="G5038" s="43"/>
      <c r="H5038" s="53"/>
      <c r="I5038" s="53"/>
    </row>
    <row r="5039" spans="1:9">
      <c r="A5039" s="44"/>
      <c r="B5039" s="45"/>
      <c r="C5039" s="46"/>
      <c r="D5039" s="46"/>
      <c r="E5039" s="45"/>
      <c r="F5039" s="46"/>
      <c r="G5039" s="46"/>
      <c r="H5039" s="43"/>
      <c r="I5039" s="43"/>
    </row>
    <row r="5040" spans="1:9">
      <c r="A5040" s="44"/>
      <c r="B5040" s="45"/>
      <c r="C5040" s="46"/>
      <c r="D5040" s="46"/>
      <c r="E5040" s="45"/>
      <c r="F5040" s="46"/>
      <c r="G5040" s="46"/>
      <c r="H5040" s="43"/>
      <c r="I5040" s="43"/>
    </row>
    <row r="5041" spans="1:9">
      <c r="A5041" s="44"/>
      <c r="B5041" s="45"/>
      <c r="C5041" s="46"/>
      <c r="D5041" s="46"/>
      <c r="E5041" s="45"/>
      <c r="F5041" s="46"/>
      <c r="G5041" s="46"/>
      <c r="I5041" s="19"/>
    </row>
    <row r="5042" spans="1:9">
      <c r="A5042" s="44"/>
      <c r="B5042" s="45"/>
      <c r="C5042" s="46"/>
      <c r="D5042" s="46"/>
      <c r="E5042" s="45"/>
      <c r="F5042" s="46"/>
      <c r="G5042" s="46"/>
      <c r="H5042" s="43"/>
      <c r="I5042" s="43"/>
    </row>
    <row r="5043" spans="1:9">
      <c r="A5043" s="44"/>
      <c r="B5043" s="45"/>
      <c r="C5043" s="46"/>
      <c r="D5043" s="46"/>
      <c r="E5043" s="45"/>
      <c r="F5043" s="46"/>
      <c r="G5043" s="46"/>
      <c r="I5043" s="19"/>
    </row>
    <row r="5044" spans="1:9">
      <c r="A5044" s="44"/>
      <c r="B5044" s="45"/>
      <c r="C5044" s="46"/>
      <c r="D5044" s="46"/>
      <c r="E5044" s="45"/>
      <c r="F5044" s="46"/>
      <c r="G5044" s="46"/>
      <c r="I5044" s="19"/>
    </row>
    <row r="5045" spans="1:9">
      <c r="A5045" s="44"/>
      <c r="B5045" s="45"/>
      <c r="C5045" s="46"/>
      <c r="D5045" s="46"/>
      <c r="E5045" s="45"/>
      <c r="F5045" s="46"/>
      <c r="G5045" s="46"/>
      <c r="I5045" s="19"/>
    </row>
    <row r="5046" spans="1:9">
      <c r="A5046" s="44"/>
      <c r="B5046" s="45"/>
      <c r="C5046" s="46"/>
      <c r="D5046" s="46"/>
      <c r="E5046" s="45"/>
      <c r="F5046" s="46"/>
      <c r="G5046" s="46"/>
      <c r="I5046" s="19"/>
    </row>
    <row r="5047" spans="1:9">
      <c r="A5047" s="44"/>
      <c r="B5047" s="45"/>
      <c r="C5047" s="46"/>
      <c r="D5047" s="46"/>
      <c r="E5047" s="45"/>
      <c r="F5047" s="46"/>
      <c r="G5047" s="46"/>
      <c r="I5047" s="19"/>
    </row>
    <row r="5048" spans="1:9">
      <c r="A5048" s="44"/>
      <c r="B5048" s="45"/>
      <c r="C5048" s="46"/>
      <c r="D5048" s="46"/>
      <c r="E5048" s="45"/>
      <c r="F5048" s="46"/>
      <c r="G5048" s="46"/>
      <c r="I5048" s="19"/>
    </row>
    <row r="5049" spans="1:9">
      <c r="A5049" s="44"/>
      <c r="B5049" s="45"/>
      <c r="C5049" s="46"/>
      <c r="D5049" s="46"/>
      <c r="E5049" s="45"/>
      <c r="F5049" s="46"/>
      <c r="G5049" s="46"/>
      <c r="I5049" s="19"/>
    </row>
    <row r="5050" spans="1:9">
      <c r="A5050" s="44"/>
      <c r="B5050" s="45"/>
      <c r="C5050" s="46"/>
      <c r="D5050" s="46"/>
      <c r="E5050" s="45"/>
      <c r="F5050" s="46"/>
      <c r="G5050" s="46"/>
      <c r="I5050" s="19"/>
    </row>
    <row r="5051" spans="1:9">
      <c r="A5051" s="44"/>
      <c r="B5051" s="45"/>
      <c r="C5051" s="46"/>
      <c r="D5051" s="46"/>
      <c r="E5051" s="45"/>
      <c r="F5051" s="46"/>
      <c r="G5051" s="46"/>
      <c r="I5051" s="19"/>
    </row>
    <row r="5052" spans="1:9">
      <c r="A5052" s="44"/>
      <c r="B5052" s="45"/>
      <c r="C5052" s="46"/>
      <c r="D5052" s="46"/>
      <c r="E5052" s="45"/>
      <c r="F5052" s="46"/>
      <c r="G5052" s="46"/>
      <c r="H5052" s="53"/>
      <c r="I5052" s="53"/>
    </row>
    <row r="5053" spans="1:9" s="48" customFormat="1">
      <c r="A5053" s="41"/>
      <c r="B5053" s="42"/>
      <c r="C5053" s="43"/>
      <c r="D5053" s="43"/>
      <c r="E5053" s="42"/>
      <c r="F5053" s="43"/>
      <c r="G5053" s="43"/>
      <c r="H5053" s="53"/>
      <c r="I5053" s="53"/>
    </row>
    <row r="5054" spans="1:9">
      <c r="A5054" s="44"/>
      <c r="B5054" s="45"/>
      <c r="C5054" s="46"/>
      <c r="D5054" s="46"/>
      <c r="E5054" s="45"/>
      <c r="F5054" s="46"/>
      <c r="G5054" s="46"/>
      <c r="I5054" s="19"/>
    </row>
    <row r="5055" spans="1:9">
      <c r="A5055" s="44"/>
      <c r="B5055" s="45"/>
      <c r="C5055" s="46"/>
      <c r="D5055" s="46"/>
      <c r="E5055" s="45"/>
      <c r="F5055" s="46"/>
      <c r="G5055" s="46"/>
      <c r="I5055" s="19"/>
    </row>
    <row r="5056" spans="1:9">
      <c r="A5056" s="44"/>
      <c r="B5056" s="45"/>
      <c r="C5056" s="46"/>
      <c r="D5056" s="46"/>
      <c r="E5056" s="45"/>
      <c r="F5056" s="46"/>
      <c r="G5056" s="46"/>
      <c r="I5056" s="19"/>
    </row>
    <row r="5057" spans="1:9">
      <c r="A5057" s="44"/>
      <c r="B5057" s="45"/>
      <c r="C5057" s="46"/>
      <c r="D5057" s="46"/>
      <c r="E5057" s="45"/>
      <c r="F5057" s="46"/>
      <c r="G5057" s="46"/>
      <c r="I5057" s="19"/>
    </row>
    <row r="5058" spans="1:9">
      <c r="A5058" s="44"/>
      <c r="B5058" s="45"/>
      <c r="C5058" s="46"/>
      <c r="D5058" s="46"/>
      <c r="E5058" s="45"/>
      <c r="F5058" s="46"/>
      <c r="G5058" s="46"/>
      <c r="I5058" s="19"/>
    </row>
    <row r="5059" spans="1:9">
      <c r="A5059" s="44"/>
      <c r="B5059" s="45"/>
      <c r="C5059" s="46"/>
      <c r="D5059" s="46"/>
      <c r="E5059" s="45"/>
      <c r="F5059" s="46"/>
      <c r="G5059" s="46"/>
      <c r="I5059" s="19"/>
    </row>
    <row r="5060" spans="1:9">
      <c r="A5060" s="44"/>
      <c r="B5060" s="45"/>
      <c r="C5060" s="46"/>
      <c r="D5060" s="46"/>
      <c r="E5060" s="45"/>
      <c r="F5060" s="46"/>
      <c r="G5060" s="46"/>
      <c r="I5060" s="19"/>
    </row>
    <row r="5061" spans="1:9">
      <c r="A5061" s="44"/>
      <c r="B5061" s="45"/>
      <c r="C5061" s="46"/>
      <c r="D5061" s="46"/>
      <c r="E5061" s="45"/>
      <c r="F5061" s="46"/>
      <c r="G5061" s="46"/>
      <c r="I5061" s="19"/>
    </row>
    <row r="5062" spans="1:9">
      <c r="A5062" s="44"/>
      <c r="B5062" s="45"/>
      <c r="C5062" s="46"/>
      <c r="D5062" s="46"/>
      <c r="E5062" s="45"/>
      <c r="F5062" s="46"/>
      <c r="G5062" s="46"/>
      <c r="H5062" s="53"/>
      <c r="I5062" s="53"/>
    </row>
    <row r="5063" spans="1:9" s="48" customFormat="1">
      <c r="A5063" s="41"/>
      <c r="B5063" s="42"/>
      <c r="C5063" s="43"/>
      <c r="D5063" s="43"/>
      <c r="E5063" s="42"/>
      <c r="F5063" s="43"/>
      <c r="G5063" s="43"/>
      <c r="H5063" s="53"/>
      <c r="I5063" s="53"/>
    </row>
    <row r="5064" spans="1:9">
      <c r="A5064" s="44"/>
      <c r="B5064" s="45"/>
      <c r="C5064" s="46"/>
      <c r="D5064" s="46"/>
      <c r="E5064" s="45"/>
      <c r="F5064" s="46"/>
      <c r="G5064" s="46"/>
      <c r="I5064" s="19"/>
    </row>
    <row r="5065" spans="1:9">
      <c r="A5065" s="44"/>
      <c r="B5065" s="45"/>
      <c r="C5065" s="46"/>
      <c r="D5065" s="46"/>
      <c r="E5065" s="45"/>
      <c r="F5065" s="46"/>
      <c r="G5065" s="46"/>
      <c r="I5065" s="19"/>
    </row>
    <row r="5066" spans="1:9">
      <c r="A5066" s="44"/>
      <c r="B5066" s="45"/>
      <c r="C5066" s="46"/>
      <c r="D5066" s="46"/>
      <c r="E5066" s="45"/>
      <c r="F5066" s="46"/>
      <c r="G5066" s="46"/>
      <c r="I5066" s="19"/>
    </row>
    <row r="5067" spans="1:9">
      <c r="A5067" s="44"/>
      <c r="B5067" s="45"/>
      <c r="C5067" s="46"/>
      <c r="D5067" s="46"/>
      <c r="E5067" s="45"/>
      <c r="F5067" s="46"/>
      <c r="G5067" s="46"/>
      <c r="I5067" s="19"/>
    </row>
    <row r="5068" spans="1:9">
      <c r="A5068" s="44"/>
      <c r="B5068" s="45"/>
      <c r="C5068" s="46"/>
      <c r="D5068" s="46"/>
      <c r="E5068" s="45"/>
      <c r="F5068" s="46"/>
      <c r="G5068" s="46"/>
      <c r="I5068" s="19"/>
    </row>
    <row r="5069" spans="1:9">
      <c r="A5069" s="44"/>
      <c r="B5069" s="45"/>
      <c r="C5069" s="46"/>
      <c r="D5069" s="46"/>
      <c r="E5069" s="45"/>
      <c r="F5069" s="46"/>
      <c r="G5069" s="46"/>
      <c r="H5069" s="53"/>
      <c r="I5069" s="53"/>
    </row>
    <row r="5070" spans="1:9" s="48" customFormat="1">
      <c r="A5070" s="41"/>
      <c r="B5070" s="42"/>
      <c r="C5070" s="43"/>
      <c r="D5070" s="43"/>
      <c r="E5070" s="42"/>
      <c r="F5070" s="43"/>
      <c r="G5070" s="43"/>
      <c r="H5070" s="53"/>
      <c r="I5070" s="53"/>
    </row>
    <row r="5071" spans="1:9">
      <c r="A5071" s="44"/>
      <c r="B5071" s="45"/>
      <c r="C5071" s="46"/>
      <c r="D5071" s="46"/>
      <c r="E5071" s="45"/>
      <c r="F5071" s="46"/>
      <c r="G5071" s="46"/>
      <c r="H5071" s="43"/>
      <c r="I5071" s="43"/>
    </row>
    <row r="5072" spans="1:9">
      <c r="A5072" s="44"/>
      <c r="B5072" s="45"/>
      <c r="C5072" s="46"/>
      <c r="D5072" s="46"/>
      <c r="E5072" s="45"/>
      <c r="F5072" s="46"/>
      <c r="G5072" s="46"/>
      <c r="H5072" s="43"/>
      <c r="I5072" s="43"/>
    </row>
    <row r="5073" spans="1:9">
      <c r="A5073" s="44"/>
      <c r="B5073" s="45"/>
      <c r="C5073" s="46"/>
      <c r="D5073" s="46"/>
      <c r="E5073" s="45"/>
      <c r="F5073" s="46"/>
      <c r="G5073" s="46"/>
      <c r="H5073" s="43"/>
      <c r="I5073" s="43"/>
    </row>
    <row r="5074" spans="1:9">
      <c r="A5074" s="44"/>
      <c r="B5074" s="45"/>
      <c r="C5074" s="46"/>
      <c r="D5074" s="46"/>
      <c r="E5074" s="45"/>
      <c r="F5074" s="46"/>
      <c r="G5074" s="46"/>
      <c r="I5074" s="19"/>
    </row>
    <row r="5075" spans="1:9">
      <c r="A5075" s="44"/>
      <c r="B5075" s="45"/>
      <c r="C5075" s="46"/>
      <c r="D5075" s="46"/>
      <c r="E5075" s="45"/>
      <c r="F5075" s="46"/>
      <c r="G5075" s="46"/>
      <c r="H5075" s="43"/>
      <c r="I5075" s="43"/>
    </row>
    <row r="5076" spans="1:9">
      <c r="A5076" s="44"/>
      <c r="B5076" s="45"/>
      <c r="C5076" s="46"/>
      <c r="D5076" s="46"/>
      <c r="E5076" s="45"/>
      <c r="F5076" s="46"/>
      <c r="G5076" s="46"/>
      <c r="I5076" s="19"/>
    </row>
    <row r="5077" spans="1:9">
      <c r="A5077" s="44"/>
      <c r="B5077" s="45"/>
      <c r="C5077" s="46"/>
      <c r="D5077" s="46"/>
      <c r="E5077" s="45"/>
      <c r="F5077" s="46"/>
      <c r="G5077" s="46"/>
      <c r="H5077" s="53"/>
      <c r="I5077" s="53"/>
    </row>
    <row r="5078" spans="1:9" s="48" customFormat="1">
      <c r="A5078" s="41"/>
      <c r="B5078" s="42"/>
      <c r="C5078" s="43"/>
      <c r="D5078" s="43"/>
      <c r="E5078" s="42"/>
      <c r="F5078" s="43"/>
      <c r="G5078" s="43"/>
      <c r="H5078" s="53"/>
      <c r="I5078" s="53"/>
    </row>
    <row r="5079" spans="1:9">
      <c r="A5079" s="44"/>
      <c r="B5079" s="45"/>
      <c r="C5079" s="46"/>
      <c r="D5079" s="46"/>
      <c r="E5079" s="45"/>
      <c r="F5079" s="46"/>
      <c r="G5079" s="46"/>
      <c r="I5079" s="19"/>
    </row>
    <row r="5080" spans="1:9">
      <c r="A5080" s="44"/>
      <c r="B5080" s="45"/>
      <c r="C5080" s="46"/>
      <c r="D5080" s="46"/>
      <c r="E5080" s="45"/>
      <c r="F5080" s="46"/>
      <c r="G5080" s="46"/>
      <c r="I5080" s="19"/>
    </row>
    <row r="5081" spans="1:9">
      <c r="A5081" s="44"/>
      <c r="B5081" s="45"/>
      <c r="C5081" s="46"/>
      <c r="D5081" s="46"/>
      <c r="E5081" s="45"/>
      <c r="F5081" s="46"/>
      <c r="G5081" s="46"/>
      <c r="I5081" s="19"/>
    </row>
    <row r="5082" spans="1:9">
      <c r="A5082" s="44"/>
      <c r="B5082" s="45"/>
      <c r="C5082" s="46"/>
      <c r="D5082" s="46"/>
      <c r="E5082" s="45"/>
      <c r="F5082" s="46"/>
      <c r="G5082" s="46"/>
      <c r="I5082" s="19"/>
    </row>
    <row r="5083" spans="1:9">
      <c r="A5083" s="44"/>
      <c r="B5083" s="45"/>
      <c r="C5083" s="46"/>
      <c r="D5083" s="46"/>
      <c r="E5083" s="45"/>
      <c r="F5083" s="46"/>
      <c r="G5083" s="46"/>
      <c r="I5083" s="19"/>
    </row>
    <row r="5084" spans="1:9">
      <c r="A5084" s="44"/>
      <c r="B5084" s="54"/>
      <c r="C5084" s="54"/>
      <c r="D5084" s="54"/>
      <c r="E5084" s="54"/>
      <c r="F5084" s="54"/>
      <c r="G5084" s="54"/>
      <c r="H5084" s="17"/>
      <c r="I5084" s="17"/>
    </row>
    <row r="5085" spans="1:9">
      <c r="A5085" s="44"/>
      <c r="B5085" s="54"/>
      <c r="C5085" s="54"/>
      <c r="D5085" s="54"/>
      <c r="E5085" s="54"/>
      <c r="F5085" s="54"/>
      <c r="G5085" s="54"/>
      <c r="H5085" s="17"/>
      <c r="I5085" s="17"/>
    </row>
    <row r="5086" spans="1:9">
      <c r="A5086" s="44"/>
      <c r="B5086" s="54"/>
      <c r="C5086" s="54"/>
      <c r="D5086" s="54"/>
      <c r="E5086" s="54"/>
      <c r="F5086" s="54"/>
      <c r="G5086" s="54"/>
      <c r="H5086" s="17"/>
      <c r="I5086" s="17"/>
    </row>
    <row r="5087" spans="1:9">
      <c r="A5087" s="44"/>
      <c r="B5087" s="54"/>
      <c r="C5087" s="54"/>
      <c r="D5087" s="54"/>
      <c r="E5087" s="54"/>
      <c r="F5087" s="54"/>
      <c r="G5087" s="54"/>
      <c r="H5087" s="17"/>
      <c r="I5087" s="17"/>
    </row>
    <row r="5088" spans="1:9">
      <c r="A5088" s="44"/>
      <c r="B5088" s="54"/>
      <c r="C5088" s="54"/>
      <c r="D5088" s="54"/>
      <c r="E5088" s="54"/>
      <c r="F5088" s="54"/>
      <c r="G5088" s="54"/>
      <c r="H5088" s="17"/>
      <c r="I5088" s="17"/>
    </row>
    <row r="5089" spans="1:9">
      <c r="A5089" s="44"/>
      <c r="B5089" s="54"/>
      <c r="C5089" s="54"/>
      <c r="D5089" s="54"/>
      <c r="E5089" s="54"/>
      <c r="F5089" s="54"/>
      <c r="G5089" s="54"/>
      <c r="H5089" s="17"/>
      <c r="I5089" s="17"/>
    </row>
    <row r="5090" spans="1:9">
      <c r="A5090" s="44"/>
      <c r="B5090" s="54"/>
      <c r="C5090" s="54"/>
      <c r="D5090" s="54"/>
      <c r="E5090" s="54"/>
      <c r="F5090" s="54"/>
      <c r="G5090" s="54"/>
      <c r="H5090" s="17"/>
      <c r="I5090" s="17"/>
    </row>
    <row r="5091" spans="1:9">
      <c r="A5091" s="44"/>
      <c r="B5091" s="54"/>
      <c r="C5091" s="54"/>
      <c r="D5091" s="54"/>
      <c r="E5091" s="54"/>
      <c r="F5091" s="54"/>
      <c r="G5091" s="54"/>
      <c r="H5091" s="17"/>
      <c r="I5091" s="17"/>
    </row>
    <row r="5092" spans="1:9">
      <c r="A5092" s="44"/>
      <c r="B5092" s="54"/>
      <c r="C5092" s="54"/>
      <c r="D5092" s="54"/>
      <c r="E5092" s="54"/>
      <c r="F5092" s="54"/>
      <c r="G5092" s="54"/>
      <c r="H5092" s="17"/>
      <c r="I5092" s="17"/>
    </row>
    <row r="5093" spans="1:9" ht="14.25">
      <c r="A5093" s="109"/>
      <c r="B5093" s="109"/>
      <c r="C5093" s="109"/>
      <c r="D5093" s="109"/>
      <c r="E5093" s="109"/>
      <c r="F5093" s="109"/>
      <c r="G5093" s="109"/>
      <c r="H5093" s="109"/>
      <c r="I5093" s="109"/>
    </row>
    <row r="5094" spans="1:9">
      <c r="A5094" s="111"/>
      <c r="B5094" s="111"/>
      <c r="C5094" s="111"/>
      <c r="D5094" s="111"/>
      <c r="E5094" s="111"/>
      <c r="F5094" s="111"/>
      <c r="G5094" s="111"/>
      <c r="H5094" s="111"/>
      <c r="I5094" s="111"/>
    </row>
    <row r="5095" spans="1:9">
      <c r="B5095" s="49"/>
      <c r="C5095" s="49"/>
      <c r="D5095" s="50"/>
      <c r="E5095" s="49"/>
      <c r="F5095" s="49"/>
      <c r="G5095" s="50"/>
      <c r="H5095" s="50"/>
      <c r="I5095" s="49"/>
    </row>
    <row r="5096" spans="1:9" customFormat="1" ht="15">
      <c r="A5096" s="114"/>
      <c r="B5096" s="126"/>
      <c r="C5096" s="126"/>
      <c r="D5096" s="126"/>
      <c r="E5096" s="126"/>
      <c r="F5096" s="126"/>
      <c r="G5096" s="126"/>
      <c r="H5096" s="126"/>
      <c r="I5096" s="126"/>
    </row>
    <row r="5097" spans="1:9" customFormat="1" ht="15">
      <c r="A5097" s="115"/>
      <c r="B5097" s="126"/>
      <c r="C5097" s="126"/>
      <c r="D5097" s="126"/>
      <c r="E5097" s="126"/>
      <c r="F5097" s="126"/>
      <c r="G5097" s="126"/>
      <c r="H5097" s="126"/>
      <c r="I5097" s="126"/>
    </row>
    <row r="5098" spans="1:9" customFormat="1" ht="15">
      <c r="A5098" s="115"/>
      <c r="B5098" s="118"/>
      <c r="C5098" s="30"/>
      <c r="D5098" s="124"/>
      <c r="E5098" s="118"/>
      <c r="F5098" s="31"/>
      <c r="G5098" s="124"/>
      <c r="H5098" s="126"/>
      <c r="I5098" s="126"/>
    </row>
    <row r="5099" spans="1:9" customFormat="1" ht="15">
      <c r="A5099" s="115"/>
      <c r="B5099" s="119"/>
      <c r="C5099" s="29"/>
      <c r="D5099" s="125"/>
      <c r="E5099" s="119"/>
      <c r="F5099" s="29"/>
      <c r="G5099" s="125"/>
      <c r="H5099" s="29"/>
      <c r="I5099" s="30"/>
    </row>
    <row r="5100" spans="1:9" customFormat="1" ht="15">
      <c r="A5100" s="32"/>
      <c r="B5100" s="120"/>
      <c r="C5100" s="34"/>
      <c r="D5100" s="34"/>
      <c r="E5100" s="120"/>
      <c r="F5100" s="34"/>
      <c r="G5100" s="35"/>
      <c r="H5100" s="34"/>
      <c r="I5100" s="34"/>
    </row>
    <row r="5101" spans="1:9" customFormat="1" ht="15">
      <c r="A5101" s="37"/>
      <c r="B5101" s="33"/>
      <c r="C5101" s="24"/>
      <c r="D5101" s="34"/>
      <c r="E5101" s="34"/>
      <c r="F5101" s="34"/>
      <c r="G5101" s="35"/>
      <c r="H5101" s="34"/>
      <c r="I5101" s="38"/>
    </row>
    <row r="5102" spans="1:9" customFormat="1" ht="15">
      <c r="A5102" s="39"/>
      <c r="B5102" s="27"/>
      <c r="C5102" s="27"/>
      <c r="D5102" s="27"/>
      <c r="E5102" s="27"/>
      <c r="F5102" s="27"/>
      <c r="G5102" s="27"/>
      <c r="H5102" s="27"/>
      <c r="I5102" s="27"/>
    </row>
    <row r="5103" spans="1:9" s="48" customFormat="1">
      <c r="A5103" s="41"/>
      <c r="B5103" s="42"/>
      <c r="C5103" s="43"/>
      <c r="D5103" s="43"/>
      <c r="E5103" s="42"/>
      <c r="F5103" s="43"/>
      <c r="G5103" s="43"/>
      <c r="H5103" s="53"/>
      <c r="I5103" s="53"/>
    </row>
    <row r="5104" spans="1:9">
      <c r="A5104" s="44"/>
      <c r="B5104" s="45"/>
      <c r="C5104" s="46"/>
      <c r="D5104" s="46"/>
      <c r="E5104" s="45"/>
      <c r="F5104" s="46"/>
      <c r="G5104" s="46"/>
      <c r="I5104" s="19"/>
    </row>
    <row r="5105" spans="1:9">
      <c r="A5105" s="44"/>
      <c r="B5105" s="45"/>
      <c r="C5105" s="46"/>
      <c r="D5105" s="46"/>
      <c r="E5105" s="45"/>
      <c r="F5105" s="46"/>
      <c r="G5105" s="46"/>
      <c r="I5105" s="19"/>
    </row>
    <row r="5106" spans="1:9">
      <c r="A5106" s="44"/>
      <c r="B5106" s="45"/>
      <c r="C5106" s="46"/>
      <c r="D5106" s="46"/>
      <c r="E5106" s="45"/>
      <c r="F5106" s="46"/>
      <c r="G5106" s="46"/>
      <c r="I5106" s="19"/>
    </row>
    <row r="5107" spans="1:9">
      <c r="A5107" s="44"/>
      <c r="B5107" s="45"/>
      <c r="C5107" s="46"/>
      <c r="D5107" s="46"/>
      <c r="E5107" s="45"/>
      <c r="F5107" s="46"/>
      <c r="G5107" s="46"/>
      <c r="I5107" s="19"/>
    </row>
    <row r="5108" spans="1:9">
      <c r="A5108" s="44"/>
      <c r="B5108" s="45"/>
      <c r="C5108" s="46"/>
      <c r="D5108" s="46"/>
      <c r="E5108" s="45"/>
      <c r="F5108" s="46"/>
      <c r="G5108" s="46"/>
      <c r="I5108" s="19"/>
    </row>
    <row r="5109" spans="1:9">
      <c r="A5109" s="44"/>
      <c r="B5109" s="45"/>
      <c r="C5109" s="46"/>
      <c r="D5109" s="46"/>
      <c r="E5109" s="45"/>
      <c r="F5109" s="46"/>
      <c r="G5109" s="46"/>
      <c r="I5109" s="19"/>
    </row>
    <row r="5110" spans="1:9">
      <c r="A5110" s="44"/>
      <c r="B5110" s="45"/>
      <c r="C5110" s="46"/>
      <c r="D5110" s="46"/>
      <c r="E5110" s="45"/>
      <c r="F5110" s="46"/>
      <c r="G5110" s="46"/>
      <c r="I5110" s="19"/>
    </row>
    <row r="5111" spans="1:9">
      <c r="A5111" s="44"/>
      <c r="B5111" s="45"/>
      <c r="C5111" s="46"/>
      <c r="D5111" s="46"/>
      <c r="E5111" s="45"/>
      <c r="F5111" s="46"/>
      <c r="G5111" s="46"/>
      <c r="I5111" s="19"/>
    </row>
    <row r="5112" spans="1:9">
      <c r="A5112" s="44"/>
      <c r="B5112" s="45"/>
      <c r="C5112" s="46"/>
      <c r="D5112" s="46"/>
      <c r="E5112" s="45"/>
      <c r="F5112" s="46"/>
      <c r="G5112" s="46"/>
      <c r="I5112" s="19"/>
    </row>
    <row r="5113" spans="1:9">
      <c r="A5113" s="44"/>
      <c r="B5113" s="45"/>
      <c r="C5113" s="46"/>
      <c r="D5113" s="46"/>
      <c r="E5113" s="45"/>
      <c r="F5113" s="46"/>
      <c r="G5113" s="46"/>
      <c r="I5113" s="19"/>
    </row>
    <row r="5114" spans="1:9">
      <c r="A5114" s="44"/>
      <c r="B5114" s="45"/>
      <c r="C5114" s="46"/>
      <c r="D5114" s="46"/>
      <c r="E5114" s="45"/>
      <c r="F5114" s="46"/>
      <c r="G5114" s="46"/>
      <c r="I5114" s="19"/>
    </row>
    <row r="5115" spans="1:9">
      <c r="A5115" s="44"/>
      <c r="B5115" s="45"/>
      <c r="C5115" s="46"/>
      <c r="D5115" s="46"/>
      <c r="E5115" s="45"/>
      <c r="F5115" s="46"/>
      <c r="G5115" s="46"/>
      <c r="H5115" s="53"/>
      <c r="I5115" s="53"/>
    </row>
    <row r="5116" spans="1:9" s="48" customFormat="1">
      <c r="A5116" s="41"/>
      <c r="B5116" s="42"/>
      <c r="C5116" s="43"/>
      <c r="D5116" s="43"/>
      <c r="E5116" s="42"/>
      <c r="F5116" s="43"/>
      <c r="G5116" s="43"/>
      <c r="H5116" s="53"/>
      <c r="I5116" s="53"/>
    </row>
    <row r="5117" spans="1:9" s="48" customFormat="1">
      <c r="A5117" s="41"/>
      <c r="B5117" s="42"/>
      <c r="C5117" s="43"/>
      <c r="D5117" s="43"/>
      <c r="E5117" s="42"/>
      <c r="F5117" s="43"/>
      <c r="G5117" s="43"/>
      <c r="H5117" s="53"/>
      <c r="I5117" s="53"/>
    </row>
    <row r="5118" spans="1:9" s="48" customFormat="1">
      <c r="A5118" s="41"/>
      <c r="B5118" s="42"/>
      <c r="C5118" s="43"/>
      <c r="D5118" s="43"/>
      <c r="E5118" s="42"/>
      <c r="F5118" s="43"/>
      <c r="G5118" s="43"/>
      <c r="H5118" s="53"/>
      <c r="I5118" s="53"/>
    </row>
    <row r="5119" spans="1:9">
      <c r="B5119" s="40"/>
      <c r="C5119" s="40"/>
      <c r="D5119" s="40"/>
      <c r="E5119" s="40"/>
      <c r="F5119" s="40"/>
      <c r="G5119" s="40"/>
      <c r="H5119" s="40"/>
      <c r="I5119" s="40"/>
    </row>
    <row r="5120" spans="1:9">
      <c r="B5120" s="40"/>
      <c r="C5120" s="40"/>
      <c r="D5120" s="40"/>
      <c r="E5120" s="40"/>
      <c r="F5120" s="40"/>
      <c r="G5120" s="40"/>
      <c r="H5120" s="40"/>
      <c r="I5120" s="40"/>
    </row>
    <row r="5121" spans="1:9">
      <c r="B5121" s="40"/>
      <c r="C5121" s="40"/>
      <c r="D5121" s="40"/>
      <c r="E5121" s="40"/>
      <c r="F5121" s="40"/>
      <c r="G5121" s="40"/>
      <c r="H5121" s="40"/>
      <c r="I5121" s="40"/>
    </row>
    <row r="5122" spans="1:9">
      <c r="B5122" s="40"/>
      <c r="C5122" s="40"/>
      <c r="D5122" s="40"/>
      <c r="E5122" s="40"/>
      <c r="F5122" s="40"/>
      <c r="G5122" s="40"/>
      <c r="H5122" s="40"/>
      <c r="I5122" s="40"/>
    </row>
    <row r="5123" spans="1:9" ht="14.25">
      <c r="A5123" s="109"/>
      <c r="B5123" s="109"/>
      <c r="C5123" s="109"/>
      <c r="D5123" s="109"/>
      <c r="E5123" s="109"/>
      <c r="F5123" s="109"/>
      <c r="G5123" s="109"/>
      <c r="H5123" s="109"/>
      <c r="I5123" s="109"/>
    </row>
    <row r="5124" spans="1:9">
      <c r="A5124" s="111"/>
      <c r="B5124" s="111"/>
      <c r="C5124" s="111"/>
      <c r="D5124" s="111"/>
      <c r="E5124" s="111"/>
      <c r="F5124" s="111"/>
      <c r="G5124" s="111"/>
      <c r="H5124" s="111"/>
      <c r="I5124" s="111"/>
    </row>
    <row r="5125" spans="1:9">
      <c r="B5125" s="49"/>
      <c r="C5125" s="49"/>
      <c r="D5125" s="50"/>
      <c r="E5125" s="49"/>
      <c r="F5125" s="49"/>
      <c r="G5125" s="50"/>
      <c r="H5125" s="50"/>
      <c r="I5125" s="49"/>
    </row>
    <row r="5126" spans="1:9" customFormat="1" ht="15">
      <c r="A5126" s="114"/>
      <c r="B5126" s="126"/>
      <c r="C5126" s="126"/>
      <c r="D5126" s="126"/>
      <c r="E5126" s="126"/>
      <c r="F5126" s="126"/>
      <c r="G5126" s="126"/>
      <c r="H5126" s="126"/>
      <c r="I5126" s="126"/>
    </row>
    <row r="5127" spans="1:9" customFormat="1" ht="15">
      <c r="A5127" s="115"/>
      <c r="B5127" s="126"/>
      <c r="C5127" s="126"/>
      <c r="D5127" s="126"/>
      <c r="E5127" s="126"/>
      <c r="F5127" s="126"/>
      <c r="G5127" s="126"/>
      <c r="H5127" s="126"/>
      <c r="I5127" s="126"/>
    </row>
    <row r="5128" spans="1:9" customFormat="1" ht="15">
      <c r="A5128" s="115"/>
      <c r="B5128" s="118"/>
      <c r="C5128" s="30"/>
      <c r="D5128" s="124"/>
      <c r="E5128" s="118"/>
      <c r="F5128" s="31"/>
      <c r="G5128" s="124"/>
      <c r="H5128" s="126"/>
      <c r="I5128" s="126"/>
    </row>
    <row r="5129" spans="1:9" customFormat="1" ht="15">
      <c r="A5129" s="115"/>
      <c r="B5129" s="119"/>
      <c r="C5129" s="29"/>
      <c r="D5129" s="125"/>
      <c r="E5129" s="119"/>
      <c r="F5129" s="29"/>
      <c r="G5129" s="125"/>
      <c r="H5129" s="29"/>
      <c r="I5129" s="30"/>
    </row>
    <row r="5130" spans="1:9" customFormat="1" ht="15">
      <c r="A5130" s="32"/>
      <c r="B5130" s="120"/>
      <c r="C5130" s="34"/>
      <c r="D5130" s="34"/>
      <c r="E5130" s="120"/>
      <c r="F5130" s="34"/>
      <c r="G5130" s="35"/>
      <c r="H5130" s="34"/>
      <c r="I5130" s="34"/>
    </row>
    <row r="5131" spans="1:9" customFormat="1" ht="15">
      <c r="A5131" s="37"/>
      <c r="B5131" s="33"/>
      <c r="C5131" s="24"/>
      <c r="D5131" s="34"/>
      <c r="E5131" s="34"/>
      <c r="F5131" s="34"/>
      <c r="G5131" s="35"/>
      <c r="H5131" s="34"/>
      <c r="I5131" s="38"/>
    </row>
    <row r="5132" spans="1:9" customFormat="1" ht="15">
      <c r="A5132" s="39"/>
      <c r="B5132" s="27"/>
      <c r="C5132" s="27"/>
      <c r="D5132" s="27"/>
      <c r="E5132" s="27"/>
      <c r="F5132" s="27"/>
      <c r="G5132" s="27"/>
      <c r="H5132" s="27"/>
      <c r="I5132" s="27"/>
    </row>
    <row r="5133" spans="1:9" s="48" customFormat="1">
      <c r="A5133" s="41"/>
      <c r="B5133" s="42"/>
      <c r="C5133" s="43"/>
      <c r="D5133" s="43"/>
      <c r="E5133" s="42"/>
      <c r="F5133" s="43"/>
      <c r="G5133" s="43"/>
      <c r="H5133" s="53"/>
      <c r="I5133" s="53"/>
    </row>
    <row r="5134" spans="1:9" s="48" customFormat="1">
      <c r="A5134" s="41"/>
      <c r="B5134" s="42"/>
      <c r="C5134" s="43"/>
      <c r="D5134" s="43"/>
      <c r="E5134" s="42"/>
      <c r="F5134" s="43"/>
      <c r="G5134" s="43"/>
      <c r="H5134" s="53"/>
      <c r="I5134" s="53"/>
    </row>
    <row r="5135" spans="1:9" s="48" customFormat="1">
      <c r="A5135" s="41"/>
      <c r="B5135" s="42"/>
      <c r="C5135" s="43"/>
      <c r="D5135" s="43"/>
      <c r="E5135" s="42"/>
      <c r="F5135" s="43"/>
      <c r="G5135" s="43"/>
      <c r="H5135" s="53"/>
      <c r="I5135" s="53"/>
    </row>
    <row r="5136" spans="1:9">
      <c r="A5136" s="44"/>
      <c r="B5136" s="45"/>
      <c r="C5136" s="46"/>
      <c r="D5136" s="46"/>
      <c r="E5136" s="45"/>
      <c r="F5136" s="46"/>
      <c r="G5136" s="46"/>
      <c r="I5136" s="19"/>
    </row>
    <row r="5137" spans="1:9">
      <c r="A5137" s="44"/>
      <c r="B5137" s="45"/>
      <c r="C5137" s="46"/>
      <c r="D5137" s="46"/>
      <c r="E5137" s="45"/>
      <c r="F5137" s="46"/>
      <c r="G5137" s="46"/>
      <c r="H5137" s="46"/>
      <c r="I5137" s="46"/>
    </row>
    <row r="5138" spans="1:9">
      <c r="A5138" s="44"/>
      <c r="B5138" s="45"/>
      <c r="C5138" s="46"/>
      <c r="D5138" s="46"/>
      <c r="E5138" s="45"/>
      <c r="F5138" s="46"/>
      <c r="G5138" s="46"/>
      <c r="I5138" s="19"/>
    </row>
    <row r="5139" spans="1:9">
      <c r="A5139" s="44"/>
      <c r="B5139" s="45"/>
      <c r="C5139" s="46"/>
      <c r="D5139" s="46"/>
      <c r="E5139" s="45"/>
      <c r="F5139" s="46"/>
      <c r="G5139" s="46"/>
      <c r="H5139" s="46"/>
      <c r="I5139" s="46"/>
    </row>
    <row r="5140" spans="1:9">
      <c r="A5140" s="44"/>
      <c r="B5140" s="45"/>
      <c r="C5140" s="46"/>
      <c r="D5140" s="46"/>
      <c r="E5140" s="45"/>
      <c r="F5140" s="46"/>
      <c r="G5140" s="46"/>
      <c r="I5140" s="19"/>
    </row>
    <row r="5141" spans="1:9">
      <c r="A5141" s="44"/>
      <c r="B5141" s="45"/>
      <c r="C5141" s="46"/>
      <c r="D5141" s="46"/>
      <c r="E5141" s="45"/>
      <c r="F5141" s="46"/>
      <c r="G5141" s="46"/>
      <c r="H5141" s="46"/>
      <c r="I5141" s="46"/>
    </row>
    <row r="5142" spans="1:9">
      <c r="A5142" s="44"/>
      <c r="B5142" s="45"/>
      <c r="C5142" s="46"/>
      <c r="D5142" s="46"/>
      <c r="E5142" s="45"/>
      <c r="F5142" s="46"/>
      <c r="G5142" s="46"/>
      <c r="H5142" s="53"/>
      <c r="I5142" s="53"/>
    </row>
    <row r="5143" spans="1:9" s="48" customFormat="1">
      <c r="A5143" s="41"/>
      <c r="B5143" s="42"/>
      <c r="C5143" s="43"/>
      <c r="D5143" s="43"/>
      <c r="E5143" s="42"/>
      <c r="F5143" s="43"/>
      <c r="G5143" s="43"/>
      <c r="H5143" s="53"/>
      <c r="I5143" s="53"/>
    </row>
    <row r="5144" spans="1:9">
      <c r="A5144" s="44"/>
      <c r="B5144" s="45"/>
      <c r="C5144" s="46"/>
      <c r="D5144" s="46"/>
      <c r="E5144" s="45"/>
      <c r="F5144" s="46"/>
      <c r="G5144" s="46"/>
      <c r="H5144" s="46"/>
      <c r="I5144" s="46"/>
    </row>
    <row r="5145" spans="1:9">
      <c r="A5145" s="44"/>
      <c r="B5145" s="45"/>
      <c r="C5145" s="46"/>
      <c r="D5145" s="46"/>
      <c r="E5145" s="45"/>
      <c r="F5145" s="46"/>
      <c r="G5145" s="46"/>
      <c r="H5145" s="46"/>
      <c r="I5145" s="46"/>
    </row>
    <row r="5146" spans="1:9">
      <c r="A5146" s="44"/>
      <c r="B5146" s="45"/>
      <c r="C5146" s="46"/>
      <c r="D5146" s="46"/>
      <c r="E5146" s="45"/>
      <c r="F5146" s="46"/>
      <c r="G5146" s="46"/>
      <c r="H5146" s="46"/>
      <c r="I5146" s="46"/>
    </row>
    <row r="5147" spans="1:9">
      <c r="A5147" s="44"/>
      <c r="B5147" s="45"/>
      <c r="C5147" s="46"/>
      <c r="D5147" s="46"/>
      <c r="E5147" s="45"/>
      <c r="F5147" s="46"/>
      <c r="G5147" s="46"/>
      <c r="I5147" s="19"/>
    </row>
    <row r="5148" spans="1:9">
      <c r="A5148" s="44"/>
      <c r="B5148" s="45"/>
      <c r="C5148" s="46"/>
      <c r="D5148" s="46"/>
      <c r="E5148" s="45"/>
      <c r="F5148" s="46"/>
      <c r="G5148" s="46"/>
      <c r="I5148" s="19"/>
    </row>
    <row r="5149" spans="1:9">
      <c r="A5149" s="44"/>
      <c r="B5149" s="45"/>
      <c r="C5149" s="46"/>
      <c r="D5149" s="46"/>
      <c r="E5149" s="45"/>
      <c r="F5149" s="46"/>
      <c r="G5149" s="46"/>
      <c r="H5149" s="46"/>
      <c r="I5149" s="46"/>
    </row>
    <row r="5150" spans="1:9">
      <c r="A5150" s="44"/>
      <c r="B5150" s="45"/>
      <c r="C5150" s="46"/>
      <c r="D5150" s="46"/>
      <c r="E5150" s="45"/>
      <c r="F5150" s="46"/>
      <c r="G5150" s="46"/>
      <c r="I5150" s="19"/>
    </row>
    <row r="5151" spans="1:9">
      <c r="A5151" s="44"/>
      <c r="B5151" s="45"/>
      <c r="C5151" s="46"/>
      <c r="D5151" s="46"/>
      <c r="E5151" s="45"/>
      <c r="F5151" s="46"/>
      <c r="G5151" s="46"/>
      <c r="I5151" s="19"/>
    </row>
    <row r="5152" spans="1:9">
      <c r="A5152" s="44"/>
      <c r="B5152" s="45"/>
      <c r="C5152" s="46"/>
      <c r="D5152" s="46"/>
      <c r="E5152" s="45"/>
      <c r="F5152" s="46"/>
      <c r="G5152" s="46"/>
      <c r="I5152" s="19"/>
    </row>
    <row r="5153" spans="1:9">
      <c r="A5153" s="44"/>
      <c r="B5153" s="45"/>
      <c r="C5153" s="46"/>
      <c r="D5153" s="46"/>
      <c r="E5153" s="45"/>
      <c r="F5153" s="46"/>
      <c r="G5153" s="46"/>
      <c r="I5153" s="19"/>
    </row>
    <row r="5154" spans="1:9">
      <c r="A5154" s="44"/>
      <c r="B5154" s="45"/>
      <c r="C5154" s="46"/>
      <c r="D5154" s="46"/>
      <c r="E5154" s="45"/>
      <c r="F5154" s="46"/>
      <c r="G5154" s="46"/>
      <c r="I5154" s="19"/>
    </row>
    <row r="5155" spans="1:9">
      <c r="A5155" s="44"/>
      <c r="B5155" s="54"/>
      <c r="C5155" s="54"/>
      <c r="D5155" s="54"/>
      <c r="E5155" s="54"/>
      <c r="F5155" s="54"/>
      <c r="G5155" s="54"/>
      <c r="H5155" s="17"/>
      <c r="I5155" s="17"/>
    </row>
    <row r="5156" spans="1:9">
      <c r="A5156" s="44"/>
      <c r="B5156" s="54"/>
      <c r="C5156" s="54"/>
      <c r="D5156" s="54"/>
      <c r="E5156" s="54"/>
      <c r="F5156" s="54"/>
      <c r="G5156" s="54"/>
      <c r="H5156" s="17"/>
      <c r="I5156" s="17"/>
    </row>
    <row r="5157" spans="1:9">
      <c r="A5157" s="44"/>
      <c r="B5157" s="54"/>
      <c r="C5157" s="54"/>
      <c r="D5157" s="54"/>
      <c r="E5157" s="54"/>
      <c r="F5157" s="54"/>
      <c r="G5157" s="54"/>
      <c r="H5157" s="17"/>
      <c r="I5157" s="17"/>
    </row>
    <row r="5158" spans="1:9">
      <c r="A5158" s="44"/>
      <c r="B5158" s="54"/>
      <c r="C5158" s="54"/>
      <c r="D5158" s="54"/>
      <c r="E5158" s="54"/>
      <c r="F5158" s="54"/>
      <c r="G5158" s="54"/>
      <c r="H5158" s="17"/>
      <c r="I5158" s="17"/>
    </row>
    <row r="5159" spans="1:9">
      <c r="A5159" s="44"/>
      <c r="B5159" s="54"/>
      <c r="C5159" s="54"/>
      <c r="D5159" s="54"/>
      <c r="E5159" s="54"/>
      <c r="F5159" s="54"/>
      <c r="G5159" s="54"/>
      <c r="H5159" s="17"/>
      <c r="I5159" s="17"/>
    </row>
    <row r="5160" spans="1:9">
      <c r="A5160" s="44"/>
      <c r="B5160" s="54"/>
      <c r="C5160" s="54"/>
      <c r="D5160" s="54"/>
      <c r="E5160" s="54"/>
      <c r="F5160" s="54"/>
      <c r="G5160" s="54"/>
      <c r="H5160" s="17"/>
      <c r="I5160" s="17"/>
    </row>
    <row r="5161" spans="1:9">
      <c r="A5161" s="44"/>
      <c r="B5161" s="54"/>
      <c r="C5161" s="54"/>
      <c r="D5161" s="54"/>
      <c r="E5161" s="54"/>
      <c r="F5161" s="54"/>
      <c r="G5161" s="54"/>
      <c r="H5161" s="17"/>
      <c r="I5161" s="17"/>
    </row>
    <row r="5162" spans="1:9">
      <c r="A5162" s="44"/>
      <c r="B5162" s="54"/>
      <c r="C5162" s="54"/>
      <c r="D5162" s="54"/>
      <c r="E5162" s="54"/>
      <c r="F5162" s="54"/>
      <c r="G5162" s="54"/>
      <c r="H5162" s="17"/>
      <c r="I5162" s="17"/>
    </row>
    <row r="5163" spans="1:9">
      <c r="A5163" s="44"/>
      <c r="B5163" s="54"/>
      <c r="C5163" s="54"/>
      <c r="D5163" s="54"/>
      <c r="E5163" s="54"/>
      <c r="F5163" s="54"/>
      <c r="G5163" s="54"/>
      <c r="H5163" s="17"/>
      <c r="I5163" s="17"/>
    </row>
    <row r="5164" spans="1:9">
      <c r="A5164" s="44"/>
      <c r="B5164" s="54"/>
      <c r="C5164" s="54"/>
      <c r="D5164" s="54"/>
      <c r="E5164" s="54"/>
      <c r="F5164" s="54"/>
      <c r="G5164" s="54"/>
      <c r="H5164" s="17"/>
      <c r="I5164" s="17"/>
    </row>
    <row r="5165" spans="1:9">
      <c r="A5165" s="44"/>
      <c r="B5165" s="54"/>
      <c r="C5165" s="54"/>
      <c r="D5165" s="54"/>
      <c r="E5165" s="54"/>
      <c r="F5165" s="54"/>
      <c r="G5165" s="54"/>
      <c r="H5165" s="17"/>
      <c r="I5165" s="17"/>
    </row>
    <row r="5166" spans="1:9" ht="14.25">
      <c r="A5166" s="109"/>
      <c r="B5166" s="109"/>
      <c r="C5166" s="109"/>
      <c r="D5166" s="109"/>
      <c r="E5166" s="109"/>
      <c r="F5166" s="109"/>
      <c r="G5166" s="109"/>
      <c r="H5166" s="109"/>
      <c r="I5166" s="109"/>
    </row>
    <row r="5167" spans="1:9">
      <c r="A5167" s="111"/>
      <c r="B5167" s="111"/>
      <c r="C5167" s="111"/>
      <c r="D5167" s="111"/>
      <c r="E5167" s="111"/>
      <c r="F5167" s="111"/>
      <c r="G5167" s="111"/>
      <c r="H5167" s="111"/>
      <c r="I5167" s="111"/>
    </row>
    <row r="5168" spans="1:9">
      <c r="B5168" s="49"/>
      <c r="C5168" s="49"/>
      <c r="D5168" s="50"/>
      <c r="E5168" s="49"/>
      <c r="F5168" s="49"/>
      <c r="G5168" s="50"/>
      <c r="H5168" s="50"/>
      <c r="I5168" s="49"/>
    </row>
    <row r="5169" spans="1:9" customFormat="1" ht="15">
      <c r="A5169" s="114"/>
      <c r="B5169" s="126"/>
      <c r="C5169" s="126"/>
      <c r="D5169" s="126"/>
      <c r="E5169" s="126"/>
      <c r="F5169" s="126"/>
      <c r="G5169" s="126"/>
      <c r="H5169" s="126"/>
      <c r="I5169" s="126"/>
    </row>
    <row r="5170" spans="1:9" customFormat="1" ht="15">
      <c r="A5170" s="115"/>
      <c r="B5170" s="126"/>
      <c r="C5170" s="126"/>
      <c r="D5170" s="126"/>
      <c r="E5170" s="126"/>
      <c r="F5170" s="126"/>
      <c r="G5170" s="126"/>
      <c r="H5170" s="126"/>
      <c r="I5170" s="126"/>
    </row>
    <row r="5171" spans="1:9" customFormat="1" ht="15">
      <c r="A5171" s="115"/>
      <c r="B5171" s="118"/>
      <c r="C5171" s="30"/>
      <c r="D5171" s="124"/>
      <c r="E5171" s="118"/>
      <c r="F5171" s="31"/>
      <c r="G5171" s="124"/>
      <c r="H5171" s="126"/>
      <c r="I5171" s="126"/>
    </row>
    <row r="5172" spans="1:9" customFormat="1" ht="15">
      <c r="A5172" s="115"/>
      <c r="B5172" s="119"/>
      <c r="C5172" s="29"/>
      <c r="D5172" s="125"/>
      <c r="E5172" s="119"/>
      <c r="F5172" s="29"/>
      <c r="G5172" s="125"/>
      <c r="H5172" s="29"/>
      <c r="I5172" s="30"/>
    </row>
    <row r="5173" spans="1:9" customFormat="1" ht="15">
      <c r="A5173" s="32"/>
      <c r="B5173" s="120"/>
      <c r="C5173" s="34"/>
      <c r="D5173" s="34"/>
      <c r="E5173" s="120"/>
      <c r="F5173" s="34"/>
      <c r="G5173" s="35"/>
      <c r="H5173" s="34"/>
      <c r="I5173" s="34"/>
    </row>
    <row r="5174" spans="1:9" customFormat="1" ht="15">
      <c r="A5174" s="37"/>
      <c r="B5174" s="33"/>
      <c r="C5174" s="24"/>
      <c r="D5174" s="34"/>
      <c r="E5174" s="34"/>
      <c r="F5174" s="34"/>
      <c r="G5174" s="35"/>
      <c r="H5174" s="34"/>
      <c r="I5174" s="38"/>
    </row>
    <row r="5175" spans="1:9" customFormat="1" ht="15">
      <c r="A5175" s="39"/>
      <c r="B5175" s="27"/>
      <c r="C5175" s="27"/>
      <c r="D5175" s="27"/>
      <c r="E5175" s="27"/>
      <c r="F5175" s="27"/>
      <c r="G5175" s="27"/>
      <c r="H5175" s="27"/>
      <c r="I5175" s="27"/>
    </row>
    <row r="5176" spans="1:9" s="48" customFormat="1">
      <c r="A5176" s="41"/>
      <c r="B5176" s="42"/>
      <c r="C5176" s="43"/>
      <c r="D5176" s="43"/>
      <c r="E5176" s="42"/>
      <c r="F5176" s="43"/>
      <c r="G5176" s="43"/>
      <c r="H5176" s="53"/>
      <c r="I5176" s="53"/>
    </row>
    <row r="5177" spans="1:9">
      <c r="A5177" s="44"/>
      <c r="B5177" s="45"/>
      <c r="C5177" s="46"/>
      <c r="D5177" s="46"/>
      <c r="E5177" s="45"/>
      <c r="F5177" s="46"/>
      <c r="G5177" s="46"/>
      <c r="I5177" s="19"/>
    </row>
    <row r="5178" spans="1:9">
      <c r="A5178" s="44"/>
      <c r="B5178" s="45"/>
      <c r="C5178" s="46"/>
      <c r="D5178" s="46"/>
      <c r="E5178" s="45"/>
      <c r="F5178" s="46"/>
      <c r="G5178" s="46"/>
      <c r="I5178" s="19"/>
    </row>
    <row r="5179" spans="1:9">
      <c r="A5179" s="44"/>
      <c r="B5179" s="45"/>
      <c r="C5179" s="46"/>
      <c r="D5179" s="46"/>
      <c r="E5179" s="45"/>
      <c r="F5179" s="46"/>
      <c r="G5179" s="46"/>
      <c r="I5179" s="19"/>
    </row>
    <row r="5180" spans="1:9">
      <c r="A5180" s="44"/>
      <c r="B5180" s="45"/>
      <c r="C5180" s="46"/>
      <c r="D5180" s="46"/>
      <c r="E5180" s="45"/>
      <c r="F5180" s="46"/>
      <c r="G5180" s="46"/>
      <c r="H5180" s="46"/>
      <c r="I5180" s="46"/>
    </row>
    <row r="5181" spans="1:9">
      <c r="A5181" s="44"/>
      <c r="B5181" s="45"/>
      <c r="C5181" s="46"/>
      <c r="D5181" s="46"/>
      <c r="E5181" s="45"/>
      <c r="F5181" s="46"/>
      <c r="G5181" s="46"/>
      <c r="H5181" s="46"/>
      <c r="I5181" s="46"/>
    </row>
    <row r="5182" spans="1:9">
      <c r="A5182" s="44"/>
      <c r="B5182" s="45"/>
      <c r="C5182" s="46"/>
      <c r="D5182" s="46"/>
      <c r="E5182" s="45"/>
      <c r="F5182" s="46"/>
      <c r="G5182" s="46"/>
      <c r="I5182" s="19"/>
    </row>
    <row r="5183" spans="1:9">
      <c r="A5183" s="44"/>
      <c r="B5183" s="45"/>
      <c r="C5183" s="46"/>
      <c r="D5183" s="46"/>
      <c r="E5183" s="45"/>
      <c r="F5183" s="46"/>
      <c r="G5183" s="46"/>
      <c r="I5183" s="19"/>
    </row>
    <row r="5184" spans="1:9">
      <c r="A5184" s="44"/>
      <c r="B5184" s="45"/>
      <c r="C5184" s="46"/>
      <c r="D5184" s="46"/>
      <c r="E5184" s="45"/>
      <c r="F5184" s="46"/>
      <c r="G5184" s="46"/>
      <c r="H5184" s="53"/>
      <c r="I5184" s="53"/>
    </row>
    <row r="5185" spans="1:9" s="48" customFormat="1">
      <c r="A5185" s="41"/>
      <c r="B5185" s="42"/>
      <c r="C5185" s="43"/>
      <c r="D5185" s="43"/>
      <c r="E5185" s="42"/>
      <c r="F5185" s="43"/>
      <c r="G5185" s="43"/>
      <c r="H5185" s="53"/>
      <c r="I5185" s="53"/>
    </row>
    <row r="5186" spans="1:9">
      <c r="A5186" s="44"/>
      <c r="B5186" s="45"/>
      <c r="C5186" s="46"/>
      <c r="D5186" s="46"/>
      <c r="E5186" s="45"/>
      <c r="F5186" s="46"/>
      <c r="G5186" s="46"/>
      <c r="H5186" s="46"/>
      <c r="I5186" s="46"/>
    </row>
    <row r="5187" spans="1:9">
      <c r="A5187" s="44"/>
      <c r="B5187" s="45"/>
      <c r="C5187" s="46"/>
      <c r="D5187" s="46"/>
      <c r="E5187" s="45"/>
      <c r="F5187" s="46"/>
      <c r="G5187" s="46"/>
      <c r="H5187" s="46"/>
      <c r="I5187" s="46"/>
    </row>
    <row r="5188" spans="1:9">
      <c r="A5188" s="44"/>
      <c r="B5188" s="45"/>
      <c r="C5188" s="46"/>
      <c r="D5188" s="46"/>
      <c r="E5188" s="45"/>
      <c r="F5188" s="46"/>
      <c r="G5188" s="46"/>
      <c r="H5188" s="46"/>
      <c r="I5188" s="46"/>
    </row>
    <row r="5189" spans="1:9">
      <c r="A5189" s="44"/>
      <c r="B5189" s="45"/>
      <c r="C5189" s="46"/>
      <c r="D5189" s="46"/>
      <c r="E5189" s="45"/>
      <c r="F5189" s="46"/>
      <c r="G5189" s="46"/>
      <c r="I5189" s="19"/>
    </row>
    <row r="5190" spans="1:9">
      <c r="A5190" s="44"/>
      <c r="B5190" s="45"/>
      <c r="C5190" s="46"/>
      <c r="D5190" s="46"/>
      <c r="E5190" s="45"/>
      <c r="F5190" s="46"/>
      <c r="G5190" s="46"/>
      <c r="H5190" s="46"/>
      <c r="I5190" s="46"/>
    </row>
    <row r="5191" spans="1:9">
      <c r="A5191" s="44"/>
      <c r="B5191" s="45"/>
      <c r="C5191" s="46"/>
      <c r="D5191" s="46"/>
      <c r="E5191" s="45"/>
      <c r="F5191" s="46"/>
      <c r="G5191" s="46"/>
      <c r="I5191" s="19"/>
    </row>
    <row r="5192" spans="1:9">
      <c r="A5192" s="44"/>
      <c r="B5192" s="45"/>
      <c r="C5192" s="46"/>
      <c r="D5192" s="46"/>
      <c r="E5192" s="45"/>
      <c r="F5192" s="46"/>
      <c r="G5192" s="46"/>
      <c r="H5192" s="53"/>
      <c r="I5192" s="53"/>
    </row>
    <row r="5193" spans="1:9" s="48" customFormat="1">
      <c r="A5193" s="41"/>
      <c r="B5193" s="42"/>
      <c r="C5193" s="43"/>
      <c r="D5193" s="43"/>
      <c r="E5193" s="42"/>
      <c r="F5193" s="43"/>
      <c r="G5193" s="43"/>
      <c r="H5193" s="53"/>
      <c r="I5193" s="53"/>
    </row>
    <row r="5194" spans="1:9">
      <c r="A5194" s="44"/>
      <c r="B5194" s="45"/>
      <c r="C5194" s="46"/>
      <c r="D5194" s="46"/>
      <c r="E5194" s="45"/>
      <c r="F5194" s="46"/>
      <c r="G5194" s="46"/>
      <c r="I5194" s="19"/>
    </row>
    <row r="5195" spans="1:9">
      <c r="A5195" s="44"/>
      <c r="B5195" s="45"/>
      <c r="C5195" s="46"/>
      <c r="D5195" s="46"/>
      <c r="E5195" s="45"/>
      <c r="F5195" s="46"/>
      <c r="G5195" s="46"/>
      <c r="I5195" s="19"/>
    </row>
    <row r="5196" spans="1:9">
      <c r="A5196" s="44"/>
      <c r="B5196" s="45"/>
      <c r="C5196" s="46"/>
      <c r="D5196" s="46"/>
      <c r="E5196" s="45"/>
      <c r="F5196" s="46"/>
      <c r="G5196" s="46"/>
      <c r="I5196" s="19"/>
    </row>
    <row r="5197" spans="1:9">
      <c r="A5197" s="44"/>
      <c r="B5197" s="45"/>
      <c r="C5197" s="46"/>
      <c r="D5197" s="46"/>
      <c r="E5197" s="45"/>
      <c r="F5197" s="46"/>
      <c r="G5197" s="46"/>
      <c r="I5197" s="19"/>
    </row>
    <row r="5198" spans="1:9">
      <c r="A5198" s="44"/>
      <c r="B5198" s="45"/>
      <c r="C5198" s="46"/>
      <c r="D5198" s="46"/>
      <c r="E5198" s="45"/>
      <c r="F5198" s="46"/>
      <c r="G5198" s="46"/>
      <c r="I5198" s="19"/>
    </row>
    <row r="5199" spans="1:9">
      <c r="A5199" s="44"/>
      <c r="B5199" s="45"/>
      <c r="C5199" s="46"/>
      <c r="D5199" s="46"/>
      <c r="E5199" s="45"/>
      <c r="F5199" s="46"/>
      <c r="G5199" s="46"/>
      <c r="H5199" s="53"/>
      <c r="I5199" s="53"/>
    </row>
    <row r="5200" spans="1:9" s="48" customFormat="1">
      <c r="A5200" s="41"/>
      <c r="B5200" s="42"/>
      <c r="C5200" s="43"/>
      <c r="D5200" s="43"/>
      <c r="E5200" s="42"/>
      <c r="F5200" s="43"/>
      <c r="G5200" s="43"/>
      <c r="H5200" s="53"/>
      <c r="I5200" s="53"/>
    </row>
    <row r="5201" spans="1:9">
      <c r="A5201" s="44"/>
      <c r="B5201" s="45"/>
      <c r="C5201" s="46"/>
      <c r="D5201" s="46"/>
      <c r="E5201" s="45"/>
      <c r="F5201" s="46"/>
      <c r="G5201" s="46"/>
      <c r="I5201" s="19"/>
    </row>
    <row r="5202" spans="1:9">
      <c r="A5202" s="44"/>
      <c r="B5202" s="45"/>
      <c r="C5202" s="46"/>
      <c r="D5202" s="46"/>
      <c r="E5202" s="45"/>
      <c r="F5202" s="46"/>
      <c r="G5202" s="46"/>
      <c r="H5202" s="46"/>
      <c r="I5202" s="46"/>
    </row>
    <row r="5203" spans="1:9">
      <c r="A5203" s="44"/>
      <c r="B5203" s="45"/>
      <c r="C5203" s="46"/>
      <c r="D5203" s="46"/>
      <c r="E5203" s="45"/>
      <c r="F5203" s="46"/>
      <c r="G5203" s="46"/>
      <c r="I5203" s="19"/>
    </row>
    <row r="5204" spans="1:9">
      <c r="A5204" s="44"/>
      <c r="B5204" s="45"/>
      <c r="C5204" s="46"/>
      <c r="D5204" s="46"/>
      <c r="E5204" s="45"/>
      <c r="F5204" s="46"/>
      <c r="G5204" s="46"/>
      <c r="I5204" s="19"/>
    </row>
    <row r="5205" spans="1:9">
      <c r="A5205" s="44"/>
      <c r="B5205" s="45"/>
      <c r="C5205" s="46"/>
      <c r="D5205" s="46"/>
      <c r="E5205" s="45"/>
      <c r="F5205" s="46"/>
      <c r="G5205" s="46"/>
      <c r="I5205" s="19"/>
    </row>
    <row r="5206" spans="1:9">
      <c r="A5206" s="44"/>
      <c r="B5206" s="45"/>
      <c r="C5206" s="46"/>
      <c r="D5206" s="46"/>
      <c r="E5206" s="45"/>
      <c r="F5206" s="46"/>
      <c r="G5206" s="46"/>
      <c r="I5206" s="19"/>
    </row>
    <row r="5207" spans="1:9">
      <c r="A5207" s="44"/>
      <c r="B5207" s="45"/>
      <c r="C5207" s="46"/>
      <c r="D5207" s="46"/>
      <c r="E5207" s="45"/>
      <c r="F5207" s="46"/>
      <c r="G5207" s="46"/>
      <c r="I5207" s="19"/>
    </row>
    <row r="5208" spans="1:9">
      <c r="A5208" s="44"/>
      <c r="B5208" s="45"/>
      <c r="C5208" s="46"/>
      <c r="D5208" s="46"/>
      <c r="E5208" s="45"/>
      <c r="F5208" s="46"/>
      <c r="G5208" s="46"/>
      <c r="I5208" s="19"/>
    </row>
    <row r="5209" spans="1:9">
      <c r="A5209" s="44"/>
      <c r="B5209" s="45"/>
      <c r="C5209" s="46"/>
      <c r="D5209" s="46"/>
      <c r="E5209" s="45"/>
      <c r="F5209" s="46"/>
      <c r="G5209" s="46"/>
      <c r="I5209" s="19"/>
    </row>
    <row r="5210" spans="1:9">
      <c r="A5210" s="44"/>
      <c r="B5210" s="45"/>
      <c r="C5210" s="46"/>
      <c r="D5210" s="46"/>
      <c r="E5210" s="45"/>
      <c r="F5210" s="46"/>
      <c r="G5210" s="46"/>
      <c r="I5210" s="19"/>
    </row>
    <row r="5211" spans="1:9">
      <c r="A5211" s="44"/>
      <c r="B5211" s="45"/>
      <c r="C5211" s="46"/>
      <c r="D5211" s="46"/>
      <c r="E5211" s="45"/>
      <c r="F5211" s="46"/>
      <c r="G5211" s="46"/>
      <c r="I5211" s="19"/>
    </row>
    <row r="5212" spans="1:9">
      <c r="A5212" s="44"/>
      <c r="B5212" s="45"/>
      <c r="C5212" s="46"/>
      <c r="D5212" s="46"/>
      <c r="E5212" s="45"/>
      <c r="F5212" s="46"/>
      <c r="G5212" s="46"/>
      <c r="H5212" s="53"/>
      <c r="I5212" s="53"/>
    </row>
    <row r="5213" spans="1:9" s="48" customFormat="1">
      <c r="A5213" s="41"/>
      <c r="B5213" s="42"/>
      <c r="C5213" s="43"/>
      <c r="D5213" s="43"/>
      <c r="E5213" s="42"/>
      <c r="F5213" s="43"/>
      <c r="G5213" s="43"/>
      <c r="H5213" s="53"/>
      <c r="I5213" s="53"/>
    </row>
    <row r="5214" spans="1:9" s="48" customFormat="1">
      <c r="A5214" s="41"/>
      <c r="B5214" s="42"/>
      <c r="C5214" s="43"/>
      <c r="D5214" s="43"/>
      <c r="E5214" s="42"/>
      <c r="F5214" s="43"/>
      <c r="G5214" s="43"/>
      <c r="H5214" s="53"/>
      <c r="I5214" s="53"/>
    </row>
    <row r="5215" spans="1:9" s="48" customFormat="1">
      <c r="A5215" s="41"/>
      <c r="B5215" s="42"/>
      <c r="C5215" s="43"/>
      <c r="D5215" s="43"/>
      <c r="E5215" s="42"/>
      <c r="F5215" s="43"/>
      <c r="G5215" s="43"/>
      <c r="H5215" s="53"/>
      <c r="I5215" s="53"/>
    </row>
    <row r="5216" spans="1:9">
      <c r="B5216" s="40"/>
      <c r="C5216" s="40"/>
      <c r="D5216" s="40"/>
      <c r="E5216" s="40"/>
      <c r="F5216" s="40"/>
      <c r="G5216" s="40"/>
      <c r="H5216" s="40"/>
      <c r="I5216" s="40"/>
    </row>
    <row r="5217" spans="2:9">
      <c r="B5217" s="40"/>
      <c r="C5217" s="40"/>
      <c r="D5217" s="40"/>
      <c r="E5217" s="40"/>
      <c r="F5217" s="40"/>
      <c r="G5217" s="40"/>
      <c r="H5217" s="40"/>
      <c r="I5217" s="40"/>
    </row>
    <row r="5218" spans="2:9">
      <c r="B5218" s="40"/>
      <c r="C5218" s="40"/>
      <c r="D5218" s="40"/>
      <c r="E5218" s="40"/>
      <c r="F5218" s="40"/>
      <c r="G5218" s="40"/>
      <c r="H5218" s="40"/>
      <c r="I5218" s="40"/>
    </row>
    <row r="5219" spans="2:9">
      <c r="B5219" s="40"/>
      <c r="C5219" s="40"/>
      <c r="D5219" s="40"/>
      <c r="E5219" s="40"/>
      <c r="F5219" s="40"/>
      <c r="G5219" s="40"/>
      <c r="H5219" s="40"/>
      <c r="I5219" s="40"/>
    </row>
    <row r="5220" spans="2:9">
      <c r="B5220" s="40"/>
      <c r="C5220" s="40"/>
      <c r="D5220" s="40"/>
      <c r="E5220" s="40"/>
      <c r="F5220" s="40"/>
      <c r="G5220" s="40"/>
      <c r="H5220" s="40"/>
      <c r="I5220" s="40"/>
    </row>
    <row r="5221" spans="2:9">
      <c r="B5221" s="40"/>
      <c r="C5221" s="40"/>
      <c r="D5221" s="40"/>
      <c r="E5221" s="40"/>
      <c r="F5221" s="40"/>
      <c r="G5221" s="40"/>
      <c r="H5221" s="40"/>
      <c r="I5221" s="40"/>
    </row>
    <row r="5222" spans="2:9">
      <c r="B5222" s="40"/>
      <c r="C5222" s="40"/>
      <c r="D5222" s="40"/>
      <c r="E5222" s="40"/>
      <c r="F5222" s="40"/>
      <c r="G5222" s="40"/>
      <c r="H5222" s="40"/>
      <c r="I5222" s="40"/>
    </row>
    <row r="5223" spans="2:9">
      <c r="B5223" s="40"/>
      <c r="C5223" s="40"/>
      <c r="D5223" s="40"/>
      <c r="E5223" s="40"/>
      <c r="F5223" s="40"/>
      <c r="G5223" s="40"/>
      <c r="H5223" s="40"/>
      <c r="I5223" s="40"/>
    </row>
    <row r="5224" spans="2:9">
      <c r="B5224" s="40"/>
      <c r="C5224" s="40"/>
      <c r="D5224" s="40"/>
      <c r="E5224" s="40"/>
      <c r="F5224" s="40"/>
      <c r="G5224" s="40"/>
      <c r="H5224" s="40"/>
      <c r="I5224" s="40"/>
    </row>
    <row r="5225" spans="2:9">
      <c r="B5225" s="40"/>
      <c r="C5225" s="40"/>
      <c r="D5225" s="40"/>
      <c r="E5225" s="40"/>
      <c r="F5225" s="40"/>
      <c r="G5225" s="40"/>
      <c r="H5225" s="40"/>
      <c r="I5225" s="40"/>
    </row>
    <row r="5226" spans="2:9">
      <c r="B5226" s="40"/>
      <c r="C5226" s="40"/>
      <c r="D5226" s="40"/>
      <c r="E5226" s="40"/>
      <c r="F5226" s="40"/>
      <c r="G5226" s="40"/>
      <c r="H5226" s="40"/>
      <c r="I5226" s="40"/>
    </row>
    <row r="5227" spans="2:9">
      <c r="B5227" s="40"/>
      <c r="C5227" s="40"/>
      <c r="D5227" s="40"/>
      <c r="E5227" s="40"/>
      <c r="F5227" s="40"/>
      <c r="G5227" s="40"/>
      <c r="H5227" s="40"/>
      <c r="I5227" s="40"/>
    </row>
    <row r="5228" spans="2:9">
      <c r="B5228" s="40"/>
      <c r="C5228" s="40"/>
      <c r="D5228" s="40"/>
      <c r="E5228" s="40"/>
      <c r="F5228" s="40"/>
      <c r="G5228" s="40"/>
      <c r="H5228" s="40"/>
      <c r="I5228" s="40"/>
    </row>
    <row r="5229" spans="2:9">
      <c r="B5229" s="40"/>
      <c r="C5229" s="40"/>
      <c r="D5229" s="40"/>
      <c r="E5229" s="40"/>
      <c r="F5229" s="40"/>
      <c r="G5229" s="40"/>
      <c r="H5229" s="40"/>
      <c r="I5229" s="40"/>
    </row>
    <row r="5230" spans="2:9">
      <c r="B5230" s="40"/>
      <c r="C5230" s="40"/>
      <c r="D5230" s="40"/>
      <c r="E5230" s="40"/>
      <c r="F5230" s="40"/>
      <c r="G5230" s="40"/>
      <c r="H5230" s="40"/>
      <c r="I5230" s="40"/>
    </row>
    <row r="5231" spans="2:9">
      <c r="B5231" s="40"/>
      <c r="C5231" s="40"/>
      <c r="D5231" s="40"/>
      <c r="E5231" s="40"/>
      <c r="F5231" s="40"/>
      <c r="G5231" s="40"/>
      <c r="H5231" s="40"/>
      <c r="I5231" s="40"/>
    </row>
    <row r="5232" spans="2:9">
      <c r="B5232" s="40"/>
      <c r="C5232" s="40"/>
      <c r="D5232" s="40"/>
      <c r="E5232" s="40"/>
      <c r="F5232" s="40"/>
      <c r="G5232" s="40"/>
      <c r="H5232" s="40"/>
      <c r="I5232" s="40"/>
    </row>
    <row r="5233" spans="1:9">
      <c r="B5233" s="40"/>
      <c r="C5233" s="40"/>
      <c r="D5233" s="40"/>
      <c r="E5233" s="40"/>
      <c r="F5233" s="40"/>
      <c r="G5233" s="40"/>
      <c r="H5233" s="40"/>
      <c r="I5233" s="40"/>
    </row>
    <row r="5234" spans="1:9">
      <c r="B5234" s="40"/>
      <c r="C5234" s="40"/>
      <c r="D5234" s="40"/>
      <c r="E5234" s="40"/>
      <c r="F5234" s="40"/>
      <c r="G5234" s="40"/>
      <c r="H5234" s="40"/>
      <c r="I5234" s="40"/>
    </row>
    <row r="5235" spans="1:9">
      <c r="B5235" s="40"/>
      <c r="C5235" s="40"/>
      <c r="D5235" s="40"/>
      <c r="E5235" s="40"/>
      <c r="F5235" s="40"/>
      <c r="G5235" s="40"/>
      <c r="H5235" s="40"/>
      <c r="I5235" s="40"/>
    </row>
    <row r="5236" spans="1:9">
      <c r="B5236" s="40"/>
      <c r="C5236" s="40"/>
      <c r="D5236" s="40"/>
      <c r="E5236" s="40"/>
      <c r="F5236" s="40"/>
      <c r="G5236" s="40"/>
      <c r="H5236" s="40"/>
      <c r="I5236" s="40"/>
    </row>
    <row r="5237" spans="1:9">
      <c r="B5237" s="40"/>
      <c r="C5237" s="40"/>
      <c r="D5237" s="40"/>
      <c r="E5237" s="40"/>
      <c r="F5237" s="40"/>
      <c r="G5237" s="40"/>
      <c r="H5237" s="40"/>
      <c r="I5237" s="40"/>
    </row>
    <row r="5238" spans="1:9">
      <c r="B5238" s="40"/>
      <c r="C5238" s="40"/>
      <c r="D5238" s="40"/>
      <c r="E5238" s="40"/>
      <c r="F5238" s="40"/>
      <c r="G5238" s="40"/>
      <c r="H5238" s="40"/>
      <c r="I5238" s="40"/>
    </row>
    <row r="5239" spans="1:9">
      <c r="B5239" s="40"/>
      <c r="C5239" s="40"/>
      <c r="D5239" s="40"/>
      <c r="E5239" s="40"/>
      <c r="F5239" s="40"/>
      <c r="G5239" s="40"/>
      <c r="H5239" s="40"/>
      <c r="I5239" s="40"/>
    </row>
    <row r="5240" spans="1:9">
      <c r="B5240" s="40"/>
      <c r="C5240" s="40"/>
      <c r="D5240" s="40"/>
      <c r="E5240" s="40"/>
      <c r="F5240" s="40"/>
      <c r="G5240" s="40"/>
      <c r="H5240" s="40"/>
      <c r="I5240" s="40"/>
    </row>
    <row r="5241" spans="1:9" ht="14.25">
      <c r="A5241" s="109"/>
      <c r="B5241" s="109"/>
      <c r="C5241" s="109"/>
      <c r="D5241" s="109"/>
      <c r="E5241" s="109"/>
      <c r="F5241" s="109"/>
      <c r="G5241" s="109"/>
      <c r="H5241" s="109"/>
      <c r="I5241" s="109"/>
    </row>
    <row r="5242" spans="1:9">
      <c r="A5242" s="111"/>
      <c r="B5242" s="111"/>
      <c r="C5242" s="111"/>
      <c r="D5242" s="111"/>
      <c r="E5242" s="111"/>
      <c r="F5242" s="111"/>
      <c r="G5242" s="111"/>
      <c r="H5242" s="111"/>
      <c r="I5242" s="111"/>
    </row>
    <row r="5243" spans="1:9">
      <c r="B5243" s="49"/>
      <c r="C5243" s="49"/>
      <c r="D5243" s="50"/>
      <c r="E5243" s="49"/>
      <c r="F5243" s="49"/>
      <c r="G5243" s="50"/>
      <c r="H5243" s="50"/>
      <c r="I5243" s="49"/>
    </row>
    <row r="5244" spans="1:9" customFormat="1" ht="15">
      <c r="A5244" s="114"/>
      <c r="B5244" s="126"/>
      <c r="C5244" s="126"/>
      <c r="D5244" s="126"/>
      <c r="E5244" s="126"/>
      <c r="F5244" s="126"/>
      <c r="G5244" s="126"/>
      <c r="H5244" s="126"/>
      <c r="I5244" s="126"/>
    </row>
    <row r="5245" spans="1:9" customFormat="1" ht="15">
      <c r="A5245" s="115"/>
      <c r="B5245" s="126"/>
      <c r="C5245" s="126"/>
      <c r="D5245" s="126"/>
      <c r="E5245" s="126"/>
      <c r="F5245" s="126"/>
      <c r="G5245" s="126"/>
      <c r="H5245" s="126"/>
      <c r="I5245" s="126"/>
    </row>
    <row r="5246" spans="1:9" customFormat="1" ht="15">
      <c r="A5246" s="115"/>
      <c r="B5246" s="118"/>
      <c r="C5246" s="30"/>
      <c r="D5246" s="124"/>
      <c r="E5246" s="118"/>
      <c r="F5246" s="31"/>
      <c r="G5246" s="124"/>
      <c r="H5246" s="126"/>
      <c r="I5246" s="126"/>
    </row>
    <row r="5247" spans="1:9" customFormat="1" ht="15">
      <c r="A5247" s="115"/>
      <c r="B5247" s="119"/>
      <c r="C5247" s="29"/>
      <c r="D5247" s="125"/>
      <c r="E5247" s="119"/>
      <c r="F5247" s="29"/>
      <c r="G5247" s="125"/>
      <c r="H5247" s="29"/>
      <c r="I5247" s="30"/>
    </row>
    <row r="5248" spans="1:9" customFormat="1" ht="15">
      <c r="A5248" s="32"/>
      <c r="B5248" s="120"/>
      <c r="C5248" s="34"/>
      <c r="D5248" s="34"/>
      <c r="E5248" s="120"/>
      <c r="F5248" s="34"/>
      <c r="G5248" s="35"/>
      <c r="H5248" s="34"/>
      <c r="I5248" s="34"/>
    </row>
    <row r="5249" spans="1:9" customFormat="1" ht="15">
      <c r="A5249" s="37"/>
      <c r="B5249" s="33"/>
      <c r="C5249" s="24"/>
      <c r="D5249" s="34"/>
      <c r="E5249" s="34"/>
      <c r="F5249" s="34"/>
      <c r="G5249" s="35"/>
      <c r="H5249" s="34"/>
      <c r="I5249" s="38"/>
    </row>
    <row r="5250" spans="1:9" customFormat="1" ht="15">
      <c r="A5250" s="39"/>
      <c r="B5250" s="27"/>
      <c r="C5250" s="27"/>
      <c r="D5250" s="27"/>
      <c r="E5250" s="27"/>
      <c r="F5250" s="27"/>
      <c r="G5250" s="27"/>
      <c r="H5250" s="27"/>
      <c r="I5250" s="27"/>
    </row>
    <row r="5251" spans="1:9" s="48" customFormat="1">
      <c r="A5251" s="41"/>
      <c r="B5251" s="42"/>
      <c r="C5251" s="43"/>
      <c r="D5251" s="43"/>
      <c r="E5251" s="42"/>
      <c r="F5251" s="43"/>
      <c r="G5251" s="43"/>
      <c r="H5251" s="53"/>
      <c r="I5251" s="53"/>
    </row>
    <row r="5252" spans="1:9" s="48" customFormat="1">
      <c r="A5252" s="41"/>
      <c r="B5252" s="42"/>
      <c r="C5252" s="43"/>
      <c r="D5252" s="43"/>
      <c r="E5252" s="42"/>
      <c r="F5252" s="43"/>
      <c r="G5252" s="43"/>
      <c r="H5252" s="53"/>
      <c r="I5252" s="53"/>
    </row>
    <row r="5253" spans="1:9" s="48" customFormat="1">
      <c r="A5253" s="41"/>
      <c r="B5253" s="42"/>
      <c r="C5253" s="43"/>
      <c r="D5253" s="43"/>
      <c r="E5253" s="42"/>
      <c r="F5253" s="43"/>
      <c r="G5253" s="43"/>
      <c r="H5253" s="53"/>
      <c r="I5253" s="53"/>
    </row>
    <row r="5254" spans="1:9">
      <c r="A5254" s="44"/>
      <c r="B5254" s="45"/>
      <c r="C5254" s="46"/>
      <c r="D5254" s="46"/>
      <c r="E5254" s="45"/>
      <c r="F5254" s="46"/>
      <c r="G5254" s="46"/>
      <c r="I5254" s="19"/>
    </row>
    <row r="5255" spans="1:9">
      <c r="A5255" s="44"/>
      <c r="B5255" s="45"/>
      <c r="C5255" s="46"/>
      <c r="D5255" s="46"/>
      <c r="E5255" s="45"/>
      <c r="F5255" s="46"/>
      <c r="G5255" s="46"/>
      <c r="H5255" s="46"/>
      <c r="I5255" s="46"/>
    </row>
    <row r="5256" spans="1:9">
      <c r="A5256" s="44"/>
      <c r="B5256" s="45"/>
      <c r="C5256" s="46"/>
      <c r="D5256" s="46"/>
      <c r="E5256" s="45"/>
      <c r="F5256" s="46"/>
      <c r="G5256" s="46"/>
      <c r="H5256" s="46"/>
      <c r="I5256" s="46"/>
    </row>
    <row r="5257" spans="1:9">
      <c r="A5257" s="44"/>
      <c r="B5257" s="45"/>
      <c r="C5257" s="46"/>
      <c r="D5257" s="46"/>
      <c r="E5257" s="45"/>
      <c r="F5257" s="46"/>
      <c r="G5257" s="46"/>
      <c r="I5257" s="19"/>
    </row>
    <row r="5258" spans="1:9">
      <c r="A5258" s="44"/>
      <c r="B5258" s="45"/>
      <c r="C5258" s="46"/>
      <c r="D5258" s="46"/>
      <c r="E5258" s="45"/>
      <c r="F5258" s="46"/>
      <c r="G5258" s="46"/>
      <c r="H5258" s="53"/>
      <c r="I5258" s="53"/>
    </row>
    <row r="5259" spans="1:9" s="48" customFormat="1">
      <c r="A5259" s="41"/>
      <c r="B5259" s="42"/>
      <c r="C5259" s="43"/>
      <c r="D5259" s="43"/>
      <c r="E5259" s="42"/>
      <c r="F5259" s="43"/>
      <c r="G5259" s="43"/>
      <c r="H5259" s="53"/>
      <c r="I5259" s="53"/>
    </row>
    <row r="5260" spans="1:9">
      <c r="A5260" s="44"/>
      <c r="B5260" s="45"/>
      <c r="C5260" s="46"/>
      <c r="D5260" s="46"/>
      <c r="E5260" s="45"/>
      <c r="F5260" s="46"/>
      <c r="G5260" s="46"/>
      <c r="H5260" s="46"/>
      <c r="I5260" s="46"/>
    </row>
    <row r="5261" spans="1:9">
      <c r="A5261" s="44"/>
      <c r="B5261" s="45"/>
      <c r="C5261" s="46"/>
      <c r="D5261" s="46"/>
      <c r="E5261" s="45"/>
      <c r="F5261" s="46"/>
      <c r="G5261" s="46"/>
      <c r="H5261" s="46"/>
      <c r="I5261" s="46"/>
    </row>
    <row r="5262" spans="1:9">
      <c r="A5262" s="44"/>
      <c r="B5262" s="45"/>
      <c r="C5262" s="46"/>
      <c r="D5262" s="46"/>
      <c r="E5262" s="45"/>
      <c r="F5262" s="46"/>
      <c r="G5262" s="46"/>
      <c r="H5262" s="46"/>
      <c r="I5262" s="46"/>
    </row>
    <row r="5263" spans="1:9">
      <c r="A5263" s="44"/>
      <c r="B5263" s="45"/>
      <c r="C5263" s="46"/>
      <c r="D5263" s="46"/>
      <c r="E5263" s="45"/>
      <c r="F5263" s="46"/>
      <c r="G5263" s="46"/>
      <c r="H5263" s="46"/>
      <c r="I5263" s="46"/>
    </row>
    <row r="5264" spans="1:9">
      <c r="A5264" s="44"/>
      <c r="B5264" s="45"/>
      <c r="C5264" s="46"/>
      <c r="D5264" s="46"/>
      <c r="E5264" s="45"/>
      <c r="F5264" s="46"/>
      <c r="G5264" s="46"/>
      <c r="I5264" s="19"/>
    </row>
    <row r="5265" spans="1:9">
      <c r="A5265" s="44"/>
      <c r="B5265" s="45"/>
      <c r="C5265" s="46"/>
      <c r="D5265" s="46"/>
      <c r="E5265" s="45"/>
      <c r="F5265" s="46"/>
      <c r="G5265" s="46"/>
      <c r="H5265" s="46"/>
      <c r="I5265" s="46"/>
    </row>
    <row r="5266" spans="1:9">
      <c r="A5266" s="44"/>
      <c r="B5266" s="45"/>
      <c r="C5266" s="46"/>
      <c r="D5266" s="46"/>
      <c r="E5266" s="45"/>
      <c r="F5266" s="46"/>
      <c r="G5266" s="46"/>
      <c r="H5266" s="46"/>
      <c r="I5266" s="46"/>
    </row>
    <row r="5267" spans="1:9">
      <c r="A5267" s="44"/>
      <c r="B5267" s="45"/>
      <c r="C5267" s="46"/>
      <c r="D5267" s="46"/>
      <c r="E5267" s="45"/>
      <c r="F5267" s="46"/>
      <c r="G5267" s="46"/>
      <c r="I5267" s="19"/>
    </row>
    <row r="5268" spans="1:9">
      <c r="A5268" s="44"/>
      <c r="B5268" s="45"/>
      <c r="C5268" s="46"/>
      <c r="D5268" s="46"/>
      <c r="E5268" s="45"/>
      <c r="F5268" s="46"/>
      <c r="G5268" s="46"/>
      <c r="H5268" s="46"/>
      <c r="I5268" s="46"/>
    </row>
    <row r="5269" spans="1:9">
      <c r="A5269" s="44"/>
      <c r="B5269" s="45"/>
      <c r="C5269" s="46"/>
      <c r="D5269" s="46"/>
      <c r="E5269" s="45"/>
      <c r="F5269" s="46"/>
      <c r="G5269" s="46"/>
      <c r="I5269" s="19"/>
    </row>
    <row r="5270" spans="1:9">
      <c r="A5270" s="44"/>
      <c r="B5270" s="45"/>
      <c r="C5270" s="46"/>
      <c r="D5270" s="46"/>
      <c r="E5270" s="45"/>
      <c r="F5270" s="46"/>
      <c r="G5270" s="46"/>
      <c r="H5270" s="53"/>
      <c r="I5270" s="53"/>
    </row>
    <row r="5271" spans="1:9" s="48" customFormat="1">
      <c r="A5271" s="41"/>
      <c r="B5271" s="42"/>
      <c r="C5271" s="43"/>
      <c r="D5271" s="43"/>
      <c r="E5271" s="42"/>
      <c r="F5271" s="43"/>
      <c r="G5271" s="43"/>
      <c r="H5271" s="53"/>
      <c r="I5271" s="53"/>
    </row>
    <row r="5272" spans="1:9">
      <c r="A5272" s="44"/>
      <c r="B5272" s="45"/>
      <c r="C5272" s="46"/>
      <c r="D5272" s="46"/>
      <c r="E5272" s="45"/>
      <c r="F5272" s="46"/>
      <c r="G5272" s="46"/>
      <c r="I5272" s="19"/>
    </row>
    <row r="5273" spans="1:9">
      <c r="A5273" s="44"/>
      <c r="B5273" s="45"/>
      <c r="C5273" s="46"/>
      <c r="D5273" s="46"/>
      <c r="E5273" s="45"/>
      <c r="F5273" s="46"/>
      <c r="G5273" s="46"/>
      <c r="I5273" s="19"/>
    </row>
    <row r="5274" spans="1:9">
      <c r="A5274" s="44"/>
      <c r="B5274" s="45"/>
      <c r="C5274" s="46"/>
      <c r="D5274" s="46"/>
      <c r="E5274" s="45"/>
      <c r="F5274" s="46"/>
      <c r="G5274" s="46"/>
      <c r="I5274" s="19"/>
    </row>
    <row r="5275" spans="1:9">
      <c r="A5275" s="44"/>
      <c r="B5275" s="45"/>
      <c r="C5275" s="46"/>
      <c r="D5275" s="46"/>
      <c r="E5275" s="45"/>
      <c r="F5275" s="46"/>
      <c r="G5275" s="46"/>
      <c r="I5275" s="19"/>
    </row>
    <row r="5276" spans="1:9">
      <c r="A5276" s="44"/>
      <c r="B5276" s="45"/>
      <c r="C5276" s="46"/>
      <c r="D5276" s="46"/>
      <c r="E5276" s="45"/>
      <c r="F5276" s="46"/>
      <c r="G5276" s="46"/>
      <c r="I5276" s="19"/>
    </row>
    <row r="5277" spans="1:9">
      <c r="A5277" s="44"/>
      <c r="B5277" s="45"/>
      <c r="C5277" s="46"/>
      <c r="D5277" s="46"/>
      <c r="E5277" s="45"/>
      <c r="F5277" s="46"/>
      <c r="G5277" s="46"/>
      <c r="I5277" s="19"/>
    </row>
    <row r="5278" spans="1:9">
      <c r="A5278" s="44"/>
      <c r="B5278" s="45"/>
      <c r="C5278" s="46"/>
      <c r="D5278" s="46"/>
      <c r="E5278" s="45"/>
      <c r="F5278" s="46"/>
      <c r="G5278" s="46"/>
      <c r="I5278" s="19"/>
    </row>
    <row r="5279" spans="1:9">
      <c r="A5279" s="44"/>
      <c r="B5279" s="45"/>
      <c r="C5279" s="46"/>
      <c r="D5279" s="46"/>
      <c r="E5279" s="45"/>
      <c r="F5279" s="46"/>
      <c r="G5279" s="46"/>
      <c r="I5279" s="19"/>
    </row>
    <row r="5280" spans="1:9">
      <c r="A5280" s="44"/>
      <c r="B5280" s="45"/>
      <c r="C5280" s="46"/>
      <c r="D5280" s="46"/>
      <c r="E5280" s="45"/>
      <c r="F5280" s="46"/>
      <c r="G5280" s="46"/>
      <c r="H5280" s="53"/>
      <c r="I5280" s="53"/>
    </row>
    <row r="5281" spans="1:9" s="48" customFormat="1">
      <c r="A5281" s="41"/>
      <c r="B5281" s="42"/>
      <c r="C5281" s="43"/>
      <c r="D5281" s="43"/>
      <c r="E5281" s="42"/>
      <c r="F5281" s="43"/>
      <c r="G5281" s="43"/>
      <c r="H5281" s="53"/>
      <c r="I5281" s="53"/>
    </row>
    <row r="5282" spans="1:9">
      <c r="A5282" s="44"/>
      <c r="B5282" s="45"/>
      <c r="C5282" s="46"/>
      <c r="D5282" s="46"/>
      <c r="E5282" s="45"/>
      <c r="F5282" s="46"/>
      <c r="G5282" s="46"/>
      <c r="I5282" s="19"/>
    </row>
    <row r="5283" spans="1:9">
      <c r="A5283" s="44"/>
      <c r="B5283" s="45"/>
      <c r="C5283" s="46"/>
      <c r="D5283" s="46"/>
      <c r="E5283" s="45"/>
      <c r="F5283" s="46"/>
      <c r="G5283" s="46"/>
      <c r="I5283" s="19"/>
    </row>
    <row r="5284" spans="1:9">
      <c r="A5284" s="44"/>
      <c r="B5284" s="45"/>
      <c r="C5284" s="46"/>
      <c r="D5284" s="46"/>
      <c r="E5284" s="45"/>
      <c r="F5284" s="46"/>
      <c r="G5284" s="46"/>
      <c r="I5284" s="19"/>
    </row>
    <row r="5285" spans="1:9">
      <c r="A5285" s="44"/>
      <c r="B5285" s="45"/>
      <c r="C5285" s="46"/>
      <c r="D5285" s="46"/>
      <c r="E5285" s="45"/>
      <c r="F5285" s="46"/>
      <c r="G5285" s="46"/>
      <c r="H5285" s="53"/>
      <c r="I5285" s="53"/>
    </row>
    <row r="5286" spans="1:9" s="48" customFormat="1">
      <c r="A5286" s="41"/>
      <c r="B5286" s="42"/>
      <c r="C5286" s="43"/>
      <c r="D5286" s="43"/>
      <c r="E5286" s="42"/>
      <c r="F5286" s="43"/>
      <c r="G5286" s="43"/>
      <c r="H5286" s="43"/>
      <c r="I5286" s="43"/>
    </row>
    <row r="5287" spans="1:9">
      <c r="A5287" s="44"/>
      <c r="B5287" s="45"/>
      <c r="C5287" s="46"/>
      <c r="D5287" s="46"/>
      <c r="E5287" s="45"/>
      <c r="F5287" s="46"/>
      <c r="G5287" s="46"/>
      <c r="H5287" s="46"/>
      <c r="I5287" s="46"/>
    </row>
    <row r="5288" spans="1:9">
      <c r="A5288" s="44"/>
      <c r="B5288" s="45"/>
      <c r="C5288" s="46"/>
      <c r="D5288" s="46"/>
      <c r="E5288" s="45"/>
      <c r="F5288" s="46"/>
      <c r="G5288" s="46"/>
      <c r="H5288" s="46"/>
      <c r="I5288" s="46"/>
    </row>
    <row r="5289" spans="1:9">
      <c r="A5289" s="44"/>
      <c r="B5289" s="45"/>
      <c r="C5289" s="46"/>
      <c r="D5289" s="46"/>
      <c r="E5289" s="45"/>
      <c r="F5289" s="46"/>
      <c r="G5289" s="46"/>
      <c r="H5289" s="46"/>
      <c r="I5289" s="46"/>
    </row>
    <row r="5290" spans="1:9">
      <c r="A5290" s="44"/>
      <c r="B5290" s="45"/>
      <c r="C5290" s="46"/>
      <c r="D5290" s="46"/>
      <c r="E5290" s="45"/>
      <c r="F5290" s="46"/>
      <c r="G5290" s="46"/>
      <c r="H5290" s="46"/>
      <c r="I5290" s="46"/>
    </row>
    <row r="5291" spans="1:9">
      <c r="A5291" s="44"/>
      <c r="B5291" s="45"/>
      <c r="C5291" s="46"/>
      <c r="D5291" s="46"/>
      <c r="E5291" s="45"/>
      <c r="F5291" s="46"/>
      <c r="G5291" s="46"/>
      <c r="H5291" s="53"/>
      <c r="I5291" s="53"/>
    </row>
    <row r="5292" spans="1:9" s="48" customFormat="1">
      <c r="A5292" s="41"/>
      <c r="B5292" s="42"/>
      <c r="C5292" s="43"/>
      <c r="D5292" s="43"/>
      <c r="E5292" s="42"/>
      <c r="F5292" s="43"/>
      <c r="G5292" s="43"/>
      <c r="H5292" s="53"/>
      <c r="I5292" s="53"/>
    </row>
    <row r="5293" spans="1:9">
      <c r="A5293" s="44"/>
      <c r="B5293" s="45"/>
      <c r="C5293" s="46"/>
      <c r="D5293" s="46"/>
      <c r="E5293" s="45"/>
      <c r="F5293" s="46"/>
      <c r="G5293" s="46"/>
      <c r="I5293" s="19"/>
    </row>
    <row r="5294" spans="1:9">
      <c r="A5294" s="44"/>
      <c r="B5294" s="45"/>
      <c r="C5294" s="46"/>
      <c r="D5294" s="46"/>
      <c r="E5294" s="45"/>
      <c r="F5294" s="46"/>
      <c r="G5294" s="46"/>
      <c r="I5294" s="19"/>
    </row>
    <row r="5295" spans="1:9">
      <c r="A5295" s="44"/>
      <c r="B5295" s="45"/>
      <c r="C5295" s="46"/>
      <c r="D5295" s="46"/>
      <c r="E5295" s="45"/>
      <c r="F5295" s="46"/>
      <c r="G5295" s="46"/>
      <c r="I5295" s="19"/>
    </row>
    <row r="5296" spans="1:9">
      <c r="A5296" s="44"/>
      <c r="B5296" s="45"/>
      <c r="C5296" s="46"/>
      <c r="D5296" s="46"/>
      <c r="E5296" s="45"/>
      <c r="F5296" s="46"/>
      <c r="G5296" s="46"/>
      <c r="I5296" s="19"/>
    </row>
    <row r="5297" spans="1:9">
      <c r="A5297" s="44"/>
      <c r="B5297" s="45"/>
      <c r="C5297" s="46"/>
      <c r="D5297" s="46"/>
      <c r="E5297" s="45"/>
      <c r="F5297" s="46"/>
      <c r="G5297" s="46"/>
      <c r="I5297" s="19"/>
    </row>
    <row r="5298" spans="1:9">
      <c r="A5298" s="44"/>
      <c r="B5298" s="45"/>
      <c r="C5298" s="46"/>
      <c r="D5298" s="46"/>
      <c r="E5298" s="45"/>
      <c r="F5298" s="46"/>
      <c r="G5298" s="46"/>
      <c r="H5298" s="53"/>
      <c r="I5298" s="53"/>
    </row>
    <row r="5299" spans="1:9" s="48" customFormat="1">
      <c r="A5299" s="41"/>
      <c r="B5299" s="42"/>
      <c r="C5299" s="43"/>
      <c r="D5299" s="43"/>
      <c r="E5299" s="42"/>
      <c r="F5299" s="43"/>
      <c r="G5299" s="43"/>
      <c r="H5299" s="53"/>
      <c r="I5299" s="53"/>
    </row>
    <row r="5300" spans="1:9">
      <c r="A5300" s="44"/>
      <c r="B5300" s="45"/>
      <c r="C5300" s="46"/>
      <c r="D5300" s="46"/>
      <c r="E5300" s="45"/>
      <c r="F5300" s="46"/>
      <c r="G5300" s="46"/>
      <c r="I5300" s="19"/>
    </row>
    <row r="5301" spans="1:9">
      <c r="A5301" s="44"/>
      <c r="B5301" s="45"/>
      <c r="C5301" s="46"/>
      <c r="D5301" s="46"/>
      <c r="E5301" s="45"/>
      <c r="F5301" s="46"/>
      <c r="G5301" s="46"/>
      <c r="I5301" s="19"/>
    </row>
    <row r="5302" spans="1:9">
      <c r="A5302" s="44"/>
      <c r="B5302" s="45"/>
      <c r="C5302" s="46"/>
      <c r="D5302" s="46"/>
      <c r="E5302" s="45"/>
      <c r="F5302" s="46"/>
      <c r="G5302" s="46"/>
      <c r="I5302" s="19"/>
    </row>
    <row r="5303" spans="1:9">
      <c r="A5303" s="44"/>
      <c r="B5303" s="45"/>
      <c r="C5303" s="46"/>
      <c r="D5303" s="46"/>
      <c r="E5303" s="45"/>
      <c r="F5303" s="46"/>
      <c r="G5303" s="46"/>
      <c r="I5303" s="19"/>
    </row>
    <row r="5304" spans="1:9">
      <c r="A5304" s="44"/>
      <c r="B5304" s="45"/>
      <c r="C5304" s="46"/>
      <c r="D5304" s="46"/>
      <c r="E5304" s="45"/>
      <c r="F5304" s="46"/>
      <c r="G5304" s="46"/>
      <c r="I5304" s="19"/>
    </row>
    <row r="5305" spans="1:9">
      <c r="A5305" s="44"/>
      <c r="B5305" s="45"/>
      <c r="C5305" s="46"/>
      <c r="D5305" s="46"/>
      <c r="E5305" s="45"/>
      <c r="F5305" s="46"/>
      <c r="G5305" s="46"/>
      <c r="I5305" s="19"/>
    </row>
    <row r="5306" spans="1:9">
      <c r="A5306" s="44"/>
      <c r="B5306" s="45"/>
      <c r="C5306" s="46"/>
      <c r="D5306" s="46"/>
      <c r="E5306" s="45"/>
      <c r="F5306" s="46"/>
      <c r="G5306" s="46"/>
      <c r="I5306" s="19"/>
    </row>
    <row r="5307" spans="1:9">
      <c r="A5307" s="44"/>
      <c r="B5307" s="45"/>
      <c r="C5307" s="46"/>
      <c r="D5307" s="46"/>
      <c r="E5307" s="45"/>
      <c r="F5307" s="46"/>
      <c r="G5307" s="46"/>
      <c r="I5307" s="19"/>
    </row>
    <row r="5308" spans="1:9">
      <c r="A5308" s="44"/>
      <c r="B5308" s="45"/>
      <c r="C5308" s="46"/>
      <c r="D5308" s="46"/>
      <c r="E5308" s="45"/>
      <c r="F5308" s="46"/>
      <c r="G5308" s="46"/>
      <c r="I5308" s="19"/>
    </row>
    <row r="5309" spans="1:9">
      <c r="A5309" s="44"/>
      <c r="B5309" s="45"/>
      <c r="C5309" s="46"/>
      <c r="D5309" s="46"/>
      <c r="E5309" s="45"/>
      <c r="F5309" s="46"/>
      <c r="G5309" s="46"/>
      <c r="I5309" s="19"/>
    </row>
    <row r="5310" spans="1:9">
      <c r="A5310" s="44"/>
      <c r="B5310" s="45"/>
      <c r="C5310" s="46"/>
      <c r="D5310" s="46"/>
      <c r="E5310" s="45"/>
      <c r="F5310" s="46"/>
      <c r="G5310" s="46"/>
      <c r="I5310" s="19"/>
    </row>
    <row r="5311" spans="1:9">
      <c r="A5311" s="44"/>
      <c r="B5311" s="45"/>
      <c r="C5311" s="46"/>
      <c r="D5311" s="46"/>
      <c r="E5311" s="45"/>
      <c r="F5311" s="46"/>
      <c r="G5311" s="46"/>
      <c r="H5311" s="53"/>
      <c r="I5311" s="53"/>
    </row>
    <row r="5312" spans="1:9" s="48" customFormat="1">
      <c r="A5312" s="41"/>
      <c r="B5312" s="42"/>
      <c r="C5312" s="43"/>
      <c r="D5312" s="43"/>
      <c r="E5312" s="42"/>
      <c r="F5312" s="43"/>
      <c r="G5312" s="43"/>
      <c r="H5312" s="53"/>
      <c r="I5312" s="53"/>
    </row>
    <row r="5313" spans="1:9" s="48" customFormat="1">
      <c r="A5313" s="41"/>
      <c r="B5313" s="42"/>
      <c r="C5313" s="43"/>
      <c r="D5313" s="43"/>
      <c r="E5313" s="42"/>
      <c r="F5313" s="43"/>
      <c r="G5313" s="43"/>
      <c r="H5313" s="53"/>
      <c r="I5313" s="53"/>
    </row>
    <row r="5314" spans="1:9" s="48" customFormat="1">
      <c r="A5314" s="41"/>
      <c r="B5314" s="42"/>
      <c r="C5314" s="43"/>
      <c r="D5314" s="43"/>
      <c r="E5314" s="42"/>
      <c r="F5314" s="43"/>
      <c r="G5314" s="43"/>
      <c r="H5314" s="53"/>
      <c r="I5314" s="53"/>
    </row>
    <row r="5315" spans="1:9" s="48" customFormat="1">
      <c r="A5315" s="41"/>
      <c r="B5315" s="55"/>
      <c r="C5315" s="55"/>
      <c r="D5315" s="55"/>
      <c r="E5315" s="55"/>
      <c r="F5315" s="55"/>
      <c r="G5315" s="55"/>
    </row>
    <row r="5316" spans="1:9">
      <c r="B5316" s="40"/>
      <c r="C5316" s="40"/>
      <c r="D5316" s="40"/>
      <c r="E5316" s="40"/>
      <c r="F5316" s="40"/>
      <c r="G5316" s="40"/>
      <c r="H5316" s="40"/>
      <c r="I5316" s="40"/>
    </row>
    <row r="5317" spans="1:9" ht="14.25">
      <c r="A5317" s="109"/>
      <c r="B5317" s="109"/>
      <c r="C5317" s="109"/>
      <c r="D5317" s="109"/>
      <c r="E5317" s="109"/>
      <c r="F5317" s="109"/>
      <c r="G5317" s="109"/>
      <c r="H5317" s="109"/>
      <c r="I5317" s="109"/>
    </row>
    <row r="5318" spans="1:9">
      <c r="A5318" s="111"/>
      <c r="B5318" s="111"/>
      <c r="C5318" s="111"/>
      <c r="D5318" s="111"/>
      <c r="E5318" s="111"/>
      <c r="F5318" s="111"/>
      <c r="G5318" s="111"/>
      <c r="H5318" s="111"/>
      <c r="I5318" s="111"/>
    </row>
    <row r="5319" spans="1:9">
      <c r="B5319" s="49"/>
      <c r="C5319" s="49"/>
      <c r="D5319" s="50"/>
      <c r="E5319" s="49"/>
      <c r="F5319" s="49"/>
      <c r="G5319" s="50"/>
      <c r="H5319" s="50"/>
      <c r="I5319" s="49"/>
    </row>
    <row r="5320" spans="1:9" customFormat="1" ht="15">
      <c r="A5320" s="114"/>
      <c r="B5320" s="126"/>
      <c r="C5320" s="126"/>
      <c r="D5320" s="126"/>
      <c r="E5320" s="126"/>
      <c r="F5320" s="126"/>
      <c r="G5320" s="126"/>
      <c r="H5320" s="126"/>
      <c r="I5320" s="126"/>
    </row>
    <row r="5321" spans="1:9" customFormat="1" ht="15">
      <c r="A5321" s="115"/>
      <c r="B5321" s="126"/>
      <c r="C5321" s="126"/>
      <c r="D5321" s="126"/>
      <c r="E5321" s="126"/>
      <c r="F5321" s="126"/>
      <c r="G5321" s="126"/>
      <c r="H5321" s="126"/>
      <c r="I5321" s="126"/>
    </row>
    <row r="5322" spans="1:9" customFormat="1" ht="15">
      <c r="A5322" s="115"/>
      <c r="B5322" s="118"/>
      <c r="C5322" s="30"/>
      <c r="D5322" s="124"/>
      <c r="E5322" s="118"/>
      <c r="F5322" s="31"/>
      <c r="G5322" s="124"/>
      <c r="H5322" s="126"/>
      <c r="I5322" s="126"/>
    </row>
    <row r="5323" spans="1:9" customFormat="1" ht="15">
      <c r="A5323" s="115"/>
      <c r="B5323" s="119"/>
      <c r="C5323" s="29"/>
      <c r="D5323" s="125"/>
      <c r="E5323" s="119"/>
      <c r="F5323" s="29"/>
      <c r="G5323" s="125"/>
      <c r="H5323" s="29"/>
      <c r="I5323" s="30"/>
    </row>
    <row r="5324" spans="1:9" customFormat="1" ht="15">
      <c r="A5324" s="32"/>
      <c r="B5324" s="120"/>
      <c r="C5324" s="34"/>
      <c r="D5324" s="34"/>
      <c r="E5324" s="120"/>
      <c r="F5324" s="34"/>
      <c r="G5324" s="35"/>
      <c r="H5324" s="34"/>
      <c r="I5324" s="34"/>
    </row>
    <row r="5325" spans="1:9" customFormat="1" ht="15">
      <c r="A5325" s="37"/>
      <c r="B5325" s="33"/>
      <c r="C5325" s="24"/>
      <c r="D5325" s="34"/>
      <c r="E5325" s="34"/>
      <c r="F5325" s="34"/>
      <c r="G5325" s="35"/>
      <c r="H5325" s="34"/>
      <c r="I5325" s="38"/>
    </row>
    <row r="5326" spans="1:9" customFormat="1" ht="15">
      <c r="A5326" s="39"/>
      <c r="B5326" s="27"/>
      <c r="C5326" s="27"/>
      <c r="D5326" s="27"/>
      <c r="E5326" s="27"/>
      <c r="F5326" s="27"/>
      <c r="G5326" s="27"/>
      <c r="H5326" s="27"/>
      <c r="I5326" s="27"/>
    </row>
    <row r="5327" spans="1:9" s="48" customFormat="1">
      <c r="A5327" s="41"/>
      <c r="B5327" s="42"/>
      <c r="C5327" s="43"/>
      <c r="D5327" s="43"/>
      <c r="E5327" s="42"/>
      <c r="F5327" s="43"/>
      <c r="G5327" s="43"/>
      <c r="H5327" s="53"/>
      <c r="I5327" s="53"/>
    </row>
    <row r="5328" spans="1:9" s="48" customFormat="1">
      <c r="A5328" s="41"/>
      <c r="B5328" s="42"/>
      <c r="C5328" s="43"/>
      <c r="D5328" s="43"/>
      <c r="E5328" s="42"/>
      <c r="F5328" s="43"/>
      <c r="G5328" s="43"/>
      <c r="H5328" s="53"/>
      <c r="I5328" s="53"/>
    </row>
    <row r="5329" spans="1:9" s="48" customFormat="1">
      <c r="A5329" s="41"/>
      <c r="B5329" s="42"/>
      <c r="C5329" s="43"/>
      <c r="D5329" s="43"/>
      <c r="E5329" s="42"/>
      <c r="F5329" s="43"/>
      <c r="G5329" s="43"/>
      <c r="H5329" s="43"/>
      <c r="I5329" s="43"/>
    </row>
    <row r="5330" spans="1:9">
      <c r="A5330" s="44"/>
      <c r="B5330" s="45"/>
      <c r="C5330" s="46"/>
      <c r="D5330" s="46"/>
      <c r="E5330" s="45"/>
      <c r="F5330" s="46"/>
      <c r="G5330" s="46"/>
      <c r="H5330" s="43"/>
      <c r="I5330" s="43"/>
    </row>
    <row r="5331" spans="1:9">
      <c r="A5331" s="44"/>
      <c r="B5331" s="45"/>
      <c r="C5331" s="46"/>
      <c r="D5331" s="46"/>
      <c r="E5331" s="45"/>
      <c r="F5331" s="46"/>
      <c r="G5331" s="46"/>
      <c r="H5331" s="53"/>
      <c r="I5331" s="53"/>
    </row>
    <row r="5332" spans="1:9" s="48" customFormat="1">
      <c r="A5332" s="41"/>
      <c r="B5332" s="42"/>
      <c r="C5332" s="43"/>
      <c r="D5332" s="43"/>
      <c r="E5332" s="42"/>
      <c r="F5332" s="43"/>
      <c r="G5332" s="43"/>
      <c r="H5332" s="53"/>
      <c r="I5332" s="53"/>
    </row>
    <row r="5333" spans="1:9">
      <c r="A5333" s="44"/>
      <c r="B5333" s="45"/>
      <c r="C5333" s="46"/>
      <c r="D5333" s="46"/>
      <c r="E5333" s="45"/>
      <c r="F5333" s="46"/>
      <c r="G5333" s="46"/>
      <c r="H5333" s="43"/>
      <c r="I5333" s="43"/>
    </row>
    <row r="5334" spans="1:9">
      <c r="A5334" s="44"/>
      <c r="B5334" s="45"/>
      <c r="C5334" s="46"/>
      <c r="D5334" s="46"/>
      <c r="E5334" s="45"/>
      <c r="F5334" s="46"/>
      <c r="G5334" s="46"/>
      <c r="I5334" s="19"/>
    </row>
    <row r="5335" spans="1:9">
      <c r="A5335" s="44"/>
      <c r="B5335" s="45"/>
      <c r="C5335" s="46"/>
      <c r="D5335" s="46"/>
      <c r="E5335" s="45"/>
      <c r="F5335" s="46"/>
      <c r="G5335" s="46"/>
      <c r="H5335" s="53"/>
      <c r="I5335" s="53"/>
    </row>
    <row r="5336" spans="1:9" s="48" customFormat="1">
      <c r="A5336" s="41"/>
      <c r="B5336" s="42"/>
      <c r="C5336" s="43"/>
      <c r="D5336" s="43"/>
      <c r="E5336" s="42"/>
      <c r="F5336" s="43"/>
      <c r="G5336" s="43"/>
      <c r="H5336" s="53"/>
      <c r="I5336" s="53"/>
    </row>
    <row r="5337" spans="1:9">
      <c r="A5337" s="44"/>
      <c r="B5337" s="45"/>
      <c r="C5337" s="46"/>
      <c r="D5337" s="46"/>
      <c r="E5337" s="45"/>
      <c r="F5337" s="46"/>
      <c r="G5337" s="46"/>
      <c r="I5337" s="19"/>
    </row>
    <row r="5338" spans="1:9">
      <c r="A5338" s="44"/>
      <c r="B5338" s="45"/>
      <c r="C5338" s="46"/>
      <c r="D5338" s="46"/>
      <c r="E5338" s="45"/>
      <c r="F5338" s="46"/>
      <c r="G5338" s="46"/>
      <c r="I5338" s="19"/>
    </row>
    <row r="5339" spans="1:9">
      <c r="A5339" s="44"/>
      <c r="B5339" s="45"/>
      <c r="C5339" s="46"/>
      <c r="D5339" s="46"/>
      <c r="E5339" s="45"/>
      <c r="F5339" s="46"/>
      <c r="G5339" s="46"/>
      <c r="I5339" s="19"/>
    </row>
    <row r="5340" spans="1:9">
      <c r="A5340" s="44"/>
      <c r="B5340" s="45"/>
      <c r="C5340" s="46"/>
      <c r="D5340" s="46"/>
      <c r="E5340" s="45"/>
      <c r="F5340" s="46"/>
      <c r="G5340" s="46"/>
      <c r="I5340" s="19"/>
    </row>
    <row r="5341" spans="1:9">
      <c r="A5341" s="44"/>
      <c r="B5341" s="45"/>
      <c r="C5341" s="46"/>
      <c r="D5341" s="46"/>
      <c r="E5341" s="45"/>
      <c r="F5341" s="46"/>
      <c r="G5341" s="46"/>
      <c r="I5341" s="19"/>
    </row>
    <row r="5342" spans="1:9">
      <c r="A5342" s="44"/>
      <c r="B5342" s="45"/>
      <c r="C5342" s="46"/>
      <c r="D5342" s="46"/>
      <c r="E5342" s="45"/>
      <c r="F5342" s="46"/>
      <c r="G5342" s="46"/>
      <c r="I5342" s="19"/>
    </row>
    <row r="5343" spans="1:9">
      <c r="A5343" s="44"/>
      <c r="B5343" s="45"/>
      <c r="C5343" s="46"/>
      <c r="D5343" s="46"/>
      <c r="E5343" s="45"/>
      <c r="F5343" s="46"/>
      <c r="G5343" s="46"/>
      <c r="I5343" s="19"/>
    </row>
    <row r="5344" spans="1:9">
      <c r="A5344" s="44"/>
      <c r="B5344" s="45"/>
      <c r="C5344" s="46"/>
      <c r="D5344" s="46"/>
      <c r="E5344" s="45"/>
      <c r="F5344" s="46"/>
      <c r="G5344" s="46"/>
      <c r="I5344" s="19"/>
    </row>
    <row r="5345" spans="1:9">
      <c r="A5345" s="44"/>
      <c r="B5345" s="45"/>
      <c r="C5345" s="46"/>
      <c r="D5345" s="46"/>
      <c r="E5345" s="45"/>
      <c r="F5345" s="46"/>
      <c r="G5345" s="46"/>
      <c r="H5345" s="53"/>
      <c r="I5345" s="53"/>
    </row>
    <row r="5346" spans="1:9" s="48" customFormat="1">
      <c r="A5346" s="41"/>
      <c r="B5346" s="42"/>
      <c r="C5346" s="43"/>
      <c r="D5346" s="43"/>
      <c r="E5346" s="42"/>
      <c r="F5346" s="43"/>
      <c r="G5346" s="43"/>
      <c r="H5346" s="53"/>
      <c r="I5346" s="53"/>
    </row>
    <row r="5347" spans="1:9">
      <c r="A5347" s="44"/>
      <c r="B5347" s="45"/>
      <c r="C5347" s="46"/>
      <c r="D5347" s="46"/>
      <c r="E5347" s="45"/>
      <c r="F5347" s="46"/>
      <c r="G5347" s="46"/>
      <c r="I5347" s="19"/>
    </row>
    <row r="5348" spans="1:9">
      <c r="A5348" s="44"/>
      <c r="B5348" s="45"/>
      <c r="C5348" s="46"/>
      <c r="D5348" s="46"/>
      <c r="E5348" s="45"/>
      <c r="F5348" s="46"/>
      <c r="G5348" s="46"/>
      <c r="I5348" s="19"/>
    </row>
    <row r="5349" spans="1:9">
      <c r="A5349" s="44"/>
      <c r="B5349" s="45"/>
      <c r="C5349" s="46"/>
      <c r="D5349" s="46"/>
      <c r="E5349" s="45"/>
      <c r="F5349" s="46"/>
      <c r="G5349" s="46"/>
      <c r="I5349" s="19"/>
    </row>
    <row r="5350" spans="1:9">
      <c r="A5350" s="44"/>
      <c r="B5350" s="45"/>
      <c r="C5350" s="46"/>
      <c r="D5350" s="46"/>
      <c r="E5350" s="45"/>
      <c r="F5350" s="46"/>
      <c r="G5350" s="46"/>
      <c r="I5350" s="19"/>
    </row>
    <row r="5351" spans="1:9">
      <c r="A5351" s="44"/>
      <c r="B5351" s="45"/>
      <c r="C5351" s="46"/>
      <c r="D5351" s="46"/>
      <c r="E5351" s="45"/>
      <c r="F5351" s="46"/>
      <c r="G5351" s="46"/>
      <c r="I5351" s="19"/>
    </row>
    <row r="5352" spans="1:9">
      <c r="A5352" s="44"/>
      <c r="B5352" s="45"/>
      <c r="C5352" s="46"/>
      <c r="D5352" s="46"/>
      <c r="E5352" s="45"/>
      <c r="F5352" s="46"/>
      <c r="G5352" s="46"/>
      <c r="H5352" s="53"/>
      <c r="I5352" s="53"/>
    </row>
    <row r="5353" spans="1:9" s="48" customFormat="1">
      <c r="A5353" s="41"/>
      <c r="B5353" s="42"/>
      <c r="C5353" s="43"/>
      <c r="D5353" s="43"/>
      <c r="E5353" s="42"/>
      <c r="F5353" s="43"/>
      <c r="G5353" s="43"/>
      <c r="H5353" s="43"/>
      <c r="I5353" s="43"/>
    </row>
    <row r="5354" spans="1:9">
      <c r="A5354" s="44"/>
      <c r="B5354" s="45"/>
      <c r="C5354" s="46"/>
      <c r="D5354" s="46"/>
      <c r="E5354" s="45"/>
      <c r="F5354" s="46"/>
      <c r="G5354" s="46"/>
      <c r="H5354" s="43"/>
      <c r="I5354" s="43"/>
    </row>
    <row r="5355" spans="1:9">
      <c r="A5355" s="44"/>
      <c r="B5355" s="45"/>
      <c r="C5355" s="46"/>
      <c r="D5355" s="46"/>
      <c r="E5355" s="45"/>
      <c r="F5355" s="46"/>
      <c r="G5355" s="46"/>
      <c r="H5355" s="53"/>
      <c r="I5355" s="53"/>
    </row>
    <row r="5356" spans="1:9" s="48" customFormat="1">
      <c r="A5356" s="41"/>
      <c r="B5356" s="42"/>
      <c r="C5356" s="43"/>
      <c r="D5356" s="43"/>
      <c r="E5356" s="42"/>
      <c r="F5356" s="43"/>
      <c r="G5356" s="43"/>
      <c r="H5356" s="53"/>
      <c r="I5356" s="53"/>
    </row>
    <row r="5357" spans="1:9">
      <c r="A5357" s="44"/>
      <c r="B5357" s="45"/>
      <c r="C5357" s="46"/>
      <c r="D5357" s="46"/>
      <c r="E5357" s="45"/>
      <c r="F5357" s="46"/>
      <c r="G5357" s="46"/>
      <c r="I5357" s="19"/>
    </row>
    <row r="5358" spans="1:9">
      <c r="A5358" s="44"/>
      <c r="B5358" s="45"/>
      <c r="C5358" s="46"/>
      <c r="D5358" s="46"/>
      <c r="E5358" s="45"/>
      <c r="F5358" s="46"/>
      <c r="G5358" s="46"/>
      <c r="I5358" s="19"/>
    </row>
    <row r="5359" spans="1:9">
      <c r="A5359" s="44"/>
      <c r="B5359" s="45"/>
      <c r="C5359" s="46"/>
      <c r="D5359" s="46"/>
      <c r="E5359" s="45"/>
      <c r="F5359" s="46"/>
      <c r="G5359" s="46"/>
      <c r="I5359" s="19"/>
    </row>
    <row r="5360" spans="1:9">
      <c r="A5360" s="44"/>
      <c r="B5360" s="45"/>
      <c r="C5360" s="46"/>
      <c r="D5360" s="46"/>
      <c r="E5360" s="45"/>
      <c r="F5360" s="46"/>
      <c r="G5360" s="46"/>
      <c r="I5360" s="19"/>
    </row>
    <row r="5361" spans="1:9">
      <c r="A5361" s="44"/>
      <c r="B5361" s="45"/>
      <c r="C5361" s="46"/>
      <c r="D5361" s="46"/>
      <c r="E5361" s="45"/>
      <c r="F5361" s="46"/>
      <c r="G5361" s="46"/>
      <c r="I5361" s="19"/>
    </row>
    <row r="5362" spans="1:9">
      <c r="A5362" s="44"/>
      <c r="B5362" s="45"/>
      <c r="C5362" s="46"/>
      <c r="D5362" s="46"/>
      <c r="E5362" s="45"/>
      <c r="F5362" s="46"/>
      <c r="G5362" s="46"/>
      <c r="H5362" s="53"/>
      <c r="I5362" s="53"/>
    </row>
    <row r="5363" spans="1:9" s="48" customFormat="1">
      <c r="A5363" s="41"/>
      <c r="B5363" s="42"/>
      <c r="C5363" s="43"/>
      <c r="D5363" s="43"/>
      <c r="E5363" s="42"/>
      <c r="F5363" s="43"/>
      <c r="G5363" s="43"/>
      <c r="H5363" s="53"/>
      <c r="I5363" s="53"/>
    </row>
    <row r="5364" spans="1:9">
      <c r="A5364" s="44"/>
      <c r="B5364" s="45"/>
      <c r="C5364" s="46"/>
      <c r="D5364" s="46"/>
      <c r="E5364" s="45"/>
      <c r="F5364" s="46"/>
      <c r="G5364" s="46"/>
      <c r="I5364" s="19"/>
    </row>
    <row r="5365" spans="1:9">
      <c r="A5365" s="44"/>
      <c r="B5365" s="45"/>
      <c r="C5365" s="46"/>
      <c r="D5365" s="46"/>
      <c r="E5365" s="45"/>
      <c r="F5365" s="46"/>
      <c r="G5365" s="46"/>
      <c r="I5365" s="19"/>
    </row>
    <row r="5366" spans="1:9">
      <c r="A5366" s="44"/>
      <c r="B5366" s="45"/>
      <c r="C5366" s="46"/>
      <c r="D5366" s="46"/>
      <c r="E5366" s="45"/>
      <c r="F5366" s="46"/>
      <c r="G5366" s="46"/>
      <c r="I5366" s="19"/>
    </row>
    <row r="5367" spans="1:9">
      <c r="A5367" s="44"/>
      <c r="B5367" s="45"/>
      <c r="C5367" s="46"/>
      <c r="D5367" s="46"/>
      <c r="E5367" s="45"/>
      <c r="F5367" s="46"/>
      <c r="G5367" s="46"/>
      <c r="I5367" s="19"/>
    </row>
    <row r="5368" spans="1:9">
      <c r="A5368" s="44"/>
      <c r="B5368" s="45"/>
      <c r="C5368" s="46"/>
      <c r="D5368" s="46"/>
      <c r="E5368" s="45"/>
      <c r="F5368" s="46"/>
      <c r="G5368" s="46"/>
      <c r="I5368" s="19"/>
    </row>
    <row r="5369" spans="1:9">
      <c r="A5369" s="44"/>
      <c r="B5369" s="45"/>
      <c r="C5369" s="46"/>
      <c r="D5369" s="46"/>
      <c r="E5369" s="45"/>
      <c r="F5369" s="46"/>
      <c r="G5369" s="46"/>
      <c r="I5369" s="19"/>
    </row>
    <row r="5370" spans="1:9">
      <c r="A5370" s="44"/>
      <c r="B5370" s="45"/>
      <c r="C5370" s="46"/>
      <c r="D5370" s="46"/>
      <c r="E5370" s="45"/>
      <c r="F5370" s="46"/>
      <c r="G5370" s="46"/>
      <c r="I5370" s="19"/>
    </row>
    <row r="5371" spans="1:9">
      <c r="A5371" s="44"/>
      <c r="B5371" s="45"/>
      <c r="C5371" s="46"/>
      <c r="D5371" s="46"/>
      <c r="E5371" s="45"/>
      <c r="F5371" s="46"/>
      <c r="G5371" s="46"/>
      <c r="H5371" s="53"/>
      <c r="I5371" s="53"/>
    </row>
    <row r="5372" spans="1:9" s="48" customFormat="1">
      <c r="A5372" s="41"/>
      <c r="B5372" s="42"/>
      <c r="C5372" s="43"/>
      <c r="D5372" s="43"/>
      <c r="E5372" s="42"/>
      <c r="F5372" s="43"/>
      <c r="G5372" s="43"/>
      <c r="H5372" s="53"/>
      <c r="I5372" s="53"/>
    </row>
    <row r="5373" spans="1:9" s="48" customFormat="1">
      <c r="A5373" s="41"/>
      <c r="B5373" s="42"/>
      <c r="C5373" s="43"/>
      <c r="D5373" s="43"/>
      <c r="E5373" s="42"/>
      <c r="F5373" s="43"/>
      <c r="G5373" s="43"/>
      <c r="H5373" s="53"/>
      <c r="I5373" s="53"/>
    </row>
    <row r="5374" spans="1:9" s="48" customFormat="1">
      <c r="A5374" s="41"/>
      <c r="B5374" s="42"/>
      <c r="C5374" s="43"/>
      <c r="D5374" s="43"/>
      <c r="E5374" s="42"/>
      <c r="F5374" s="43"/>
      <c r="G5374" s="43"/>
      <c r="H5374" s="53"/>
      <c r="I5374" s="53"/>
    </row>
    <row r="5375" spans="1:9">
      <c r="B5375" s="40"/>
      <c r="C5375" s="40"/>
      <c r="D5375" s="40"/>
      <c r="E5375" s="40"/>
      <c r="F5375" s="40"/>
      <c r="G5375" s="40"/>
      <c r="H5375" s="40"/>
      <c r="I5375" s="40"/>
    </row>
    <row r="5376" spans="1:9">
      <c r="A5376" s="44"/>
      <c r="B5376" s="54"/>
      <c r="C5376" s="54"/>
      <c r="D5376" s="54"/>
      <c r="E5376" s="54"/>
      <c r="F5376" s="54"/>
      <c r="G5376" s="54"/>
      <c r="H5376" s="54"/>
      <c r="I5376" s="54"/>
    </row>
    <row r="5377" spans="1:9">
      <c r="A5377" s="44"/>
      <c r="B5377" s="54"/>
      <c r="C5377" s="54"/>
      <c r="D5377" s="54"/>
      <c r="E5377" s="54"/>
      <c r="F5377" s="54"/>
      <c r="G5377" s="54"/>
      <c r="H5377" s="54"/>
      <c r="I5377" s="54"/>
    </row>
    <row r="5378" spans="1:9">
      <c r="A5378" s="44"/>
      <c r="B5378" s="54"/>
      <c r="C5378" s="54"/>
      <c r="D5378" s="54"/>
      <c r="E5378" s="54"/>
      <c r="F5378" s="54"/>
      <c r="G5378" s="54"/>
      <c r="H5378" s="54"/>
      <c r="I5378" s="54"/>
    </row>
    <row r="5379" spans="1:9">
      <c r="A5379" s="44"/>
      <c r="B5379" s="54"/>
      <c r="C5379" s="54"/>
      <c r="D5379" s="54"/>
      <c r="E5379" s="54"/>
      <c r="F5379" s="54"/>
      <c r="G5379" s="54"/>
      <c r="H5379" s="54"/>
      <c r="I5379" s="54"/>
    </row>
    <row r="5380" spans="1:9">
      <c r="A5380" s="44"/>
      <c r="B5380" s="54"/>
      <c r="C5380" s="54"/>
      <c r="D5380" s="54"/>
      <c r="E5380" s="54"/>
      <c r="F5380" s="54"/>
      <c r="G5380" s="54"/>
      <c r="H5380" s="54"/>
      <c r="I5380" s="54"/>
    </row>
    <row r="5381" spans="1:9">
      <c r="A5381" s="44"/>
      <c r="B5381" s="54"/>
      <c r="C5381" s="54"/>
      <c r="D5381" s="54"/>
      <c r="E5381" s="54"/>
      <c r="F5381" s="54"/>
      <c r="G5381" s="54"/>
      <c r="H5381" s="54"/>
      <c r="I5381" s="54"/>
    </row>
    <row r="5382" spans="1:9">
      <c r="A5382" s="44"/>
      <c r="B5382" s="54"/>
      <c r="C5382" s="54"/>
      <c r="D5382" s="54"/>
      <c r="E5382" s="54"/>
      <c r="F5382" s="54"/>
      <c r="G5382" s="54"/>
      <c r="H5382" s="54"/>
      <c r="I5382" s="54"/>
    </row>
    <row r="5383" spans="1:9">
      <c r="A5383" s="44"/>
      <c r="B5383" s="54"/>
      <c r="C5383" s="54"/>
      <c r="D5383" s="54"/>
      <c r="E5383" s="54"/>
      <c r="F5383" s="54"/>
      <c r="G5383" s="54"/>
      <c r="H5383" s="54"/>
      <c r="I5383" s="54"/>
    </row>
    <row r="5384" spans="1:9">
      <c r="A5384" s="44"/>
      <c r="B5384" s="54"/>
      <c r="C5384" s="54"/>
      <c r="D5384" s="54"/>
      <c r="E5384" s="54"/>
      <c r="F5384" s="54"/>
      <c r="G5384" s="54"/>
      <c r="H5384" s="54"/>
      <c r="I5384" s="54"/>
    </row>
    <row r="5385" spans="1:9">
      <c r="A5385" s="44"/>
      <c r="B5385" s="54"/>
      <c r="C5385" s="54"/>
      <c r="D5385" s="54"/>
      <c r="E5385" s="54"/>
      <c r="F5385" s="54"/>
      <c r="G5385" s="54"/>
      <c r="H5385" s="54"/>
      <c r="I5385" s="54"/>
    </row>
    <row r="5386" spans="1:9">
      <c r="A5386" s="44"/>
      <c r="B5386" s="54"/>
      <c r="C5386" s="54"/>
      <c r="D5386" s="54"/>
      <c r="E5386" s="54"/>
      <c r="F5386" s="54"/>
      <c r="G5386" s="54"/>
      <c r="H5386" s="54"/>
      <c r="I5386" s="54"/>
    </row>
    <row r="5387" spans="1:9">
      <c r="A5387" s="44"/>
      <c r="B5387" s="54"/>
      <c r="C5387" s="54"/>
      <c r="D5387" s="54"/>
      <c r="E5387" s="54"/>
      <c r="F5387" s="54"/>
      <c r="G5387" s="54"/>
      <c r="H5387" s="54"/>
      <c r="I5387" s="54"/>
    </row>
    <row r="5388" spans="1:9">
      <c r="A5388" s="44"/>
      <c r="B5388" s="54"/>
      <c r="C5388" s="54"/>
      <c r="D5388" s="54"/>
      <c r="E5388" s="54"/>
      <c r="F5388" s="54"/>
      <c r="G5388" s="54"/>
      <c r="H5388" s="54"/>
      <c r="I5388" s="54"/>
    </row>
    <row r="5389" spans="1:9">
      <c r="A5389" s="44"/>
      <c r="B5389" s="54"/>
      <c r="C5389" s="54"/>
      <c r="D5389" s="54"/>
      <c r="E5389" s="54"/>
      <c r="F5389" s="54"/>
      <c r="G5389" s="54"/>
      <c r="H5389" s="54"/>
      <c r="I5389" s="54"/>
    </row>
    <row r="5390" spans="1:9">
      <c r="A5390" s="44"/>
      <c r="B5390" s="54"/>
      <c r="C5390" s="54"/>
      <c r="D5390" s="54"/>
      <c r="E5390" s="54"/>
      <c r="F5390" s="54"/>
      <c r="G5390" s="54"/>
      <c r="H5390" s="54"/>
      <c r="I5390" s="54"/>
    </row>
    <row r="5391" spans="1:9">
      <c r="A5391" s="44"/>
      <c r="B5391" s="54"/>
      <c r="C5391" s="54"/>
      <c r="D5391" s="54"/>
      <c r="E5391" s="54"/>
      <c r="F5391" s="54"/>
      <c r="G5391" s="54"/>
      <c r="H5391" s="54"/>
      <c r="I5391" s="54"/>
    </row>
    <row r="5392" spans="1:9" ht="14.25">
      <c r="A5392" s="109"/>
      <c r="B5392" s="109"/>
      <c r="C5392" s="109"/>
      <c r="D5392" s="109"/>
      <c r="E5392" s="109"/>
      <c r="F5392" s="109"/>
      <c r="G5392" s="109"/>
      <c r="H5392" s="109"/>
      <c r="I5392" s="109"/>
    </row>
    <row r="5393" spans="1:9">
      <c r="A5393" s="111"/>
      <c r="B5393" s="111"/>
      <c r="C5393" s="111"/>
      <c r="D5393" s="111"/>
      <c r="E5393" s="111"/>
      <c r="F5393" s="111"/>
      <c r="G5393" s="111"/>
      <c r="H5393" s="111"/>
      <c r="I5393" s="111"/>
    </row>
    <row r="5394" spans="1:9">
      <c r="B5394" s="49"/>
      <c r="C5394" s="49"/>
      <c r="D5394" s="50"/>
      <c r="E5394" s="49"/>
      <c r="F5394" s="49"/>
      <c r="G5394" s="50"/>
      <c r="H5394" s="50"/>
      <c r="I5394" s="49"/>
    </row>
    <row r="5395" spans="1:9" customFormat="1" ht="15">
      <c r="A5395" s="114"/>
      <c r="B5395" s="126"/>
      <c r="C5395" s="126"/>
      <c r="D5395" s="126"/>
      <c r="E5395" s="126"/>
      <c r="F5395" s="126"/>
      <c r="G5395" s="126"/>
      <c r="H5395" s="126"/>
      <c r="I5395" s="126"/>
    </row>
    <row r="5396" spans="1:9" customFormat="1" ht="15">
      <c r="A5396" s="115"/>
      <c r="B5396" s="126"/>
      <c r="C5396" s="126"/>
      <c r="D5396" s="126"/>
      <c r="E5396" s="126"/>
      <c r="F5396" s="126"/>
      <c r="G5396" s="126"/>
      <c r="H5396" s="126"/>
      <c r="I5396" s="126"/>
    </row>
    <row r="5397" spans="1:9" customFormat="1" ht="15">
      <c r="A5397" s="115"/>
      <c r="B5397" s="118"/>
      <c r="C5397" s="30"/>
      <c r="D5397" s="124"/>
      <c r="E5397" s="118"/>
      <c r="F5397" s="31"/>
      <c r="G5397" s="124"/>
      <c r="H5397" s="126"/>
      <c r="I5397" s="126"/>
    </row>
    <row r="5398" spans="1:9" customFormat="1" ht="15">
      <c r="A5398" s="115"/>
      <c r="B5398" s="119"/>
      <c r="C5398" s="29"/>
      <c r="D5398" s="125"/>
      <c r="E5398" s="119"/>
      <c r="F5398" s="29"/>
      <c r="G5398" s="125"/>
      <c r="H5398" s="29"/>
      <c r="I5398" s="30"/>
    </row>
    <row r="5399" spans="1:9" customFormat="1" ht="15">
      <c r="A5399" s="32"/>
      <c r="B5399" s="120"/>
      <c r="C5399" s="34"/>
      <c r="D5399" s="34"/>
      <c r="E5399" s="120"/>
      <c r="F5399" s="34"/>
      <c r="G5399" s="35"/>
      <c r="H5399" s="34"/>
      <c r="I5399" s="34"/>
    </row>
    <row r="5400" spans="1:9" customFormat="1" ht="15">
      <c r="A5400" s="37"/>
      <c r="B5400" s="33"/>
      <c r="C5400" s="24"/>
      <c r="D5400" s="34"/>
      <c r="E5400" s="34"/>
      <c r="F5400" s="34"/>
      <c r="G5400" s="35"/>
      <c r="H5400" s="34"/>
      <c r="I5400" s="38"/>
    </row>
    <row r="5401" spans="1:9" customFormat="1" ht="15">
      <c r="A5401" s="39"/>
      <c r="B5401" s="27"/>
      <c r="C5401" s="27"/>
      <c r="D5401" s="27"/>
      <c r="E5401" s="27"/>
      <c r="F5401" s="27"/>
      <c r="G5401" s="27"/>
      <c r="H5401" s="27"/>
      <c r="I5401" s="27"/>
    </row>
    <row r="5402" spans="1:9" s="48" customFormat="1">
      <c r="A5402" s="41"/>
      <c r="B5402" s="42"/>
      <c r="C5402" s="43"/>
      <c r="D5402" s="43"/>
      <c r="E5402" s="42"/>
      <c r="F5402" s="43"/>
      <c r="G5402" s="43"/>
      <c r="H5402" s="53"/>
      <c r="I5402" s="53"/>
    </row>
    <row r="5403" spans="1:9" s="48" customFormat="1">
      <c r="A5403" s="41"/>
      <c r="B5403" s="42"/>
      <c r="C5403" s="43"/>
      <c r="D5403" s="43"/>
      <c r="E5403" s="42"/>
      <c r="F5403" s="43"/>
      <c r="G5403" s="43"/>
      <c r="H5403" s="53"/>
      <c r="I5403" s="53"/>
    </row>
    <row r="5404" spans="1:9" s="48" customFormat="1">
      <c r="A5404" s="41"/>
      <c r="B5404" s="42"/>
      <c r="C5404" s="43"/>
      <c r="D5404" s="43"/>
      <c r="E5404" s="42"/>
      <c r="F5404" s="43"/>
      <c r="G5404" s="43"/>
      <c r="H5404" s="43"/>
      <c r="I5404" s="43"/>
    </row>
    <row r="5405" spans="1:9">
      <c r="A5405" s="44"/>
      <c r="B5405" s="45"/>
      <c r="C5405" s="46"/>
      <c r="D5405" s="46"/>
      <c r="E5405" s="45"/>
      <c r="F5405" s="46"/>
      <c r="G5405" s="46"/>
      <c r="H5405" s="43"/>
      <c r="I5405" s="43"/>
    </row>
    <row r="5406" spans="1:9">
      <c r="A5406" s="44"/>
      <c r="B5406" s="45"/>
      <c r="C5406" s="46"/>
      <c r="D5406" s="46"/>
      <c r="E5406" s="45"/>
      <c r="F5406" s="46"/>
      <c r="G5406" s="46"/>
      <c r="H5406" s="53"/>
      <c r="I5406" s="53"/>
    </row>
    <row r="5407" spans="1:9" s="48" customFormat="1">
      <c r="A5407" s="41"/>
      <c r="B5407" s="42"/>
      <c r="C5407" s="43"/>
      <c r="D5407" s="43"/>
      <c r="E5407" s="42"/>
      <c r="F5407" s="43"/>
      <c r="G5407" s="43"/>
      <c r="H5407" s="53"/>
      <c r="I5407" s="53"/>
    </row>
    <row r="5408" spans="1:9">
      <c r="A5408" s="44"/>
      <c r="B5408" s="45"/>
      <c r="C5408" s="46"/>
      <c r="D5408" s="46"/>
      <c r="E5408" s="45"/>
      <c r="F5408" s="46"/>
      <c r="G5408" s="46"/>
      <c r="H5408" s="43"/>
      <c r="I5408" s="43"/>
    </row>
    <row r="5409" spans="1:9">
      <c r="A5409" s="44"/>
      <c r="B5409" s="45"/>
      <c r="C5409" s="46"/>
      <c r="D5409" s="46"/>
      <c r="E5409" s="45"/>
      <c r="F5409" s="46"/>
      <c r="G5409" s="46"/>
      <c r="I5409" s="19"/>
    </row>
    <row r="5410" spans="1:9">
      <c r="A5410" s="44"/>
      <c r="B5410" s="45"/>
      <c r="C5410" s="46"/>
      <c r="D5410" s="46"/>
      <c r="E5410" s="45"/>
      <c r="F5410" s="46"/>
      <c r="G5410" s="46"/>
      <c r="H5410" s="53"/>
      <c r="I5410" s="53"/>
    </row>
    <row r="5411" spans="1:9" s="48" customFormat="1">
      <c r="A5411" s="41"/>
      <c r="B5411" s="42"/>
      <c r="C5411" s="43"/>
      <c r="D5411" s="43"/>
      <c r="E5411" s="42"/>
      <c r="F5411" s="43"/>
      <c r="G5411" s="43"/>
      <c r="H5411" s="53"/>
      <c r="I5411" s="53"/>
    </row>
    <row r="5412" spans="1:9">
      <c r="B5412" s="40"/>
      <c r="C5412" s="40"/>
      <c r="D5412" s="40"/>
      <c r="E5412" s="40"/>
      <c r="F5412" s="40"/>
      <c r="G5412" s="40"/>
      <c r="H5412" s="40"/>
      <c r="I5412" s="40"/>
    </row>
    <row r="5413" spans="1:9">
      <c r="B5413" s="40"/>
      <c r="C5413" s="40"/>
      <c r="D5413" s="40"/>
      <c r="E5413" s="40"/>
      <c r="F5413" s="40"/>
      <c r="G5413" s="40"/>
      <c r="H5413" s="40"/>
      <c r="I5413" s="40"/>
    </row>
    <row r="5414" spans="1:9">
      <c r="B5414" s="40"/>
      <c r="C5414" s="40"/>
      <c r="D5414" s="40"/>
      <c r="E5414" s="40"/>
      <c r="F5414" s="40"/>
      <c r="G5414" s="40"/>
      <c r="H5414" s="40"/>
      <c r="I5414" s="40"/>
    </row>
    <row r="5415" spans="1:9">
      <c r="B5415" s="40"/>
      <c r="C5415" s="40"/>
      <c r="D5415" s="40"/>
      <c r="E5415" s="40"/>
      <c r="F5415" s="40"/>
      <c r="G5415" s="40"/>
      <c r="H5415" s="40"/>
      <c r="I5415" s="40"/>
    </row>
    <row r="5416" spans="1:9" ht="14.25">
      <c r="A5416" s="109"/>
      <c r="B5416" s="109"/>
      <c r="C5416" s="109"/>
      <c r="D5416" s="109"/>
      <c r="E5416" s="109"/>
      <c r="F5416" s="109"/>
      <c r="G5416" s="109"/>
      <c r="H5416" s="109"/>
      <c r="I5416" s="109"/>
    </row>
    <row r="5417" spans="1:9">
      <c r="A5417" s="111"/>
      <c r="B5417" s="111"/>
      <c r="C5417" s="111"/>
      <c r="D5417" s="111"/>
      <c r="E5417" s="111"/>
      <c r="F5417" s="111"/>
      <c r="G5417" s="111"/>
      <c r="H5417" s="111"/>
      <c r="I5417" s="111"/>
    </row>
    <row r="5418" spans="1:9">
      <c r="B5418" s="49"/>
      <c r="C5418" s="49"/>
      <c r="D5418" s="50"/>
      <c r="E5418" s="49"/>
      <c r="F5418" s="49"/>
      <c r="G5418" s="50"/>
      <c r="H5418" s="50"/>
      <c r="I5418" s="49"/>
    </row>
    <row r="5419" spans="1:9" customFormat="1" ht="15">
      <c r="A5419" s="114"/>
      <c r="B5419" s="126"/>
      <c r="C5419" s="126"/>
      <c r="D5419" s="126"/>
      <c r="E5419" s="126"/>
      <c r="F5419" s="126"/>
      <c r="G5419" s="126"/>
      <c r="H5419" s="126"/>
      <c r="I5419" s="126"/>
    </row>
    <row r="5420" spans="1:9" customFormat="1" ht="15">
      <c r="A5420" s="115"/>
      <c r="B5420" s="126"/>
      <c r="C5420" s="126"/>
      <c r="D5420" s="126"/>
      <c r="E5420" s="126"/>
      <c r="F5420" s="126"/>
      <c r="G5420" s="126"/>
      <c r="H5420" s="126"/>
      <c r="I5420" s="126"/>
    </row>
    <row r="5421" spans="1:9" customFormat="1" ht="15">
      <c r="A5421" s="115"/>
      <c r="B5421" s="118"/>
      <c r="C5421" s="30"/>
      <c r="D5421" s="124"/>
      <c r="E5421" s="118"/>
      <c r="F5421" s="31"/>
      <c r="G5421" s="124"/>
      <c r="H5421" s="126"/>
      <c r="I5421" s="126"/>
    </row>
    <row r="5422" spans="1:9" customFormat="1" ht="15">
      <c r="A5422" s="115"/>
      <c r="B5422" s="119"/>
      <c r="C5422" s="29"/>
      <c r="D5422" s="125"/>
      <c r="E5422" s="119"/>
      <c r="F5422" s="29"/>
      <c r="G5422" s="125"/>
      <c r="H5422" s="29"/>
      <c r="I5422" s="30"/>
    </row>
    <row r="5423" spans="1:9" customFormat="1" ht="15">
      <c r="A5423" s="32"/>
      <c r="B5423" s="120"/>
      <c r="C5423" s="34"/>
      <c r="D5423" s="34"/>
      <c r="E5423" s="120"/>
      <c r="F5423" s="34"/>
      <c r="G5423" s="35"/>
      <c r="H5423" s="34"/>
      <c r="I5423" s="34"/>
    </row>
    <row r="5424" spans="1:9" customFormat="1" ht="15">
      <c r="A5424" s="37"/>
      <c r="B5424" s="33"/>
      <c r="C5424" s="24"/>
      <c r="D5424" s="34"/>
      <c r="E5424" s="34"/>
      <c r="F5424" s="34"/>
      <c r="G5424" s="35"/>
      <c r="H5424" s="34"/>
      <c r="I5424" s="38"/>
    </row>
    <row r="5425" spans="1:9" customFormat="1" ht="15">
      <c r="A5425" s="39"/>
      <c r="B5425" s="27"/>
      <c r="C5425" s="27"/>
      <c r="D5425" s="27"/>
      <c r="E5425" s="27"/>
      <c r="F5425" s="27"/>
      <c r="G5425" s="27"/>
      <c r="H5425" s="27"/>
      <c r="I5425" s="27"/>
    </row>
    <row r="5426" spans="1:9" s="48" customFormat="1">
      <c r="A5426" s="41"/>
      <c r="B5426" s="42"/>
      <c r="C5426" s="43"/>
      <c r="D5426" s="43"/>
      <c r="E5426" s="42"/>
      <c r="F5426" s="43"/>
      <c r="G5426" s="43"/>
      <c r="H5426" s="53"/>
      <c r="I5426" s="53"/>
    </row>
    <row r="5427" spans="1:9" s="48" customFormat="1">
      <c r="A5427" s="41"/>
      <c r="B5427" s="42"/>
      <c r="C5427" s="43"/>
      <c r="D5427" s="43"/>
      <c r="E5427" s="42"/>
      <c r="F5427" s="43"/>
      <c r="G5427" s="43"/>
      <c r="H5427" s="53"/>
      <c r="I5427" s="53"/>
    </row>
    <row r="5428" spans="1:9" s="48" customFormat="1">
      <c r="A5428" s="41"/>
      <c r="B5428" s="42"/>
      <c r="C5428" s="43"/>
      <c r="D5428" s="43"/>
      <c r="E5428" s="42"/>
      <c r="F5428" s="43"/>
      <c r="G5428" s="43"/>
      <c r="H5428" s="53"/>
      <c r="I5428" s="53"/>
    </row>
    <row r="5429" spans="1:9">
      <c r="A5429" s="44"/>
      <c r="B5429" s="45"/>
      <c r="C5429" s="46"/>
      <c r="D5429" s="46"/>
      <c r="E5429" s="45"/>
      <c r="F5429" s="46"/>
      <c r="G5429" s="46"/>
      <c r="I5429" s="19"/>
    </row>
    <row r="5430" spans="1:9">
      <c r="A5430" s="44"/>
      <c r="B5430" s="45"/>
      <c r="C5430" s="46"/>
      <c r="D5430" s="46"/>
      <c r="E5430" s="45"/>
      <c r="F5430" s="46"/>
      <c r="G5430" s="46"/>
      <c r="H5430" s="53"/>
      <c r="I5430" s="53"/>
    </row>
    <row r="5431" spans="1:9" s="48" customFormat="1">
      <c r="A5431" s="41"/>
      <c r="B5431" s="42"/>
      <c r="C5431" s="43"/>
      <c r="D5431" s="43"/>
      <c r="E5431" s="42"/>
      <c r="F5431" s="43"/>
      <c r="G5431" s="43"/>
      <c r="H5431" s="43"/>
      <c r="I5431" s="43"/>
    </row>
    <row r="5432" spans="1:9">
      <c r="A5432" s="44"/>
      <c r="B5432" s="45"/>
      <c r="C5432" s="46"/>
      <c r="D5432" s="46"/>
      <c r="E5432" s="45"/>
      <c r="F5432" s="46"/>
      <c r="G5432" s="46"/>
      <c r="H5432" s="43"/>
      <c r="I5432" s="43"/>
    </row>
    <row r="5433" spans="1:9">
      <c r="A5433" s="44"/>
      <c r="B5433" s="45"/>
      <c r="C5433" s="46"/>
      <c r="D5433" s="46"/>
      <c r="E5433" s="45"/>
      <c r="F5433" s="46"/>
      <c r="G5433" s="46"/>
      <c r="H5433" s="53"/>
      <c r="I5433" s="53"/>
    </row>
    <row r="5434" spans="1:9" s="48" customFormat="1">
      <c r="A5434" s="41"/>
      <c r="B5434" s="42"/>
      <c r="C5434" s="43"/>
      <c r="D5434" s="43"/>
      <c r="E5434" s="42"/>
      <c r="F5434" s="43"/>
      <c r="G5434" s="43"/>
      <c r="H5434" s="43"/>
      <c r="I5434" s="43"/>
    </row>
    <row r="5435" spans="1:9">
      <c r="A5435" s="44"/>
      <c r="B5435" s="45"/>
      <c r="C5435" s="46"/>
      <c r="D5435" s="46"/>
      <c r="E5435" s="45"/>
      <c r="F5435" s="46"/>
      <c r="G5435" s="46"/>
      <c r="H5435" s="43"/>
      <c r="I5435" s="43"/>
    </row>
    <row r="5436" spans="1:9">
      <c r="A5436" s="44"/>
      <c r="B5436" s="45"/>
      <c r="C5436" s="46"/>
      <c r="D5436" s="46"/>
      <c r="E5436" s="45"/>
      <c r="F5436" s="46"/>
      <c r="G5436" s="46"/>
      <c r="H5436" s="53"/>
      <c r="I5436" s="53"/>
    </row>
    <row r="5437" spans="1:9" s="48" customFormat="1">
      <c r="A5437" s="41"/>
      <c r="B5437" s="42"/>
      <c r="C5437" s="43"/>
      <c r="D5437" s="43"/>
      <c r="E5437" s="42"/>
      <c r="F5437" s="43"/>
      <c r="G5437" s="43"/>
      <c r="H5437" s="43"/>
      <c r="I5437" s="43"/>
    </row>
    <row r="5438" spans="1:9">
      <c r="A5438" s="44"/>
      <c r="B5438" s="45"/>
      <c r="C5438" s="46"/>
      <c r="D5438" s="46"/>
      <c r="E5438" s="45"/>
      <c r="F5438" s="46"/>
      <c r="G5438" s="46"/>
      <c r="H5438" s="43"/>
      <c r="I5438" s="43"/>
    </row>
    <row r="5439" spans="1:9">
      <c r="A5439" s="44"/>
      <c r="B5439" s="45"/>
      <c r="C5439" s="46"/>
      <c r="D5439" s="46"/>
      <c r="E5439" s="45"/>
      <c r="F5439" s="46"/>
      <c r="G5439" s="46"/>
      <c r="H5439" s="53"/>
      <c r="I5439" s="53"/>
    </row>
    <row r="5440" spans="1:9" s="48" customFormat="1">
      <c r="A5440" s="41"/>
      <c r="B5440" s="42"/>
      <c r="C5440" s="43"/>
      <c r="D5440" s="43"/>
      <c r="E5440" s="42"/>
      <c r="F5440" s="43"/>
      <c r="G5440" s="43"/>
      <c r="H5440" s="53"/>
      <c r="I5440" s="53"/>
    </row>
    <row r="5441" spans="1:9">
      <c r="A5441" s="44"/>
      <c r="B5441" s="45"/>
      <c r="C5441" s="46"/>
      <c r="D5441" s="46"/>
      <c r="E5441" s="45"/>
      <c r="F5441" s="46"/>
      <c r="G5441" s="46"/>
      <c r="H5441" s="43"/>
      <c r="I5441" s="43"/>
    </row>
    <row r="5442" spans="1:9">
      <c r="A5442" s="44"/>
      <c r="B5442" s="45"/>
      <c r="C5442" s="46"/>
      <c r="D5442" s="46"/>
      <c r="E5442" s="45"/>
      <c r="F5442" s="46"/>
      <c r="G5442" s="46"/>
      <c r="I5442" s="19"/>
    </row>
    <row r="5443" spans="1:9">
      <c r="A5443" s="44"/>
      <c r="B5443" s="45"/>
      <c r="C5443" s="46"/>
      <c r="D5443" s="46"/>
      <c r="E5443" s="45"/>
      <c r="F5443" s="46"/>
      <c r="G5443" s="46"/>
      <c r="I5443" s="19"/>
    </row>
    <row r="5444" spans="1:9">
      <c r="A5444" s="44"/>
      <c r="B5444" s="45"/>
      <c r="C5444" s="46"/>
      <c r="D5444" s="46"/>
      <c r="E5444" s="45"/>
      <c r="F5444" s="46"/>
      <c r="G5444" s="46"/>
      <c r="H5444" s="53"/>
      <c r="I5444" s="53"/>
    </row>
    <row r="5445" spans="1:9" s="48" customFormat="1">
      <c r="A5445" s="41"/>
      <c r="B5445" s="42"/>
      <c r="C5445" s="43"/>
      <c r="D5445" s="43"/>
      <c r="E5445" s="42"/>
      <c r="F5445" s="43"/>
      <c r="G5445" s="43"/>
      <c r="H5445" s="53"/>
      <c r="I5445" s="53"/>
    </row>
    <row r="5446" spans="1:9">
      <c r="A5446" s="44"/>
      <c r="B5446" s="54"/>
      <c r="C5446" s="54"/>
      <c r="D5446" s="54"/>
      <c r="E5446" s="54"/>
      <c r="F5446" s="54"/>
      <c r="G5446" s="54"/>
      <c r="H5446" s="54"/>
      <c r="I5446" s="54"/>
    </row>
    <row r="5447" spans="1:9">
      <c r="A5447" s="44"/>
      <c r="B5447" s="54"/>
      <c r="C5447" s="54"/>
      <c r="D5447" s="54"/>
      <c r="E5447" s="54"/>
      <c r="F5447" s="54"/>
      <c r="G5447" s="54"/>
      <c r="H5447" s="54"/>
      <c r="I5447" s="54"/>
    </row>
    <row r="5448" spans="1:9">
      <c r="A5448" s="44"/>
      <c r="B5448" s="54"/>
      <c r="C5448" s="54"/>
      <c r="D5448" s="54"/>
      <c r="E5448" s="54"/>
      <c r="F5448" s="54"/>
      <c r="G5448" s="54"/>
      <c r="H5448" s="54"/>
      <c r="I5448" s="54"/>
    </row>
    <row r="5449" spans="1:9">
      <c r="A5449" s="44"/>
      <c r="B5449" s="54"/>
      <c r="C5449" s="54"/>
      <c r="D5449" s="54"/>
      <c r="E5449" s="54"/>
      <c r="F5449" s="54"/>
      <c r="G5449" s="54"/>
      <c r="H5449" s="54"/>
      <c r="I5449" s="54"/>
    </row>
    <row r="5450" spans="1:9">
      <c r="A5450" s="44"/>
      <c r="B5450" s="54"/>
      <c r="C5450" s="54"/>
      <c r="D5450" s="54"/>
      <c r="E5450" s="54"/>
      <c r="F5450" s="54"/>
      <c r="G5450" s="54"/>
      <c r="H5450" s="54"/>
      <c r="I5450" s="54"/>
    </row>
    <row r="5451" spans="1:9">
      <c r="A5451" s="44"/>
      <c r="B5451" s="54"/>
      <c r="C5451" s="54"/>
      <c r="D5451" s="54"/>
      <c r="E5451" s="54"/>
      <c r="F5451" s="54"/>
      <c r="G5451" s="54"/>
      <c r="H5451" s="54"/>
      <c r="I5451" s="54"/>
    </row>
    <row r="5452" spans="1:9">
      <c r="A5452" s="44"/>
      <c r="B5452" s="54"/>
      <c r="C5452" s="54"/>
      <c r="D5452" s="54"/>
      <c r="E5452" s="54"/>
      <c r="F5452" s="54"/>
      <c r="G5452" s="54"/>
      <c r="H5452" s="54"/>
      <c r="I5452" s="54"/>
    </row>
    <row r="5453" spans="1:9">
      <c r="A5453" s="44"/>
      <c r="B5453" s="54"/>
      <c r="C5453" s="54"/>
      <c r="D5453" s="54"/>
      <c r="E5453" s="54"/>
      <c r="F5453" s="54"/>
      <c r="G5453" s="54"/>
      <c r="H5453" s="54"/>
      <c r="I5453" s="54"/>
    </row>
    <row r="5454" spans="1:9">
      <c r="A5454" s="44"/>
      <c r="B5454" s="54"/>
      <c r="C5454" s="54"/>
      <c r="D5454" s="54"/>
      <c r="E5454" s="54"/>
      <c r="F5454" s="54"/>
      <c r="G5454" s="54"/>
      <c r="H5454" s="54"/>
      <c r="I5454" s="54"/>
    </row>
    <row r="5455" spans="1:9" s="48" customFormat="1">
      <c r="A5455" s="41"/>
      <c r="B5455" s="55"/>
      <c r="C5455" s="55"/>
      <c r="D5455" s="55"/>
      <c r="E5455" s="55"/>
      <c r="F5455" s="55"/>
      <c r="G5455" s="55"/>
      <c r="H5455" s="55"/>
      <c r="I5455" s="55"/>
    </row>
    <row r="5456" spans="1:9" s="48" customFormat="1">
      <c r="A5456" s="41"/>
      <c r="B5456" s="55"/>
      <c r="C5456" s="55"/>
      <c r="D5456" s="55"/>
      <c r="E5456" s="55"/>
      <c r="F5456" s="55"/>
      <c r="G5456" s="55"/>
      <c r="H5456" s="55"/>
      <c r="I5456" s="55"/>
    </row>
    <row r="5457" spans="1:9">
      <c r="B5457" s="40"/>
      <c r="C5457" s="40"/>
      <c r="D5457" s="40"/>
      <c r="E5457" s="40"/>
      <c r="F5457" s="40"/>
      <c r="G5457" s="40"/>
      <c r="H5457" s="40"/>
      <c r="I5457" s="40"/>
    </row>
    <row r="5458" spans="1:9">
      <c r="B5458" s="40"/>
      <c r="C5458" s="40"/>
      <c r="D5458" s="40"/>
      <c r="E5458" s="40"/>
      <c r="F5458" s="40"/>
      <c r="G5458" s="40"/>
      <c r="H5458" s="40"/>
      <c r="I5458" s="40"/>
    </row>
    <row r="5459" spans="1:9">
      <c r="B5459" s="40"/>
      <c r="C5459" s="40"/>
      <c r="D5459" s="40"/>
      <c r="E5459" s="40"/>
      <c r="F5459" s="40"/>
      <c r="G5459" s="40"/>
      <c r="H5459" s="40"/>
      <c r="I5459" s="40"/>
    </row>
    <row r="5460" spans="1:9">
      <c r="B5460" s="40"/>
      <c r="C5460" s="40"/>
      <c r="D5460" s="40"/>
      <c r="E5460" s="40"/>
      <c r="F5460" s="40"/>
      <c r="G5460" s="40"/>
      <c r="H5460" s="40"/>
      <c r="I5460" s="40"/>
    </row>
    <row r="5461" spans="1:9">
      <c r="B5461" s="40"/>
      <c r="C5461" s="40"/>
      <c r="D5461" s="40"/>
      <c r="E5461" s="40"/>
      <c r="F5461" s="40"/>
      <c r="G5461" s="40"/>
      <c r="H5461" s="40"/>
      <c r="I5461" s="40"/>
    </row>
    <row r="5462" spans="1:9">
      <c r="B5462" s="40"/>
      <c r="C5462" s="40"/>
      <c r="D5462" s="40"/>
      <c r="E5462" s="40"/>
      <c r="F5462" s="40"/>
      <c r="G5462" s="40"/>
      <c r="H5462" s="40"/>
      <c r="I5462" s="40"/>
    </row>
    <row r="5463" spans="1:9">
      <c r="B5463" s="40"/>
      <c r="C5463" s="40"/>
      <c r="D5463" s="40"/>
      <c r="E5463" s="40"/>
      <c r="F5463" s="40"/>
      <c r="G5463" s="40"/>
      <c r="H5463" s="40"/>
      <c r="I5463" s="40"/>
    </row>
    <row r="5464" spans="1:9">
      <c r="B5464" s="40"/>
      <c r="C5464" s="40"/>
      <c r="D5464" s="40"/>
      <c r="E5464" s="40"/>
      <c r="F5464" s="40"/>
      <c r="G5464" s="40"/>
      <c r="H5464" s="40"/>
      <c r="I5464" s="40"/>
    </row>
    <row r="5465" spans="1:9" ht="14.25">
      <c r="A5465" s="109"/>
      <c r="B5465" s="109"/>
      <c r="C5465" s="109"/>
      <c r="D5465" s="109"/>
      <c r="E5465" s="109"/>
      <c r="F5465" s="109"/>
      <c r="G5465" s="109"/>
      <c r="H5465" s="109"/>
      <c r="I5465" s="109"/>
    </row>
    <row r="5466" spans="1:9">
      <c r="A5466" s="111"/>
      <c r="B5466" s="111"/>
      <c r="C5466" s="111"/>
      <c r="D5466" s="111"/>
      <c r="E5466" s="111"/>
      <c r="F5466" s="111"/>
      <c r="G5466" s="111"/>
      <c r="H5466" s="111"/>
      <c r="I5466" s="111"/>
    </row>
    <row r="5467" spans="1:9">
      <c r="B5467" s="49"/>
      <c r="C5467" s="49"/>
      <c r="D5467" s="50"/>
      <c r="E5467" s="49"/>
      <c r="F5467" s="49"/>
      <c r="G5467" s="50"/>
      <c r="H5467" s="50"/>
      <c r="I5467" s="49"/>
    </row>
    <row r="5468" spans="1:9" customFormat="1" ht="15">
      <c r="A5468" s="114"/>
      <c r="B5468" s="126"/>
      <c r="C5468" s="126"/>
      <c r="D5468" s="126"/>
      <c r="E5468" s="126"/>
      <c r="F5468" s="126"/>
      <c r="G5468" s="126"/>
      <c r="H5468" s="126"/>
      <c r="I5468" s="126"/>
    </row>
    <row r="5469" spans="1:9" customFormat="1" ht="15">
      <c r="A5469" s="115"/>
      <c r="B5469" s="126"/>
      <c r="C5469" s="126"/>
      <c r="D5469" s="126"/>
      <c r="E5469" s="126"/>
      <c r="F5469" s="126"/>
      <c r="G5469" s="126"/>
      <c r="H5469" s="126"/>
      <c r="I5469" s="126"/>
    </row>
    <row r="5470" spans="1:9" customFormat="1" ht="15">
      <c r="A5470" s="115"/>
      <c r="B5470" s="118"/>
      <c r="C5470" s="30"/>
      <c r="D5470" s="124"/>
      <c r="E5470" s="118"/>
      <c r="F5470" s="31"/>
      <c r="G5470" s="124"/>
      <c r="H5470" s="126"/>
      <c r="I5470" s="126"/>
    </row>
    <row r="5471" spans="1:9" customFormat="1" ht="15">
      <c r="A5471" s="115"/>
      <c r="B5471" s="119"/>
      <c r="C5471" s="29"/>
      <c r="D5471" s="125"/>
      <c r="E5471" s="119"/>
      <c r="F5471" s="29"/>
      <c r="G5471" s="125"/>
      <c r="H5471" s="29"/>
      <c r="I5471" s="30"/>
    </row>
    <row r="5472" spans="1:9" customFormat="1" ht="15">
      <c r="A5472" s="32"/>
      <c r="B5472" s="120"/>
      <c r="C5472" s="34"/>
      <c r="D5472" s="34"/>
      <c r="E5472" s="120"/>
      <c r="F5472" s="34"/>
      <c r="G5472" s="35"/>
      <c r="H5472" s="34"/>
      <c r="I5472" s="34"/>
    </row>
    <row r="5473" spans="1:10" customFormat="1" ht="15">
      <c r="A5473" s="37"/>
      <c r="B5473" s="33"/>
      <c r="C5473" s="24"/>
      <c r="D5473" s="34"/>
      <c r="E5473" s="34"/>
      <c r="F5473" s="34"/>
      <c r="G5473" s="35"/>
      <c r="H5473" s="34"/>
      <c r="I5473" s="38"/>
    </row>
    <row r="5474" spans="1:10" customFormat="1" ht="15">
      <c r="A5474" s="39"/>
      <c r="B5474" s="27"/>
      <c r="C5474" s="27"/>
      <c r="D5474" s="27"/>
      <c r="E5474" s="27"/>
      <c r="F5474" s="27"/>
      <c r="G5474" s="27"/>
      <c r="H5474" s="27"/>
      <c r="I5474" s="27"/>
    </row>
    <row r="5475" spans="1:10" s="48" customFormat="1">
      <c r="A5475" s="41"/>
      <c r="B5475" s="42"/>
      <c r="C5475" s="43"/>
      <c r="D5475" s="43"/>
      <c r="E5475" s="43"/>
      <c r="F5475" s="43"/>
      <c r="G5475" s="43"/>
      <c r="H5475" s="53"/>
      <c r="I5475" s="53"/>
      <c r="J5475" s="53"/>
    </row>
    <row r="5476" spans="1:10" s="48" customFormat="1">
      <c r="A5476" s="41"/>
      <c r="B5476" s="42"/>
      <c r="C5476" s="43"/>
      <c r="D5476" s="43"/>
      <c r="E5476" s="43"/>
      <c r="F5476" s="43"/>
      <c r="G5476" s="43"/>
      <c r="H5476" s="53"/>
      <c r="I5476" s="53"/>
      <c r="J5476" s="53"/>
    </row>
    <row r="5477" spans="1:10" s="48" customFormat="1">
      <c r="A5477" s="41"/>
      <c r="B5477" s="42"/>
      <c r="C5477" s="43"/>
      <c r="D5477" s="43"/>
      <c r="E5477" s="43"/>
      <c r="F5477" s="43"/>
      <c r="G5477" s="43"/>
      <c r="H5477" s="43"/>
      <c r="I5477" s="43"/>
      <c r="J5477" s="53"/>
    </row>
    <row r="5478" spans="1:10">
      <c r="A5478" s="44"/>
      <c r="B5478" s="45"/>
      <c r="C5478" s="46"/>
      <c r="D5478" s="46"/>
      <c r="E5478" s="46"/>
      <c r="F5478" s="46"/>
      <c r="G5478" s="46"/>
      <c r="H5478" s="43"/>
      <c r="I5478" s="43"/>
      <c r="J5478" s="19"/>
    </row>
    <row r="5479" spans="1:10">
      <c r="A5479" s="44"/>
      <c r="B5479" s="45"/>
      <c r="C5479" s="46"/>
      <c r="D5479" s="46"/>
      <c r="E5479" s="46"/>
      <c r="F5479" s="46"/>
      <c r="G5479" s="46"/>
      <c r="H5479" s="43"/>
      <c r="I5479" s="43"/>
      <c r="J5479" s="19"/>
    </row>
    <row r="5480" spans="1:10">
      <c r="A5480" s="44"/>
      <c r="B5480" s="45"/>
      <c r="C5480" s="46"/>
      <c r="D5480" s="46"/>
      <c r="E5480" s="46"/>
      <c r="F5480" s="46"/>
      <c r="G5480" s="46"/>
      <c r="H5480" s="53"/>
      <c r="I5480" s="53"/>
      <c r="J5480" s="19"/>
    </row>
    <row r="5481" spans="1:10" s="48" customFormat="1">
      <c r="A5481" s="41"/>
      <c r="B5481" s="42"/>
      <c r="C5481" s="43"/>
      <c r="D5481" s="43"/>
      <c r="E5481" s="43"/>
      <c r="F5481" s="43"/>
      <c r="G5481" s="43"/>
      <c r="H5481" s="53"/>
      <c r="I5481" s="53"/>
      <c r="J5481" s="53"/>
    </row>
    <row r="5482" spans="1:10">
      <c r="A5482" s="44"/>
      <c r="B5482" s="45"/>
      <c r="C5482" s="46"/>
      <c r="D5482" s="46"/>
      <c r="E5482" s="46"/>
      <c r="F5482" s="46"/>
      <c r="G5482" s="46"/>
      <c r="I5482" s="19"/>
      <c r="J5482" s="19"/>
    </row>
    <row r="5483" spans="1:10">
      <c r="A5483" s="44"/>
      <c r="B5483" s="54"/>
      <c r="C5483" s="54"/>
      <c r="D5483" s="54"/>
      <c r="E5483" s="46"/>
      <c r="F5483" s="54"/>
      <c r="G5483" s="54"/>
      <c r="H5483" s="55"/>
      <c r="I5483" s="55"/>
    </row>
    <row r="5484" spans="1:10">
      <c r="A5484" s="44"/>
      <c r="B5484" s="54"/>
      <c r="C5484" s="54"/>
      <c r="D5484" s="54"/>
      <c r="E5484" s="54"/>
      <c r="F5484" s="54"/>
      <c r="G5484" s="54"/>
      <c r="H5484" s="54"/>
      <c r="I5484" s="54"/>
    </row>
    <row r="5485" spans="1:10">
      <c r="A5485" s="44"/>
      <c r="B5485" s="54"/>
      <c r="C5485" s="54"/>
      <c r="D5485" s="54"/>
      <c r="E5485" s="54"/>
      <c r="F5485" s="54"/>
      <c r="G5485" s="54"/>
      <c r="H5485" s="54"/>
      <c r="I5485" s="54"/>
    </row>
    <row r="5486" spans="1:10">
      <c r="B5486" s="40"/>
      <c r="C5486" s="40"/>
      <c r="D5486" s="40"/>
      <c r="E5486" s="40"/>
      <c r="F5486" s="40"/>
      <c r="G5486" s="40"/>
      <c r="H5486" s="40"/>
      <c r="I5486" s="40"/>
    </row>
    <row r="5487" spans="1:10">
      <c r="B5487" s="40"/>
      <c r="C5487" s="40"/>
      <c r="D5487" s="40"/>
      <c r="E5487" s="40"/>
      <c r="F5487" s="40"/>
      <c r="G5487" s="40"/>
      <c r="H5487" s="40"/>
      <c r="I5487" s="40"/>
    </row>
    <row r="5488" spans="1:10" ht="14.25">
      <c r="A5488" s="109"/>
      <c r="B5488" s="109"/>
      <c r="C5488" s="109"/>
      <c r="D5488" s="109"/>
      <c r="E5488" s="109"/>
      <c r="F5488" s="109"/>
      <c r="G5488" s="109"/>
      <c r="H5488" s="109"/>
      <c r="I5488" s="109"/>
    </row>
    <row r="5489" spans="1:10">
      <c r="A5489" s="111"/>
      <c r="B5489" s="111"/>
      <c r="C5489" s="111"/>
      <c r="D5489" s="111"/>
      <c r="E5489" s="111"/>
      <c r="F5489" s="111"/>
      <c r="G5489" s="111"/>
      <c r="H5489" s="111"/>
      <c r="I5489" s="111"/>
    </row>
    <row r="5490" spans="1:10">
      <c r="B5490" s="49"/>
      <c r="C5490" s="49"/>
      <c r="D5490" s="50"/>
      <c r="E5490" s="49"/>
      <c r="F5490" s="49"/>
      <c r="G5490" s="50"/>
      <c r="H5490" s="50"/>
      <c r="I5490" s="49"/>
    </row>
    <row r="5491" spans="1:10" customFormat="1" ht="15">
      <c r="A5491" s="114"/>
      <c r="B5491" s="126"/>
      <c r="C5491" s="126"/>
      <c r="D5491" s="126"/>
      <c r="E5491" s="126"/>
      <c r="F5491" s="126"/>
      <c r="G5491" s="126"/>
      <c r="H5491" s="126"/>
      <c r="I5491" s="126"/>
    </row>
    <row r="5492" spans="1:10" customFormat="1" ht="15">
      <c r="A5492" s="115"/>
      <c r="B5492" s="126"/>
      <c r="C5492" s="126"/>
      <c r="D5492" s="126"/>
      <c r="E5492" s="126"/>
      <c r="F5492" s="126"/>
      <c r="G5492" s="126"/>
      <c r="H5492" s="126"/>
      <c r="I5492" s="126"/>
    </row>
    <row r="5493" spans="1:10" customFormat="1" ht="15">
      <c r="A5493" s="115"/>
      <c r="B5493" s="118"/>
      <c r="C5493" s="30"/>
      <c r="D5493" s="124"/>
      <c r="E5493" s="118"/>
      <c r="F5493" s="31"/>
      <c r="G5493" s="124"/>
      <c r="H5493" s="126"/>
      <c r="I5493" s="126"/>
    </row>
    <row r="5494" spans="1:10" customFormat="1" ht="15">
      <c r="A5494" s="115"/>
      <c r="B5494" s="119"/>
      <c r="C5494" s="29"/>
      <c r="D5494" s="125"/>
      <c r="E5494" s="119"/>
      <c r="F5494" s="29"/>
      <c r="G5494" s="125"/>
      <c r="H5494" s="29"/>
      <c r="I5494" s="30"/>
    </row>
    <row r="5495" spans="1:10" customFormat="1" ht="15">
      <c r="A5495" s="32"/>
      <c r="B5495" s="120"/>
      <c r="C5495" s="34"/>
      <c r="D5495" s="34"/>
      <c r="E5495" s="120"/>
      <c r="F5495" s="34"/>
      <c r="G5495" s="35"/>
      <c r="H5495" s="34"/>
      <c r="I5495" s="34"/>
    </row>
    <row r="5496" spans="1:10" customFormat="1" ht="15">
      <c r="A5496" s="37"/>
      <c r="B5496" s="33"/>
      <c r="C5496" s="24"/>
      <c r="D5496" s="34"/>
      <c r="E5496" s="34"/>
      <c r="F5496" s="34"/>
      <c r="G5496" s="35"/>
      <c r="H5496" s="34"/>
      <c r="I5496" s="38"/>
    </row>
    <row r="5497" spans="1:10" customFormat="1" ht="15">
      <c r="A5497" s="39"/>
      <c r="B5497" s="27"/>
      <c r="C5497" s="27"/>
      <c r="D5497" s="27"/>
      <c r="E5497" s="27"/>
      <c r="F5497" s="27"/>
      <c r="G5497" s="27"/>
      <c r="H5497" s="27"/>
      <c r="I5497" s="27"/>
    </row>
    <row r="5498" spans="1:10" s="48" customFormat="1">
      <c r="A5498" s="41"/>
      <c r="B5498" s="43"/>
      <c r="C5498" s="43"/>
      <c r="D5498" s="43"/>
      <c r="E5498" s="43"/>
      <c r="F5498" s="43"/>
      <c r="G5498" s="43"/>
      <c r="H5498" s="53"/>
      <c r="I5498" s="53"/>
      <c r="J5498" s="53"/>
    </row>
    <row r="5499" spans="1:10" s="48" customFormat="1">
      <c r="A5499" s="41"/>
      <c r="B5499" s="43"/>
      <c r="C5499" s="43"/>
      <c r="D5499" s="43"/>
      <c r="E5499" s="43"/>
      <c r="F5499" s="43"/>
      <c r="G5499" s="43"/>
      <c r="H5499" s="53"/>
      <c r="I5499" s="53"/>
      <c r="J5499" s="53"/>
    </row>
    <row r="5500" spans="1:10" s="48" customFormat="1">
      <c r="A5500" s="41"/>
      <c r="B5500" s="43"/>
      <c r="C5500" s="43"/>
      <c r="D5500" s="43"/>
      <c r="E5500" s="43"/>
      <c r="F5500" s="43"/>
      <c r="G5500" s="43"/>
      <c r="H5500" s="43"/>
      <c r="I5500" s="43"/>
      <c r="J5500" s="53"/>
    </row>
    <row r="5501" spans="1:10">
      <c r="A5501" s="44"/>
      <c r="B5501" s="46"/>
      <c r="C5501" s="46"/>
      <c r="D5501" s="46"/>
      <c r="E5501" s="46"/>
      <c r="F5501" s="46"/>
      <c r="G5501" s="46"/>
      <c r="H5501" s="43"/>
      <c r="I5501" s="43"/>
      <c r="J5501" s="19"/>
    </row>
    <row r="5502" spans="1:10">
      <c r="A5502" s="44"/>
      <c r="B5502" s="46"/>
      <c r="C5502" s="46"/>
      <c r="D5502" s="46"/>
      <c r="E5502" s="46"/>
      <c r="F5502" s="46"/>
      <c r="G5502" s="46"/>
      <c r="H5502" s="43"/>
      <c r="I5502" s="43"/>
      <c r="J5502" s="19"/>
    </row>
    <row r="5503" spans="1:10">
      <c r="A5503" s="44"/>
      <c r="B5503" s="46"/>
      <c r="C5503" s="46"/>
      <c r="D5503" s="46"/>
      <c r="E5503" s="46"/>
      <c r="F5503" s="46"/>
      <c r="G5503" s="46"/>
      <c r="H5503" s="53"/>
      <c r="I5503" s="53"/>
      <c r="J5503" s="19"/>
    </row>
    <row r="5504" spans="1:10" s="48" customFormat="1">
      <c r="A5504" s="41"/>
      <c r="B5504" s="43"/>
      <c r="C5504" s="43"/>
      <c r="D5504" s="43"/>
      <c r="E5504" s="43"/>
      <c r="F5504" s="43"/>
      <c r="G5504" s="43"/>
      <c r="H5504" s="53"/>
      <c r="I5504" s="53"/>
      <c r="J5504" s="53"/>
    </row>
    <row r="5505" spans="1:10">
      <c r="A5505" s="44"/>
      <c r="B5505" s="46"/>
      <c r="C5505" s="46"/>
      <c r="D5505" s="46"/>
      <c r="E5505" s="46"/>
      <c r="F5505" s="46"/>
      <c r="G5505" s="46"/>
      <c r="I5505" s="19"/>
      <c r="J5505" s="19"/>
    </row>
    <row r="5506" spans="1:10">
      <c r="A5506" s="44"/>
      <c r="B5506" s="46"/>
      <c r="C5506" s="46"/>
      <c r="D5506" s="46"/>
      <c r="E5506" s="46"/>
      <c r="F5506" s="46"/>
      <c r="G5506" s="46"/>
      <c r="H5506" s="43"/>
      <c r="I5506" s="43"/>
      <c r="J5506" s="19"/>
    </row>
    <row r="5507" spans="1:10">
      <c r="B5507" s="40"/>
      <c r="C5507" s="40"/>
      <c r="D5507" s="40"/>
      <c r="E5507" s="40"/>
      <c r="F5507" s="40"/>
      <c r="G5507" s="40"/>
      <c r="H5507" s="40"/>
      <c r="I5507" s="40"/>
    </row>
    <row r="5508" spans="1:10">
      <c r="B5508" s="40"/>
      <c r="C5508" s="40"/>
      <c r="D5508" s="40"/>
      <c r="E5508" s="40"/>
      <c r="F5508" s="40"/>
      <c r="G5508" s="40"/>
      <c r="H5508" s="40"/>
      <c r="I5508" s="40"/>
    </row>
    <row r="5509" spans="1:10">
      <c r="B5509" s="40"/>
      <c r="C5509" s="40"/>
      <c r="D5509" s="40"/>
      <c r="E5509" s="40"/>
      <c r="F5509" s="40"/>
      <c r="G5509" s="40"/>
      <c r="H5509" s="40"/>
      <c r="I5509" s="40"/>
    </row>
    <row r="5510" spans="1:10">
      <c r="B5510" s="40"/>
      <c r="C5510" s="40"/>
      <c r="D5510" s="40"/>
      <c r="E5510" s="40"/>
      <c r="F5510" s="40"/>
      <c r="G5510" s="40"/>
      <c r="H5510" s="40"/>
      <c r="I5510" s="40"/>
    </row>
    <row r="5511" spans="1:10">
      <c r="B5511" s="40"/>
      <c r="C5511" s="40"/>
      <c r="D5511" s="40"/>
      <c r="E5511" s="40"/>
      <c r="F5511" s="40"/>
      <c r="G5511" s="40"/>
      <c r="H5511" s="40"/>
      <c r="I5511" s="40"/>
    </row>
    <row r="5512" spans="1:10">
      <c r="B5512" s="40"/>
      <c r="C5512" s="40"/>
      <c r="D5512" s="40"/>
      <c r="E5512" s="40"/>
      <c r="F5512" s="40"/>
      <c r="G5512" s="40"/>
      <c r="H5512" s="40"/>
      <c r="I5512" s="40"/>
    </row>
    <row r="5513" spans="1:10">
      <c r="B5513" s="40"/>
      <c r="C5513" s="40"/>
      <c r="D5513" s="40"/>
      <c r="E5513" s="40"/>
      <c r="F5513" s="40"/>
      <c r="G5513" s="40"/>
      <c r="H5513" s="40"/>
      <c r="I5513" s="40"/>
    </row>
    <row r="5514" spans="1:10">
      <c r="B5514" s="40"/>
      <c r="C5514" s="40"/>
      <c r="D5514" s="40"/>
      <c r="E5514" s="40"/>
      <c r="F5514" s="40"/>
      <c r="G5514" s="40"/>
      <c r="H5514" s="40"/>
      <c r="I5514" s="40"/>
    </row>
    <row r="5515" spans="1:10">
      <c r="B5515" s="40"/>
      <c r="C5515" s="40"/>
      <c r="D5515" s="40"/>
      <c r="E5515" s="40"/>
      <c r="F5515" s="40"/>
      <c r="G5515" s="40"/>
      <c r="H5515" s="40"/>
      <c r="I5515" s="40"/>
    </row>
    <row r="5516" spans="1:10">
      <c r="B5516" s="40"/>
      <c r="C5516" s="40"/>
      <c r="D5516" s="40"/>
      <c r="E5516" s="40"/>
      <c r="F5516" s="40"/>
      <c r="G5516" s="40"/>
      <c r="H5516" s="40"/>
      <c r="I5516" s="40"/>
    </row>
    <row r="5517" spans="1:10">
      <c r="B5517" s="40"/>
      <c r="C5517" s="40"/>
      <c r="D5517" s="40"/>
      <c r="E5517" s="40"/>
      <c r="F5517" s="40"/>
      <c r="G5517" s="40"/>
      <c r="H5517" s="40"/>
      <c r="I5517" s="40"/>
    </row>
    <row r="5518" spans="1:10">
      <c r="B5518" s="40"/>
      <c r="C5518" s="40"/>
      <c r="D5518" s="40"/>
      <c r="E5518" s="40"/>
      <c r="F5518" s="40"/>
      <c r="G5518" s="40"/>
      <c r="H5518" s="40"/>
      <c r="I5518" s="40"/>
    </row>
    <row r="5519" spans="1:10">
      <c r="B5519" s="40"/>
      <c r="C5519" s="40"/>
      <c r="D5519" s="40"/>
      <c r="E5519" s="40"/>
      <c r="F5519" s="40"/>
      <c r="G5519" s="40"/>
      <c r="H5519" s="40"/>
      <c r="I5519" s="40"/>
    </row>
    <row r="5520" spans="1:10">
      <c r="B5520" s="40"/>
      <c r="C5520" s="40"/>
      <c r="D5520" s="40"/>
      <c r="E5520" s="40"/>
      <c r="F5520" s="40"/>
      <c r="G5520" s="40"/>
      <c r="H5520" s="40"/>
      <c r="I5520" s="40"/>
    </row>
    <row r="5521" spans="2:9">
      <c r="B5521" s="40"/>
      <c r="C5521" s="40"/>
      <c r="D5521" s="40"/>
      <c r="E5521" s="40"/>
      <c r="F5521" s="40"/>
      <c r="G5521" s="40"/>
      <c r="H5521" s="40"/>
      <c r="I5521" s="40"/>
    </row>
    <row r="5522" spans="2:9">
      <c r="B5522" s="40"/>
      <c r="C5522" s="40"/>
      <c r="D5522" s="40"/>
      <c r="E5522" s="40"/>
      <c r="F5522" s="40"/>
      <c r="G5522" s="40"/>
      <c r="H5522" s="40"/>
      <c r="I5522" s="40"/>
    </row>
    <row r="5523" spans="2:9">
      <c r="B5523" s="40"/>
      <c r="C5523" s="40"/>
      <c r="D5523" s="40"/>
      <c r="E5523" s="40"/>
      <c r="F5523" s="40"/>
      <c r="G5523" s="40"/>
      <c r="H5523" s="40"/>
      <c r="I5523" s="40"/>
    </row>
    <row r="5524" spans="2:9">
      <c r="B5524" s="40"/>
      <c r="C5524" s="40"/>
      <c r="D5524" s="40"/>
      <c r="E5524" s="40"/>
      <c r="F5524" s="40"/>
      <c r="G5524" s="40"/>
      <c r="H5524" s="40"/>
      <c r="I5524" s="40"/>
    </row>
    <row r="5525" spans="2:9">
      <c r="B5525" s="40"/>
      <c r="C5525" s="40"/>
      <c r="D5525" s="40"/>
      <c r="E5525" s="40"/>
      <c r="F5525" s="40"/>
      <c r="G5525" s="40"/>
      <c r="H5525" s="40"/>
      <c r="I5525" s="40"/>
    </row>
    <row r="5526" spans="2:9">
      <c r="B5526" s="40"/>
      <c r="C5526" s="40"/>
      <c r="D5526" s="40"/>
      <c r="E5526" s="40"/>
      <c r="F5526" s="40"/>
      <c r="G5526" s="40"/>
      <c r="H5526" s="40"/>
      <c r="I5526" s="40"/>
    </row>
    <row r="5527" spans="2:9">
      <c r="B5527" s="40"/>
      <c r="C5527" s="40"/>
      <c r="D5527" s="40"/>
      <c r="E5527" s="40"/>
      <c r="F5527" s="40"/>
      <c r="G5527" s="40"/>
      <c r="H5527" s="40"/>
      <c r="I5527" s="40"/>
    </row>
    <row r="5528" spans="2:9">
      <c r="B5528" s="40"/>
      <c r="C5528" s="40"/>
      <c r="D5528" s="40"/>
      <c r="E5528" s="40"/>
      <c r="F5528" s="40"/>
      <c r="G5528" s="40"/>
      <c r="H5528" s="40"/>
      <c r="I5528" s="40"/>
    </row>
    <row r="5529" spans="2:9">
      <c r="B5529" s="40"/>
      <c r="C5529" s="40"/>
      <c r="D5529" s="40"/>
      <c r="E5529" s="40"/>
      <c r="F5529" s="40"/>
      <c r="G5529" s="40"/>
      <c r="H5529" s="40"/>
      <c r="I5529" s="40"/>
    </row>
    <row r="5530" spans="2:9">
      <c r="B5530" s="40"/>
      <c r="C5530" s="40"/>
      <c r="D5530" s="40"/>
      <c r="E5530" s="40"/>
      <c r="F5530" s="40"/>
      <c r="G5530" s="40"/>
      <c r="H5530" s="40"/>
      <c r="I5530" s="40"/>
    </row>
    <row r="5531" spans="2:9">
      <c r="B5531" s="40"/>
      <c r="C5531" s="40"/>
      <c r="D5531" s="40"/>
      <c r="E5531" s="40"/>
      <c r="F5531" s="40"/>
      <c r="G5531" s="40"/>
      <c r="H5531" s="40"/>
      <c r="I5531" s="40"/>
    </row>
    <row r="5532" spans="2:9">
      <c r="B5532" s="40"/>
      <c r="C5532" s="40"/>
      <c r="D5532" s="40"/>
      <c r="E5532" s="40"/>
      <c r="F5532" s="40"/>
      <c r="G5532" s="40"/>
      <c r="H5532" s="40"/>
      <c r="I5532" s="40"/>
    </row>
    <row r="5533" spans="2:9">
      <c r="B5533" s="40"/>
      <c r="C5533" s="40"/>
      <c r="D5533" s="40"/>
      <c r="E5533" s="40"/>
      <c r="F5533" s="40"/>
      <c r="G5533" s="40"/>
      <c r="H5533" s="40"/>
      <c r="I5533" s="40"/>
    </row>
    <row r="5534" spans="2:9">
      <c r="B5534" s="40"/>
      <c r="C5534" s="40"/>
      <c r="D5534" s="40"/>
      <c r="E5534" s="40"/>
      <c r="F5534" s="40"/>
      <c r="G5534" s="40"/>
      <c r="H5534" s="40"/>
      <c r="I5534" s="40"/>
    </row>
    <row r="5535" spans="2:9">
      <c r="B5535" s="40"/>
      <c r="C5535" s="40"/>
      <c r="D5535" s="40"/>
      <c r="E5535" s="40"/>
      <c r="F5535" s="40"/>
      <c r="G5535" s="40"/>
      <c r="H5535" s="40"/>
      <c r="I5535" s="40"/>
    </row>
    <row r="5536" spans="2:9">
      <c r="B5536" s="40"/>
      <c r="C5536" s="40"/>
      <c r="D5536" s="40"/>
      <c r="E5536" s="40"/>
      <c r="F5536" s="40"/>
      <c r="G5536" s="40"/>
      <c r="H5536" s="40"/>
      <c r="I5536" s="40"/>
    </row>
    <row r="5537" spans="1:9">
      <c r="B5537" s="40"/>
      <c r="C5537" s="40"/>
      <c r="D5537" s="40"/>
      <c r="E5537" s="40"/>
      <c r="F5537" s="40"/>
      <c r="G5537" s="40"/>
      <c r="H5537" s="40"/>
      <c r="I5537" s="40"/>
    </row>
    <row r="5538" spans="1:9">
      <c r="B5538" s="40"/>
      <c r="C5538" s="40"/>
      <c r="D5538" s="40"/>
      <c r="E5538" s="40"/>
      <c r="F5538" s="40"/>
      <c r="G5538" s="40"/>
      <c r="H5538" s="40"/>
      <c r="I5538" s="40"/>
    </row>
    <row r="5539" spans="1:9" ht="14.25">
      <c r="A5539" s="109"/>
      <c r="B5539" s="109"/>
      <c r="C5539" s="109"/>
      <c r="D5539" s="109"/>
      <c r="E5539" s="109"/>
      <c r="F5539" s="109"/>
      <c r="G5539" s="109"/>
      <c r="H5539" s="109"/>
      <c r="I5539" s="109"/>
    </row>
    <row r="5540" spans="1:9">
      <c r="A5540" s="111"/>
      <c r="B5540" s="111"/>
      <c r="C5540" s="111"/>
      <c r="D5540" s="111"/>
      <c r="E5540" s="111"/>
      <c r="F5540" s="111"/>
      <c r="G5540" s="111"/>
      <c r="H5540" s="111"/>
      <c r="I5540" s="111"/>
    </row>
    <row r="5541" spans="1:9">
      <c r="B5541" s="49"/>
      <c r="C5541" s="49"/>
      <c r="D5541" s="50"/>
      <c r="E5541" s="49"/>
      <c r="F5541" s="49"/>
      <c r="G5541" s="50"/>
      <c r="H5541" s="50"/>
      <c r="I5541" s="49"/>
    </row>
    <row r="5542" spans="1:9" customFormat="1" ht="15">
      <c r="A5542" s="114"/>
      <c r="B5542" s="126"/>
      <c r="C5542" s="126"/>
      <c r="D5542" s="126"/>
      <c r="E5542" s="126"/>
      <c r="F5542" s="126"/>
      <c r="G5542" s="126"/>
      <c r="H5542" s="126"/>
      <c r="I5542" s="126"/>
    </row>
    <row r="5543" spans="1:9" customFormat="1" ht="15">
      <c r="A5543" s="115"/>
      <c r="B5543" s="126"/>
      <c r="C5543" s="126"/>
      <c r="D5543" s="126"/>
      <c r="E5543" s="126"/>
      <c r="F5543" s="126"/>
      <c r="G5543" s="126"/>
      <c r="H5543" s="126"/>
      <c r="I5543" s="126"/>
    </row>
    <row r="5544" spans="1:9" customFormat="1" ht="15">
      <c r="A5544" s="115"/>
      <c r="B5544" s="118"/>
      <c r="C5544" s="30"/>
      <c r="D5544" s="124"/>
      <c r="E5544" s="118"/>
      <c r="F5544" s="31"/>
      <c r="G5544" s="124"/>
      <c r="H5544" s="126"/>
      <c r="I5544" s="126"/>
    </row>
    <row r="5545" spans="1:9" customFormat="1" ht="15">
      <c r="A5545" s="115"/>
      <c r="B5545" s="119"/>
      <c r="C5545" s="29"/>
      <c r="D5545" s="125"/>
      <c r="E5545" s="119"/>
      <c r="F5545" s="29"/>
      <c r="G5545" s="125"/>
      <c r="H5545" s="29"/>
      <c r="I5545" s="30"/>
    </row>
    <row r="5546" spans="1:9" customFormat="1" ht="15">
      <c r="A5546" s="32"/>
      <c r="B5546" s="120"/>
      <c r="C5546" s="34"/>
      <c r="D5546" s="34"/>
      <c r="E5546" s="120"/>
      <c r="F5546" s="34"/>
      <c r="G5546" s="35"/>
      <c r="H5546" s="34"/>
      <c r="I5546" s="34"/>
    </row>
    <row r="5547" spans="1:9" customFormat="1" ht="15">
      <c r="A5547" s="37"/>
      <c r="B5547" s="33"/>
      <c r="C5547" s="24"/>
      <c r="D5547" s="34"/>
      <c r="E5547" s="34"/>
      <c r="F5547" s="34"/>
      <c r="G5547" s="35"/>
      <c r="H5547" s="34"/>
      <c r="I5547" s="38"/>
    </row>
    <row r="5548" spans="1:9">
      <c r="A5548" s="39"/>
      <c r="B5548" s="49"/>
      <c r="C5548" s="49"/>
      <c r="D5548" s="50"/>
      <c r="E5548" s="49"/>
      <c r="F5548" s="49"/>
      <c r="G5548" s="50"/>
      <c r="H5548" s="50"/>
      <c r="I5548" s="49"/>
    </row>
    <row r="5549" spans="1:9" s="48" customFormat="1">
      <c r="A5549" s="41"/>
      <c r="B5549" s="42"/>
      <c r="C5549" s="43"/>
      <c r="D5549" s="43"/>
      <c r="E5549" s="42"/>
      <c r="F5549" s="43"/>
      <c r="G5549" s="43"/>
      <c r="H5549" s="43"/>
      <c r="I5549" s="43"/>
    </row>
    <row r="5550" spans="1:9" s="48" customFormat="1">
      <c r="A5550" s="41"/>
      <c r="B5550" s="42"/>
      <c r="C5550" s="43"/>
      <c r="D5550" s="43"/>
      <c r="E5550" s="42"/>
      <c r="F5550" s="43"/>
      <c r="G5550" s="43"/>
      <c r="H5550" s="43"/>
      <c r="I5550" s="43"/>
    </row>
    <row r="5551" spans="1:9" s="48" customFormat="1">
      <c r="A5551" s="41"/>
      <c r="B5551" s="42"/>
      <c r="C5551" s="43"/>
      <c r="D5551" s="43"/>
      <c r="E5551" s="42"/>
      <c r="F5551" s="43"/>
      <c r="G5551" s="43"/>
      <c r="H5551" s="43"/>
      <c r="I5551" s="43"/>
    </row>
    <row r="5552" spans="1:9">
      <c r="A5552" s="44"/>
      <c r="B5552" s="45"/>
      <c r="C5552" s="46"/>
      <c r="D5552" s="46"/>
      <c r="E5552" s="45"/>
      <c r="F5552" s="46"/>
      <c r="G5552" s="46"/>
      <c r="H5552" s="46"/>
      <c r="I5552" s="46"/>
    </row>
    <row r="5553" spans="1:9">
      <c r="A5553" s="44"/>
      <c r="B5553" s="45"/>
      <c r="C5553" s="46"/>
      <c r="D5553" s="46"/>
      <c r="E5553" s="45"/>
      <c r="F5553" s="46"/>
      <c r="G5553" s="46"/>
      <c r="H5553" s="46"/>
      <c r="I5553" s="46"/>
    </row>
    <row r="5554" spans="1:9">
      <c r="A5554" s="44"/>
      <c r="B5554" s="45"/>
      <c r="C5554" s="46"/>
      <c r="D5554" s="46"/>
      <c r="E5554" s="45"/>
      <c r="F5554" s="46"/>
      <c r="G5554" s="46"/>
      <c r="H5554" s="46"/>
      <c r="I5554" s="46"/>
    </row>
    <row r="5555" spans="1:9">
      <c r="A5555" s="44"/>
      <c r="B5555" s="45"/>
      <c r="C5555" s="46"/>
      <c r="D5555" s="46"/>
      <c r="E5555" s="45"/>
      <c r="F5555" s="46"/>
      <c r="G5555" s="43"/>
      <c r="H5555" s="43"/>
      <c r="I5555" s="43"/>
    </row>
    <row r="5556" spans="1:9">
      <c r="A5556" s="44"/>
      <c r="B5556" s="45"/>
      <c r="C5556" s="46"/>
      <c r="D5556" s="46"/>
      <c r="E5556" s="45"/>
      <c r="F5556" s="46"/>
      <c r="G5556" s="46"/>
      <c r="H5556" s="46"/>
      <c r="I5556" s="46"/>
    </row>
    <row r="5557" spans="1:9">
      <c r="A5557" s="44"/>
      <c r="B5557" s="45"/>
      <c r="C5557" s="46"/>
      <c r="D5557" s="46"/>
      <c r="E5557" s="45"/>
      <c r="F5557" s="46"/>
      <c r="G5557" s="43"/>
      <c r="H5557" s="43"/>
      <c r="I5557" s="43"/>
    </row>
    <row r="5558" spans="1:9" s="48" customFormat="1">
      <c r="A5558" s="41"/>
      <c r="B5558" s="42"/>
      <c r="C5558" s="43"/>
      <c r="D5558" s="43"/>
      <c r="E5558" s="42"/>
      <c r="F5558" s="43"/>
      <c r="G5558" s="43"/>
      <c r="H5558" s="43"/>
      <c r="I5558" s="43"/>
    </row>
    <row r="5559" spans="1:9">
      <c r="A5559" s="44"/>
      <c r="B5559" s="45"/>
      <c r="C5559" s="46"/>
      <c r="D5559" s="46"/>
      <c r="E5559" s="45"/>
      <c r="F5559" s="46"/>
      <c r="G5559" s="43"/>
      <c r="H5559" s="43"/>
      <c r="I5559" s="43"/>
    </row>
    <row r="5560" spans="1:9">
      <c r="A5560" s="44"/>
      <c r="B5560" s="45"/>
      <c r="C5560" s="46"/>
      <c r="D5560" s="46"/>
      <c r="E5560" s="45"/>
      <c r="F5560" s="46"/>
      <c r="G5560" s="46"/>
      <c r="H5560" s="46"/>
      <c r="I5560" s="46"/>
    </row>
    <row r="5561" spans="1:9">
      <c r="A5561" s="44"/>
      <c r="B5561" s="45"/>
      <c r="C5561" s="46"/>
      <c r="D5561" s="46"/>
      <c r="E5561" s="45"/>
      <c r="F5561" s="46"/>
      <c r="G5561" s="46"/>
      <c r="H5561" s="46"/>
      <c r="I5561" s="46"/>
    </row>
    <row r="5562" spans="1:9">
      <c r="A5562" s="44"/>
      <c r="B5562" s="45"/>
      <c r="C5562" s="46"/>
      <c r="D5562" s="46"/>
      <c r="E5562" s="45"/>
      <c r="F5562" s="46"/>
      <c r="G5562" s="46"/>
      <c r="H5562" s="46"/>
      <c r="I5562" s="46"/>
    </row>
    <row r="5563" spans="1:9">
      <c r="A5563" s="44"/>
      <c r="B5563" s="45"/>
      <c r="C5563" s="46"/>
      <c r="D5563" s="46"/>
      <c r="E5563" s="45"/>
      <c r="F5563" s="46"/>
      <c r="G5563" s="46"/>
      <c r="H5563" s="46"/>
      <c r="I5563" s="46"/>
    </row>
    <row r="5564" spans="1:9">
      <c r="A5564" s="44"/>
      <c r="B5564" s="45"/>
      <c r="C5564" s="46"/>
      <c r="D5564" s="46"/>
      <c r="E5564" s="45"/>
      <c r="F5564" s="46"/>
      <c r="G5564" s="46"/>
      <c r="H5564" s="46"/>
      <c r="I5564" s="46"/>
    </row>
    <row r="5565" spans="1:9">
      <c r="A5565" s="44"/>
      <c r="B5565" s="45"/>
      <c r="C5565" s="46"/>
      <c r="D5565" s="46"/>
      <c r="E5565" s="45"/>
      <c r="F5565" s="46"/>
      <c r="G5565" s="46"/>
      <c r="H5565" s="46"/>
      <c r="I5565" s="46"/>
    </row>
    <row r="5566" spans="1:9">
      <c r="A5566" s="44"/>
      <c r="B5566" s="45"/>
      <c r="C5566" s="46"/>
      <c r="D5566" s="46"/>
      <c r="E5566" s="45"/>
      <c r="F5566" s="46"/>
      <c r="G5566" s="46"/>
      <c r="H5566" s="46"/>
      <c r="I5566" s="46"/>
    </row>
    <row r="5567" spans="1:9">
      <c r="A5567" s="44"/>
      <c r="B5567" s="45"/>
      <c r="C5567" s="46"/>
      <c r="D5567" s="46"/>
      <c r="E5567" s="45"/>
      <c r="F5567" s="46"/>
      <c r="G5567" s="46"/>
      <c r="H5567" s="46"/>
      <c r="I5567" s="46"/>
    </row>
    <row r="5568" spans="1:9">
      <c r="A5568" s="44"/>
      <c r="B5568" s="45"/>
      <c r="C5568" s="46"/>
      <c r="D5568" s="46"/>
      <c r="E5568" s="45"/>
      <c r="F5568" s="46"/>
      <c r="G5568" s="46"/>
      <c r="H5568" s="46"/>
      <c r="I5568" s="46"/>
    </row>
    <row r="5569" spans="1:9">
      <c r="A5569" s="44"/>
      <c r="B5569" s="45"/>
      <c r="C5569" s="46"/>
      <c r="D5569" s="46"/>
      <c r="E5569" s="45"/>
      <c r="F5569" s="46"/>
      <c r="G5569" s="46"/>
      <c r="H5569" s="46"/>
      <c r="I5569" s="46"/>
    </row>
    <row r="5570" spans="1:9">
      <c r="A5570" s="44"/>
      <c r="B5570" s="45"/>
      <c r="C5570" s="46"/>
      <c r="D5570" s="46"/>
      <c r="E5570" s="45"/>
      <c r="F5570" s="46"/>
      <c r="G5570" s="43"/>
      <c r="H5570" s="43"/>
      <c r="I5570" s="43"/>
    </row>
    <row r="5571" spans="1:9" s="48" customFormat="1">
      <c r="A5571" s="41"/>
      <c r="B5571" s="42"/>
      <c r="C5571" s="43"/>
      <c r="D5571" s="43"/>
      <c r="E5571" s="42"/>
      <c r="F5571" s="43"/>
      <c r="G5571" s="43"/>
      <c r="H5571" s="43"/>
      <c r="I5571" s="43"/>
    </row>
    <row r="5572" spans="1:9">
      <c r="A5572" s="44"/>
      <c r="B5572" s="45"/>
      <c r="C5572" s="46"/>
      <c r="D5572" s="46"/>
      <c r="E5572" s="45"/>
      <c r="F5572" s="46"/>
      <c r="G5572" s="46"/>
      <c r="H5572" s="46"/>
      <c r="I5572" s="46"/>
    </row>
    <row r="5573" spans="1:9">
      <c r="A5573" s="44"/>
      <c r="B5573" s="45"/>
      <c r="C5573" s="46"/>
      <c r="D5573" s="46"/>
      <c r="E5573" s="45"/>
      <c r="F5573" s="46"/>
      <c r="G5573" s="46"/>
      <c r="H5573" s="46"/>
      <c r="I5573" s="46"/>
    </row>
    <row r="5574" spans="1:9">
      <c r="A5574" s="44"/>
      <c r="B5574" s="45"/>
      <c r="C5574" s="46"/>
      <c r="D5574" s="46"/>
      <c r="E5574" s="45"/>
      <c r="F5574" s="46"/>
      <c r="G5574" s="46"/>
      <c r="H5574" s="46"/>
      <c r="I5574" s="46"/>
    </row>
    <row r="5575" spans="1:9">
      <c r="A5575" s="44"/>
      <c r="B5575" s="45"/>
      <c r="C5575" s="46"/>
      <c r="D5575" s="46"/>
      <c r="E5575" s="45"/>
      <c r="F5575" s="46"/>
      <c r="G5575" s="43"/>
      <c r="H5575" s="43"/>
      <c r="I5575" s="43"/>
    </row>
    <row r="5576" spans="1:9" s="48" customFormat="1">
      <c r="A5576" s="41"/>
      <c r="B5576" s="42"/>
      <c r="C5576" s="43"/>
      <c r="D5576" s="43"/>
      <c r="E5576" s="42"/>
      <c r="F5576" s="43"/>
      <c r="G5576" s="43"/>
      <c r="H5576" s="43"/>
      <c r="I5576" s="43"/>
    </row>
    <row r="5577" spans="1:9">
      <c r="A5577" s="44"/>
      <c r="B5577" s="45"/>
      <c r="C5577" s="46"/>
      <c r="D5577" s="46"/>
      <c r="E5577" s="45"/>
      <c r="F5577" s="46"/>
      <c r="G5577" s="46"/>
      <c r="H5577" s="46"/>
      <c r="I5577" s="46"/>
    </row>
    <row r="5578" spans="1:9">
      <c r="A5578" s="44"/>
      <c r="B5578" s="45"/>
      <c r="C5578" s="46"/>
      <c r="D5578" s="46"/>
      <c r="E5578" s="45"/>
      <c r="F5578" s="46"/>
      <c r="G5578" s="46"/>
      <c r="H5578" s="46"/>
      <c r="I5578" s="46"/>
    </row>
    <row r="5579" spans="1:9">
      <c r="A5579" s="44"/>
      <c r="B5579" s="45"/>
      <c r="C5579" s="46"/>
      <c r="D5579" s="46"/>
      <c r="E5579" s="45"/>
      <c r="F5579" s="46"/>
      <c r="G5579" s="46"/>
      <c r="H5579" s="46"/>
      <c r="I5579" s="46"/>
    </row>
    <row r="5580" spans="1:9">
      <c r="A5580" s="44"/>
      <c r="B5580" s="45"/>
      <c r="C5580" s="46"/>
      <c r="D5580" s="46"/>
      <c r="E5580" s="45"/>
      <c r="F5580" s="46"/>
      <c r="G5580" s="43"/>
      <c r="H5580" s="43"/>
      <c r="I5580" s="43"/>
    </row>
    <row r="5581" spans="1:9" s="48" customFormat="1">
      <c r="A5581" s="41"/>
      <c r="B5581" s="42"/>
      <c r="C5581" s="43"/>
      <c r="D5581" s="43"/>
      <c r="E5581" s="42"/>
      <c r="F5581" s="43"/>
      <c r="G5581" s="43"/>
      <c r="H5581" s="43"/>
      <c r="I5581" s="43"/>
    </row>
    <row r="5582" spans="1:9">
      <c r="A5582" s="44"/>
      <c r="B5582" s="45"/>
      <c r="C5582" s="46"/>
      <c r="D5582" s="46"/>
      <c r="E5582" s="45"/>
      <c r="F5582" s="46"/>
      <c r="G5582" s="46"/>
      <c r="H5582" s="46"/>
      <c r="I5582" s="46"/>
    </row>
    <row r="5583" spans="1:9">
      <c r="A5583" s="44"/>
      <c r="B5583" s="45"/>
      <c r="C5583" s="46"/>
      <c r="D5583" s="46"/>
      <c r="E5583" s="45"/>
      <c r="F5583" s="46"/>
      <c r="G5583" s="46"/>
      <c r="H5583" s="46"/>
      <c r="I5583" s="46"/>
    </row>
    <row r="5584" spans="1:9">
      <c r="A5584" s="44"/>
      <c r="B5584" s="45"/>
      <c r="C5584" s="46"/>
      <c r="D5584" s="46"/>
      <c r="E5584" s="45"/>
      <c r="F5584" s="46"/>
      <c r="G5584" s="46"/>
      <c r="H5584" s="46"/>
      <c r="I5584" s="46"/>
    </row>
    <row r="5585" spans="1:9">
      <c r="A5585" s="44"/>
      <c r="B5585" s="45"/>
      <c r="C5585" s="46"/>
      <c r="D5585" s="46"/>
      <c r="E5585" s="45"/>
      <c r="F5585" s="46"/>
      <c r="G5585" s="46"/>
      <c r="H5585" s="46"/>
      <c r="I5585" s="46"/>
    </row>
    <row r="5586" spans="1:9">
      <c r="A5586" s="44"/>
      <c r="B5586" s="45"/>
      <c r="C5586" s="46"/>
      <c r="D5586" s="46"/>
      <c r="E5586" s="45"/>
      <c r="F5586" s="46"/>
      <c r="G5586" s="46"/>
      <c r="H5586" s="46"/>
      <c r="I5586" s="46"/>
    </row>
    <row r="5587" spans="1:9">
      <c r="A5587" s="44"/>
      <c r="B5587" s="45"/>
      <c r="C5587" s="46"/>
      <c r="D5587" s="46"/>
      <c r="E5587" s="45"/>
      <c r="F5587" s="46"/>
      <c r="G5587" s="46"/>
      <c r="H5587" s="46"/>
      <c r="I5587" s="46"/>
    </row>
    <row r="5588" spans="1:9">
      <c r="A5588" s="44"/>
      <c r="B5588" s="45"/>
      <c r="C5588" s="46"/>
      <c r="D5588" s="46"/>
      <c r="E5588" s="45"/>
      <c r="F5588" s="46"/>
      <c r="G5588" s="46"/>
      <c r="H5588" s="46"/>
      <c r="I5588" s="46"/>
    </row>
    <row r="5589" spans="1:9">
      <c r="A5589" s="44"/>
      <c r="B5589" s="45"/>
      <c r="C5589" s="46"/>
      <c r="D5589" s="46"/>
      <c r="E5589" s="45"/>
      <c r="F5589" s="46"/>
      <c r="G5589" s="46"/>
      <c r="H5589" s="46"/>
      <c r="I5589" s="46"/>
    </row>
    <row r="5590" spans="1:9">
      <c r="A5590" s="44"/>
      <c r="B5590" s="45"/>
      <c r="C5590" s="46"/>
      <c r="D5590" s="46"/>
      <c r="E5590" s="45"/>
      <c r="F5590" s="46"/>
      <c r="G5590" s="46"/>
      <c r="H5590" s="46"/>
      <c r="I5590" s="46"/>
    </row>
    <row r="5591" spans="1:9">
      <c r="A5591" s="44"/>
      <c r="B5591" s="45"/>
      <c r="C5591" s="46"/>
      <c r="D5591" s="46"/>
      <c r="E5591" s="45"/>
      <c r="F5591" s="46"/>
      <c r="G5591" s="46"/>
      <c r="H5591" s="46"/>
      <c r="I5591" s="46"/>
    </row>
    <row r="5592" spans="1:9">
      <c r="A5592" s="44"/>
      <c r="B5592" s="45"/>
      <c r="C5592" s="46"/>
      <c r="D5592" s="46"/>
      <c r="E5592" s="45"/>
      <c r="F5592" s="46"/>
      <c r="G5592" s="46"/>
      <c r="H5592" s="46"/>
      <c r="I5592" s="46"/>
    </row>
    <row r="5593" spans="1:9">
      <c r="A5593" s="44"/>
      <c r="B5593" s="45"/>
      <c r="C5593" s="46"/>
      <c r="D5593" s="46"/>
      <c r="E5593" s="45"/>
      <c r="F5593" s="46"/>
      <c r="G5593" s="46"/>
      <c r="H5593" s="43"/>
      <c r="I5593" s="43"/>
    </row>
    <row r="5594" spans="1:9">
      <c r="A5594" s="44"/>
      <c r="B5594" s="45"/>
      <c r="C5594" s="46"/>
      <c r="D5594" s="46"/>
      <c r="E5594" s="45"/>
      <c r="F5594" s="46"/>
      <c r="G5594" s="43"/>
      <c r="H5594" s="43"/>
      <c r="I5594" s="43"/>
    </row>
    <row r="5595" spans="1:9" s="48" customFormat="1">
      <c r="A5595" s="41"/>
      <c r="B5595" s="42"/>
      <c r="C5595" s="43"/>
      <c r="D5595" s="43"/>
      <c r="E5595" s="42"/>
      <c r="F5595" s="43"/>
      <c r="G5595" s="43"/>
      <c r="H5595" s="43"/>
      <c r="I5595" s="43"/>
    </row>
    <row r="5596" spans="1:9">
      <c r="A5596" s="44"/>
      <c r="B5596" s="45"/>
      <c r="C5596" s="46"/>
      <c r="D5596" s="46"/>
      <c r="E5596" s="45"/>
      <c r="F5596" s="46"/>
      <c r="G5596" s="43"/>
      <c r="H5596" s="43"/>
      <c r="I5596" s="43"/>
    </row>
    <row r="5597" spans="1:9" s="48" customFormat="1">
      <c r="A5597" s="41"/>
      <c r="B5597" s="42"/>
      <c r="C5597" s="43"/>
      <c r="D5597" s="43"/>
      <c r="E5597" s="42"/>
      <c r="F5597" s="43"/>
      <c r="G5597" s="43"/>
      <c r="H5597" s="43"/>
      <c r="I5597" s="43"/>
    </row>
    <row r="5598" spans="1:9">
      <c r="B5598" s="49"/>
      <c r="C5598" s="49"/>
      <c r="D5598" s="50"/>
      <c r="E5598" s="49"/>
      <c r="F5598" s="49"/>
      <c r="G5598" s="50"/>
      <c r="H5598" s="50"/>
      <c r="I5598" s="49"/>
    </row>
    <row r="5599" spans="1:9">
      <c r="B5599" s="49"/>
      <c r="C5599" s="49"/>
      <c r="D5599" s="50"/>
      <c r="E5599" s="49"/>
      <c r="F5599" s="49"/>
      <c r="G5599" s="50"/>
      <c r="H5599" s="50"/>
      <c r="I5599" s="49"/>
    </row>
    <row r="5600" spans="1:9">
      <c r="B5600" s="49"/>
      <c r="C5600" s="49"/>
      <c r="D5600" s="50"/>
      <c r="E5600" s="49"/>
      <c r="F5600" s="49"/>
      <c r="G5600" s="50"/>
      <c r="H5600" s="50"/>
      <c r="I5600" s="49"/>
    </row>
    <row r="5601" spans="1:9">
      <c r="B5601" s="49"/>
      <c r="C5601" s="49"/>
      <c r="D5601" s="50"/>
      <c r="E5601" s="49"/>
      <c r="F5601" s="49"/>
      <c r="G5601" s="50"/>
      <c r="H5601" s="50"/>
      <c r="I5601" s="49"/>
    </row>
    <row r="5602" spans="1:9" customFormat="1" ht="15">
      <c r="A5602" s="127"/>
      <c r="B5602" s="127"/>
      <c r="C5602" s="48"/>
      <c r="D5602" s="48"/>
      <c r="E5602" s="48"/>
      <c r="F5602" s="128"/>
      <c r="G5602" s="128"/>
      <c r="H5602" s="128"/>
    </row>
    <row r="5603" spans="1:9" customFormat="1" ht="15">
      <c r="A5603" s="48"/>
      <c r="B5603" s="48"/>
      <c r="C5603" s="48"/>
      <c r="D5603" s="48"/>
      <c r="E5603" s="48"/>
      <c r="F5603" s="48"/>
    </row>
    <row r="5604" spans="1:9" customFormat="1" ht="15">
      <c r="A5604" s="48"/>
      <c r="B5604" s="48"/>
      <c r="C5604" s="48"/>
      <c r="D5604" s="48"/>
      <c r="E5604" s="48"/>
      <c r="F5604" s="48"/>
    </row>
    <row r="5605" spans="1:9" customFormat="1" ht="15">
      <c r="A5605" s="17"/>
      <c r="B5605" s="58"/>
      <c r="C5605" s="58"/>
      <c r="D5605" s="58"/>
      <c r="E5605" s="58"/>
      <c r="F5605" s="58"/>
    </row>
    <row r="5606" spans="1:9" customFormat="1" ht="15">
      <c r="A5606" s="17"/>
      <c r="B5606" s="58"/>
      <c r="C5606" s="58"/>
      <c r="D5606" s="58"/>
      <c r="E5606" s="58"/>
      <c r="F5606" s="58"/>
    </row>
    <row r="5607" spans="1:9" customFormat="1" ht="15">
      <c r="A5607" s="17"/>
      <c r="B5607" s="58"/>
      <c r="C5607" s="58"/>
      <c r="D5607" s="58"/>
      <c r="E5607" s="58"/>
      <c r="F5607" s="58"/>
    </row>
    <row r="5608" spans="1:9" customFormat="1" ht="15">
      <c r="A5608" s="17"/>
      <c r="B5608" s="58"/>
      <c r="C5608" s="58"/>
      <c r="D5608" s="58"/>
      <c r="E5608" s="58"/>
      <c r="F5608" s="58"/>
    </row>
    <row r="5609" spans="1:9" customFormat="1" ht="15">
      <c r="A5609" s="17"/>
      <c r="B5609" s="58"/>
      <c r="C5609" s="58"/>
      <c r="D5609" s="58"/>
      <c r="E5609" s="58"/>
      <c r="F5609" s="58"/>
    </row>
  </sheetData>
  <mergeCells count="925">
    <mergeCell ref="A4:I4"/>
    <mergeCell ref="A6:I6"/>
    <mergeCell ref="H10:I10"/>
    <mergeCell ref="H11:I11"/>
    <mergeCell ref="A212:I212"/>
    <mergeCell ref="A9:A14"/>
    <mergeCell ref="B9:I9"/>
    <mergeCell ref="B10:D10"/>
    <mergeCell ref="E10:G10"/>
    <mergeCell ref="B11:B13"/>
    <mergeCell ref="C11:C13"/>
    <mergeCell ref="D11:D13"/>
    <mergeCell ref="E11:E13"/>
    <mergeCell ref="F11:F13"/>
    <mergeCell ref="G11:G13"/>
    <mergeCell ref="H12:H13"/>
    <mergeCell ref="I12:I13"/>
    <mergeCell ref="A213:I213"/>
    <mergeCell ref="A215:A218"/>
    <mergeCell ref="H216:I216"/>
    <mergeCell ref="D217:D218"/>
    <mergeCell ref="G217:G218"/>
    <mergeCell ref="H217:I217"/>
    <mergeCell ref="A136:I136"/>
    <mergeCell ref="A137:I137"/>
    <mergeCell ref="A139:A142"/>
    <mergeCell ref="H140:I140"/>
    <mergeCell ref="D141:D142"/>
    <mergeCell ref="G141:G142"/>
    <mergeCell ref="H141:I141"/>
    <mergeCell ref="A364:I364"/>
    <mergeCell ref="A365:I365"/>
    <mergeCell ref="A367:A370"/>
    <mergeCell ref="H368:I368"/>
    <mergeCell ref="D369:D370"/>
    <mergeCell ref="G369:G370"/>
    <mergeCell ref="H369:I369"/>
    <mergeCell ref="A288:I288"/>
    <mergeCell ref="A289:I289"/>
    <mergeCell ref="A291:A294"/>
    <mergeCell ref="H292:I292"/>
    <mergeCell ref="D293:D294"/>
    <mergeCell ref="G293:G294"/>
    <mergeCell ref="H293:I293"/>
    <mergeCell ref="A413:I413"/>
    <mergeCell ref="A414:I414"/>
    <mergeCell ref="A416:A419"/>
    <mergeCell ref="H417:I417"/>
    <mergeCell ref="D418:D419"/>
    <mergeCell ref="G418:G419"/>
    <mergeCell ref="H418:I418"/>
    <mergeCell ref="A392:I392"/>
    <mergeCell ref="A393:I393"/>
    <mergeCell ref="A395:A398"/>
    <mergeCell ref="H396:I396"/>
    <mergeCell ref="D397:D398"/>
    <mergeCell ref="G397:G398"/>
    <mergeCell ref="H397:I397"/>
    <mergeCell ref="A514:I514"/>
    <mergeCell ref="A517:A520"/>
    <mergeCell ref="H518:I518"/>
    <mergeCell ref="D519:D520"/>
    <mergeCell ref="G519:G520"/>
    <mergeCell ref="H519:I519"/>
    <mergeCell ref="A438:I438"/>
    <mergeCell ref="A439:I439"/>
    <mergeCell ref="A441:A444"/>
    <mergeCell ref="H442:I442"/>
    <mergeCell ref="D443:D444"/>
    <mergeCell ref="G443:G444"/>
    <mergeCell ref="H443:I443"/>
    <mergeCell ref="A612:I612"/>
    <mergeCell ref="A613:I613"/>
    <mergeCell ref="A615:A618"/>
    <mergeCell ref="H616:I616"/>
    <mergeCell ref="D617:D618"/>
    <mergeCell ref="G617:G618"/>
    <mergeCell ref="H617:I617"/>
    <mergeCell ref="A590:I590"/>
    <mergeCell ref="A591:I591"/>
    <mergeCell ref="A593:A596"/>
    <mergeCell ref="H594:I594"/>
    <mergeCell ref="D595:D596"/>
    <mergeCell ref="G595:G596"/>
    <mergeCell ref="H595:I595"/>
    <mergeCell ref="A664:I664"/>
    <mergeCell ref="A665:I665"/>
    <mergeCell ref="A667:A670"/>
    <mergeCell ref="H668:I668"/>
    <mergeCell ref="D669:D670"/>
    <mergeCell ref="G669:G670"/>
    <mergeCell ref="H669:I669"/>
    <mergeCell ref="A638:I638"/>
    <mergeCell ref="A639:I639"/>
    <mergeCell ref="A641:A644"/>
    <mergeCell ref="H642:I642"/>
    <mergeCell ref="D643:D644"/>
    <mergeCell ref="G643:G644"/>
    <mergeCell ref="H643:I643"/>
    <mergeCell ref="A774:I774"/>
    <mergeCell ref="A775:I775"/>
    <mergeCell ref="A777:A780"/>
    <mergeCell ref="H778:I778"/>
    <mergeCell ref="D779:D780"/>
    <mergeCell ref="G779:G780"/>
    <mergeCell ref="H779:I779"/>
    <mergeCell ref="A740:I740"/>
    <mergeCell ref="A741:I741"/>
    <mergeCell ref="A743:A746"/>
    <mergeCell ref="H744:I744"/>
    <mergeCell ref="D745:D746"/>
    <mergeCell ref="G745:G746"/>
    <mergeCell ref="H745:I745"/>
    <mergeCell ref="A891:I891"/>
    <mergeCell ref="A892:I892"/>
    <mergeCell ref="A894:A897"/>
    <mergeCell ref="H895:I895"/>
    <mergeCell ref="D896:D897"/>
    <mergeCell ref="G896:G897"/>
    <mergeCell ref="H896:I896"/>
    <mergeCell ref="A815:I815"/>
    <mergeCell ref="A816:I816"/>
    <mergeCell ref="A818:A821"/>
    <mergeCell ref="H819:I819"/>
    <mergeCell ref="D820:D821"/>
    <mergeCell ref="G820:G821"/>
    <mergeCell ref="H820:I820"/>
    <mergeCell ref="A1043:I1043"/>
    <mergeCell ref="A1044:I1044"/>
    <mergeCell ref="A1046:A1049"/>
    <mergeCell ref="H1047:I1047"/>
    <mergeCell ref="D1048:D1049"/>
    <mergeCell ref="G1048:G1049"/>
    <mergeCell ref="H1048:I1048"/>
    <mergeCell ref="A967:I967"/>
    <mergeCell ref="A968:I968"/>
    <mergeCell ref="A970:A973"/>
    <mergeCell ref="H971:I971"/>
    <mergeCell ref="D972:D973"/>
    <mergeCell ref="G972:G973"/>
    <mergeCell ref="H972:I972"/>
    <mergeCell ref="A1118:I1118"/>
    <mergeCell ref="A1119:I1119"/>
    <mergeCell ref="A1121:A1124"/>
    <mergeCell ref="H1122:I1122"/>
    <mergeCell ref="D1123:D1124"/>
    <mergeCell ref="G1123:G1124"/>
    <mergeCell ref="H1123:I1123"/>
    <mergeCell ref="A1077:I1077"/>
    <mergeCell ref="A1078:I1078"/>
    <mergeCell ref="A1080:A1083"/>
    <mergeCell ref="H1081:I1081"/>
    <mergeCell ref="D1082:D1083"/>
    <mergeCell ref="G1082:G1083"/>
    <mergeCell ref="H1082:I1082"/>
    <mergeCell ref="A1270:I1270"/>
    <mergeCell ref="A1271:I1271"/>
    <mergeCell ref="A1273:A1276"/>
    <mergeCell ref="H1274:I1274"/>
    <mergeCell ref="D1275:D1276"/>
    <mergeCell ref="G1275:G1276"/>
    <mergeCell ref="H1275:I1275"/>
    <mergeCell ref="A1194:I1194"/>
    <mergeCell ref="A1195:I1195"/>
    <mergeCell ref="A1197:A1200"/>
    <mergeCell ref="H1198:I1198"/>
    <mergeCell ref="D1199:D1200"/>
    <mergeCell ref="G1199:G1200"/>
    <mergeCell ref="H1199:I1199"/>
    <mergeCell ref="A1391:I1391"/>
    <mergeCell ref="A1392:I1392"/>
    <mergeCell ref="A1394:A1397"/>
    <mergeCell ref="H1395:I1395"/>
    <mergeCell ref="D1396:D1397"/>
    <mergeCell ref="G1396:G1397"/>
    <mergeCell ref="H1396:I1396"/>
    <mergeCell ref="A1318:I1318"/>
    <mergeCell ref="A1319:I1319"/>
    <mergeCell ref="A1321:A1324"/>
    <mergeCell ref="H1322:I1322"/>
    <mergeCell ref="D1323:D1324"/>
    <mergeCell ref="G1323:G1324"/>
    <mergeCell ref="H1323:I1323"/>
    <mergeCell ref="A1500:I1500"/>
    <mergeCell ref="A1501:I1501"/>
    <mergeCell ref="A1503:A1506"/>
    <mergeCell ref="H1504:I1504"/>
    <mergeCell ref="D1505:D1506"/>
    <mergeCell ref="G1505:G1506"/>
    <mergeCell ref="H1505:I1505"/>
    <mergeCell ref="A1426:I1426"/>
    <mergeCell ref="A1427:I1427"/>
    <mergeCell ref="A1429:A1432"/>
    <mergeCell ref="H1430:I1430"/>
    <mergeCell ref="D1431:D1432"/>
    <mergeCell ref="G1431:G1432"/>
    <mergeCell ref="H1431:I1431"/>
    <mergeCell ref="A1582:I1582"/>
    <mergeCell ref="A1583:I1583"/>
    <mergeCell ref="A1585:A1588"/>
    <mergeCell ref="H1586:I1586"/>
    <mergeCell ref="D1587:D1588"/>
    <mergeCell ref="G1587:G1588"/>
    <mergeCell ref="H1587:I1587"/>
    <mergeCell ref="A1538:I1538"/>
    <mergeCell ref="A1539:I1539"/>
    <mergeCell ref="A1541:A1544"/>
    <mergeCell ref="H1542:I1542"/>
    <mergeCell ref="D1543:D1544"/>
    <mergeCell ref="G1543:G1544"/>
    <mergeCell ref="H1543:I1543"/>
    <mergeCell ref="A1723:I1723"/>
    <mergeCell ref="A1724:I1724"/>
    <mergeCell ref="A1726:A1729"/>
    <mergeCell ref="H1727:I1727"/>
    <mergeCell ref="D1728:D1729"/>
    <mergeCell ref="G1728:G1729"/>
    <mergeCell ref="H1728:I1728"/>
    <mergeCell ref="A1658:I1658"/>
    <mergeCell ref="A1659:I1659"/>
    <mergeCell ref="A1661:A1664"/>
    <mergeCell ref="H1662:I1662"/>
    <mergeCell ref="D1663:D1664"/>
    <mergeCell ref="G1663:G1664"/>
    <mergeCell ref="H1663:I1663"/>
    <mergeCell ref="A1785:I1785"/>
    <mergeCell ref="A1786:I1786"/>
    <mergeCell ref="A1788:A1791"/>
    <mergeCell ref="H1789:I1789"/>
    <mergeCell ref="D1790:D1791"/>
    <mergeCell ref="G1790:G1791"/>
    <mergeCell ref="H1790:I1790"/>
    <mergeCell ref="A1757:I1757"/>
    <mergeCell ref="A1758:I1758"/>
    <mergeCell ref="A1760:A1763"/>
    <mergeCell ref="H1761:I1761"/>
    <mergeCell ref="D1762:D1763"/>
    <mergeCell ref="G1762:G1763"/>
    <mergeCell ref="H1762:I1762"/>
    <mergeCell ref="A1910:I1910"/>
    <mergeCell ref="A1911:I1911"/>
    <mergeCell ref="A1913:A1916"/>
    <mergeCell ref="H1914:I1914"/>
    <mergeCell ref="D1915:D1916"/>
    <mergeCell ref="G1915:G1916"/>
    <mergeCell ref="H1915:I1915"/>
    <mergeCell ref="A1844:I1844"/>
    <mergeCell ref="A1845:I1845"/>
    <mergeCell ref="A1847:A1850"/>
    <mergeCell ref="H1848:I1848"/>
    <mergeCell ref="D1849:D1850"/>
    <mergeCell ref="G1849:G1850"/>
    <mergeCell ref="H1849:I1849"/>
    <mergeCell ref="A1984:I1984"/>
    <mergeCell ref="A1985:I1985"/>
    <mergeCell ref="A1987:A1990"/>
    <mergeCell ref="H1988:I1988"/>
    <mergeCell ref="D1989:D1990"/>
    <mergeCell ref="G1989:G1990"/>
    <mergeCell ref="H1989:I1989"/>
    <mergeCell ref="A1948:I1948"/>
    <mergeCell ref="A1949:I1949"/>
    <mergeCell ref="A1951:A1954"/>
    <mergeCell ref="H1952:I1952"/>
    <mergeCell ref="D1953:D1954"/>
    <mergeCell ref="G1953:G1954"/>
    <mergeCell ref="H1953:I1953"/>
    <mergeCell ref="A2200:I2200"/>
    <mergeCell ref="A2201:I2201"/>
    <mergeCell ref="A2203:A2206"/>
    <mergeCell ref="H2204:I2204"/>
    <mergeCell ref="D2205:D2206"/>
    <mergeCell ref="G2205:G2206"/>
    <mergeCell ref="H2205:I2205"/>
    <mergeCell ref="A2059:I2059"/>
    <mergeCell ref="A2060:I2060"/>
    <mergeCell ref="A2062:A2065"/>
    <mergeCell ref="H2063:I2063"/>
    <mergeCell ref="D2064:D2065"/>
    <mergeCell ref="G2064:G2065"/>
    <mergeCell ref="H2064:I2064"/>
    <mergeCell ref="A2274:I2274"/>
    <mergeCell ref="A2275:I2275"/>
    <mergeCell ref="A2277:A2280"/>
    <mergeCell ref="H2278:I2278"/>
    <mergeCell ref="D2279:D2280"/>
    <mergeCell ref="G2279:G2280"/>
    <mergeCell ref="H2279:I2279"/>
    <mergeCell ref="A2237:I2237"/>
    <mergeCell ref="A2238:I2238"/>
    <mergeCell ref="A2240:A2243"/>
    <mergeCell ref="H2241:I2241"/>
    <mergeCell ref="D2242:D2243"/>
    <mergeCell ref="G2242:G2243"/>
    <mergeCell ref="H2242:I2242"/>
    <mergeCell ref="A2382:I2382"/>
    <mergeCell ref="A2383:I2383"/>
    <mergeCell ref="A2385:A2388"/>
    <mergeCell ref="H2386:I2386"/>
    <mergeCell ref="D2387:D2388"/>
    <mergeCell ref="G2387:G2388"/>
    <mergeCell ref="H2387:I2387"/>
    <mergeCell ref="A2306:I2306"/>
    <mergeCell ref="A2307:I2307"/>
    <mergeCell ref="A2309:A2312"/>
    <mergeCell ref="H2310:I2310"/>
    <mergeCell ref="D2311:D2312"/>
    <mergeCell ref="G2311:G2312"/>
    <mergeCell ref="H2311:I2311"/>
    <mergeCell ref="A2570:I2570"/>
    <mergeCell ref="A2571:I2571"/>
    <mergeCell ref="A2573:A2576"/>
    <mergeCell ref="H2574:I2574"/>
    <mergeCell ref="D2575:D2576"/>
    <mergeCell ref="G2575:G2576"/>
    <mergeCell ref="H2575:I2575"/>
    <mergeCell ref="A2456:I2456"/>
    <mergeCell ref="A2457:I2457"/>
    <mergeCell ref="A2459:A2462"/>
    <mergeCell ref="H2460:I2460"/>
    <mergeCell ref="D2461:D2462"/>
    <mergeCell ref="G2461:G2462"/>
    <mergeCell ref="H2461:I2461"/>
    <mergeCell ref="A2643:I2643"/>
    <mergeCell ref="A2644:I2644"/>
    <mergeCell ref="A2646:A2649"/>
    <mergeCell ref="H2647:I2647"/>
    <mergeCell ref="D2648:D2649"/>
    <mergeCell ref="G2648:G2649"/>
    <mergeCell ref="H2648:I2648"/>
    <mergeCell ref="A2594:I2594"/>
    <mergeCell ref="A2595:I2595"/>
    <mergeCell ref="A2597:A2600"/>
    <mergeCell ref="H2598:I2598"/>
    <mergeCell ref="D2599:D2600"/>
    <mergeCell ref="G2599:G2600"/>
    <mergeCell ref="H2599:I2599"/>
    <mergeCell ref="A2791:I2791"/>
    <mergeCell ref="A2792:I2792"/>
    <mergeCell ref="A2794:A2797"/>
    <mergeCell ref="H2795:I2795"/>
    <mergeCell ref="D2796:D2797"/>
    <mergeCell ref="G2796:G2797"/>
    <mergeCell ref="H2796:I2796"/>
    <mergeCell ref="A2716:I2716"/>
    <mergeCell ref="A2717:I2717"/>
    <mergeCell ref="A2719:A2722"/>
    <mergeCell ref="H2720:I2720"/>
    <mergeCell ref="D2721:D2722"/>
    <mergeCell ref="G2721:G2722"/>
    <mergeCell ref="H2721:I2721"/>
    <mergeCell ref="A2941:I2941"/>
    <mergeCell ref="A2942:I2942"/>
    <mergeCell ref="A2944:A2947"/>
    <mergeCell ref="H2945:I2945"/>
    <mergeCell ref="D2946:D2947"/>
    <mergeCell ref="G2946:G2947"/>
    <mergeCell ref="H2946:I2946"/>
    <mergeCell ref="A2866:I2866"/>
    <mergeCell ref="A2867:I2867"/>
    <mergeCell ref="A2869:A2872"/>
    <mergeCell ref="H2870:I2870"/>
    <mergeCell ref="D2871:D2872"/>
    <mergeCell ref="G2871:G2872"/>
    <mergeCell ref="H2871:I2871"/>
    <mergeCell ref="A3059:I3059"/>
    <mergeCell ref="A3060:I3060"/>
    <mergeCell ref="A3062:A3065"/>
    <mergeCell ref="H3063:I3063"/>
    <mergeCell ref="D3064:D3065"/>
    <mergeCell ref="G3064:G3065"/>
    <mergeCell ref="H3064:I3064"/>
    <mergeCell ref="A3013:I3013"/>
    <mergeCell ref="A3014:I3014"/>
    <mergeCell ref="A3016:A3019"/>
    <mergeCell ref="H3017:I3017"/>
    <mergeCell ref="D3018:D3019"/>
    <mergeCell ref="G3018:G3019"/>
    <mergeCell ref="H3018:I3018"/>
    <mergeCell ref="A3157:I3157"/>
    <mergeCell ref="A3158:I3158"/>
    <mergeCell ref="A3160:A3163"/>
    <mergeCell ref="H3161:I3161"/>
    <mergeCell ref="D3162:D3163"/>
    <mergeCell ref="G3162:G3163"/>
    <mergeCell ref="H3162:I3162"/>
    <mergeCell ref="A3083:I3083"/>
    <mergeCell ref="A3084:I3084"/>
    <mergeCell ref="A3086:A3089"/>
    <mergeCell ref="H3087:I3087"/>
    <mergeCell ref="D3088:D3089"/>
    <mergeCell ref="G3088:G3089"/>
    <mergeCell ref="H3088:I3088"/>
    <mergeCell ref="A3229:I3229"/>
    <mergeCell ref="A3230:I3230"/>
    <mergeCell ref="A3232:A3235"/>
    <mergeCell ref="H3233:I3233"/>
    <mergeCell ref="D3234:D3235"/>
    <mergeCell ref="G3234:G3235"/>
    <mergeCell ref="H3234:I3234"/>
    <mergeCell ref="A3188:I3188"/>
    <mergeCell ref="A3189:I3189"/>
    <mergeCell ref="A3191:A3194"/>
    <mergeCell ref="H3192:I3192"/>
    <mergeCell ref="D3193:D3194"/>
    <mergeCell ref="G3193:G3194"/>
    <mergeCell ref="H3193:I3193"/>
    <mergeCell ref="A3305:I3305"/>
    <mergeCell ref="A3306:I3306"/>
    <mergeCell ref="A3308:A3311"/>
    <mergeCell ref="B3308:I3308"/>
    <mergeCell ref="B3309:D3309"/>
    <mergeCell ref="E3309:G3309"/>
    <mergeCell ref="H3309:I3309"/>
    <mergeCell ref="B3310:B3312"/>
    <mergeCell ref="D3310:D3311"/>
    <mergeCell ref="E3310:E3312"/>
    <mergeCell ref="D3384:D3385"/>
    <mergeCell ref="E3384:E3386"/>
    <mergeCell ref="G3384:G3385"/>
    <mergeCell ref="H3384:I3384"/>
    <mergeCell ref="A3454:I3454"/>
    <mergeCell ref="A3455:I3455"/>
    <mergeCell ref="G3310:G3311"/>
    <mergeCell ref="H3310:I3310"/>
    <mergeCell ref="A3379:I3379"/>
    <mergeCell ref="A3380:I3380"/>
    <mergeCell ref="A3382:A3385"/>
    <mergeCell ref="B3382:I3382"/>
    <mergeCell ref="B3383:D3383"/>
    <mergeCell ref="E3383:G3383"/>
    <mergeCell ref="H3383:I3383"/>
    <mergeCell ref="B3384:B3386"/>
    <mergeCell ref="A3457:A3460"/>
    <mergeCell ref="B3457:I3457"/>
    <mergeCell ref="B3458:D3458"/>
    <mergeCell ref="E3458:G3458"/>
    <mergeCell ref="H3458:I3458"/>
    <mergeCell ref="B3459:B3461"/>
    <mergeCell ref="D3459:D3460"/>
    <mergeCell ref="E3459:E3461"/>
    <mergeCell ref="G3459:G3460"/>
    <mergeCell ref="H3459:I3459"/>
    <mergeCell ref="A3529:I3529"/>
    <mergeCell ref="A3530:I3530"/>
    <mergeCell ref="A3532:A3535"/>
    <mergeCell ref="B3532:I3532"/>
    <mergeCell ref="B3533:D3533"/>
    <mergeCell ref="E3533:G3533"/>
    <mergeCell ref="H3533:I3533"/>
    <mergeCell ref="B3534:B3536"/>
    <mergeCell ref="D3534:D3535"/>
    <mergeCell ref="E3534:E3536"/>
    <mergeCell ref="D3609:D3610"/>
    <mergeCell ref="E3609:E3611"/>
    <mergeCell ref="G3609:G3610"/>
    <mergeCell ref="H3609:I3609"/>
    <mergeCell ref="A3680:I3680"/>
    <mergeCell ref="A3681:I3681"/>
    <mergeCell ref="G3534:G3535"/>
    <mergeCell ref="H3534:I3534"/>
    <mergeCell ref="A3604:I3604"/>
    <mergeCell ref="A3605:I3605"/>
    <mergeCell ref="A3607:A3610"/>
    <mergeCell ref="B3607:I3607"/>
    <mergeCell ref="B3608:D3608"/>
    <mergeCell ref="E3608:G3608"/>
    <mergeCell ref="H3608:I3608"/>
    <mergeCell ref="B3609:B3611"/>
    <mergeCell ref="A3683:A3686"/>
    <mergeCell ref="B3683:I3683"/>
    <mergeCell ref="B3684:D3684"/>
    <mergeCell ref="E3684:G3684"/>
    <mergeCell ref="H3684:I3684"/>
    <mergeCell ref="B3685:B3687"/>
    <mergeCell ref="D3685:D3686"/>
    <mergeCell ref="E3685:E3687"/>
    <mergeCell ref="G3685:G3686"/>
    <mergeCell ref="H3685:I3685"/>
    <mergeCell ref="A3710:I3710"/>
    <mergeCell ref="A3711:I3711"/>
    <mergeCell ref="A3713:A3716"/>
    <mergeCell ref="B3713:I3713"/>
    <mergeCell ref="B3714:D3714"/>
    <mergeCell ref="E3714:G3714"/>
    <mergeCell ref="H3714:I3714"/>
    <mergeCell ref="B3715:B3717"/>
    <mergeCell ref="D3715:D3716"/>
    <mergeCell ref="E3715:E3717"/>
    <mergeCell ref="D3759:D3760"/>
    <mergeCell ref="E3759:E3761"/>
    <mergeCell ref="G3759:G3760"/>
    <mergeCell ref="H3759:I3759"/>
    <mergeCell ref="A3830:I3830"/>
    <mergeCell ref="A3831:I3831"/>
    <mergeCell ref="G3715:G3716"/>
    <mergeCell ref="H3715:I3715"/>
    <mergeCell ref="A3754:I3754"/>
    <mergeCell ref="A3755:I3755"/>
    <mergeCell ref="A3757:A3760"/>
    <mergeCell ref="B3757:I3757"/>
    <mergeCell ref="B3758:D3758"/>
    <mergeCell ref="E3758:G3758"/>
    <mergeCell ref="H3758:I3758"/>
    <mergeCell ref="B3759:B3761"/>
    <mergeCell ref="A3833:A3836"/>
    <mergeCell ref="B3833:I3833"/>
    <mergeCell ref="B3834:D3834"/>
    <mergeCell ref="E3834:G3834"/>
    <mergeCell ref="H3834:I3834"/>
    <mergeCell ref="B3835:B3837"/>
    <mergeCell ref="D3835:D3836"/>
    <mergeCell ref="E3835:E3837"/>
    <mergeCell ref="G3835:G3836"/>
    <mergeCell ref="H3835:I3835"/>
    <mergeCell ref="A3906:I3906"/>
    <mergeCell ref="A3907:I3907"/>
    <mergeCell ref="A3909:A3912"/>
    <mergeCell ref="B3909:I3909"/>
    <mergeCell ref="B3910:D3910"/>
    <mergeCell ref="E3910:G3910"/>
    <mergeCell ref="H3910:I3910"/>
    <mergeCell ref="B3911:B3913"/>
    <mergeCell ref="D3911:D3912"/>
    <mergeCell ref="E3911:E3913"/>
    <mergeCell ref="D3987:D3988"/>
    <mergeCell ref="E3987:E3989"/>
    <mergeCell ref="G3987:G3988"/>
    <mergeCell ref="H3987:I3987"/>
    <mergeCell ref="A4013:I4013"/>
    <mergeCell ref="A4014:I4014"/>
    <mergeCell ref="G3911:G3912"/>
    <mergeCell ref="H3911:I3911"/>
    <mergeCell ref="A3982:I3982"/>
    <mergeCell ref="A3983:I3983"/>
    <mergeCell ref="A3985:A3988"/>
    <mergeCell ref="B3985:I3985"/>
    <mergeCell ref="B3986:D3986"/>
    <mergeCell ref="E3986:G3986"/>
    <mergeCell ref="H3986:I3986"/>
    <mergeCell ref="B3987:B3989"/>
    <mergeCell ref="A4016:A4019"/>
    <mergeCell ref="B4016:I4016"/>
    <mergeCell ref="B4017:D4017"/>
    <mergeCell ref="E4017:G4017"/>
    <mergeCell ref="H4017:I4017"/>
    <mergeCell ref="B4018:B4020"/>
    <mergeCell ref="D4018:D4019"/>
    <mergeCell ref="E4018:E4020"/>
    <mergeCell ref="G4018:G4019"/>
    <mergeCell ref="H4018:I4018"/>
    <mergeCell ref="A4056:I4056"/>
    <mergeCell ref="A4057:I4057"/>
    <mergeCell ref="A4059:A4062"/>
    <mergeCell ref="B4059:I4059"/>
    <mergeCell ref="B4060:D4060"/>
    <mergeCell ref="E4060:G4060"/>
    <mergeCell ref="H4060:I4060"/>
    <mergeCell ref="B4061:B4063"/>
    <mergeCell ref="D4061:D4062"/>
    <mergeCell ref="E4061:E4063"/>
    <mergeCell ref="D4137:D4138"/>
    <mergeCell ref="E4137:E4139"/>
    <mergeCell ref="G4137:G4138"/>
    <mergeCell ref="H4137:I4137"/>
    <mergeCell ref="A4207:I4207"/>
    <mergeCell ref="A4208:I4208"/>
    <mergeCell ref="G4061:G4062"/>
    <mergeCell ref="H4061:I4061"/>
    <mergeCell ref="A4132:I4132"/>
    <mergeCell ref="A4133:I4133"/>
    <mergeCell ref="A4135:A4138"/>
    <mergeCell ref="B4135:I4135"/>
    <mergeCell ref="B4136:D4136"/>
    <mergeCell ref="E4136:G4136"/>
    <mergeCell ref="H4136:I4136"/>
    <mergeCell ref="B4137:B4139"/>
    <mergeCell ref="A4210:A4213"/>
    <mergeCell ref="B4210:I4210"/>
    <mergeCell ref="B4211:D4211"/>
    <mergeCell ref="E4211:G4211"/>
    <mergeCell ref="H4211:I4211"/>
    <mergeCell ref="B4212:B4214"/>
    <mergeCell ref="D4212:D4213"/>
    <mergeCell ref="E4212:E4214"/>
    <mergeCell ref="G4212:G4213"/>
    <mergeCell ref="H4212:I4212"/>
    <mergeCell ref="A4282:I4282"/>
    <mergeCell ref="A4283:I4283"/>
    <mergeCell ref="A4285:A4288"/>
    <mergeCell ref="B4285:I4285"/>
    <mergeCell ref="B4286:D4286"/>
    <mergeCell ref="E4286:G4286"/>
    <mergeCell ref="H4286:I4286"/>
    <mergeCell ref="B4287:B4289"/>
    <mergeCell ref="D4287:D4288"/>
    <mergeCell ref="E4287:E4289"/>
    <mergeCell ref="D4362:D4363"/>
    <mergeCell ref="E4362:E4364"/>
    <mergeCell ref="G4362:G4363"/>
    <mergeCell ref="H4362:I4362"/>
    <mergeCell ref="A4385:I4385"/>
    <mergeCell ref="A4386:I4386"/>
    <mergeCell ref="G4287:G4288"/>
    <mergeCell ref="H4287:I4287"/>
    <mergeCell ref="A4357:I4357"/>
    <mergeCell ref="A4358:I4358"/>
    <mergeCell ref="A4360:A4363"/>
    <mergeCell ref="B4360:I4360"/>
    <mergeCell ref="B4361:D4361"/>
    <mergeCell ref="E4361:G4361"/>
    <mergeCell ref="H4361:I4361"/>
    <mergeCell ref="B4362:B4364"/>
    <mergeCell ref="A4388:A4391"/>
    <mergeCell ref="B4388:I4388"/>
    <mergeCell ref="B4389:D4389"/>
    <mergeCell ref="E4389:G4389"/>
    <mergeCell ref="H4389:I4389"/>
    <mergeCell ref="B4390:B4392"/>
    <mergeCell ref="D4390:D4391"/>
    <mergeCell ref="E4390:E4392"/>
    <mergeCell ref="G4390:G4391"/>
    <mergeCell ref="H4390:I4390"/>
    <mergeCell ref="A4430:I4430"/>
    <mergeCell ref="A4431:I4431"/>
    <mergeCell ref="A4433:A4436"/>
    <mergeCell ref="B4433:I4433"/>
    <mergeCell ref="B4434:D4434"/>
    <mergeCell ref="E4434:G4434"/>
    <mergeCell ref="H4434:I4434"/>
    <mergeCell ref="B4435:B4437"/>
    <mergeCell ref="D4435:D4436"/>
    <mergeCell ref="E4435:E4437"/>
    <mergeCell ref="D4472:D4473"/>
    <mergeCell ref="E4472:E4474"/>
    <mergeCell ref="G4472:G4473"/>
    <mergeCell ref="H4472:I4472"/>
    <mergeCell ref="A4503:I4503"/>
    <mergeCell ref="A4504:I4504"/>
    <mergeCell ref="G4435:G4436"/>
    <mergeCell ref="H4435:I4435"/>
    <mergeCell ref="A4467:I4467"/>
    <mergeCell ref="A4468:I4468"/>
    <mergeCell ref="A4470:A4473"/>
    <mergeCell ref="B4470:I4470"/>
    <mergeCell ref="B4471:D4471"/>
    <mergeCell ref="E4471:G4471"/>
    <mergeCell ref="H4471:I4471"/>
    <mergeCell ref="B4472:B4474"/>
    <mergeCell ref="A4506:A4509"/>
    <mergeCell ref="B4506:I4506"/>
    <mergeCell ref="B4507:D4507"/>
    <mergeCell ref="E4507:G4507"/>
    <mergeCell ref="H4507:I4507"/>
    <mergeCell ref="B4508:B4510"/>
    <mergeCell ref="D4508:D4509"/>
    <mergeCell ref="E4508:E4510"/>
    <mergeCell ref="G4508:G4509"/>
    <mergeCell ref="H4508:I4508"/>
    <mergeCell ref="A4533:I4533"/>
    <mergeCell ref="A4534:I4534"/>
    <mergeCell ref="A4536:A4539"/>
    <mergeCell ref="B4536:I4536"/>
    <mergeCell ref="B4537:D4537"/>
    <mergeCell ref="E4537:G4537"/>
    <mergeCell ref="H4537:I4537"/>
    <mergeCell ref="B4538:B4540"/>
    <mergeCell ref="D4538:D4539"/>
    <mergeCell ref="E4538:E4540"/>
    <mergeCell ref="D4581:D4582"/>
    <mergeCell ref="E4581:E4583"/>
    <mergeCell ref="G4581:G4582"/>
    <mergeCell ref="H4581:I4581"/>
    <mergeCell ref="A4651:I4651"/>
    <mergeCell ref="A4652:I4652"/>
    <mergeCell ref="G4538:G4539"/>
    <mergeCell ref="H4538:I4538"/>
    <mergeCell ref="A4576:I4576"/>
    <mergeCell ref="A4577:I4577"/>
    <mergeCell ref="A4579:A4582"/>
    <mergeCell ref="B4579:I4579"/>
    <mergeCell ref="B4580:D4580"/>
    <mergeCell ref="E4580:G4580"/>
    <mergeCell ref="H4580:I4580"/>
    <mergeCell ref="B4581:B4583"/>
    <mergeCell ref="A4654:A4657"/>
    <mergeCell ref="B4654:I4654"/>
    <mergeCell ref="B4655:D4655"/>
    <mergeCell ref="E4655:G4655"/>
    <mergeCell ref="H4655:I4655"/>
    <mergeCell ref="B4656:B4658"/>
    <mergeCell ref="D4656:D4657"/>
    <mergeCell ref="E4656:E4658"/>
    <mergeCell ref="G4656:G4657"/>
    <mergeCell ref="H4656:I4656"/>
    <mergeCell ref="A4726:I4726"/>
    <mergeCell ref="A4727:I4727"/>
    <mergeCell ref="A4729:A4732"/>
    <mergeCell ref="B4729:I4729"/>
    <mergeCell ref="B4730:D4730"/>
    <mergeCell ref="E4730:G4730"/>
    <mergeCell ref="H4730:I4730"/>
    <mergeCell ref="B4731:B4733"/>
    <mergeCell ref="D4731:D4732"/>
    <mergeCell ref="E4731:E4733"/>
    <mergeCell ref="D4748:D4749"/>
    <mergeCell ref="E4748:E4750"/>
    <mergeCell ref="G4748:G4749"/>
    <mergeCell ref="H4748:I4748"/>
    <mergeCell ref="A4799:I4799"/>
    <mergeCell ref="A4800:I4800"/>
    <mergeCell ref="G4731:G4732"/>
    <mergeCell ref="H4731:I4731"/>
    <mergeCell ref="A4743:I4743"/>
    <mergeCell ref="A4744:I4744"/>
    <mergeCell ref="A4746:A4749"/>
    <mergeCell ref="B4746:I4746"/>
    <mergeCell ref="B4747:D4747"/>
    <mergeCell ref="E4747:G4747"/>
    <mergeCell ref="H4747:I4747"/>
    <mergeCell ref="B4748:B4750"/>
    <mergeCell ref="A4802:A4805"/>
    <mergeCell ref="B4802:I4802"/>
    <mergeCell ref="B4803:D4803"/>
    <mergeCell ref="E4803:G4803"/>
    <mergeCell ref="H4803:I4803"/>
    <mergeCell ref="B4804:B4806"/>
    <mergeCell ref="D4804:D4805"/>
    <mergeCell ref="E4804:E4806"/>
    <mergeCell ref="G4804:G4805"/>
    <mergeCell ref="H4804:I4804"/>
    <mergeCell ref="A4825:I4825"/>
    <mergeCell ref="A4826:I4826"/>
    <mergeCell ref="A4828:A4831"/>
    <mergeCell ref="B4828:I4828"/>
    <mergeCell ref="B4829:D4829"/>
    <mergeCell ref="E4829:G4829"/>
    <mergeCell ref="H4829:I4829"/>
    <mergeCell ref="B4830:B4832"/>
    <mergeCell ref="D4830:D4831"/>
    <mergeCell ref="E4830:E4832"/>
    <mergeCell ref="D4877:D4878"/>
    <mergeCell ref="E4877:E4879"/>
    <mergeCell ref="G4877:G4878"/>
    <mergeCell ref="H4877:I4877"/>
    <mergeCell ref="A4912:I4912"/>
    <mergeCell ref="A4913:I4913"/>
    <mergeCell ref="G4830:G4831"/>
    <mergeCell ref="H4830:I4830"/>
    <mergeCell ref="A4872:I4872"/>
    <mergeCell ref="A4873:I4873"/>
    <mergeCell ref="A4875:A4878"/>
    <mergeCell ref="B4875:I4875"/>
    <mergeCell ref="B4876:D4876"/>
    <mergeCell ref="E4876:G4876"/>
    <mergeCell ref="H4876:I4876"/>
    <mergeCell ref="B4877:B4879"/>
    <mergeCell ref="A4915:A4918"/>
    <mergeCell ref="B4915:I4915"/>
    <mergeCell ref="B4916:D4916"/>
    <mergeCell ref="E4916:G4916"/>
    <mergeCell ref="H4916:I4916"/>
    <mergeCell ref="B4917:B4919"/>
    <mergeCell ref="D4917:D4918"/>
    <mergeCell ref="E4917:E4919"/>
    <mergeCell ref="G4917:G4918"/>
    <mergeCell ref="H4917:I4917"/>
    <mergeCell ref="A4945:I4945"/>
    <mergeCell ref="A4946:I4946"/>
    <mergeCell ref="A4948:A4951"/>
    <mergeCell ref="B4948:I4948"/>
    <mergeCell ref="B4949:D4949"/>
    <mergeCell ref="E4949:G4949"/>
    <mergeCell ref="H4949:I4949"/>
    <mergeCell ref="B4950:B4952"/>
    <mergeCell ref="D4950:D4951"/>
    <mergeCell ref="E4950:E4952"/>
    <mergeCell ref="D4985:D4986"/>
    <mergeCell ref="E4985:E4987"/>
    <mergeCell ref="G4985:G4986"/>
    <mergeCell ref="H4985:I4985"/>
    <mergeCell ref="A5018:I5018"/>
    <mergeCell ref="A5019:I5019"/>
    <mergeCell ref="G4950:G4951"/>
    <mergeCell ref="H4950:I4950"/>
    <mergeCell ref="A4980:I4980"/>
    <mergeCell ref="A4981:I4981"/>
    <mergeCell ref="A4983:A4986"/>
    <mergeCell ref="B4983:I4983"/>
    <mergeCell ref="B4984:D4984"/>
    <mergeCell ref="E4984:G4984"/>
    <mergeCell ref="H4984:I4984"/>
    <mergeCell ref="B4985:B4987"/>
    <mergeCell ref="A5021:A5024"/>
    <mergeCell ref="B5021:I5021"/>
    <mergeCell ref="B5022:D5022"/>
    <mergeCell ref="E5022:G5022"/>
    <mergeCell ref="H5022:I5022"/>
    <mergeCell ref="B5023:B5025"/>
    <mergeCell ref="D5023:D5024"/>
    <mergeCell ref="E5023:E5025"/>
    <mergeCell ref="G5023:G5024"/>
    <mergeCell ref="H5023:I5023"/>
    <mergeCell ref="A5093:I5093"/>
    <mergeCell ref="A5094:I5094"/>
    <mergeCell ref="A5096:A5099"/>
    <mergeCell ref="B5096:I5096"/>
    <mergeCell ref="B5097:D5097"/>
    <mergeCell ref="E5097:G5097"/>
    <mergeCell ref="H5097:I5097"/>
    <mergeCell ref="B5098:B5100"/>
    <mergeCell ref="D5098:D5099"/>
    <mergeCell ref="E5098:E5100"/>
    <mergeCell ref="D5128:D5129"/>
    <mergeCell ref="E5128:E5130"/>
    <mergeCell ref="G5128:G5129"/>
    <mergeCell ref="H5128:I5128"/>
    <mergeCell ref="A5166:I5166"/>
    <mergeCell ref="A5167:I5167"/>
    <mergeCell ref="G5098:G5099"/>
    <mergeCell ref="H5098:I5098"/>
    <mergeCell ref="A5123:I5123"/>
    <mergeCell ref="A5124:I5124"/>
    <mergeCell ref="A5126:A5129"/>
    <mergeCell ref="B5126:I5126"/>
    <mergeCell ref="B5127:D5127"/>
    <mergeCell ref="E5127:G5127"/>
    <mergeCell ref="H5127:I5127"/>
    <mergeCell ref="B5128:B5130"/>
    <mergeCell ref="A5169:A5172"/>
    <mergeCell ref="B5169:I5169"/>
    <mergeCell ref="B5170:D5170"/>
    <mergeCell ref="E5170:G5170"/>
    <mergeCell ref="H5170:I5170"/>
    <mergeCell ref="B5171:B5173"/>
    <mergeCell ref="D5171:D5172"/>
    <mergeCell ref="E5171:E5173"/>
    <mergeCell ref="G5171:G5172"/>
    <mergeCell ref="H5171:I5171"/>
    <mergeCell ref="A5241:I5241"/>
    <mergeCell ref="A5242:I5242"/>
    <mergeCell ref="A5244:A5247"/>
    <mergeCell ref="B5244:I5244"/>
    <mergeCell ref="B5245:D5245"/>
    <mergeCell ref="E5245:G5245"/>
    <mergeCell ref="H5245:I5245"/>
    <mergeCell ref="B5246:B5248"/>
    <mergeCell ref="D5246:D5247"/>
    <mergeCell ref="E5246:E5248"/>
    <mergeCell ref="D5322:D5323"/>
    <mergeCell ref="E5322:E5324"/>
    <mergeCell ref="G5322:G5323"/>
    <mergeCell ref="H5322:I5322"/>
    <mergeCell ref="A5392:I5392"/>
    <mergeCell ref="A5393:I5393"/>
    <mergeCell ref="G5246:G5247"/>
    <mergeCell ref="H5246:I5246"/>
    <mergeCell ref="A5317:I5317"/>
    <mergeCell ref="A5318:I5318"/>
    <mergeCell ref="A5320:A5323"/>
    <mergeCell ref="B5320:I5320"/>
    <mergeCell ref="B5321:D5321"/>
    <mergeCell ref="E5321:G5321"/>
    <mergeCell ref="H5321:I5321"/>
    <mergeCell ref="B5322:B5324"/>
    <mergeCell ref="A5395:A5398"/>
    <mergeCell ref="B5395:I5395"/>
    <mergeCell ref="B5396:D5396"/>
    <mergeCell ref="E5396:G5396"/>
    <mergeCell ref="H5396:I5396"/>
    <mergeCell ref="B5397:B5399"/>
    <mergeCell ref="D5397:D5398"/>
    <mergeCell ref="E5397:E5399"/>
    <mergeCell ref="G5397:G5398"/>
    <mergeCell ref="H5397:I5397"/>
    <mergeCell ref="A5416:I5416"/>
    <mergeCell ref="A5417:I5417"/>
    <mergeCell ref="A5419:A5422"/>
    <mergeCell ref="B5419:I5419"/>
    <mergeCell ref="B5420:D5420"/>
    <mergeCell ref="E5420:G5420"/>
    <mergeCell ref="H5420:I5420"/>
    <mergeCell ref="B5421:B5423"/>
    <mergeCell ref="D5421:D5422"/>
    <mergeCell ref="E5421:E5423"/>
    <mergeCell ref="D5470:D5471"/>
    <mergeCell ref="E5470:E5472"/>
    <mergeCell ref="G5470:G5471"/>
    <mergeCell ref="H5470:I5470"/>
    <mergeCell ref="A5488:I5488"/>
    <mergeCell ref="A5489:I5489"/>
    <mergeCell ref="G5421:G5422"/>
    <mergeCell ref="H5421:I5421"/>
    <mergeCell ref="A5465:I5465"/>
    <mergeCell ref="A5466:I5466"/>
    <mergeCell ref="A5468:A5471"/>
    <mergeCell ref="B5468:I5468"/>
    <mergeCell ref="B5469:D5469"/>
    <mergeCell ref="E5469:G5469"/>
    <mergeCell ref="H5469:I5469"/>
    <mergeCell ref="B5470:B5472"/>
    <mergeCell ref="A5491:A5494"/>
    <mergeCell ref="B5491:I5491"/>
    <mergeCell ref="B5492:D5492"/>
    <mergeCell ref="E5492:G5492"/>
    <mergeCell ref="H5492:I5492"/>
    <mergeCell ref="B5493:B5495"/>
    <mergeCell ref="D5493:D5494"/>
    <mergeCell ref="E5493:E5495"/>
    <mergeCell ref="G5493:G5494"/>
    <mergeCell ref="H5493:I5493"/>
    <mergeCell ref="G5544:G5545"/>
    <mergeCell ref="H5544:I5544"/>
    <mergeCell ref="A5602:B5602"/>
    <mergeCell ref="F5602:H5602"/>
    <mergeCell ref="A5539:I5539"/>
    <mergeCell ref="A5540:I5540"/>
    <mergeCell ref="A5542:A5545"/>
    <mergeCell ref="B5542:I5542"/>
    <mergeCell ref="B5543:D5543"/>
    <mergeCell ref="E5543:G5543"/>
    <mergeCell ref="H5543:I5543"/>
    <mergeCell ref="B5544:B5546"/>
    <mergeCell ref="D5544:D5545"/>
    <mergeCell ref="E5544:E5546"/>
  </mergeCells>
  <hyperlinks>
    <hyperlink ref="A1" location="содержание!A1" display="Мазмуну" xr:uid="{00000000-0004-0000-0300-000000000000}"/>
    <hyperlink ref="A2" location="содержание!A1" display="Содержание" xr:uid="{00000000-0004-0000-0300-000001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33"/>
  <sheetViews>
    <sheetView topLeftCell="A10" workbookViewId="0">
      <selection activeCell="F84" activeCellId="9" sqref="D87 F16 F24 F37 F47 F55 F65 F71 F82 F84"/>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c r="B3" s="49"/>
      <c r="C3" s="49"/>
      <c r="D3" s="50"/>
      <c r="E3" s="49"/>
      <c r="F3" s="49"/>
      <c r="G3" s="50"/>
      <c r="H3" s="50"/>
      <c r="I3" s="49"/>
    </row>
    <row r="4" spans="1:9" s="81" customFormat="1" ht="15">
      <c r="A4" s="109" t="s">
        <v>140</v>
      </c>
      <c r="B4" s="110"/>
      <c r="C4" s="110"/>
      <c r="D4" s="110"/>
      <c r="E4" s="110"/>
      <c r="F4" s="110"/>
      <c r="G4" s="110"/>
      <c r="H4" s="110"/>
      <c r="I4" s="110"/>
    </row>
    <row r="5" spans="1:9" s="81" customFormat="1">
      <c r="A5" s="111" t="s">
        <v>141</v>
      </c>
      <c r="B5" s="111"/>
      <c r="C5" s="111"/>
      <c r="D5" s="111"/>
      <c r="E5" s="111"/>
      <c r="F5" s="111"/>
      <c r="G5" s="111"/>
      <c r="H5" s="111"/>
      <c r="I5" s="111"/>
    </row>
    <row r="6" spans="1:9" s="81" customFormat="1" ht="12"/>
    <row r="7" spans="1:9" s="81" customFormat="1">
      <c r="A7" s="114" t="s">
        <v>60</v>
      </c>
      <c r="B7" s="112" t="s">
        <v>188</v>
      </c>
      <c r="C7" s="117"/>
      <c r="D7" s="117"/>
      <c r="E7" s="117"/>
      <c r="F7" s="117"/>
      <c r="G7" s="117"/>
      <c r="H7" s="117"/>
      <c r="I7" s="113"/>
    </row>
    <row r="8" spans="1:9" s="81" customFormat="1">
      <c r="A8" s="115"/>
      <c r="B8" s="112">
        <v>2024</v>
      </c>
      <c r="C8" s="117"/>
      <c r="D8" s="113"/>
      <c r="E8" s="112">
        <v>2025</v>
      </c>
      <c r="F8" s="117"/>
      <c r="G8" s="113"/>
      <c r="H8" s="126" t="s">
        <v>62</v>
      </c>
      <c r="I8" s="126"/>
    </row>
    <row r="9" spans="1:9" s="81" customFormat="1">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c r="A12" s="116"/>
      <c r="B12" s="82">
        <v>1</v>
      </c>
      <c r="C12" s="83">
        <v>2</v>
      </c>
      <c r="D12" s="37">
        <v>3</v>
      </c>
      <c r="E12" s="37">
        <v>4</v>
      </c>
      <c r="F12" s="37">
        <v>5</v>
      </c>
      <c r="G12" s="84">
        <v>6</v>
      </c>
      <c r="H12" s="37">
        <v>7</v>
      </c>
      <c r="I12" s="85">
        <v>8</v>
      </c>
    </row>
    <row r="13" spans="1:9" s="81" customFormat="1" ht="12">
      <c r="A13" s="86"/>
      <c r="B13" s="86"/>
      <c r="C13" s="86"/>
      <c r="D13" s="86"/>
      <c r="E13" s="86"/>
      <c r="F13" s="86"/>
      <c r="G13" s="86"/>
      <c r="H13" s="86"/>
      <c r="I13" s="86"/>
    </row>
    <row r="14" spans="1:9" s="81" customFormat="1">
      <c r="A14" s="41" t="s">
        <v>72</v>
      </c>
      <c r="B14" s="42">
        <f>B16+B24+B37+B47+B55+B65+B71+B82+B84</f>
        <v>240182</v>
      </c>
      <c r="C14" s="43">
        <v>664830</v>
      </c>
      <c r="D14" s="43">
        <v>27.7</v>
      </c>
      <c r="E14" s="42">
        <v>247165.58</v>
      </c>
      <c r="F14" s="43">
        <v>490548.8</v>
      </c>
      <c r="G14" s="43">
        <v>19.8</v>
      </c>
      <c r="H14" s="43">
        <v>73.8</v>
      </c>
      <c r="I14" s="43">
        <v>-174281.1</v>
      </c>
    </row>
    <row r="15" spans="1:9" s="81" customFormat="1">
      <c r="A15" s="41"/>
      <c r="B15" s="42"/>
      <c r="C15" s="43"/>
      <c r="D15" s="43"/>
      <c r="E15" s="42"/>
      <c r="F15" s="43"/>
      <c r="G15" s="43"/>
      <c r="H15" s="43"/>
      <c r="I15" s="43"/>
    </row>
    <row r="16" spans="1:9" s="81" customFormat="1">
      <c r="A16" s="41" t="s">
        <v>73</v>
      </c>
      <c r="B16" s="42">
        <v>14233</v>
      </c>
      <c r="C16" s="43">
        <v>26572.2</v>
      </c>
      <c r="D16" s="43">
        <v>18.7</v>
      </c>
      <c r="E16" s="42">
        <v>15086.5</v>
      </c>
      <c r="F16" s="43">
        <v>25085.4</v>
      </c>
      <c r="G16" s="43">
        <v>16.600000000000001</v>
      </c>
      <c r="H16" s="43">
        <v>94.4</v>
      </c>
      <c r="I16" s="43">
        <v>-1486.8</v>
      </c>
    </row>
    <row r="17" spans="1:9" s="81" customFormat="1">
      <c r="A17" s="44" t="s">
        <v>74</v>
      </c>
      <c r="B17" s="45">
        <v>1844</v>
      </c>
      <c r="C17" s="46">
        <v>2663.6</v>
      </c>
      <c r="D17" s="46">
        <v>14.4</v>
      </c>
      <c r="E17" s="45">
        <v>1916.5</v>
      </c>
      <c r="F17" s="46">
        <v>2666.8</v>
      </c>
      <c r="G17" s="46">
        <v>13.9</v>
      </c>
      <c r="H17" s="46">
        <v>100.1</v>
      </c>
      <c r="I17" s="46">
        <v>3.2</v>
      </c>
    </row>
    <row r="18" spans="1:9" s="81" customFormat="1">
      <c r="A18" s="44" t="s">
        <v>75</v>
      </c>
      <c r="B18" s="45">
        <v>3387</v>
      </c>
      <c r="C18" s="46">
        <v>8603</v>
      </c>
      <c r="D18" s="46">
        <v>25.4</v>
      </c>
      <c r="E18" s="45">
        <v>3560</v>
      </c>
      <c r="F18" s="46">
        <v>8805.7999999999993</v>
      </c>
      <c r="G18" s="46">
        <v>24.7</v>
      </c>
      <c r="H18" s="46">
        <v>102.4</v>
      </c>
      <c r="I18" s="46">
        <v>202.8</v>
      </c>
    </row>
    <row r="19" spans="1:9" s="81" customFormat="1">
      <c r="A19" s="44" t="s">
        <v>76</v>
      </c>
      <c r="B19" s="45">
        <v>8738</v>
      </c>
      <c r="C19" s="46">
        <v>14172.3</v>
      </c>
      <c r="D19" s="46">
        <v>16.2</v>
      </c>
      <c r="E19" s="45">
        <v>9326</v>
      </c>
      <c r="F19" s="46">
        <v>12744</v>
      </c>
      <c r="G19" s="46">
        <v>13.7</v>
      </c>
      <c r="H19" s="46">
        <v>89.9</v>
      </c>
      <c r="I19" s="46">
        <v>-1428.3</v>
      </c>
    </row>
    <row r="20" spans="1:9" s="81" customFormat="1">
      <c r="A20" s="44" t="s">
        <v>77</v>
      </c>
      <c r="B20" s="45">
        <v>2071</v>
      </c>
      <c r="C20" s="46">
        <v>3354.3</v>
      </c>
      <c r="D20" s="46">
        <v>16.2</v>
      </c>
      <c r="E20" s="45">
        <v>2063</v>
      </c>
      <c r="F20" s="46">
        <v>2632.6</v>
      </c>
      <c r="G20" s="46">
        <v>12.8</v>
      </c>
      <c r="H20" s="46">
        <v>78.5</v>
      </c>
      <c r="I20" s="46">
        <v>-721.7</v>
      </c>
    </row>
    <row r="21" spans="1:9" s="81" customFormat="1">
      <c r="A21" s="44" t="s">
        <v>78</v>
      </c>
      <c r="B21" s="45">
        <v>20</v>
      </c>
      <c r="C21" s="46">
        <v>49</v>
      </c>
      <c r="D21" s="46">
        <v>24.5</v>
      </c>
      <c r="E21" s="45">
        <v>40</v>
      </c>
      <c r="F21" s="46">
        <v>108.3</v>
      </c>
      <c r="G21" s="46">
        <v>27.1</v>
      </c>
      <c r="H21" s="46">
        <v>221</v>
      </c>
      <c r="I21" s="46">
        <v>59.3</v>
      </c>
    </row>
    <row r="22" spans="1:9" s="81" customFormat="1">
      <c r="A22" s="44" t="s">
        <v>79</v>
      </c>
      <c r="B22" s="45">
        <v>244</v>
      </c>
      <c r="C22" s="46">
        <v>1084.3</v>
      </c>
      <c r="D22" s="46">
        <v>44.4</v>
      </c>
      <c r="E22" s="45">
        <v>244</v>
      </c>
      <c r="F22" s="46">
        <v>760.5</v>
      </c>
      <c r="G22" s="46">
        <v>31.2</v>
      </c>
      <c r="H22" s="46">
        <v>70.099999999999994</v>
      </c>
      <c r="I22" s="46">
        <v>-323.8</v>
      </c>
    </row>
    <row r="23" spans="1:9" s="81" customFormat="1">
      <c r="A23" s="44"/>
      <c r="B23" s="45"/>
      <c r="C23" s="46"/>
      <c r="D23" s="46"/>
      <c r="E23" s="45"/>
      <c r="F23" s="46"/>
      <c r="G23" s="46"/>
      <c r="H23" s="46"/>
      <c r="I23" s="46"/>
    </row>
    <row r="24" spans="1:9" s="81" customFormat="1" ht="25.5">
      <c r="A24" s="41" t="s">
        <v>80</v>
      </c>
      <c r="B24" s="42">
        <v>23018</v>
      </c>
      <c r="C24" s="43">
        <v>63734</v>
      </c>
      <c r="D24" s="43">
        <v>27.7</v>
      </c>
      <c r="E24" s="42">
        <v>22209.98</v>
      </c>
      <c r="F24" s="43">
        <v>58305</v>
      </c>
      <c r="G24" s="43">
        <v>26.3</v>
      </c>
      <c r="H24" s="43">
        <v>91.5</v>
      </c>
      <c r="I24" s="43">
        <v>-5429</v>
      </c>
    </row>
    <row r="25" spans="1:9" s="81" customFormat="1">
      <c r="A25" s="44" t="s">
        <v>81</v>
      </c>
      <c r="B25" s="45">
        <v>910</v>
      </c>
      <c r="C25" s="46">
        <v>1673.9</v>
      </c>
      <c r="D25" s="46">
        <v>18.399999999999999</v>
      </c>
      <c r="E25" s="45">
        <v>1114</v>
      </c>
      <c r="F25" s="46">
        <v>1886.7</v>
      </c>
      <c r="G25" s="46">
        <v>16.899999999999999</v>
      </c>
      <c r="H25" s="46">
        <v>112.7</v>
      </c>
      <c r="I25" s="46">
        <v>212.8</v>
      </c>
    </row>
    <row r="26" spans="1:9" s="81" customFormat="1">
      <c r="A26" s="44" t="s">
        <v>82</v>
      </c>
      <c r="B26" s="45">
        <v>132</v>
      </c>
      <c r="C26" s="46">
        <v>265.5</v>
      </c>
      <c r="D26" s="46">
        <v>20.100000000000001</v>
      </c>
      <c r="E26" s="45">
        <v>181</v>
      </c>
      <c r="F26" s="46">
        <v>351.8</v>
      </c>
      <c r="G26" s="46">
        <v>19.399999999999999</v>
      </c>
      <c r="H26" s="46">
        <v>132.5</v>
      </c>
      <c r="I26" s="46">
        <v>86.3</v>
      </c>
    </row>
    <row r="27" spans="1:9" s="81" customFormat="1">
      <c r="A27" s="44" t="s">
        <v>83</v>
      </c>
      <c r="B27" s="45">
        <v>3883</v>
      </c>
      <c r="C27" s="46">
        <v>12484.2</v>
      </c>
      <c r="D27" s="46">
        <v>32.200000000000003</v>
      </c>
      <c r="E27" s="45">
        <v>3971.98</v>
      </c>
      <c r="F27" s="46">
        <v>12249.1</v>
      </c>
      <c r="G27" s="46">
        <v>30.8</v>
      </c>
      <c r="H27" s="46">
        <v>98.1</v>
      </c>
      <c r="I27" s="46">
        <v>-235.1</v>
      </c>
    </row>
    <row r="28" spans="1:9" s="81" customFormat="1">
      <c r="A28" s="44" t="s">
        <v>84</v>
      </c>
      <c r="B28" s="45">
        <v>3842</v>
      </c>
      <c r="C28" s="46">
        <v>11827.8</v>
      </c>
      <c r="D28" s="46">
        <v>30.8</v>
      </c>
      <c r="E28" s="45">
        <v>3922</v>
      </c>
      <c r="F28" s="46">
        <v>12345</v>
      </c>
      <c r="G28" s="46">
        <v>31.5</v>
      </c>
      <c r="H28" s="46">
        <v>104.4</v>
      </c>
      <c r="I28" s="46">
        <v>517.20000000000005</v>
      </c>
    </row>
    <row r="29" spans="1:9" s="81" customFormat="1">
      <c r="A29" s="44" t="s">
        <v>85</v>
      </c>
      <c r="B29" s="45">
        <v>3101</v>
      </c>
      <c r="C29" s="46">
        <v>9502.4</v>
      </c>
      <c r="D29" s="46">
        <v>30.6</v>
      </c>
      <c r="E29" s="45">
        <v>3017</v>
      </c>
      <c r="F29" s="46">
        <v>9441.5</v>
      </c>
      <c r="G29" s="46">
        <v>31.3</v>
      </c>
      <c r="H29" s="46">
        <v>99.4</v>
      </c>
      <c r="I29" s="46">
        <v>-60.9</v>
      </c>
    </row>
    <row r="30" spans="1:9" s="81" customFormat="1">
      <c r="A30" s="44" t="s">
        <v>87</v>
      </c>
      <c r="B30" s="45">
        <v>7195</v>
      </c>
      <c r="C30" s="46">
        <v>19624.5</v>
      </c>
      <c r="D30" s="46">
        <v>27.3</v>
      </c>
      <c r="E30" s="45">
        <v>5970</v>
      </c>
      <c r="F30" s="46">
        <v>13259.2</v>
      </c>
      <c r="G30" s="46">
        <v>22.2</v>
      </c>
      <c r="H30" s="46">
        <v>67.599999999999994</v>
      </c>
      <c r="I30" s="46">
        <v>-6365.3</v>
      </c>
    </row>
    <row r="31" spans="1:9" s="81" customFormat="1">
      <c r="A31" s="44" t="s">
        <v>88</v>
      </c>
      <c r="B31" s="45">
        <v>14</v>
      </c>
      <c r="C31" s="46">
        <v>26.6</v>
      </c>
      <c r="D31" s="46">
        <v>19</v>
      </c>
      <c r="E31" s="45" t="s">
        <v>94</v>
      </c>
      <c r="F31" s="46" t="s">
        <v>94</v>
      </c>
      <c r="G31" s="46" t="s">
        <v>94</v>
      </c>
      <c r="H31" s="46" t="s">
        <v>94</v>
      </c>
      <c r="I31" s="46">
        <v>-26.6</v>
      </c>
    </row>
    <row r="32" spans="1:9" s="81" customFormat="1">
      <c r="A32" s="44" t="s">
        <v>89</v>
      </c>
      <c r="B32" s="45">
        <v>681</v>
      </c>
      <c r="C32" s="46">
        <v>1364.1</v>
      </c>
      <c r="D32" s="46">
        <v>20</v>
      </c>
      <c r="E32" s="45">
        <v>683</v>
      </c>
      <c r="F32" s="46">
        <v>1406.6</v>
      </c>
      <c r="G32" s="46">
        <v>20.6</v>
      </c>
      <c r="H32" s="46">
        <v>103.1</v>
      </c>
      <c r="I32" s="46">
        <v>42.5</v>
      </c>
    </row>
    <row r="33" spans="1:9" s="81" customFormat="1">
      <c r="A33" s="44" t="s">
        <v>90</v>
      </c>
      <c r="B33" s="45">
        <v>2006</v>
      </c>
      <c r="C33" s="46">
        <v>3938.8</v>
      </c>
      <c r="D33" s="46">
        <v>19.600000000000001</v>
      </c>
      <c r="E33" s="45">
        <v>2126</v>
      </c>
      <c r="F33" s="46">
        <v>4703.3999999999996</v>
      </c>
      <c r="G33" s="46">
        <v>22.1</v>
      </c>
      <c r="H33" s="46">
        <v>119.4</v>
      </c>
      <c r="I33" s="46">
        <v>764.6</v>
      </c>
    </row>
    <row r="34" spans="1:9" s="81" customFormat="1">
      <c r="A34" s="44" t="s">
        <v>91</v>
      </c>
      <c r="B34" s="45">
        <v>707</v>
      </c>
      <c r="C34" s="46">
        <v>1209.0999999999999</v>
      </c>
      <c r="D34" s="46">
        <v>17.100000000000001</v>
      </c>
      <c r="E34" s="45">
        <v>722</v>
      </c>
      <c r="F34" s="46">
        <v>1289.2</v>
      </c>
      <c r="G34" s="46">
        <v>17.899999999999999</v>
      </c>
      <c r="H34" s="46">
        <v>106.6</v>
      </c>
      <c r="I34" s="46">
        <v>80.099999999999994</v>
      </c>
    </row>
    <row r="35" spans="1:9" s="81" customFormat="1">
      <c r="A35" s="44" t="s">
        <v>92</v>
      </c>
      <c r="B35" s="45">
        <v>693</v>
      </c>
      <c r="C35" s="46">
        <v>2109.1999999999998</v>
      </c>
      <c r="D35" s="46">
        <v>30.4</v>
      </c>
      <c r="E35" s="45">
        <v>684</v>
      </c>
      <c r="F35" s="46">
        <v>1724.3</v>
      </c>
      <c r="G35" s="46">
        <v>25.2</v>
      </c>
      <c r="H35" s="46">
        <v>81.8</v>
      </c>
      <c r="I35" s="46">
        <v>-384.9</v>
      </c>
    </row>
    <row r="36" spans="1:9" s="81" customFormat="1">
      <c r="A36" s="44"/>
      <c r="B36" s="45"/>
      <c r="C36" s="46"/>
      <c r="D36" s="46"/>
      <c r="E36" s="45"/>
      <c r="F36" s="46"/>
      <c r="G36" s="46"/>
      <c r="H36" s="46"/>
      <c r="I36" s="46"/>
    </row>
    <row r="37" spans="1:9" s="81" customFormat="1">
      <c r="A37" s="41" t="s">
        <v>96</v>
      </c>
      <c r="B37" s="42">
        <v>39786</v>
      </c>
      <c r="C37" s="43">
        <v>102083.1</v>
      </c>
      <c r="D37" s="43">
        <v>25.7</v>
      </c>
      <c r="E37" s="42">
        <v>40107.199999999997</v>
      </c>
      <c r="F37" s="43">
        <v>104174.5</v>
      </c>
      <c r="G37" s="43">
        <v>26</v>
      </c>
      <c r="H37" s="43">
        <v>102</v>
      </c>
      <c r="I37" s="43">
        <v>2091.3000000000002</v>
      </c>
    </row>
    <row r="38" spans="1:9" s="81" customFormat="1">
      <c r="A38" s="44" t="s">
        <v>97</v>
      </c>
      <c r="B38" s="45">
        <v>14108</v>
      </c>
      <c r="C38" s="46">
        <v>37452.699999999997</v>
      </c>
      <c r="D38" s="46">
        <v>26.5</v>
      </c>
      <c r="E38" s="45">
        <v>13191</v>
      </c>
      <c r="F38" s="46">
        <v>35125.1</v>
      </c>
      <c r="G38" s="46">
        <v>26.6</v>
      </c>
      <c r="H38" s="46">
        <v>93.8</v>
      </c>
      <c r="I38" s="46">
        <v>-2327.6</v>
      </c>
    </row>
    <row r="39" spans="1:9" s="81" customFormat="1">
      <c r="A39" s="44" t="s">
        <v>98</v>
      </c>
      <c r="B39" s="45">
        <v>8146</v>
      </c>
      <c r="C39" s="46">
        <v>22264.6</v>
      </c>
      <c r="D39" s="46">
        <v>27.3</v>
      </c>
      <c r="E39" s="45">
        <v>8311</v>
      </c>
      <c r="F39" s="46">
        <v>22595.9</v>
      </c>
      <c r="G39" s="46">
        <v>27.2</v>
      </c>
      <c r="H39" s="46">
        <v>101.5</v>
      </c>
      <c r="I39" s="46">
        <v>331.3</v>
      </c>
    </row>
    <row r="40" spans="1:9" s="81" customFormat="1">
      <c r="A40" s="44" t="s">
        <v>99</v>
      </c>
      <c r="B40" s="45">
        <v>6098</v>
      </c>
      <c r="C40" s="46">
        <v>15132.5</v>
      </c>
      <c r="D40" s="46">
        <v>24.8</v>
      </c>
      <c r="E40" s="45">
        <v>5905</v>
      </c>
      <c r="F40" s="46">
        <v>14221.9</v>
      </c>
      <c r="G40" s="46">
        <v>24.1</v>
      </c>
      <c r="H40" s="46">
        <v>94</v>
      </c>
      <c r="I40" s="46">
        <v>-910.6</v>
      </c>
    </row>
    <row r="41" spans="1:9" s="81" customFormat="1">
      <c r="A41" s="44" t="s">
        <v>100</v>
      </c>
      <c r="B41" s="45">
        <v>560</v>
      </c>
      <c r="C41" s="46">
        <v>1258</v>
      </c>
      <c r="D41" s="46">
        <v>22.5</v>
      </c>
      <c r="E41" s="45">
        <v>387</v>
      </c>
      <c r="F41" s="46">
        <v>908.3</v>
      </c>
      <c r="G41" s="46">
        <v>23.5</v>
      </c>
      <c r="H41" s="46">
        <v>72.2</v>
      </c>
      <c r="I41" s="46">
        <v>-349.7</v>
      </c>
    </row>
    <row r="42" spans="1:9" s="81" customFormat="1">
      <c r="A42" s="44" t="s">
        <v>101</v>
      </c>
      <c r="B42" s="45">
        <v>2649</v>
      </c>
      <c r="C42" s="46">
        <v>5973</v>
      </c>
      <c r="D42" s="46">
        <v>22.5</v>
      </c>
      <c r="E42" s="45">
        <v>2706</v>
      </c>
      <c r="F42" s="46">
        <v>6001.6</v>
      </c>
      <c r="G42" s="46">
        <v>22.2</v>
      </c>
      <c r="H42" s="46">
        <v>100.5</v>
      </c>
      <c r="I42" s="46">
        <v>28.6</v>
      </c>
    </row>
    <row r="43" spans="1:9" s="81" customFormat="1">
      <c r="A43" s="44" t="s">
        <v>102</v>
      </c>
      <c r="B43" s="45">
        <v>8078</v>
      </c>
      <c r="C43" s="46">
        <v>19403.599999999999</v>
      </c>
      <c r="D43" s="46">
        <v>24</v>
      </c>
      <c r="E43" s="45">
        <v>9271.2000000000007</v>
      </c>
      <c r="F43" s="46">
        <v>24351.599999999999</v>
      </c>
      <c r="G43" s="46">
        <v>26.3</v>
      </c>
      <c r="H43" s="46">
        <v>125.5</v>
      </c>
      <c r="I43" s="46">
        <v>4948</v>
      </c>
    </row>
    <row r="44" spans="1:9" s="81" customFormat="1">
      <c r="A44" s="44" t="s">
        <v>103</v>
      </c>
      <c r="B44" s="45">
        <v>692</v>
      </c>
      <c r="C44" s="46">
        <v>1822.5</v>
      </c>
      <c r="D44" s="46">
        <v>26.3</v>
      </c>
      <c r="E44" s="45">
        <v>703</v>
      </c>
      <c r="F44" s="46">
        <v>1830.9</v>
      </c>
      <c r="G44" s="46">
        <v>26</v>
      </c>
      <c r="H44" s="46">
        <v>100.5</v>
      </c>
      <c r="I44" s="46">
        <v>8.4</v>
      </c>
    </row>
    <row r="45" spans="1:9" s="81" customFormat="1">
      <c r="A45" s="44" t="s">
        <v>104</v>
      </c>
      <c r="B45" s="45">
        <v>15</v>
      </c>
      <c r="C45" s="46">
        <v>34.200000000000003</v>
      </c>
      <c r="D45" s="46">
        <v>22.8</v>
      </c>
      <c r="E45" s="45">
        <v>20</v>
      </c>
      <c r="F45" s="46">
        <v>47.5</v>
      </c>
      <c r="G45" s="46">
        <v>23.8</v>
      </c>
      <c r="H45" s="46">
        <v>138.9</v>
      </c>
      <c r="I45" s="46">
        <v>13.3</v>
      </c>
    </row>
    <row r="46" spans="1:9" s="81" customFormat="1">
      <c r="A46" s="44"/>
      <c r="B46" s="45"/>
      <c r="C46" s="46"/>
      <c r="D46" s="46"/>
      <c r="E46" s="45"/>
      <c r="F46" s="46"/>
      <c r="G46" s="46"/>
      <c r="H46" s="46"/>
      <c r="I46" s="46"/>
    </row>
    <row r="47" spans="1:9" s="81" customFormat="1">
      <c r="A47" s="41" t="s">
        <v>105</v>
      </c>
      <c r="B47" s="42">
        <v>6558</v>
      </c>
      <c r="C47" s="43">
        <v>13874.5</v>
      </c>
      <c r="D47" s="43">
        <v>21.2</v>
      </c>
      <c r="E47" s="42">
        <v>6567</v>
      </c>
      <c r="F47" s="43">
        <v>14367.3</v>
      </c>
      <c r="G47" s="43">
        <v>21.9</v>
      </c>
      <c r="H47" s="43">
        <v>103.6</v>
      </c>
      <c r="I47" s="43">
        <v>492.8</v>
      </c>
    </row>
    <row r="48" spans="1:9" s="81" customFormat="1">
      <c r="A48" s="44" t="s">
        <v>106</v>
      </c>
      <c r="B48" s="45">
        <v>2168</v>
      </c>
      <c r="C48" s="46">
        <v>4825.8</v>
      </c>
      <c r="D48" s="46">
        <v>22.3</v>
      </c>
      <c r="E48" s="45">
        <v>2191</v>
      </c>
      <c r="F48" s="46">
        <v>5313.1</v>
      </c>
      <c r="G48" s="46">
        <v>24.2</v>
      </c>
      <c r="H48" s="46">
        <v>110.1</v>
      </c>
      <c r="I48" s="46">
        <v>487.3</v>
      </c>
    </row>
    <row r="49" spans="1:9" s="81" customFormat="1">
      <c r="A49" s="44" t="s">
        <v>107</v>
      </c>
      <c r="B49" s="45">
        <v>11</v>
      </c>
      <c r="C49" s="46">
        <v>20.9</v>
      </c>
      <c r="D49" s="46">
        <v>19</v>
      </c>
      <c r="E49" s="45">
        <v>6</v>
      </c>
      <c r="F49" s="46">
        <v>15.4</v>
      </c>
      <c r="G49" s="46">
        <v>25.7</v>
      </c>
      <c r="H49" s="46">
        <v>73.7</v>
      </c>
      <c r="I49" s="46">
        <v>-5.5</v>
      </c>
    </row>
    <row r="50" spans="1:9" s="81" customFormat="1">
      <c r="A50" s="44" t="s">
        <v>108</v>
      </c>
      <c r="B50" s="45">
        <v>2188</v>
      </c>
      <c r="C50" s="46">
        <v>4468.1000000000004</v>
      </c>
      <c r="D50" s="46">
        <v>20.399999999999999</v>
      </c>
      <c r="E50" s="45">
        <v>2172</v>
      </c>
      <c r="F50" s="46">
        <v>4249.3</v>
      </c>
      <c r="G50" s="46">
        <v>19.600000000000001</v>
      </c>
      <c r="H50" s="46">
        <v>95.1</v>
      </c>
      <c r="I50" s="46">
        <v>-218.8</v>
      </c>
    </row>
    <row r="51" spans="1:9" s="81" customFormat="1">
      <c r="A51" s="44" t="s">
        <v>109</v>
      </c>
      <c r="B51" s="45">
        <v>1051</v>
      </c>
      <c r="C51" s="46">
        <v>2106.4</v>
      </c>
      <c r="D51" s="46">
        <v>20</v>
      </c>
      <c r="E51" s="45">
        <v>1067</v>
      </c>
      <c r="F51" s="46">
        <v>2206.1</v>
      </c>
      <c r="G51" s="46">
        <v>20.7</v>
      </c>
      <c r="H51" s="46">
        <v>104.7</v>
      </c>
      <c r="I51" s="46">
        <v>99.7</v>
      </c>
    </row>
    <row r="52" spans="1:9" s="81" customFormat="1">
      <c r="A52" s="44" t="s">
        <v>110</v>
      </c>
      <c r="B52" s="45">
        <v>1136</v>
      </c>
      <c r="C52" s="46">
        <v>2449.6</v>
      </c>
      <c r="D52" s="46">
        <v>21.6</v>
      </c>
      <c r="E52" s="45">
        <v>1131</v>
      </c>
      <c r="F52" s="46">
        <v>2583.4</v>
      </c>
      <c r="G52" s="46">
        <v>22.8</v>
      </c>
      <c r="H52" s="46">
        <v>105.5</v>
      </c>
      <c r="I52" s="46">
        <v>133.80000000000001</v>
      </c>
    </row>
    <row r="53" spans="1:9" s="81" customFormat="1">
      <c r="A53" s="44" t="s">
        <v>111</v>
      </c>
      <c r="B53" s="45">
        <v>4</v>
      </c>
      <c r="C53" s="46">
        <v>3.7</v>
      </c>
      <c r="D53" s="46">
        <v>9.3000000000000007</v>
      </c>
      <c r="E53" s="45" t="s">
        <v>94</v>
      </c>
      <c r="F53" s="46" t="s">
        <v>94</v>
      </c>
      <c r="G53" s="46" t="s">
        <v>94</v>
      </c>
      <c r="H53" s="46" t="s">
        <v>94</v>
      </c>
      <c r="I53" s="46">
        <v>-3.7</v>
      </c>
    </row>
    <row r="54" spans="1:9" s="81" customFormat="1">
      <c r="A54" s="44"/>
      <c r="B54" s="45"/>
      <c r="C54" s="46"/>
      <c r="D54" s="46"/>
      <c r="E54" s="45"/>
      <c r="F54" s="46"/>
      <c r="G54" s="46"/>
      <c r="H54" s="46"/>
      <c r="I54" s="46"/>
    </row>
    <row r="55" spans="1:9" s="81" customFormat="1">
      <c r="A55" s="41" t="s">
        <v>112</v>
      </c>
      <c r="B55" s="42">
        <v>40413</v>
      </c>
      <c r="C55" s="43">
        <v>94359.4</v>
      </c>
      <c r="D55" s="43">
        <v>23.3</v>
      </c>
      <c r="E55" s="42">
        <v>40579</v>
      </c>
      <c r="F55" s="43">
        <v>94448.4</v>
      </c>
      <c r="G55" s="43">
        <v>23.3</v>
      </c>
      <c r="H55" s="43">
        <v>100.1</v>
      </c>
      <c r="I55" s="43">
        <v>89</v>
      </c>
    </row>
    <row r="56" spans="1:9" s="81" customFormat="1">
      <c r="A56" s="44" t="s">
        <v>113</v>
      </c>
      <c r="B56" s="45">
        <v>110</v>
      </c>
      <c r="C56" s="46">
        <v>253</v>
      </c>
      <c r="D56" s="46">
        <v>23</v>
      </c>
      <c r="E56" s="45">
        <v>110</v>
      </c>
      <c r="F56" s="46">
        <v>254</v>
      </c>
      <c r="G56" s="46">
        <v>23.1</v>
      </c>
      <c r="H56" s="46">
        <v>100.4</v>
      </c>
      <c r="I56" s="46">
        <v>1</v>
      </c>
    </row>
    <row r="57" spans="1:9" s="81" customFormat="1">
      <c r="A57" s="44" t="s">
        <v>114</v>
      </c>
      <c r="B57" s="45">
        <v>4336</v>
      </c>
      <c r="C57" s="46">
        <v>10472.1</v>
      </c>
      <c r="D57" s="46">
        <v>24.2</v>
      </c>
      <c r="E57" s="45">
        <v>4768</v>
      </c>
      <c r="F57" s="46">
        <v>11532.1</v>
      </c>
      <c r="G57" s="46">
        <v>24.2</v>
      </c>
      <c r="H57" s="46">
        <v>110.1</v>
      </c>
      <c r="I57" s="46">
        <v>1060</v>
      </c>
    </row>
    <row r="58" spans="1:9" s="81" customFormat="1">
      <c r="A58" s="44" t="s">
        <v>115</v>
      </c>
      <c r="B58" s="45">
        <v>1822</v>
      </c>
      <c r="C58" s="46">
        <v>4407.3</v>
      </c>
      <c r="D58" s="46">
        <v>24.2</v>
      </c>
      <c r="E58" s="45">
        <v>1820</v>
      </c>
      <c r="F58" s="46">
        <v>4247</v>
      </c>
      <c r="G58" s="46">
        <v>23.3</v>
      </c>
      <c r="H58" s="46">
        <v>96.4</v>
      </c>
      <c r="I58" s="46">
        <v>-160.30000000000001</v>
      </c>
    </row>
    <row r="59" spans="1:9" s="81" customFormat="1">
      <c r="A59" s="44" t="s">
        <v>116</v>
      </c>
      <c r="B59" s="45">
        <v>9378</v>
      </c>
      <c r="C59" s="46">
        <v>23008.799999999999</v>
      </c>
      <c r="D59" s="46">
        <v>24.5</v>
      </c>
      <c r="E59" s="45">
        <v>9103</v>
      </c>
      <c r="F59" s="46">
        <v>22792.7</v>
      </c>
      <c r="G59" s="46">
        <v>25</v>
      </c>
      <c r="H59" s="46">
        <v>99.1</v>
      </c>
      <c r="I59" s="46">
        <v>-216.1</v>
      </c>
    </row>
    <row r="60" spans="1:9" s="81" customFormat="1">
      <c r="A60" s="44" t="s">
        <v>117</v>
      </c>
      <c r="B60" s="45">
        <v>810</v>
      </c>
      <c r="C60" s="46">
        <v>1897.4</v>
      </c>
      <c r="D60" s="46">
        <v>23.4</v>
      </c>
      <c r="E60" s="45">
        <v>649</v>
      </c>
      <c r="F60" s="46">
        <v>1787.8</v>
      </c>
      <c r="G60" s="46">
        <v>27.5</v>
      </c>
      <c r="H60" s="46">
        <v>94.2</v>
      </c>
      <c r="I60" s="46">
        <v>-109.6</v>
      </c>
    </row>
    <row r="61" spans="1:9" s="81" customFormat="1">
      <c r="A61" s="44" t="s">
        <v>118</v>
      </c>
      <c r="B61" s="45">
        <v>14730</v>
      </c>
      <c r="C61" s="46">
        <v>32648.6</v>
      </c>
      <c r="D61" s="46">
        <v>22.2</v>
      </c>
      <c r="E61" s="45">
        <v>14943</v>
      </c>
      <c r="F61" s="46">
        <v>33212.9</v>
      </c>
      <c r="G61" s="46">
        <v>22.2</v>
      </c>
      <c r="H61" s="46">
        <v>101.7</v>
      </c>
      <c r="I61" s="46">
        <v>564.29999999999995</v>
      </c>
    </row>
    <row r="62" spans="1:9" s="81" customFormat="1">
      <c r="A62" s="44" t="s">
        <v>119</v>
      </c>
      <c r="B62" s="45">
        <v>8545</v>
      </c>
      <c r="C62" s="46">
        <v>20508.8</v>
      </c>
      <c r="D62" s="46">
        <v>24</v>
      </c>
      <c r="E62" s="45">
        <v>9007</v>
      </c>
      <c r="F62" s="46">
        <v>20606.3</v>
      </c>
      <c r="G62" s="46">
        <v>22.9</v>
      </c>
      <c r="H62" s="46">
        <v>100.5</v>
      </c>
      <c r="I62" s="46">
        <v>97.5</v>
      </c>
    </row>
    <row r="63" spans="1:9" s="81" customFormat="1">
      <c r="A63" s="44" t="s">
        <v>120</v>
      </c>
      <c r="B63" s="45">
        <v>1492</v>
      </c>
      <c r="C63" s="46">
        <v>3060.8</v>
      </c>
      <c r="D63" s="46">
        <v>20.5</v>
      </c>
      <c r="E63" s="45">
        <v>828</v>
      </c>
      <c r="F63" s="46">
        <v>1803.4</v>
      </c>
      <c r="G63" s="46">
        <v>21.8</v>
      </c>
      <c r="H63" s="46">
        <v>58.9</v>
      </c>
      <c r="I63" s="46">
        <v>-1257.4000000000001</v>
      </c>
    </row>
    <row r="64" spans="1:9" s="81" customFormat="1">
      <c r="A64" s="44"/>
      <c r="B64" s="45"/>
      <c r="C64" s="46"/>
      <c r="D64" s="46"/>
      <c r="E64" s="45"/>
      <c r="F64" s="46"/>
      <c r="G64" s="46"/>
      <c r="H64" s="46"/>
      <c r="I64" s="46"/>
    </row>
    <row r="65" spans="1:9" s="81" customFormat="1">
      <c r="A65" s="41" t="s">
        <v>121</v>
      </c>
      <c r="B65" s="42">
        <v>9590</v>
      </c>
      <c r="C65" s="43">
        <v>26631</v>
      </c>
      <c r="D65" s="43">
        <v>27.8</v>
      </c>
      <c r="E65" s="42">
        <v>8854</v>
      </c>
      <c r="F65" s="43">
        <v>16664.2</v>
      </c>
      <c r="G65" s="43">
        <v>18.8</v>
      </c>
      <c r="H65" s="43">
        <v>62.6</v>
      </c>
      <c r="I65" s="43">
        <v>-9966.7999999999993</v>
      </c>
    </row>
    <row r="66" spans="1:9" s="81" customFormat="1">
      <c r="A66" s="44" t="s">
        <v>122</v>
      </c>
      <c r="B66" s="45">
        <v>848</v>
      </c>
      <c r="C66" s="46">
        <v>2457.5</v>
      </c>
      <c r="D66" s="46">
        <v>29</v>
      </c>
      <c r="E66" s="45">
        <v>618</v>
      </c>
      <c r="F66" s="46">
        <v>1035.0999999999999</v>
      </c>
      <c r="G66" s="46">
        <v>16.7</v>
      </c>
      <c r="H66" s="46">
        <v>42.1</v>
      </c>
      <c r="I66" s="46">
        <v>-1422.4</v>
      </c>
    </row>
    <row r="67" spans="1:9" s="81" customFormat="1">
      <c r="A67" s="44" t="s">
        <v>123</v>
      </c>
      <c r="B67" s="45">
        <v>4522</v>
      </c>
      <c r="C67" s="46">
        <v>13184.5</v>
      </c>
      <c r="D67" s="46">
        <v>29.2</v>
      </c>
      <c r="E67" s="45">
        <v>4347</v>
      </c>
      <c r="F67" s="46">
        <v>7213.9</v>
      </c>
      <c r="G67" s="46">
        <v>16.600000000000001</v>
      </c>
      <c r="H67" s="46">
        <v>54.7</v>
      </c>
      <c r="I67" s="46">
        <v>-5970.6</v>
      </c>
    </row>
    <row r="68" spans="1:9" s="81" customFormat="1">
      <c r="A68" s="44" t="s">
        <v>124</v>
      </c>
      <c r="B68" s="45">
        <v>2466</v>
      </c>
      <c r="C68" s="46">
        <v>7069.3</v>
      </c>
      <c r="D68" s="46">
        <v>28.7</v>
      </c>
      <c r="E68" s="45">
        <v>1950</v>
      </c>
      <c r="F68" s="46">
        <v>5086.5</v>
      </c>
      <c r="G68" s="46">
        <v>26.1</v>
      </c>
      <c r="H68" s="46">
        <v>72</v>
      </c>
      <c r="I68" s="46">
        <v>-1982.8</v>
      </c>
    </row>
    <row r="69" spans="1:9" s="81" customFormat="1">
      <c r="A69" s="44" t="s">
        <v>125</v>
      </c>
      <c r="B69" s="45">
        <v>1754</v>
      </c>
      <c r="C69" s="46">
        <v>3919.7</v>
      </c>
      <c r="D69" s="46">
        <v>22.3</v>
      </c>
      <c r="E69" s="45">
        <v>1939</v>
      </c>
      <c r="F69" s="46">
        <v>3328.7</v>
      </c>
      <c r="G69" s="46">
        <v>17.2</v>
      </c>
      <c r="H69" s="46">
        <v>84.9</v>
      </c>
      <c r="I69" s="46">
        <v>-591</v>
      </c>
    </row>
    <row r="70" spans="1:9" s="81" customFormat="1" ht="12">
      <c r="A70" s="87"/>
      <c r="B70" s="88"/>
      <c r="C70" s="89"/>
      <c r="D70" s="89"/>
      <c r="E70" s="88"/>
      <c r="F70" s="89"/>
      <c r="G70" s="89"/>
      <c r="H70" s="89"/>
      <c r="I70" s="89"/>
    </row>
    <row r="71" spans="1:9" s="81" customFormat="1">
      <c r="A71" s="41" t="s">
        <v>127</v>
      </c>
      <c r="B71" s="42">
        <f>B72+B73+B74+B75+B76+B77+B78+B79+B80</f>
        <v>104223</v>
      </c>
      <c r="C71" s="43">
        <v>332482.90000000002</v>
      </c>
      <c r="D71" s="43">
        <v>31.9</v>
      </c>
      <c r="E71" s="42">
        <v>112151.9</v>
      </c>
      <c r="F71" s="43">
        <v>174658.5</v>
      </c>
      <c r="G71" s="43">
        <v>15.6</v>
      </c>
      <c r="H71" s="43">
        <v>52.5</v>
      </c>
      <c r="I71" s="43">
        <v>-157824.4</v>
      </c>
    </row>
    <row r="72" spans="1:9" s="81" customFormat="1">
      <c r="A72" s="44" t="s">
        <v>128</v>
      </c>
      <c r="B72" s="45">
        <v>2485</v>
      </c>
      <c r="C72" s="46">
        <v>6779.9</v>
      </c>
      <c r="D72" s="46">
        <v>27.3</v>
      </c>
      <c r="E72" s="45">
        <v>2213</v>
      </c>
      <c r="F72" s="46">
        <v>4210.3999999999996</v>
      </c>
      <c r="G72" s="46">
        <v>19</v>
      </c>
      <c r="H72" s="46">
        <v>62.1</v>
      </c>
      <c r="I72" s="46">
        <v>-2569.5</v>
      </c>
    </row>
    <row r="73" spans="1:9" s="81" customFormat="1">
      <c r="A73" s="44" t="s">
        <v>129</v>
      </c>
      <c r="B73" s="45">
        <v>20368</v>
      </c>
      <c r="C73" s="46">
        <v>62262.6</v>
      </c>
      <c r="D73" s="46">
        <v>30.6</v>
      </c>
      <c r="E73" s="45">
        <v>28022.9</v>
      </c>
      <c r="F73" s="46">
        <v>31644</v>
      </c>
      <c r="G73" s="46">
        <v>11.3</v>
      </c>
      <c r="H73" s="46">
        <v>50.8</v>
      </c>
      <c r="I73" s="46">
        <v>-30618.6</v>
      </c>
    </row>
    <row r="74" spans="1:9" s="81" customFormat="1">
      <c r="A74" s="44" t="s">
        <v>130</v>
      </c>
      <c r="B74" s="45">
        <v>1621</v>
      </c>
      <c r="C74" s="46">
        <v>4711</v>
      </c>
      <c r="D74" s="46">
        <v>29.1</v>
      </c>
      <c r="E74" s="45">
        <v>1392</v>
      </c>
      <c r="F74" s="46">
        <v>2012.5</v>
      </c>
      <c r="G74" s="46">
        <v>14.5</v>
      </c>
      <c r="H74" s="46">
        <v>42.7</v>
      </c>
      <c r="I74" s="46">
        <v>-2698.5</v>
      </c>
    </row>
    <row r="75" spans="1:9" s="81" customFormat="1">
      <c r="A75" s="44" t="s">
        <v>131</v>
      </c>
      <c r="B75" s="45">
        <v>18204</v>
      </c>
      <c r="C75" s="46">
        <v>58497.2</v>
      </c>
      <c r="D75" s="46">
        <v>32.1</v>
      </c>
      <c r="E75" s="45">
        <v>18971</v>
      </c>
      <c r="F75" s="46">
        <v>29992.799999999999</v>
      </c>
      <c r="G75" s="46">
        <v>15.8</v>
      </c>
      <c r="H75" s="46">
        <v>51.3</v>
      </c>
      <c r="I75" s="46">
        <v>-28504.400000000001</v>
      </c>
    </row>
    <row r="76" spans="1:9" s="81" customFormat="1">
      <c r="A76" s="44" t="s">
        <v>132</v>
      </c>
      <c r="B76" s="45">
        <v>17863</v>
      </c>
      <c r="C76" s="46">
        <v>55515.1</v>
      </c>
      <c r="D76" s="46">
        <v>31.1</v>
      </c>
      <c r="E76" s="45">
        <v>16911</v>
      </c>
      <c r="F76" s="46">
        <v>13131.8</v>
      </c>
      <c r="G76" s="46">
        <v>7.8</v>
      </c>
      <c r="H76" s="46">
        <v>23.7</v>
      </c>
      <c r="I76" s="46">
        <v>-42383.3</v>
      </c>
    </row>
    <row r="77" spans="1:9" s="81" customFormat="1">
      <c r="A77" s="44" t="s">
        <v>133</v>
      </c>
      <c r="B77" s="45">
        <v>32479</v>
      </c>
      <c r="C77" s="46">
        <v>106504.4</v>
      </c>
      <c r="D77" s="46">
        <v>32.799999999999997</v>
      </c>
      <c r="E77" s="45">
        <v>32518</v>
      </c>
      <c r="F77" s="46">
        <v>64141.5</v>
      </c>
      <c r="G77" s="46">
        <v>19.7</v>
      </c>
      <c r="H77" s="46">
        <v>60.2</v>
      </c>
      <c r="I77" s="46">
        <v>-42362.9</v>
      </c>
    </row>
    <row r="78" spans="1:9" s="81" customFormat="1">
      <c r="A78" s="44" t="s">
        <v>135</v>
      </c>
      <c r="B78" s="45">
        <v>8025</v>
      </c>
      <c r="C78" s="46">
        <v>28026.400000000001</v>
      </c>
      <c r="D78" s="46">
        <v>34.9</v>
      </c>
      <c r="E78" s="45">
        <v>8822</v>
      </c>
      <c r="F78" s="46">
        <v>21131.599999999999</v>
      </c>
      <c r="G78" s="46">
        <v>24</v>
      </c>
      <c r="H78" s="46">
        <v>75.400000000000006</v>
      </c>
      <c r="I78" s="46">
        <v>-6894.8</v>
      </c>
    </row>
    <row r="79" spans="1:9" s="81" customFormat="1">
      <c r="A79" s="44" t="s">
        <v>136</v>
      </c>
      <c r="B79" s="45">
        <v>2228</v>
      </c>
      <c r="C79" s="46">
        <v>7353.3</v>
      </c>
      <c r="D79" s="46">
        <v>33</v>
      </c>
      <c r="E79" s="45">
        <v>2352</v>
      </c>
      <c r="F79" s="46">
        <v>6136.9</v>
      </c>
      <c r="G79" s="46">
        <v>26.1</v>
      </c>
      <c r="H79" s="46">
        <v>83.5</v>
      </c>
      <c r="I79" s="46">
        <v>-1216.4000000000001</v>
      </c>
    </row>
    <row r="80" spans="1:9" s="81" customFormat="1">
      <c r="A80" s="44" t="s">
        <v>137</v>
      </c>
      <c r="B80" s="45">
        <v>950</v>
      </c>
      <c r="C80" s="46">
        <v>2833</v>
      </c>
      <c r="D80" s="46">
        <v>29.8</v>
      </c>
      <c r="E80" s="45">
        <v>950</v>
      </c>
      <c r="F80" s="46">
        <v>2257</v>
      </c>
      <c r="G80" s="46">
        <v>23.8</v>
      </c>
      <c r="H80" s="46">
        <v>79.7</v>
      </c>
      <c r="I80" s="46">
        <v>-576</v>
      </c>
    </row>
    <row r="81" spans="1:9" s="81" customFormat="1">
      <c r="A81" s="44"/>
      <c r="B81" s="45"/>
      <c r="C81" s="46"/>
      <c r="D81" s="46"/>
      <c r="E81" s="45"/>
      <c r="F81" s="46"/>
      <c r="G81" s="46"/>
      <c r="H81" s="46"/>
      <c r="I81" s="46"/>
    </row>
    <row r="82" spans="1:9" s="81" customFormat="1">
      <c r="A82" s="41" t="s">
        <v>138</v>
      </c>
      <c r="B82" s="42">
        <v>1528</v>
      </c>
      <c r="C82" s="43">
        <v>3708.4</v>
      </c>
      <c r="D82" s="43">
        <v>24.3</v>
      </c>
      <c r="E82" s="42">
        <v>1150</v>
      </c>
      <c r="F82" s="43">
        <v>1932.5</v>
      </c>
      <c r="G82" s="43">
        <v>16.8</v>
      </c>
      <c r="H82" s="43">
        <v>52.1</v>
      </c>
      <c r="I82" s="43">
        <v>-1775.9</v>
      </c>
    </row>
    <row r="83" spans="1:9" s="81" customFormat="1">
      <c r="A83" s="44"/>
      <c r="B83" s="45"/>
      <c r="C83" s="54"/>
      <c r="D83" s="54"/>
      <c r="E83" s="45"/>
      <c r="F83" s="46"/>
      <c r="G83" s="46"/>
      <c r="H83" s="46"/>
      <c r="I83" s="46"/>
    </row>
    <row r="84" spans="1:9" s="81" customFormat="1">
      <c r="A84" s="41" t="s">
        <v>139</v>
      </c>
      <c r="B84" s="42">
        <v>833</v>
      </c>
      <c r="C84" s="55">
        <v>1384.4</v>
      </c>
      <c r="D84" s="55">
        <v>16.600000000000001</v>
      </c>
      <c r="E84" s="42">
        <v>460</v>
      </c>
      <c r="F84" s="43">
        <v>913</v>
      </c>
      <c r="G84" s="43">
        <v>19.8</v>
      </c>
      <c r="H84" s="43">
        <v>66</v>
      </c>
      <c r="I84" s="43">
        <v>-471.4</v>
      </c>
    </row>
    <row r="85" spans="1:9">
      <c r="B85" s="49"/>
      <c r="C85" s="49"/>
      <c r="D85" s="50"/>
      <c r="E85" s="49"/>
      <c r="F85" s="49"/>
      <c r="G85" s="50"/>
      <c r="H85" s="50"/>
      <c r="I85" s="49"/>
    </row>
    <row r="86" spans="1:9">
      <c r="B86" s="49"/>
      <c r="C86" s="49"/>
      <c r="D86" s="50"/>
      <c r="E86" s="49"/>
      <c r="F86" s="49"/>
      <c r="G86" s="50"/>
      <c r="H86" s="50"/>
      <c r="I86" s="49"/>
    </row>
    <row r="87" spans="1:9">
      <c r="B87" s="49"/>
      <c r="C87" s="49"/>
      <c r="D87" s="50"/>
      <c r="E87" s="49"/>
      <c r="F87" s="49"/>
      <c r="G87" s="50"/>
      <c r="H87" s="50"/>
      <c r="I87" s="49"/>
    </row>
    <row r="88" spans="1:9">
      <c r="B88" s="49"/>
      <c r="C88" s="49"/>
      <c r="D88" s="50"/>
      <c r="E88" s="49"/>
      <c r="F88" s="49"/>
      <c r="G88" s="50"/>
      <c r="H88" s="50"/>
      <c r="I88" s="49"/>
    </row>
    <row r="89" spans="1:9">
      <c r="B89" s="49"/>
      <c r="C89" s="49"/>
      <c r="D89" s="50"/>
      <c r="E89" s="49"/>
      <c r="F89" s="49"/>
      <c r="G89" s="50"/>
      <c r="H89" s="50"/>
      <c r="I89" s="49"/>
    </row>
    <row r="90" spans="1:9">
      <c r="B90" s="49"/>
      <c r="C90" s="49"/>
      <c r="D90" s="50"/>
      <c r="E90" s="49"/>
      <c r="F90" s="49"/>
      <c r="G90" s="50"/>
      <c r="H90" s="50"/>
      <c r="I90" s="49"/>
    </row>
    <row r="91" spans="1:9">
      <c r="B91" s="49"/>
      <c r="C91" s="49"/>
      <c r="D91" s="50"/>
      <c r="E91" s="49"/>
      <c r="F91" s="49"/>
      <c r="G91" s="50"/>
      <c r="H91" s="50"/>
      <c r="I91" s="49"/>
    </row>
    <row r="92" spans="1:9">
      <c r="B92" s="49"/>
      <c r="C92" s="49"/>
      <c r="D92" s="50"/>
      <c r="E92" s="49"/>
      <c r="F92" s="49"/>
      <c r="G92" s="50"/>
      <c r="H92" s="50"/>
      <c r="I92" s="49"/>
    </row>
    <row r="93" spans="1:9">
      <c r="B93" s="49"/>
      <c r="C93" s="49"/>
      <c r="D93" s="50"/>
      <c r="E93" s="49"/>
      <c r="F93" s="49"/>
      <c r="G93" s="50"/>
      <c r="H93" s="50"/>
      <c r="I93" s="49"/>
    </row>
    <row r="94" spans="1:9">
      <c r="B94" s="49"/>
      <c r="C94" s="49"/>
      <c r="D94" s="50"/>
      <c r="E94" s="49"/>
      <c r="F94" s="49"/>
      <c r="G94" s="50"/>
      <c r="H94" s="50"/>
      <c r="I94" s="49"/>
    </row>
    <row r="95" spans="1:9">
      <c r="B95" s="49"/>
      <c r="C95" s="49"/>
      <c r="D95" s="50"/>
      <c r="E95" s="49"/>
      <c r="F95" s="49"/>
      <c r="G95" s="50"/>
      <c r="H95" s="50"/>
      <c r="I95" s="49"/>
    </row>
    <row r="96" spans="1:9">
      <c r="B96" s="49"/>
      <c r="C96" s="49"/>
      <c r="D96" s="50"/>
      <c r="E96" s="49"/>
      <c r="F96" s="49"/>
      <c r="G96" s="50"/>
      <c r="H96" s="50"/>
      <c r="I96" s="49"/>
    </row>
    <row r="97" spans="2:9">
      <c r="B97" s="49"/>
      <c r="C97" s="49"/>
      <c r="D97" s="50"/>
      <c r="E97" s="49"/>
      <c r="F97" s="49"/>
      <c r="G97" s="50"/>
      <c r="H97" s="50"/>
      <c r="I97" s="49"/>
    </row>
    <row r="98" spans="2:9">
      <c r="B98" s="49"/>
      <c r="C98" s="49"/>
      <c r="D98" s="50"/>
      <c r="E98" s="49"/>
      <c r="F98" s="49"/>
      <c r="G98" s="50"/>
      <c r="H98" s="50"/>
      <c r="I98" s="49"/>
    </row>
    <row r="99" spans="2:9">
      <c r="B99" s="49"/>
      <c r="C99" s="49"/>
      <c r="D99" s="50"/>
      <c r="E99" s="49"/>
      <c r="F99" s="49"/>
      <c r="G99" s="50"/>
      <c r="H99" s="50"/>
      <c r="I99" s="49"/>
    </row>
    <row r="100" spans="2:9">
      <c r="B100" s="49"/>
      <c r="C100" s="49"/>
      <c r="D100" s="50"/>
      <c r="E100" s="49"/>
      <c r="F100" s="49"/>
      <c r="G100" s="50"/>
      <c r="H100" s="50"/>
      <c r="I100" s="49"/>
    </row>
    <row r="101" spans="2:9">
      <c r="B101" s="49"/>
      <c r="C101" s="49"/>
      <c r="D101" s="50"/>
      <c r="E101" s="49"/>
      <c r="F101" s="49"/>
      <c r="G101" s="50"/>
      <c r="H101" s="50"/>
      <c r="I101" s="49"/>
    </row>
    <row r="102" spans="2:9">
      <c r="B102" s="49"/>
      <c r="C102" s="49"/>
      <c r="D102" s="50"/>
      <c r="E102" s="49"/>
      <c r="F102" s="49"/>
      <c r="G102" s="50"/>
      <c r="H102" s="50"/>
      <c r="I102" s="49"/>
    </row>
    <row r="103" spans="2:9">
      <c r="B103" s="49"/>
      <c r="C103" s="49"/>
      <c r="D103" s="50"/>
      <c r="E103" s="49"/>
      <c r="F103" s="49"/>
      <c r="G103" s="50"/>
      <c r="H103" s="50"/>
      <c r="I103" s="49"/>
    </row>
    <row r="104" spans="2:9">
      <c r="B104" s="49"/>
      <c r="C104" s="49"/>
      <c r="D104" s="50"/>
      <c r="E104" s="49"/>
      <c r="F104" s="49"/>
      <c r="G104" s="50"/>
      <c r="H104" s="50"/>
      <c r="I104" s="49"/>
    </row>
    <row r="105" spans="2:9">
      <c r="B105" s="49"/>
      <c r="C105" s="49"/>
      <c r="D105" s="50"/>
      <c r="E105" s="49"/>
      <c r="F105" s="49"/>
      <c r="G105" s="50"/>
      <c r="H105" s="50"/>
      <c r="I105" s="49"/>
    </row>
    <row r="106" spans="2:9">
      <c r="B106" s="49"/>
      <c r="C106" s="49"/>
      <c r="D106" s="50"/>
      <c r="E106" s="49"/>
      <c r="F106" s="49"/>
      <c r="G106" s="50"/>
      <c r="H106" s="50"/>
      <c r="I106" s="49"/>
    </row>
    <row r="107" spans="2:9">
      <c r="B107" s="49"/>
      <c r="C107" s="49"/>
      <c r="D107" s="50"/>
      <c r="E107" s="49"/>
      <c r="F107" s="49"/>
      <c r="G107" s="50"/>
      <c r="H107" s="50"/>
      <c r="I107" s="49"/>
    </row>
    <row r="108" spans="2:9">
      <c r="B108" s="49"/>
      <c r="C108" s="49"/>
      <c r="D108" s="50"/>
      <c r="E108" s="49"/>
      <c r="F108" s="49"/>
      <c r="G108" s="50"/>
      <c r="H108" s="50"/>
      <c r="I108" s="49"/>
    </row>
    <row r="109" spans="2:9">
      <c r="B109" s="49"/>
      <c r="C109" s="49"/>
      <c r="D109" s="50"/>
      <c r="E109" s="49"/>
      <c r="F109" s="49"/>
      <c r="G109" s="50"/>
      <c r="H109" s="50"/>
      <c r="I109" s="49"/>
    </row>
    <row r="110" spans="2:9">
      <c r="B110" s="49"/>
      <c r="C110" s="49"/>
      <c r="D110" s="50"/>
      <c r="E110" s="49"/>
      <c r="F110" s="49"/>
      <c r="G110" s="50"/>
      <c r="H110" s="50"/>
      <c r="I110" s="49"/>
    </row>
    <row r="111" spans="2:9">
      <c r="B111" s="49"/>
      <c r="C111" s="49"/>
      <c r="D111" s="50"/>
      <c r="E111" s="49"/>
      <c r="F111" s="49"/>
      <c r="G111" s="50"/>
      <c r="H111" s="50"/>
      <c r="I111" s="49"/>
    </row>
    <row r="112" spans="2:9">
      <c r="B112" s="49"/>
      <c r="C112" s="49"/>
      <c r="D112" s="50"/>
      <c r="E112" s="49"/>
      <c r="F112" s="49"/>
      <c r="G112" s="50"/>
      <c r="H112" s="50"/>
      <c r="I112" s="49"/>
    </row>
    <row r="113" spans="2:9">
      <c r="B113" s="49"/>
      <c r="C113" s="49"/>
      <c r="D113" s="50"/>
      <c r="E113" s="49"/>
      <c r="F113" s="49"/>
      <c r="G113" s="50"/>
      <c r="H113" s="50"/>
      <c r="I113" s="49"/>
    </row>
    <row r="114" spans="2:9">
      <c r="B114" s="49"/>
      <c r="C114" s="49"/>
      <c r="D114" s="50"/>
      <c r="E114" s="49"/>
      <c r="F114" s="49"/>
      <c r="G114" s="50"/>
      <c r="H114" s="50"/>
      <c r="I114" s="49"/>
    </row>
    <row r="115" spans="2:9">
      <c r="B115" s="49"/>
      <c r="C115" s="49"/>
      <c r="D115" s="50"/>
      <c r="E115" s="49"/>
      <c r="F115" s="49"/>
      <c r="G115" s="50"/>
      <c r="H115" s="50"/>
      <c r="I115" s="49"/>
    </row>
    <row r="116" spans="2:9">
      <c r="B116" s="49"/>
      <c r="C116" s="49"/>
      <c r="D116" s="50"/>
      <c r="E116" s="49"/>
      <c r="F116" s="49"/>
      <c r="G116" s="50"/>
      <c r="H116" s="50"/>
      <c r="I116" s="49"/>
    </row>
    <row r="117" spans="2:9">
      <c r="B117" s="49"/>
      <c r="C117" s="49"/>
      <c r="D117" s="50"/>
      <c r="E117" s="49"/>
      <c r="F117" s="49"/>
      <c r="G117" s="50"/>
      <c r="H117" s="50"/>
      <c r="I117" s="49"/>
    </row>
    <row r="118" spans="2:9">
      <c r="B118" s="49"/>
      <c r="C118" s="49"/>
      <c r="D118" s="50"/>
      <c r="E118" s="49"/>
      <c r="F118" s="49"/>
      <c r="G118" s="50"/>
      <c r="H118" s="50"/>
      <c r="I118" s="49"/>
    </row>
    <row r="119" spans="2:9">
      <c r="B119" s="49"/>
      <c r="C119" s="49"/>
      <c r="D119" s="50"/>
      <c r="E119" s="49"/>
      <c r="F119" s="49"/>
      <c r="G119" s="50"/>
      <c r="H119" s="50"/>
      <c r="I119" s="49"/>
    </row>
    <row r="120" spans="2:9">
      <c r="B120" s="49"/>
      <c r="C120" s="49"/>
      <c r="D120" s="50"/>
      <c r="E120" s="49"/>
      <c r="F120" s="49"/>
      <c r="G120" s="50"/>
      <c r="H120" s="50"/>
      <c r="I120" s="49"/>
    </row>
    <row r="121" spans="2:9">
      <c r="B121" s="49"/>
      <c r="C121" s="49"/>
      <c r="D121" s="50"/>
      <c r="E121" s="49"/>
      <c r="F121" s="49"/>
      <c r="G121" s="50"/>
      <c r="H121" s="50"/>
      <c r="I121" s="49"/>
    </row>
    <row r="122" spans="2:9">
      <c r="B122" s="49"/>
      <c r="C122" s="49"/>
      <c r="D122" s="50"/>
      <c r="E122" s="49"/>
      <c r="F122" s="49"/>
      <c r="G122" s="50"/>
      <c r="H122" s="50"/>
      <c r="I122" s="49"/>
    </row>
    <row r="123" spans="2:9">
      <c r="B123" s="49"/>
      <c r="C123" s="49"/>
      <c r="D123" s="50"/>
      <c r="E123" s="49"/>
      <c r="F123" s="49"/>
      <c r="G123" s="50"/>
      <c r="H123" s="50"/>
      <c r="I123" s="49"/>
    </row>
    <row r="124" spans="2:9">
      <c r="B124" s="49"/>
      <c r="C124" s="49"/>
      <c r="D124" s="50"/>
      <c r="E124" s="49"/>
      <c r="F124" s="49"/>
      <c r="G124" s="50"/>
      <c r="H124" s="50"/>
      <c r="I124" s="49"/>
    </row>
    <row r="125" spans="2:9">
      <c r="B125" s="49"/>
      <c r="C125" s="49"/>
      <c r="D125" s="50"/>
      <c r="E125" s="49"/>
      <c r="F125" s="49"/>
      <c r="G125" s="50"/>
      <c r="H125" s="50"/>
      <c r="I125" s="49"/>
    </row>
    <row r="126" spans="2:9">
      <c r="B126" s="49"/>
      <c r="C126" s="49"/>
      <c r="D126" s="50"/>
      <c r="E126" s="49"/>
      <c r="F126" s="49"/>
      <c r="G126" s="50"/>
      <c r="H126" s="50"/>
      <c r="I126" s="49"/>
    </row>
    <row r="127" spans="2:9">
      <c r="B127" s="49"/>
      <c r="C127" s="49"/>
      <c r="D127" s="50"/>
      <c r="E127" s="49"/>
      <c r="F127" s="49"/>
      <c r="G127" s="50"/>
      <c r="H127" s="50"/>
      <c r="I127" s="49"/>
    </row>
    <row r="128" spans="2:9">
      <c r="B128" s="49"/>
      <c r="C128" s="49"/>
      <c r="D128" s="50"/>
      <c r="E128" s="49"/>
      <c r="F128" s="49"/>
      <c r="G128" s="50"/>
      <c r="H128" s="50"/>
      <c r="I128" s="49"/>
    </row>
    <row r="129" spans="2:9">
      <c r="B129" s="49"/>
      <c r="C129" s="49"/>
      <c r="D129" s="50"/>
      <c r="E129" s="49"/>
      <c r="F129" s="49"/>
      <c r="G129" s="50"/>
      <c r="H129" s="50"/>
      <c r="I129" s="49"/>
    </row>
    <row r="130" spans="2:9">
      <c r="B130" s="49"/>
      <c r="C130" s="49"/>
      <c r="D130" s="50"/>
      <c r="E130" s="49"/>
      <c r="F130" s="49"/>
      <c r="G130" s="50"/>
      <c r="H130" s="50"/>
      <c r="I130" s="49"/>
    </row>
    <row r="131" spans="2:9">
      <c r="B131" s="49"/>
      <c r="C131" s="49"/>
      <c r="D131" s="50"/>
      <c r="E131" s="49"/>
      <c r="F131" s="49"/>
      <c r="G131" s="50"/>
      <c r="H131" s="50"/>
      <c r="I131" s="49"/>
    </row>
    <row r="132" spans="2:9">
      <c r="B132" s="49"/>
      <c r="C132" s="49"/>
      <c r="D132" s="50"/>
      <c r="E132" s="49"/>
      <c r="F132" s="49"/>
      <c r="G132" s="50"/>
      <c r="H132" s="50"/>
      <c r="I132" s="49"/>
    </row>
    <row r="133" spans="2:9">
      <c r="B133" s="49"/>
      <c r="C133" s="49"/>
      <c r="D133" s="50"/>
      <c r="E133" s="49"/>
      <c r="F133" s="49"/>
      <c r="G133" s="50"/>
      <c r="H133" s="50"/>
      <c r="I133" s="49"/>
    </row>
  </sheetData>
  <mergeCells count="16">
    <mergeCell ref="G9:G11"/>
    <mergeCell ref="H10:H11"/>
    <mergeCell ref="I10:I11"/>
    <mergeCell ref="A4:I4"/>
    <mergeCell ref="A5:I5"/>
    <mergeCell ref="H8:I8"/>
    <mergeCell ref="H9:I9"/>
    <mergeCell ref="A7:A12"/>
    <mergeCell ref="B7:I7"/>
    <mergeCell ref="B8:D8"/>
    <mergeCell ref="E8:G8"/>
    <mergeCell ref="B9:B11"/>
    <mergeCell ref="C9:C11"/>
    <mergeCell ref="D9:D11"/>
    <mergeCell ref="E9:E11"/>
    <mergeCell ref="F9:F11"/>
  </mergeCells>
  <hyperlinks>
    <hyperlink ref="A1" location="содержание!A1" display="Мазмуну" xr:uid="{00000000-0004-0000-0400-000000000000}"/>
    <hyperlink ref="A2" location="содержание!A1" display="Содержание" xr:uid="{00000000-0004-0000-0400-000001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86"/>
  <sheetViews>
    <sheetView workbookViewId="0">
      <selection activeCell="F83" activeCellId="9" sqref="F90 F15 F23 F36 F46 F54 F64 F70 F81 F83"/>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303</v>
      </c>
      <c r="B3" s="110"/>
      <c r="C3" s="110"/>
      <c r="D3" s="110"/>
      <c r="E3" s="110"/>
      <c r="F3" s="110"/>
      <c r="G3" s="110"/>
      <c r="H3" s="110"/>
      <c r="I3" s="110"/>
    </row>
    <row r="4" spans="1:9" s="81" customFormat="1">
      <c r="A4" s="111" t="s">
        <v>141</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ht="12">
      <c r="A12" s="86"/>
      <c r="B12" s="86"/>
      <c r="C12" s="86"/>
      <c r="D12" s="86"/>
      <c r="E12" s="86"/>
      <c r="F12" s="86"/>
      <c r="G12" s="86"/>
      <c r="H12" s="86"/>
      <c r="I12" s="86"/>
    </row>
    <row r="13" spans="1:9" s="81" customFormat="1">
      <c r="A13" s="41" t="s">
        <v>72</v>
      </c>
      <c r="B13" s="42">
        <v>247837.2</v>
      </c>
      <c r="C13" s="43">
        <v>611050.1</v>
      </c>
      <c r="D13" s="43">
        <v>24.7</v>
      </c>
      <c r="E13" s="42">
        <v>245865.60000000001</v>
      </c>
      <c r="F13" s="55">
        <v>448955.3</v>
      </c>
      <c r="G13" s="43">
        <v>18.3</v>
      </c>
      <c r="H13" s="43">
        <v>73.5</v>
      </c>
      <c r="I13" s="43">
        <v>-162094.79999999999</v>
      </c>
    </row>
    <row r="14" spans="1:9" s="81" customFormat="1">
      <c r="A14" s="41"/>
      <c r="B14" s="42"/>
      <c r="C14" s="43"/>
      <c r="D14" s="43"/>
      <c r="E14" s="42"/>
      <c r="F14" s="55"/>
      <c r="G14" s="43"/>
      <c r="H14" s="43"/>
      <c r="I14" s="43"/>
    </row>
    <row r="15" spans="1:9" s="81" customFormat="1">
      <c r="A15" s="41" t="s">
        <v>73</v>
      </c>
      <c r="B15" s="42">
        <v>12653</v>
      </c>
      <c r="C15" s="43">
        <v>16328.9</v>
      </c>
      <c r="D15" s="43">
        <v>12.9</v>
      </c>
      <c r="E15" s="42">
        <v>12136.5</v>
      </c>
      <c r="F15" s="55">
        <v>12396.1</v>
      </c>
      <c r="G15" s="43">
        <v>10.199999999999999</v>
      </c>
      <c r="H15" s="43">
        <v>75.900000000000006</v>
      </c>
      <c r="I15" s="43">
        <v>-3932.7</v>
      </c>
    </row>
    <row r="16" spans="1:9" s="81" customFormat="1">
      <c r="A16" s="44" t="s">
        <v>74</v>
      </c>
      <c r="B16" s="45">
        <v>1404</v>
      </c>
      <c r="C16" s="46">
        <v>873.3</v>
      </c>
      <c r="D16" s="46">
        <v>6.2</v>
      </c>
      <c r="E16" s="45">
        <v>1280.5</v>
      </c>
      <c r="F16" s="54">
        <v>776.2</v>
      </c>
      <c r="G16" s="46">
        <v>6.1</v>
      </c>
      <c r="H16" s="46">
        <v>88.9</v>
      </c>
      <c r="I16" s="46">
        <v>-97.1</v>
      </c>
    </row>
    <row r="17" spans="1:9" s="81" customFormat="1">
      <c r="A17" s="44" t="s">
        <v>75</v>
      </c>
      <c r="B17" s="45">
        <v>673</v>
      </c>
      <c r="C17" s="46">
        <v>1451.8</v>
      </c>
      <c r="D17" s="46">
        <v>21.6</v>
      </c>
      <c r="E17" s="45">
        <v>825</v>
      </c>
      <c r="F17" s="54">
        <v>1937.3</v>
      </c>
      <c r="G17" s="46">
        <v>23.5</v>
      </c>
      <c r="H17" s="46">
        <v>133.4</v>
      </c>
      <c r="I17" s="46">
        <v>485.5</v>
      </c>
    </row>
    <row r="18" spans="1:9" s="81" customFormat="1">
      <c r="A18" s="44" t="s">
        <v>76</v>
      </c>
      <c r="B18" s="45">
        <v>10439</v>
      </c>
      <c r="C18" s="46">
        <v>13632.4</v>
      </c>
      <c r="D18" s="46">
        <v>13.1</v>
      </c>
      <c r="E18" s="45">
        <v>9905</v>
      </c>
      <c r="F18" s="54">
        <v>9336.4</v>
      </c>
      <c r="G18" s="46">
        <v>9.4</v>
      </c>
      <c r="H18" s="46">
        <v>68.5</v>
      </c>
      <c r="I18" s="46">
        <v>-4296</v>
      </c>
    </row>
    <row r="19" spans="1:9" s="81" customFormat="1">
      <c r="A19" s="44" t="s">
        <v>77</v>
      </c>
      <c r="B19" s="45">
        <v>1963</v>
      </c>
      <c r="C19" s="46">
        <v>2677.9</v>
      </c>
      <c r="D19" s="46">
        <v>13.6</v>
      </c>
      <c r="E19" s="45">
        <v>1867</v>
      </c>
      <c r="F19" s="54">
        <v>1836.9</v>
      </c>
      <c r="G19" s="46">
        <v>9.8000000000000007</v>
      </c>
      <c r="H19" s="46">
        <v>68.599999999999994</v>
      </c>
      <c r="I19" s="46">
        <v>-841</v>
      </c>
    </row>
    <row r="20" spans="1:9" s="81" customFormat="1">
      <c r="A20" s="44" t="s">
        <v>78</v>
      </c>
      <c r="B20" s="45">
        <v>20</v>
      </c>
      <c r="C20" s="46">
        <v>58.1</v>
      </c>
      <c r="D20" s="46">
        <v>29.1</v>
      </c>
      <c r="E20" s="45">
        <v>12</v>
      </c>
      <c r="F20" s="54">
        <v>32.700000000000003</v>
      </c>
      <c r="G20" s="46">
        <v>27.3</v>
      </c>
      <c r="H20" s="46">
        <v>56.3</v>
      </c>
      <c r="I20" s="46">
        <v>-25.4</v>
      </c>
    </row>
    <row r="21" spans="1:9" s="81" customFormat="1">
      <c r="A21" s="44" t="s">
        <v>79</v>
      </c>
      <c r="B21" s="45">
        <v>117</v>
      </c>
      <c r="C21" s="46">
        <v>313.3</v>
      </c>
      <c r="D21" s="46">
        <v>26.8</v>
      </c>
      <c r="E21" s="45">
        <v>114</v>
      </c>
      <c r="F21" s="54">
        <v>313.5</v>
      </c>
      <c r="G21" s="46">
        <v>27.5</v>
      </c>
      <c r="H21" s="46">
        <v>100.1</v>
      </c>
      <c r="I21" s="46">
        <v>0.3</v>
      </c>
    </row>
    <row r="22" spans="1:9" s="81" customFormat="1">
      <c r="A22" s="44"/>
      <c r="B22" s="45"/>
      <c r="C22" s="46"/>
      <c r="D22" s="46"/>
      <c r="E22" s="45"/>
      <c r="F22" s="54"/>
      <c r="G22" s="46"/>
      <c r="H22" s="46"/>
      <c r="I22" s="46"/>
    </row>
    <row r="23" spans="1:9" s="81" customFormat="1" ht="25.5">
      <c r="A23" s="41" t="s">
        <v>80</v>
      </c>
      <c r="B23" s="42">
        <v>14832</v>
      </c>
      <c r="C23" s="43">
        <v>31692.7</v>
      </c>
      <c r="D23" s="43">
        <v>21.4</v>
      </c>
      <c r="E23" s="42">
        <v>14941.6</v>
      </c>
      <c r="F23" s="55">
        <v>27689.200000000001</v>
      </c>
      <c r="G23" s="43">
        <v>18.5</v>
      </c>
      <c r="H23" s="43">
        <v>87.4</v>
      </c>
      <c r="I23" s="43">
        <v>-4003.5</v>
      </c>
    </row>
    <row r="24" spans="1:9" s="81" customFormat="1">
      <c r="A24" s="44" t="s">
        <v>81</v>
      </c>
      <c r="B24" s="45">
        <v>289</v>
      </c>
      <c r="C24" s="46">
        <v>428.5</v>
      </c>
      <c r="D24" s="46">
        <v>14.8</v>
      </c>
      <c r="E24" s="45">
        <v>283</v>
      </c>
      <c r="F24" s="54">
        <v>468.1</v>
      </c>
      <c r="G24" s="46">
        <v>16.5</v>
      </c>
      <c r="H24" s="46">
        <v>109.3</v>
      </c>
      <c r="I24" s="46">
        <v>39.6</v>
      </c>
    </row>
    <row r="25" spans="1:9" s="81" customFormat="1">
      <c r="A25" s="44" t="s">
        <v>82</v>
      </c>
      <c r="B25" s="45">
        <v>121</v>
      </c>
      <c r="C25" s="46">
        <v>229.5</v>
      </c>
      <c r="D25" s="46">
        <v>19</v>
      </c>
      <c r="E25" s="45">
        <v>127</v>
      </c>
      <c r="F25" s="54">
        <v>241.5</v>
      </c>
      <c r="G25" s="46">
        <v>19</v>
      </c>
      <c r="H25" s="46">
        <v>105.2</v>
      </c>
      <c r="I25" s="46">
        <v>12</v>
      </c>
    </row>
    <row r="26" spans="1:9" s="81" customFormat="1">
      <c r="A26" s="44" t="s">
        <v>83</v>
      </c>
      <c r="B26" s="45">
        <v>230</v>
      </c>
      <c r="C26" s="46">
        <v>443.3</v>
      </c>
      <c r="D26" s="46">
        <v>19.3</v>
      </c>
      <c r="E26" s="45">
        <v>547.6</v>
      </c>
      <c r="F26" s="54">
        <v>1095.7</v>
      </c>
      <c r="G26" s="46">
        <v>20</v>
      </c>
      <c r="H26" s="46">
        <v>247.2</v>
      </c>
      <c r="I26" s="46">
        <v>652.4</v>
      </c>
    </row>
    <row r="27" spans="1:9" s="81" customFormat="1">
      <c r="A27" s="44" t="s">
        <v>84</v>
      </c>
      <c r="B27" s="45">
        <v>2467</v>
      </c>
      <c r="C27" s="46">
        <v>5186.3999999999996</v>
      </c>
      <c r="D27" s="46">
        <v>21</v>
      </c>
      <c r="E27" s="45">
        <v>2410</v>
      </c>
      <c r="F27" s="54">
        <v>5341.5</v>
      </c>
      <c r="G27" s="46">
        <v>22.2</v>
      </c>
      <c r="H27" s="46">
        <v>103</v>
      </c>
      <c r="I27" s="46">
        <v>155.1</v>
      </c>
    </row>
    <row r="28" spans="1:9" s="81" customFormat="1">
      <c r="A28" s="44" t="s">
        <v>85</v>
      </c>
      <c r="B28" s="45">
        <v>209</v>
      </c>
      <c r="C28" s="46">
        <v>375.4</v>
      </c>
      <c r="D28" s="46">
        <v>18</v>
      </c>
      <c r="E28" s="45">
        <v>239</v>
      </c>
      <c r="F28" s="54">
        <v>450.3</v>
      </c>
      <c r="G28" s="46">
        <v>18.8</v>
      </c>
      <c r="H28" s="46">
        <v>120</v>
      </c>
      <c r="I28" s="46">
        <v>74.900000000000006</v>
      </c>
    </row>
    <row r="29" spans="1:9" s="81" customFormat="1">
      <c r="A29" s="44" t="s">
        <v>87</v>
      </c>
      <c r="B29" s="45">
        <v>9073</v>
      </c>
      <c r="C29" s="46">
        <v>20388.099999999999</v>
      </c>
      <c r="D29" s="46">
        <v>22.5</v>
      </c>
      <c r="E29" s="45">
        <v>8939</v>
      </c>
      <c r="F29" s="54">
        <v>15273.7</v>
      </c>
      <c r="G29" s="46">
        <v>17.100000000000001</v>
      </c>
      <c r="H29" s="46">
        <v>74.900000000000006</v>
      </c>
      <c r="I29" s="46">
        <v>-5114.3999999999996</v>
      </c>
    </row>
    <row r="30" spans="1:9" s="81" customFormat="1">
      <c r="A30" s="44" t="s">
        <v>88</v>
      </c>
      <c r="B30" s="45">
        <v>40</v>
      </c>
      <c r="C30" s="46">
        <v>79.3</v>
      </c>
      <c r="D30" s="46">
        <v>19.8</v>
      </c>
      <c r="E30" s="45">
        <v>46</v>
      </c>
      <c r="F30" s="54">
        <v>75.2</v>
      </c>
      <c r="G30" s="46">
        <v>16.3</v>
      </c>
      <c r="H30" s="46">
        <v>94.8</v>
      </c>
      <c r="I30" s="46">
        <v>-4.0999999999999996</v>
      </c>
    </row>
    <row r="31" spans="1:9" s="81" customFormat="1">
      <c r="A31" s="44" t="s">
        <v>89</v>
      </c>
      <c r="B31" s="45">
        <v>1155</v>
      </c>
      <c r="C31" s="46">
        <v>2331.4</v>
      </c>
      <c r="D31" s="46">
        <v>20.2</v>
      </c>
      <c r="E31" s="45">
        <v>1170</v>
      </c>
      <c r="F31" s="54">
        <v>2391.1999999999998</v>
      </c>
      <c r="G31" s="46">
        <v>20.399999999999999</v>
      </c>
      <c r="H31" s="46">
        <v>102.6</v>
      </c>
      <c r="I31" s="46">
        <v>59.8</v>
      </c>
    </row>
    <row r="32" spans="1:9" s="81" customFormat="1">
      <c r="A32" s="44" t="s">
        <v>90</v>
      </c>
      <c r="B32" s="45">
        <v>1032</v>
      </c>
      <c r="C32" s="46">
        <v>1861.3</v>
      </c>
      <c r="D32" s="46">
        <v>18</v>
      </c>
      <c r="E32" s="45">
        <v>1022</v>
      </c>
      <c r="F32" s="54">
        <v>2068.8000000000002</v>
      </c>
      <c r="G32" s="46">
        <v>20.2</v>
      </c>
      <c r="H32" s="46">
        <v>111.1</v>
      </c>
      <c r="I32" s="46">
        <v>207.5</v>
      </c>
    </row>
    <row r="33" spans="1:9" s="81" customFormat="1">
      <c r="A33" s="44" t="s">
        <v>91</v>
      </c>
      <c r="B33" s="45">
        <v>150</v>
      </c>
      <c r="C33" s="46">
        <v>191.7</v>
      </c>
      <c r="D33" s="46">
        <v>12.8</v>
      </c>
      <c r="E33" s="45">
        <v>158</v>
      </c>
      <c r="F33" s="54">
        <v>266</v>
      </c>
      <c r="G33" s="46">
        <v>16.8</v>
      </c>
      <c r="H33" s="46">
        <v>138.80000000000001</v>
      </c>
      <c r="I33" s="46">
        <v>74.3</v>
      </c>
    </row>
    <row r="34" spans="1:9" s="81" customFormat="1">
      <c r="A34" s="44" t="s">
        <v>92</v>
      </c>
      <c r="B34" s="45">
        <v>227</v>
      </c>
      <c r="C34" s="46">
        <v>486.6</v>
      </c>
      <c r="D34" s="46">
        <v>21.4</v>
      </c>
      <c r="E34" s="45">
        <v>173</v>
      </c>
      <c r="F34" s="54">
        <v>333.8</v>
      </c>
      <c r="G34" s="46">
        <v>19.3</v>
      </c>
      <c r="H34" s="46">
        <v>68.599999999999994</v>
      </c>
      <c r="I34" s="46">
        <v>-152.80000000000001</v>
      </c>
    </row>
    <row r="35" spans="1:9" s="81" customFormat="1">
      <c r="A35" s="44"/>
      <c r="B35" s="45"/>
      <c r="C35" s="46"/>
      <c r="D35" s="46"/>
      <c r="E35" s="45"/>
      <c r="F35" s="54"/>
      <c r="G35" s="46"/>
      <c r="H35" s="46"/>
      <c r="I35" s="46"/>
    </row>
    <row r="36" spans="1:9" s="81" customFormat="1">
      <c r="A36" s="41" t="s">
        <v>96</v>
      </c>
      <c r="B36" s="42">
        <v>49201.2</v>
      </c>
      <c r="C36" s="43">
        <v>117860.1</v>
      </c>
      <c r="D36" s="43">
        <v>24</v>
      </c>
      <c r="E36" s="42">
        <v>51398</v>
      </c>
      <c r="F36" s="55">
        <v>133283</v>
      </c>
      <c r="G36" s="43">
        <v>25.9</v>
      </c>
      <c r="H36" s="43">
        <v>113.1</v>
      </c>
      <c r="I36" s="43">
        <v>15422.8</v>
      </c>
    </row>
    <row r="37" spans="1:9" s="81" customFormat="1">
      <c r="A37" s="44" t="s">
        <v>97</v>
      </c>
      <c r="B37" s="45">
        <v>12677</v>
      </c>
      <c r="C37" s="46">
        <v>31391.7</v>
      </c>
      <c r="D37" s="46">
        <v>24.8</v>
      </c>
      <c r="E37" s="45">
        <v>14434</v>
      </c>
      <c r="F37" s="54">
        <v>37241.300000000003</v>
      </c>
      <c r="G37" s="46">
        <v>25.8</v>
      </c>
      <c r="H37" s="46">
        <v>118.6</v>
      </c>
      <c r="I37" s="46">
        <v>5849.6</v>
      </c>
    </row>
    <row r="38" spans="1:9" s="81" customFormat="1">
      <c r="A38" s="44" t="s">
        <v>98</v>
      </c>
      <c r="B38" s="45">
        <v>8735</v>
      </c>
      <c r="C38" s="46">
        <v>21515.5</v>
      </c>
      <c r="D38" s="46">
        <v>24.6</v>
      </c>
      <c r="E38" s="45">
        <v>9201</v>
      </c>
      <c r="F38" s="54">
        <v>23914.6</v>
      </c>
      <c r="G38" s="46">
        <v>26</v>
      </c>
      <c r="H38" s="46">
        <v>111.2</v>
      </c>
      <c r="I38" s="46">
        <v>2399.1</v>
      </c>
    </row>
    <row r="39" spans="1:9" s="81" customFormat="1">
      <c r="A39" s="44" t="s">
        <v>99</v>
      </c>
      <c r="B39" s="45">
        <v>5150</v>
      </c>
      <c r="C39" s="46">
        <v>12000.8</v>
      </c>
      <c r="D39" s="46">
        <v>23.3</v>
      </c>
      <c r="E39" s="45">
        <v>5287</v>
      </c>
      <c r="F39" s="54">
        <v>12747.5</v>
      </c>
      <c r="G39" s="46">
        <v>24.1</v>
      </c>
      <c r="H39" s="46">
        <v>106.2</v>
      </c>
      <c r="I39" s="46">
        <v>746.7</v>
      </c>
    </row>
    <row r="40" spans="1:9" s="81" customFormat="1">
      <c r="A40" s="44" t="s">
        <v>100</v>
      </c>
      <c r="B40" s="45">
        <v>244</v>
      </c>
      <c r="C40" s="46">
        <v>548.79999999999995</v>
      </c>
      <c r="D40" s="46">
        <v>22.5</v>
      </c>
      <c r="E40" s="45">
        <v>545</v>
      </c>
      <c r="F40" s="54">
        <v>1273.9000000000001</v>
      </c>
      <c r="G40" s="46">
        <v>23.4</v>
      </c>
      <c r="H40" s="46">
        <v>232.1</v>
      </c>
      <c r="I40" s="46">
        <v>725.1</v>
      </c>
    </row>
    <row r="41" spans="1:9" s="81" customFormat="1">
      <c r="A41" s="44" t="s">
        <v>101</v>
      </c>
      <c r="B41" s="45">
        <v>2623</v>
      </c>
      <c r="C41" s="46">
        <v>5508.6</v>
      </c>
      <c r="D41" s="46">
        <v>21</v>
      </c>
      <c r="E41" s="45">
        <v>2636</v>
      </c>
      <c r="F41" s="54">
        <v>5644.3</v>
      </c>
      <c r="G41" s="46">
        <v>21.4</v>
      </c>
      <c r="H41" s="46">
        <v>102.5</v>
      </c>
      <c r="I41" s="46">
        <v>135.69999999999999</v>
      </c>
    </row>
    <row r="42" spans="1:9" s="81" customFormat="1">
      <c r="A42" s="44" t="s">
        <v>102</v>
      </c>
      <c r="B42" s="45">
        <v>19508</v>
      </c>
      <c r="C42" s="46">
        <v>46126.3</v>
      </c>
      <c r="D42" s="46">
        <v>23.6</v>
      </c>
      <c r="E42" s="45">
        <v>19340</v>
      </c>
      <c r="F42" s="54">
        <v>52439.1</v>
      </c>
      <c r="G42" s="46">
        <v>27.1</v>
      </c>
      <c r="H42" s="46">
        <v>113.7</v>
      </c>
      <c r="I42" s="46">
        <v>6312.8</v>
      </c>
    </row>
    <row r="43" spans="1:9" s="81" customFormat="1">
      <c r="A43" s="44" t="s">
        <v>103</v>
      </c>
      <c r="B43" s="45">
        <v>343.2</v>
      </c>
      <c r="C43" s="46">
        <v>962</v>
      </c>
      <c r="D43" s="46">
        <v>28</v>
      </c>
      <c r="E43" s="45">
        <v>340</v>
      </c>
      <c r="F43" s="54">
        <v>912.5</v>
      </c>
      <c r="G43" s="46">
        <v>26.8</v>
      </c>
      <c r="H43" s="46">
        <v>94.9</v>
      </c>
      <c r="I43" s="46">
        <v>-49.5</v>
      </c>
    </row>
    <row r="44" spans="1:9" s="81" customFormat="1">
      <c r="A44" s="44" t="s">
        <v>104</v>
      </c>
      <c r="B44" s="45">
        <v>165</v>
      </c>
      <c r="C44" s="46">
        <v>355.2</v>
      </c>
      <c r="D44" s="46">
        <v>21.5</v>
      </c>
      <c r="E44" s="45">
        <v>160</v>
      </c>
      <c r="F44" s="54">
        <v>383.6</v>
      </c>
      <c r="G44" s="46">
        <v>24</v>
      </c>
      <c r="H44" s="46">
        <v>108</v>
      </c>
      <c r="I44" s="46">
        <v>28.4</v>
      </c>
    </row>
    <row r="45" spans="1:9" s="81" customFormat="1">
      <c r="A45" s="44"/>
      <c r="B45" s="45"/>
      <c r="C45" s="46"/>
      <c r="D45" s="46"/>
      <c r="E45" s="45"/>
      <c r="F45" s="54"/>
      <c r="G45" s="46"/>
      <c r="H45" s="46"/>
      <c r="I45" s="46"/>
    </row>
    <row r="46" spans="1:9" s="81" customFormat="1">
      <c r="A46" s="41" t="s">
        <v>105</v>
      </c>
      <c r="B46" s="42">
        <v>19161</v>
      </c>
      <c r="C46" s="43">
        <v>40831.300000000003</v>
      </c>
      <c r="D46" s="43">
        <v>21.3</v>
      </c>
      <c r="E46" s="42">
        <v>19838</v>
      </c>
      <c r="F46" s="55">
        <v>43730.8</v>
      </c>
      <c r="G46" s="43">
        <v>22</v>
      </c>
      <c r="H46" s="43">
        <v>107.1</v>
      </c>
      <c r="I46" s="43">
        <v>2899.5</v>
      </c>
    </row>
    <row r="47" spans="1:9" s="81" customFormat="1">
      <c r="A47" s="44" t="s">
        <v>106</v>
      </c>
      <c r="B47" s="45">
        <v>2852</v>
      </c>
      <c r="C47" s="46">
        <v>6399.1</v>
      </c>
      <c r="D47" s="46">
        <v>22.4</v>
      </c>
      <c r="E47" s="45">
        <v>2916</v>
      </c>
      <c r="F47" s="54">
        <v>7107.8</v>
      </c>
      <c r="G47" s="46">
        <v>24.4</v>
      </c>
      <c r="H47" s="46">
        <v>111.1</v>
      </c>
      <c r="I47" s="46">
        <v>708.7</v>
      </c>
    </row>
    <row r="48" spans="1:9" s="81" customFormat="1">
      <c r="A48" s="44" t="s">
        <v>107</v>
      </c>
      <c r="B48" s="45">
        <v>1335</v>
      </c>
      <c r="C48" s="46">
        <v>2929.1</v>
      </c>
      <c r="D48" s="46">
        <v>21.9</v>
      </c>
      <c r="E48" s="45">
        <v>1393</v>
      </c>
      <c r="F48" s="54">
        <v>3292.8</v>
      </c>
      <c r="G48" s="46">
        <v>23.6</v>
      </c>
      <c r="H48" s="46">
        <v>112.4</v>
      </c>
      <c r="I48" s="46">
        <v>363.7</v>
      </c>
    </row>
    <row r="49" spans="1:9" s="81" customFormat="1">
      <c r="A49" s="44" t="s">
        <v>108</v>
      </c>
      <c r="B49" s="45">
        <v>3277</v>
      </c>
      <c r="C49" s="46">
        <v>6213.5</v>
      </c>
      <c r="D49" s="46">
        <v>19</v>
      </c>
      <c r="E49" s="45">
        <v>3323</v>
      </c>
      <c r="F49" s="54">
        <v>6441.6</v>
      </c>
      <c r="G49" s="46">
        <v>19.399999999999999</v>
      </c>
      <c r="H49" s="46">
        <v>103.7</v>
      </c>
      <c r="I49" s="46">
        <v>228.1</v>
      </c>
    </row>
    <row r="50" spans="1:9" s="81" customFormat="1">
      <c r="A50" s="44" t="s">
        <v>109</v>
      </c>
      <c r="B50" s="45">
        <v>7924</v>
      </c>
      <c r="C50" s="46">
        <v>16717.2</v>
      </c>
      <c r="D50" s="46">
        <v>21.1</v>
      </c>
      <c r="E50" s="45">
        <v>8123</v>
      </c>
      <c r="F50" s="54">
        <v>17458.8</v>
      </c>
      <c r="G50" s="46">
        <v>21.5</v>
      </c>
      <c r="H50" s="46">
        <v>104.4</v>
      </c>
      <c r="I50" s="46">
        <v>741.6</v>
      </c>
    </row>
    <row r="51" spans="1:9" s="81" customFormat="1">
      <c r="A51" s="44" t="s">
        <v>110</v>
      </c>
      <c r="B51" s="45">
        <v>3773</v>
      </c>
      <c r="C51" s="46">
        <v>8572.4</v>
      </c>
      <c r="D51" s="46">
        <v>22.7</v>
      </c>
      <c r="E51" s="45">
        <v>4079</v>
      </c>
      <c r="F51" s="54">
        <v>9425.5</v>
      </c>
      <c r="G51" s="46">
        <v>23.1</v>
      </c>
      <c r="H51" s="46">
        <v>110</v>
      </c>
      <c r="I51" s="46">
        <v>853.1</v>
      </c>
    </row>
    <row r="52" spans="1:9" s="81" customFormat="1">
      <c r="A52" s="44" t="s">
        <v>111</v>
      </c>
      <c r="B52" s="45" t="s">
        <v>94</v>
      </c>
      <c r="C52" s="46" t="s">
        <v>94</v>
      </c>
      <c r="D52" s="46" t="s">
        <v>94</v>
      </c>
      <c r="E52" s="45">
        <v>4</v>
      </c>
      <c r="F52" s="54">
        <v>4.3</v>
      </c>
      <c r="G52" s="46">
        <v>10.8</v>
      </c>
      <c r="H52" s="46" t="s">
        <v>94</v>
      </c>
      <c r="I52" s="46">
        <v>4.3</v>
      </c>
    </row>
    <row r="53" spans="1:9" s="81" customFormat="1">
      <c r="A53" s="44"/>
      <c r="B53" s="45"/>
      <c r="C53" s="46"/>
      <c r="D53" s="46"/>
      <c r="E53" s="45"/>
      <c r="F53" s="54"/>
      <c r="G53" s="46"/>
      <c r="H53" s="46"/>
      <c r="I53" s="46"/>
    </row>
    <row r="54" spans="1:9" s="81" customFormat="1">
      <c r="A54" s="41" t="s">
        <v>112</v>
      </c>
      <c r="B54" s="42">
        <v>23098</v>
      </c>
      <c r="C54" s="43">
        <v>48745</v>
      </c>
      <c r="D54" s="43">
        <v>21.1</v>
      </c>
      <c r="E54" s="42">
        <v>24662.5</v>
      </c>
      <c r="F54" s="55">
        <v>50850.9</v>
      </c>
      <c r="G54" s="43">
        <v>20.6</v>
      </c>
      <c r="H54" s="43">
        <v>104.3</v>
      </c>
      <c r="I54" s="43">
        <v>2105.9</v>
      </c>
    </row>
    <row r="55" spans="1:9" s="81" customFormat="1">
      <c r="A55" s="44" t="s">
        <v>113</v>
      </c>
      <c r="B55" s="45">
        <v>1098</v>
      </c>
      <c r="C55" s="46">
        <v>2213.9</v>
      </c>
      <c r="D55" s="46">
        <v>20.2</v>
      </c>
      <c r="E55" s="45">
        <v>1148</v>
      </c>
      <c r="F55" s="54">
        <v>2252.1999999999998</v>
      </c>
      <c r="G55" s="46">
        <v>19.600000000000001</v>
      </c>
      <c r="H55" s="46">
        <v>101.7</v>
      </c>
      <c r="I55" s="46">
        <v>38.299999999999997</v>
      </c>
    </row>
    <row r="56" spans="1:9" s="81" customFormat="1">
      <c r="A56" s="44" t="s">
        <v>114</v>
      </c>
      <c r="B56" s="45">
        <v>67</v>
      </c>
      <c r="C56" s="46">
        <v>145.6</v>
      </c>
      <c r="D56" s="46">
        <v>21.7</v>
      </c>
      <c r="E56" s="45">
        <v>77</v>
      </c>
      <c r="F56" s="54">
        <v>151.6</v>
      </c>
      <c r="G56" s="46">
        <v>19.7</v>
      </c>
      <c r="H56" s="46">
        <v>104.1</v>
      </c>
      <c r="I56" s="46">
        <v>6</v>
      </c>
    </row>
    <row r="57" spans="1:9" s="81" customFormat="1">
      <c r="A57" s="44" t="s">
        <v>115</v>
      </c>
      <c r="B57" s="45">
        <v>2930</v>
      </c>
      <c r="C57" s="46">
        <v>6758</v>
      </c>
      <c r="D57" s="46">
        <v>23.1</v>
      </c>
      <c r="E57" s="45">
        <v>2930</v>
      </c>
      <c r="F57" s="54">
        <v>6224.5</v>
      </c>
      <c r="G57" s="46">
        <v>21.2</v>
      </c>
      <c r="H57" s="46">
        <v>92.1</v>
      </c>
      <c r="I57" s="46">
        <v>-533.5</v>
      </c>
    </row>
    <row r="58" spans="1:9" s="81" customFormat="1">
      <c r="A58" s="44" t="s">
        <v>116</v>
      </c>
      <c r="B58" s="45">
        <v>7324</v>
      </c>
      <c r="C58" s="46">
        <v>13939.2</v>
      </c>
      <c r="D58" s="46">
        <v>19</v>
      </c>
      <c r="E58" s="45">
        <v>7645.5</v>
      </c>
      <c r="F58" s="54">
        <v>14682</v>
      </c>
      <c r="G58" s="46">
        <v>19.2</v>
      </c>
      <c r="H58" s="46">
        <v>105.3</v>
      </c>
      <c r="I58" s="46">
        <v>742.8</v>
      </c>
    </row>
    <row r="59" spans="1:9" s="81" customFormat="1">
      <c r="A59" s="44" t="s">
        <v>117</v>
      </c>
      <c r="B59" s="45">
        <v>320</v>
      </c>
      <c r="C59" s="46">
        <v>701.2</v>
      </c>
      <c r="D59" s="46">
        <v>21.9</v>
      </c>
      <c r="E59" s="45">
        <v>358</v>
      </c>
      <c r="F59" s="54">
        <v>875.4</v>
      </c>
      <c r="G59" s="46">
        <v>24.5</v>
      </c>
      <c r="H59" s="46">
        <v>124.8</v>
      </c>
      <c r="I59" s="46">
        <v>174.2</v>
      </c>
    </row>
    <row r="60" spans="1:9" s="81" customFormat="1">
      <c r="A60" s="44" t="s">
        <v>118</v>
      </c>
      <c r="B60" s="45">
        <v>2246</v>
      </c>
      <c r="C60" s="46">
        <v>4085.8</v>
      </c>
      <c r="D60" s="46">
        <v>18.2</v>
      </c>
      <c r="E60" s="45">
        <v>2529</v>
      </c>
      <c r="F60" s="54">
        <v>4609.8</v>
      </c>
      <c r="G60" s="46">
        <v>18.2</v>
      </c>
      <c r="H60" s="46">
        <v>112.8</v>
      </c>
      <c r="I60" s="46">
        <v>524</v>
      </c>
    </row>
    <row r="61" spans="1:9" s="81" customFormat="1">
      <c r="A61" s="44" t="s">
        <v>119</v>
      </c>
      <c r="B61" s="45">
        <v>7274</v>
      </c>
      <c r="C61" s="46">
        <v>17401.900000000001</v>
      </c>
      <c r="D61" s="46">
        <v>23.9</v>
      </c>
      <c r="E61" s="45">
        <v>7481</v>
      </c>
      <c r="F61" s="54">
        <v>16991.8</v>
      </c>
      <c r="G61" s="46">
        <v>22.7</v>
      </c>
      <c r="H61" s="46">
        <v>97.6</v>
      </c>
      <c r="I61" s="46">
        <v>-410.1</v>
      </c>
    </row>
    <row r="62" spans="1:9" s="81" customFormat="1">
      <c r="A62" s="44" t="s">
        <v>120</v>
      </c>
      <c r="B62" s="45">
        <v>2159</v>
      </c>
      <c r="C62" s="46">
        <v>4200.6000000000004</v>
      </c>
      <c r="D62" s="46">
        <v>19.5</v>
      </c>
      <c r="E62" s="45">
        <v>2852</v>
      </c>
      <c r="F62" s="54">
        <v>5939</v>
      </c>
      <c r="G62" s="46">
        <v>20.8</v>
      </c>
      <c r="H62" s="46">
        <v>141.4</v>
      </c>
      <c r="I62" s="46">
        <v>1738.4</v>
      </c>
    </row>
    <row r="63" spans="1:9" s="81" customFormat="1">
      <c r="A63" s="44"/>
      <c r="B63" s="45"/>
      <c r="C63" s="46"/>
      <c r="D63" s="46"/>
      <c r="E63" s="45"/>
      <c r="F63" s="54"/>
      <c r="G63" s="46"/>
      <c r="H63" s="46"/>
      <c r="I63" s="46"/>
    </row>
    <row r="64" spans="1:9" s="81" customFormat="1">
      <c r="A64" s="41" t="s">
        <v>121</v>
      </c>
      <c r="B64" s="42">
        <v>4613</v>
      </c>
      <c r="C64" s="43">
        <v>10268.5</v>
      </c>
      <c r="D64" s="43">
        <v>22.3</v>
      </c>
      <c r="E64" s="42">
        <v>4238</v>
      </c>
      <c r="F64" s="55">
        <v>7380.7</v>
      </c>
      <c r="G64" s="43">
        <v>17.399999999999999</v>
      </c>
      <c r="H64" s="43">
        <v>71.900000000000006</v>
      </c>
      <c r="I64" s="43">
        <v>-2887.8</v>
      </c>
    </row>
    <row r="65" spans="1:9" s="81" customFormat="1">
      <c r="A65" s="44" t="s">
        <v>122</v>
      </c>
      <c r="B65" s="45">
        <v>584</v>
      </c>
      <c r="C65" s="46">
        <v>1410.8</v>
      </c>
      <c r="D65" s="46">
        <v>24.2</v>
      </c>
      <c r="E65" s="45">
        <v>158</v>
      </c>
      <c r="F65" s="54">
        <v>210</v>
      </c>
      <c r="G65" s="46">
        <v>13.3</v>
      </c>
      <c r="H65" s="46">
        <v>14.9</v>
      </c>
      <c r="I65" s="46">
        <v>-1200.8</v>
      </c>
    </row>
    <row r="66" spans="1:9" s="81" customFormat="1">
      <c r="A66" s="44" t="s">
        <v>123</v>
      </c>
      <c r="B66" s="45">
        <v>463</v>
      </c>
      <c r="C66" s="46">
        <v>938</v>
      </c>
      <c r="D66" s="46">
        <v>20.3</v>
      </c>
      <c r="E66" s="45">
        <v>324</v>
      </c>
      <c r="F66" s="54">
        <v>440.9</v>
      </c>
      <c r="G66" s="46">
        <v>13.6</v>
      </c>
      <c r="H66" s="46">
        <v>47</v>
      </c>
      <c r="I66" s="46">
        <v>-497.1</v>
      </c>
    </row>
    <row r="67" spans="1:9" s="81" customFormat="1">
      <c r="A67" s="44" t="s">
        <v>124</v>
      </c>
      <c r="B67" s="45">
        <v>665</v>
      </c>
      <c r="C67" s="46">
        <v>1460.5</v>
      </c>
      <c r="D67" s="46">
        <v>22</v>
      </c>
      <c r="E67" s="45">
        <v>503</v>
      </c>
      <c r="F67" s="54">
        <v>1067.9000000000001</v>
      </c>
      <c r="G67" s="46">
        <v>21.2</v>
      </c>
      <c r="H67" s="46">
        <v>73.099999999999994</v>
      </c>
      <c r="I67" s="46">
        <v>-392.6</v>
      </c>
    </row>
    <row r="68" spans="1:9" s="81" customFormat="1">
      <c r="A68" s="44" t="s">
        <v>125</v>
      </c>
      <c r="B68" s="45">
        <v>2901</v>
      </c>
      <c r="C68" s="46">
        <v>6459.2</v>
      </c>
      <c r="D68" s="46">
        <v>22.3</v>
      </c>
      <c r="E68" s="45">
        <v>3253</v>
      </c>
      <c r="F68" s="54">
        <v>5661.9</v>
      </c>
      <c r="G68" s="46">
        <v>17.399999999999999</v>
      </c>
      <c r="H68" s="46">
        <v>87.7</v>
      </c>
      <c r="I68" s="46">
        <v>-797.3</v>
      </c>
    </row>
    <row r="69" spans="1:9" s="81" customFormat="1" ht="12">
      <c r="A69" s="87"/>
      <c r="B69" s="88"/>
      <c r="C69" s="89"/>
      <c r="D69" s="89"/>
      <c r="E69" s="88"/>
      <c r="F69" s="90"/>
      <c r="G69" s="89"/>
      <c r="H69" s="89"/>
      <c r="I69" s="89"/>
    </row>
    <row r="70" spans="1:9" s="81" customFormat="1">
      <c r="A70" s="41" t="s">
        <v>127</v>
      </c>
      <c r="B70" s="42">
        <v>120035</v>
      </c>
      <c r="C70" s="43">
        <v>336929.2</v>
      </c>
      <c r="D70" s="43">
        <v>28.1</v>
      </c>
      <c r="E70" s="42">
        <v>114401</v>
      </c>
      <c r="F70" s="43">
        <v>166638</v>
      </c>
      <c r="G70" s="43">
        <v>14.6</v>
      </c>
      <c r="H70" s="43">
        <v>49.5</v>
      </c>
      <c r="I70" s="43">
        <v>-170291.20000000001</v>
      </c>
    </row>
    <row r="71" spans="1:9" s="81" customFormat="1">
      <c r="A71" s="44" t="s">
        <v>128</v>
      </c>
      <c r="B71" s="45">
        <v>7184</v>
      </c>
      <c r="C71" s="46">
        <v>19177.599999999999</v>
      </c>
      <c r="D71" s="46">
        <v>26.7</v>
      </c>
      <c r="E71" s="45">
        <v>7246</v>
      </c>
      <c r="F71" s="46">
        <v>9423.4</v>
      </c>
      <c r="G71" s="46">
        <v>13</v>
      </c>
      <c r="H71" s="46">
        <v>49.1</v>
      </c>
      <c r="I71" s="46">
        <v>-9754.2000000000007</v>
      </c>
    </row>
    <row r="72" spans="1:9" s="81" customFormat="1">
      <c r="A72" s="44" t="s">
        <v>129</v>
      </c>
      <c r="B72" s="45">
        <v>34463</v>
      </c>
      <c r="C72" s="46">
        <v>91392.1</v>
      </c>
      <c r="D72" s="46">
        <v>26.5</v>
      </c>
      <c r="E72" s="45">
        <v>25549</v>
      </c>
      <c r="F72" s="46">
        <v>47262.2</v>
      </c>
      <c r="G72" s="46">
        <v>18.5</v>
      </c>
      <c r="H72" s="46">
        <v>51.7</v>
      </c>
      <c r="I72" s="46">
        <v>-44129.9</v>
      </c>
    </row>
    <row r="73" spans="1:9" s="81" customFormat="1">
      <c r="A73" s="44" t="s">
        <v>130</v>
      </c>
      <c r="B73" s="45">
        <v>8178</v>
      </c>
      <c r="C73" s="46">
        <v>23467.7</v>
      </c>
      <c r="D73" s="46">
        <v>28.7</v>
      </c>
      <c r="E73" s="45">
        <v>8314</v>
      </c>
      <c r="F73" s="46">
        <v>13035.1</v>
      </c>
      <c r="G73" s="46">
        <v>15.7</v>
      </c>
      <c r="H73" s="46">
        <v>55.5</v>
      </c>
      <c r="I73" s="46">
        <v>-10432.6</v>
      </c>
    </row>
    <row r="74" spans="1:9" s="81" customFormat="1">
      <c r="A74" s="44" t="s">
        <v>131</v>
      </c>
      <c r="B74" s="45">
        <v>15093</v>
      </c>
      <c r="C74" s="46">
        <v>44184.2</v>
      </c>
      <c r="D74" s="46">
        <v>29.3</v>
      </c>
      <c r="E74" s="45">
        <v>14474</v>
      </c>
      <c r="F74" s="46">
        <v>17130.3</v>
      </c>
      <c r="G74" s="46">
        <v>11.8</v>
      </c>
      <c r="H74" s="46">
        <v>38.799999999999997</v>
      </c>
      <c r="I74" s="46">
        <v>-27053.9</v>
      </c>
    </row>
    <row r="75" spans="1:9" s="81" customFormat="1">
      <c r="A75" s="44" t="s">
        <v>132</v>
      </c>
      <c r="B75" s="45">
        <v>17975</v>
      </c>
      <c r="C75" s="46">
        <v>45524.7</v>
      </c>
      <c r="D75" s="46">
        <v>25.3</v>
      </c>
      <c r="E75" s="45">
        <v>19170</v>
      </c>
      <c r="F75" s="46">
        <v>10973</v>
      </c>
      <c r="G75" s="46">
        <v>5.7</v>
      </c>
      <c r="H75" s="46">
        <v>24.1</v>
      </c>
      <c r="I75" s="46">
        <v>-34551.699999999997</v>
      </c>
    </row>
    <row r="76" spans="1:9" s="81" customFormat="1">
      <c r="A76" s="44" t="s">
        <v>133</v>
      </c>
      <c r="B76" s="45">
        <v>19374</v>
      </c>
      <c r="C76" s="46">
        <v>59481.1</v>
      </c>
      <c r="D76" s="46">
        <v>30.7</v>
      </c>
      <c r="E76" s="45">
        <v>20156</v>
      </c>
      <c r="F76" s="46">
        <v>28426.400000000001</v>
      </c>
      <c r="G76" s="46">
        <v>14.1</v>
      </c>
      <c r="H76" s="46">
        <v>47.8</v>
      </c>
      <c r="I76" s="46">
        <v>-31054.7</v>
      </c>
    </row>
    <row r="77" spans="1:9" s="81" customFormat="1">
      <c r="A77" s="44" t="s">
        <v>135</v>
      </c>
      <c r="B77" s="45">
        <v>11401</v>
      </c>
      <c r="C77" s="46">
        <v>33623.9</v>
      </c>
      <c r="D77" s="46">
        <v>29.5</v>
      </c>
      <c r="E77" s="45">
        <v>12027</v>
      </c>
      <c r="F77" s="46">
        <v>23108.3</v>
      </c>
      <c r="G77" s="46">
        <v>19.2</v>
      </c>
      <c r="H77" s="46">
        <v>68.7</v>
      </c>
      <c r="I77" s="46">
        <v>-10515.6</v>
      </c>
    </row>
    <row r="78" spans="1:9" s="81" customFormat="1">
      <c r="A78" s="44" t="s">
        <v>136</v>
      </c>
      <c r="B78" s="45">
        <v>5967</v>
      </c>
      <c r="C78" s="46">
        <v>18846.5</v>
      </c>
      <c r="D78" s="46">
        <v>31.6</v>
      </c>
      <c r="E78" s="45">
        <v>7015</v>
      </c>
      <c r="F78" s="46">
        <v>16143.3</v>
      </c>
      <c r="G78" s="46">
        <v>23</v>
      </c>
      <c r="H78" s="46">
        <v>85.7</v>
      </c>
      <c r="I78" s="46">
        <v>-2703.2</v>
      </c>
    </row>
    <row r="79" spans="1:9" s="81" customFormat="1">
      <c r="A79" s="44" t="s">
        <v>137</v>
      </c>
      <c r="B79" s="45">
        <v>400</v>
      </c>
      <c r="C79" s="46">
        <v>1231.3</v>
      </c>
      <c r="D79" s="46">
        <v>30.8</v>
      </c>
      <c r="E79" s="45">
        <v>450</v>
      </c>
      <c r="F79" s="46">
        <v>1136</v>
      </c>
      <c r="G79" s="46">
        <v>25.2</v>
      </c>
      <c r="H79" s="46">
        <v>92.3</v>
      </c>
      <c r="I79" s="46">
        <v>-95.3</v>
      </c>
    </row>
    <row r="80" spans="1:9" s="81" customFormat="1">
      <c r="A80" s="44"/>
      <c r="B80" s="45"/>
      <c r="C80" s="46"/>
      <c r="D80" s="46"/>
      <c r="E80" s="45"/>
      <c r="F80" s="46"/>
      <c r="G80" s="46"/>
      <c r="H80" s="46"/>
      <c r="I80" s="46"/>
    </row>
    <row r="81" spans="1:9" s="81" customFormat="1">
      <c r="A81" s="41" t="s">
        <v>138</v>
      </c>
      <c r="B81" s="42">
        <v>2576</v>
      </c>
      <c r="C81" s="43">
        <v>5710.5</v>
      </c>
      <c r="D81" s="43">
        <v>22.2</v>
      </c>
      <c r="E81" s="42">
        <v>2319</v>
      </c>
      <c r="F81" s="43">
        <v>4662</v>
      </c>
      <c r="G81" s="43">
        <v>20.100000000000001</v>
      </c>
      <c r="H81" s="43">
        <v>81.599999999999994</v>
      </c>
      <c r="I81" s="43">
        <v>-1048.5</v>
      </c>
    </row>
    <row r="82" spans="1:9" s="81" customFormat="1">
      <c r="A82" s="44"/>
      <c r="B82" s="45"/>
      <c r="C82" s="46"/>
      <c r="D82" s="46"/>
      <c r="E82" s="45"/>
      <c r="F82" s="46"/>
      <c r="G82" s="46"/>
      <c r="H82" s="46"/>
      <c r="I82" s="46"/>
    </row>
    <row r="83" spans="1:9" s="81" customFormat="1">
      <c r="A83" s="41" t="s">
        <v>139</v>
      </c>
      <c r="B83" s="42">
        <v>1668</v>
      </c>
      <c r="C83" s="43">
        <v>2684</v>
      </c>
      <c r="D83" s="43">
        <v>16.100000000000001</v>
      </c>
      <c r="E83" s="42">
        <v>1931</v>
      </c>
      <c r="F83" s="43">
        <v>2324.8000000000002</v>
      </c>
      <c r="G83" s="43">
        <v>12</v>
      </c>
      <c r="H83" s="43">
        <v>86.6</v>
      </c>
      <c r="I83" s="43">
        <v>-359.2</v>
      </c>
    </row>
    <row r="84" spans="1:9">
      <c r="B84" s="49"/>
      <c r="C84" s="49"/>
      <c r="D84" s="50"/>
      <c r="E84" s="49"/>
      <c r="F84" s="49"/>
      <c r="G84" s="50"/>
      <c r="H84" s="50"/>
      <c r="I84" s="49"/>
    </row>
    <row r="85" spans="1:9">
      <c r="B85" s="49"/>
      <c r="C85" s="49"/>
      <c r="D85" s="50"/>
      <c r="E85" s="49"/>
      <c r="F85" s="49"/>
      <c r="G85" s="50"/>
      <c r="H85" s="50"/>
      <c r="I85" s="49"/>
    </row>
    <row r="86" spans="1:9">
      <c r="B86" s="49"/>
      <c r="C86" s="49"/>
      <c r="D86" s="50"/>
      <c r="E86" s="49"/>
      <c r="F86" s="49"/>
      <c r="G86" s="50"/>
      <c r="H86" s="50"/>
      <c r="I86" s="49"/>
    </row>
  </sheetData>
  <mergeCells count="16">
    <mergeCell ref="A3:I3"/>
    <mergeCell ref="A6:A11"/>
    <mergeCell ref="B6:I6"/>
    <mergeCell ref="B7:D7"/>
    <mergeCell ref="E7:G7"/>
    <mergeCell ref="B8:B10"/>
    <mergeCell ref="C8:C10"/>
    <mergeCell ref="D8:D10"/>
    <mergeCell ref="E8:E10"/>
    <mergeCell ref="F8:F10"/>
    <mergeCell ref="G8:G10"/>
    <mergeCell ref="H9:H10"/>
    <mergeCell ref="I9:I10"/>
    <mergeCell ref="A4:I4"/>
    <mergeCell ref="H7:I7"/>
    <mergeCell ref="H8:I8"/>
  </mergeCells>
  <hyperlinks>
    <hyperlink ref="A1" location="содержание!A1" display="Мазмуну" xr:uid="{00000000-0004-0000-0500-000000000000}"/>
    <hyperlink ref="A2" location="содержание!A1" display="Содержание" xr:uid="{00000000-0004-0000-0500-000001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60"/>
  <sheetViews>
    <sheetView workbookViewId="0">
      <selection activeCell="N24" sqref="N24"/>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c r="B3" s="49"/>
      <c r="C3" s="49"/>
      <c r="D3" s="50"/>
      <c r="E3" s="49"/>
      <c r="F3" s="49"/>
      <c r="G3" s="50"/>
      <c r="H3" s="50"/>
      <c r="I3" s="49"/>
    </row>
    <row r="4" spans="1:9" s="81" customFormat="1" ht="15">
      <c r="A4" s="109" t="s">
        <v>142</v>
      </c>
      <c r="B4" s="110"/>
      <c r="C4" s="110"/>
      <c r="D4" s="110"/>
      <c r="E4" s="110"/>
      <c r="F4" s="110"/>
      <c r="G4" s="110"/>
      <c r="H4" s="110"/>
      <c r="I4" s="110"/>
    </row>
    <row r="5" spans="1:9" s="81" customFormat="1">
      <c r="A5" s="111" t="s">
        <v>141</v>
      </c>
      <c r="B5" s="111"/>
      <c r="C5" s="111"/>
      <c r="D5" s="111"/>
      <c r="E5" s="111"/>
      <c r="F5" s="111"/>
      <c r="G5" s="111"/>
      <c r="H5" s="111"/>
      <c r="I5" s="111"/>
    </row>
    <row r="6" spans="1:9" s="81" customFormat="1">
      <c r="A6" s="17"/>
      <c r="B6" s="17"/>
      <c r="C6" s="17"/>
      <c r="D6" s="17"/>
      <c r="E6" s="17"/>
      <c r="F6" s="17"/>
      <c r="G6" s="17"/>
      <c r="H6" s="17"/>
      <c r="I6" s="17"/>
    </row>
    <row r="7" spans="1:9" s="81" customFormat="1">
      <c r="A7" s="114" t="s">
        <v>60</v>
      </c>
      <c r="B7" s="112" t="s">
        <v>188</v>
      </c>
      <c r="C7" s="117"/>
      <c r="D7" s="117"/>
      <c r="E7" s="117"/>
      <c r="F7" s="117"/>
      <c r="G7" s="117"/>
      <c r="H7" s="117"/>
      <c r="I7" s="113"/>
    </row>
    <row r="8" spans="1:9" s="81" customFormat="1">
      <c r="A8" s="115"/>
      <c r="B8" s="112">
        <v>2024</v>
      </c>
      <c r="C8" s="117"/>
      <c r="D8" s="113"/>
      <c r="E8" s="112">
        <v>2025</v>
      </c>
      <c r="F8" s="117"/>
      <c r="G8" s="113"/>
      <c r="H8" s="126" t="s">
        <v>62</v>
      </c>
      <c r="I8" s="126"/>
    </row>
    <row r="9" spans="1:9" s="81" customFormat="1">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c r="A12" s="116"/>
      <c r="B12" s="82">
        <v>1</v>
      </c>
      <c r="C12" s="83">
        <v>2</v>
      </c>
      <c r="D12" s="37">
        <v>3</v>
      </c>
      <c r="E12" s="37">
        <v>4</v>
      </c>
      <c r="F12" s="37">
        <v>5</v>
      </c>
      <c r="G12" s="84">
        <v>6</v>
      </c>
      <c r="H12" s="37">
        <v>7</v>
      </c>
      <c r="I12" s="85">
        <v>8</v>
      </c>
    </row>
    <row r="13" spans="1:9" s="81" customFormat="1" ht="12">
      <c r="A13" s="86"/>
      <c r="B13" s="86"/>
      <c r="C13" s="86"/>
      <c r="D13" s="86"/>
      <c r="E13" s="86"/>
      <c r="F13" s="86"/>
      <c r="G13" s="86"/>
      <c r="H13" s="86"/>
      <c r="I13" s="86"/>
    </row>
    <row r="14" spans="1:9" s="81" customFormat="1">
      <c r="A14" s="41" t="s">
        <v>72</v>
      </c>
      <c r="B14" s="55">
        <v>519</v>
      </c>
      <c r="C14" s="55">
        <v>1550.7</v>
      </c>
      <c r="D14" s="55">
        <v>29.9</v>
      </c>
      <c r="E14" s="55">
        <v>87</v>
      </c>
      <c r="F14" s="55">
        <v>264.10000000000002</v>
      </c>
      <c r="G14" s="55">
        <v>30.4</v>
      </c>
      <c r="H14" s="43">
        <v>17</v>
      </c>
      <c r="I14" s="55">
        <v>-1286.5999999999999</v>
      </c>
    </row>
    <row r="15" spans="1:9" s="81" customFormat="1">
      <c r="A15" s="44"/>
      <c r="B15" s="54"/>
      <c r="C15" s="54"/>
      <c r="D15" s="54"/>
      <c r="E15" s="54"/>
      <c r="F15" s="54"/>
      <c r="G15" s="54"/>
      <c r="H15" s="54"/>
      <c r="I15" s="54"/>
    </row>
    <row r="16" spans="1:9" s="81" customFormat="1">
      <c r="A16" s="41" t="s">
        <v>96</v>
      </c>
      <c r="B16" s="55">
        <v>4</v>
      </c>
      <c r="C16" s="55">
        <v>14.9</v>
      </c>
      <c r="D16" s="55">
        <v>37.299999999999997</v>
      </c>
      <c r="E16" s="55" t="s">
        <v>94</v>
      </c>
      <c r="F16" s="55" t="s">
        <v>94</v>
      </c>
      <c r="G16" s="55" t="s">
        <v>94</v>
      </c>
      <c r="H16" s="55" t="s">
        <v>94</v>
      </c>
      <c r="I16" s="55">
        <v>-14.9</v>
      </c>
    </row>
    <row r="17" spans="1:9" s="81" customFormat="1">
      <c r="A17" s="44" t="s">
        <v>98</v>
      </c>
      <c r="B17" s="54">
        <v>4</v>
      </c>
      <c r="C17" s="54">
        <v>14.9</v>
      </c>
      <c r="D17" s="54">
        <v>37.299999999999997</v>
      </c>
      <c r="E17" s="54" t="s">
        <v>94</v>
      </c>
      <c r="F17" s="54" t="s">
        <v>94</v>
      </c>
      <c r="G17" s="54" t="s">
        <v>94</v>
      </c>
      <c r="H17" s="54" t="s">
        <v>94</v>
      </c>
      <c r="I17" s="54">
        <v>-14.9</v>
      </c>
    </row>
    <row r="18" spans="1:9" s="81" customFormat="1">
      <c r="A18" s="44"/>
      <c r="B18" s="54"/>
      <c r="C18" s="54"/>
      <c r="D18" s="54"/>
      <c r="E18" s="54"/>
      <c r="F18" s="54"/>
      <c r="G18" s="54"/>
      <c r="H18" s="54"/>
      <c r="I18" s="54"/>
    </row>
    <row r="19" spans="1:9" s="81" customFormat="1">
      <c r="A19" s="41" t="s">
        <v>127</v>
      </c>
      <c r="B19" s="55">
        <v>515</v>
      </c>
      <c r="C19" s="55">
        <v>1535.8</v>
      </c>
      <c r="D19" s="55">
        <v>29.8</v>
      </c>
      <c r="E19" s="55">
        <v>87</v>
      </c>
      <c r="F19" s="55">
        <v>264.10000000000002</v>
      </c>
      <c r="G19" s="55">
        <v>30.4</v>
      </c>
      <c r="H19" s="55">
        <v>17.2</v>
      </c>
      <c r="I19" s="55">
        <v>-1271.7</v>
      </c>
    </row>
    <row r="20" spans="1:9" s="81" customFormat="1">
      <c r="A20" s="44" t="s">
        <v>128</v>
      </c>
      <c r="B20" s="54" t="s">
        <v>94</v>
      </c>
      <c r="C20" s="54" t="s">
        <v>94</v>
      </c>
      <c r="D20" s="54" t="s">
        <v>94</v>
      </c>
      <c r="E20" s="54">
        <v>86</v>
      </c>
      <c r="F20" s="54">
        <v>263.10000000000002</v>
      </c>
      <c r="G20" s="54">
        <v>30.6</v>
      </c>
      <c r="H20" s="54" t="s">
        <v>94</v>
      </c>
      <c r="I20" s="54">
        <v>263.10000000000002</v>
      </c>
    </row>
    <row r="21" spans="1:9" s="81" customFormat="1">
      <c r="A21" s="44" t="s">
        <v>133</v>
      </c>
      <c r="B21" s="54" t="s">
        <v>94</v>
      </c>
      <c r="C21" s="54" t="s">
        <v>94</v>
      </c>
      <c r="D21" s="54" t="s">
        <v>94</v>
      </c>
      <c r="E21" s="54">
        <v>1</v>
      </c>
      <c r="F21" s="46">
        <v>1</v>
      </c>
      <c r="G21" s="46">
        <v>10</v>
      </c>
      <c r="H21" s="46" t="s">
        <v>94</v>
      </c>
      <c r="I21" s="46">
        <v>1</v>
      </c>
    </row>
    <row r="22" spans="1:9" s="81" customFormat="1">
      <c r="A22" s="44" t="s">
        <v>135</v>
      </c>
      <c r="B22" s="54">
        <v>515</v>
      </c>
      <c r="C22" s="54">
        <v>1535.8</v>
      </c>
      <c r="D22" s="54">
        <v>29.8</v>
      </c>
      <c r="E22" s="54" t="s">
        <v>94</v>
      </c>
      <c r="F22" s="54" t="s">
        <v>94</v>
      </c>
      <c r="G22" s="54" t="s">
        <v>94</v>
      </c>
      <c r="H22" s="54" t="s">
        <v>94</v>
      </c>
      <c r="I22" s="54">
        <v>-1535.8</v>
      </c>
    </row>
    <row r="23" spans="1:9" s="81" customFormat="1" ht="12">
      <c r="B23" s="91"/>
      <c r="C23" s="91"/>
      <c r="D23" s="91"/>
      <c r="E23" s="91"/>
      <c r="F23" s="91"/>
      <c r="G23" s="91"/>
      <c r="H23" s="91"/>
      <c r="I23" s="91"/>
    </row>
    <row r="24" spans="1:9" s="81" customFormat="1" ht="12">
      <c r="B24" s="91"/>
      <c r="C24" s="91"/>
      <c r="D24" s="91"/>
      <c r="E24" s="91"/>
      <c r="F24" s="91"/>
      <c r="G24" s="91"/>
      <c r="H24" s="91"/>
      <c r="I24" s="91"/>
    </row>
    <row r="25" spans="1:9" s="81" customFormat="1" ht="12">
      <c r="B25" s="91"/>
      <c r="C25" s="91"/>
      <c r="D25" s="91"/>
      <c r="E25" s="91"/>
      <c r="F25" s="91"/>
      <c r="G25" s="91"/>
      <c r="H25" s="91"/>
      <c r="I25" s="91"/>
    </row>
    <row r="26" spans="1:9" s="81" customFormat="1" ht="12">
      <c r="B26" s="91"/>
      <c r="C26" s="91"/>
      <c r="D26" s="91"/>
      <c r="E26" s="91"/>
      <c r="F26" s="91"/>
      <c r="G26" s="91"/>
      <c r="H26" s="91"/>
      <c r="I26" s="91"/>
    </row>
    <row r="27" spans="1:9" s="81" customFormat="1" ht="15">
      <c r="A27" s="109" t="s">
        <v>143</v>
      </c>
      <c r="B27" s="110"/>
      <c r="C27" s="110"/>
      <c r="D27" s="110"/>
      <c r="E27" s="110"/>
      <c r="F27" s="110"/>
      <c r="G27" s="110"/>
      <c r="H27" s="110"/>
      <c r="I27" s="110"/>
    </row>
    <row r="28" spans="1:9" s="81" customFormat="1">
      <c r="A28" s="111" t="s">
        <v>141</v>
      </c>
      <c r="B28" s="111"/>
      <c r="C28" s="111"/>
      <c r="D28" s="111"/>
      <c r="E28" s="111"/>
      <c r="F28" s="111"/>
      <c r="G28" s="111"/>
      <c r="H28" s="111"/>
      <c r="I28" s="111"/>
    </row>
    <row r="29" spans="1:9" s="81" customFormat="1">
      <c r="A29" s="17"/>
      <c r="B29" s="17"/>
      <c r="C29" s="17"/>
      <c r="D29" s="17"/>
      <c r="E29" s="17"/>
      <c r="F29" s="17"/>
      <c r="G29" s="17"/>
      <c r="H29" s="17"/>
      <c r="I29" s="17"/>
    </row>
    <row r="30" spans="1:9" s="81" customFormat="1">
      <c r="A30" s="114" t="s">
        <v>60</v>
      </c>
      <c r="B30" s="112" t="s">
        <v>188</v>
      </c>
      <c r="C30" s="117"/>
      <c r="D30" s="117"/>
      <c r="E30" s="117"/>
      <c r="F30" s="117"/>
      <c r="G30" s="117"/>
      <c r="H30" s="117"/>
      <c r="I30" s="113"/>
    </row>
    <row r="31" spans="1:9" s="81" customFormat="1">
      <c r="A31" s="115"/>
      <c r="B31" s="112">
        <v>2024</v>
      </c>
      <c r="C31" s="117"/>
      <c r="D31" s="113"/>
      <c r="E31" s="112">
        <v>2025</v>
      </c>
      <c r="F31" s="117"/>
      <c r="G31" s="113"/>
      <c r="H31" s="126" t="s">
        <v>62</v>
      </c>
      <c r="I31" s="126"/>
    </row>
    <row r="32" spans="1:9" s="81" customFormat="1">
      <c r="A32" s="115"/>
      <c r="B32" s="118" t="s">
        <v>314</v>
      </c>
      <c r="C32" s="118" t="s">
        <v>62</v>
      </c>
      <c r="D32" s="118" t="s">
        <v>65</v>
      </c>
      <c r="E32" s="118" t="s">
        <v>314</v>
      </c>
      <c r="F32" s="118" t="s">
        <v>62</v>
      </c>
      <c r="G32" s="118" t="s">
        <v>65</v>
      </c>
      <c r="H32" s="132" t="s">
        <v>315</v>
      </c>
      <c r="I32" s="133"/>
    </row>
    <row r="33" spans="1:9" s="81" customFormat="1" ht="12">
      <c r="A33" s="115"/>
      <c r="B33" s="119"/>
      <c r="C33" s="119"/>
      <c r="D33" s="119"/>
      <c r="E33" s="119"/>
      <c r="F33" s="119"/>
      <c r="G33" s="119"/>
      <c r="H33" s="114" t="s">
        <v>69</v>
      </c>
      <c r="I33" s="114" t="s">
        <v>70</v>
      </c>
    </row>
    <row r="34" spans="1:9" s="81" customFormat="1" ht="12">
      <c r="A34" s="115"/>
      <c r="B34" s="120"/>
      <c r="C34" s="120"/>
      <c r="D34" s="120"/>
      <c r="E34" s="120"/>
      <c r="F34" s="120"/>
      <c r="G34" s="120"/>
      <c r="H34" s="116"/>
      <c r="I34" s="116"/>
    </row>
    <row r="35" spans="1:9" s="81" customFormat="1">
      <c r="A35" s="116"/>
      <c r="B35" s="82">
        <v>1</v>
      </c>
      <c r="C35" s="83">
        <v>2</v>
      </c>
      <c r="D35" s="37">
        <v>3</v>
      </c>
      <c r="E35" s="37">
        <v>4</v>
      </c>
      <c r="F35" s="37">
        <v>5</v>
      </c>
      <c r="G35" s="84">
        <v>6</v>
      </c>
      <c r="H35" s="37">
        <v>7</v>
      </c>
      <c r="I35" s="85">
        <v>8</v>
      </c>
    </row>
    <row r="36" spans="1:9" s="81" customFormat="1">
      <c r="A36" s="39"/>
      <c r="B36" s="39"/>
      <c r="C36" s="39"/>
      <c r="D36" s="39"/>
      <c r="E36" s="39"/>
      <c r="F36" s="39"/>
      <c r="G36" s="39"/>
      <c r="H36" s="39"/>
      <c r="I36" s="39"/>
    </row>
    <row r="37" spans="1:9" s="81" customFormat="1">
      <c r="A37" s="41" t="s">
        <v>72</v>
      </c>
      <c r="B37" s="55">
        <v>20</v>
      </c>
      <c r="C37" s="55">
        <v>57.5</v>
      </c>
      <c r="D37" s="55">
        <v>28.8</v>
      </c>
      <c r="E37" s="55">
        <v>60</v>
      </c>
      <c r="F37" s="43">
        <v>180</v>
      </c>
      <c r="G37" s="43">
        <v>30</v>
      </c>
      <c r="H37" s="43">
        <v>313</v>
      </c>
      <c r="I37" s="43">
        <v>122.5</v>
      </c>
    </row>
    <row r="38" spans="1:9" s="81" customFormat="1">
      <c r="A38" s="44"/>
      <c r="B38" s="54"/>
      <c r="C38" s="54"/>
      <c r="D38" s="54"/>
      <c r="E38" s="54"/>
      <c r="F38" s="46"/>
      <c r="G38" s="46"/>
      <c r="H38" s="46"/>
      <c r="I38" s="46"/>
    </row>
    <row r="39" spans="1:9" s="81" customFormat="1">
      <c r="A39" s="41" t="s">
        <v>127</v>
      </c>
      <c r="B39" s="55">
        <v>20</v>
      </c>
      <c r="C39" s="55">
        <v>57.5</v>
      </c>
      <c r="D39" s="55">
        <v>28.8</v>
      </c>
      <c r="E39" s="55">
        <v>60</v>
      </c>
      <c r="F39" s="43">
        <v>180</v>
      </c>
      <c r="G39" s="43">
        <v>30</v>
      </c>
      <c r="H39" s="43">
        <v>313</v>
      </c>
      <c r="I39" s="43">
        <v>122.5</v>
      </c>
    </row>
    <row r="40" spans="1:9" s="81" customFormat="1">
      <c r="A40" s="44" t="s">
        <v>129</v>
      </c>
      <c r="B40" s="54" t="s">
        <v>94</v>
      </c>
      <c r="C40" s="54" t="s">
        <v>94</v>
      </c>
      <c r="D40" s="54" t="s">
        <v>94</v>
      </c>
      <c r="E40" s="54">
        <v>60</v>
      </c>
      <c r="F40" s="46">
        <v>180</v>
      </c>
      <c r="G40" s="46">
        <v>30</v>
      </c>
      <c r="H40" s="46" t="s">
        <v>94</v>
      </c>
      <c r="I40" s="46">
        <v>180</v>
      </c>
    </row>
    <row r="41" spans="1:9" s="81" customFormat="1">
      <c r="A41" s="44" t="s">
        <v>132</v>
      </c>
      <c r="B41" s="54">
        <v>20</v>
      </c>
      <c r="C41" s="54">
        <v>57.5</v>
      </c>
      <c r="D41" s="54">
        <v>28.8</v>
      </c>
      <c r="E41" s="54" t="s">
        <v>94</v>
      </c>
      <c r="F41" s="54" t="s">
        <v>94</v>
      </c>
      <c r="G41" s="54" t="s">
        <v>94</v>
      </c>
      <c r="H41" s="54" t="s">
        <v>94</v>
      </c>
      <c r="I41" s="54">
        <v>-57.5</v>
      </c>
    </row>
    <row r="42" spans="1:9">
      <c r="B42" s="49"/>
      <c r="C42" s="49"/>
      <c r="D42" s="50"/>
      <c r="E42" s="49"/>
      <c r="F42" s="49"/>
      <c r="G42" s="50"/>
      <c r="H42" s="50"/>
      <c r="I42" s="49"/>
    </row>
    <row r="43" spans="1:9">
      <c r="B43" s="49"/>
      <c r="C43" s="49"/>
      <c r="D43" s="50"/>
      <c r="E43" s="49"/>
      <c r="F43" s="49"/>
      <c r="G43" s="50"/>
      <c r="H43" s="50"/>
      <c r="I43" s="49"/>
    </row>
    <row r="44" spans="1:9">
      <c r="B44" s="49"/>
      <c r="C44" s="49"/>
      <c r="D44" s="50"/>
      <c r="E44" s="49"/>
      <c r="F44" s="49"/>
      <c r="G44" s="50"/>
      <c r="H44" s="50"/>
      <c r="I44" s="49"/>
    </row>
    <row r="45" spans="1:9">
      <c r="B45" s="49"/>
      <c r="C45" s="49"/>
      <c r="D45" s="50"/>
      <c r="E45" s="49"/>
      <c r="F45" s="49"/>
      <c r="G45" s="50"/>
      <c r="H45" s="50"/>
      <c r="I45" s="49"/>
    </row>
    <row r="46" spans="1:9">
      <c r="B46" s="49"/>
      <c r="C46" s="49"/>
      <c r="D46" s="50"/>
      <c r="E46" s="49"/>
      <c r="F46" s="49"/>
      <c r="G46" s="50"/>
      <c r="H46" s="50"/>
      <c r="I46" s="49"/>
    </row>
    <row r="47" spans="1:9">
      <c r="B47" s="49"/>
      <c r="C47" s="49"/>
      <c r="D47" s="50"/>
      <c r="E47" s="49"/>
      <c r="F47" s="49"/>
      <c r="G47" s="50"/>
      <c r="H47" s="50"/>
      <c r="I47" s="49"/>
    </row>
    <row r="48" spans="1:9">
      <c r="B48" s="49"/>
      <c r="C48" s="49"/>
      <c r="D48" s="50"/>
      <c r="E48" s="49"/>
      <c r="F48" s="49"/>
      <c r="G48" s="50"/>
      <c r="H48" s="50"/>
      <c r="I48" s="49"/>
    </row>
    <row r="49" spans="2:9">
      <c r="B49" s="49"/>
      <c r="C49" s="49"/>
      <c r="D49" s="50"/>
      <c r="E49" s="49"/>
      <c r="F49" s="49"/>
      <c r="G49" s="50"/>
      <c r="H49" s="50"/>
      <c r="I49" s="49"/>
    </row>
    <row r="50" spans="2:9">
      <c r="B50" s="49"/>
      <c r="C50" s="49"/>
      <c r="D50" s="50"/>
      <c r="E50" s="49"/>
      <c r="F50" s="49"/>
      <c r="G50" s="50"/>
      <c r="H50" s="50"/>
      <c r="I50" s="49"/>
    </row>
    <row r="51" spans="2:9">
      <c r="B51" s="49"/>
      <c r="C51" s="49"/>
      <c r="D51" s="50"/>
      <c r="E51" s="49"/>
      <c r="F51" s="49"/>
      <c r="G51" s="50"/>
      <c r="H51" s="50"/>
      <c r="I51" s="49"/>
    </row>
    <row r="52" spans="2:9">
      <c r="B52" s="49"/>
      <c r="C52" s="49"/>
      <c r="D52" s="50"/>
      <c r="E52" s="49"/>
      <c r="F52" s="49"/>
      <c r="G52" s="50"/>
      <c r="H52" s="50"/>
      <c r="I52" s="49"/>
    </row>
    <row r="53" spans="2:9">
      <c r="B53" s="49"/>
      <c r="C53" s="49"/>
      <c r="D53" s="50"/>
      <c r="E53" s="49"/>
      <c r="F53" s="49"/>
      <c r="G53" s="50"/>
      <c r="H53" s="50"/>
      <c r="I53" s="49"/>
    </row>
    <row r="54" spans="2:9">
      <c r="B54" s="49"/>
      <c r="C54" s="49"/>
      <c r="D54" s="50"/>
      <c r="E54" s="49"/>
      <c r="F54" s="49"/>
      <c r="G54" s="50"/>
      <c r="H54" s="50"/>
      <c r="I54" s="49"/>
    </row>
    <row r="55" spans="2:9">
      <c r="B55" s="49"/>
      <c r="C55" s="49"/>
      <c r="D55" s="50"/>
      <c r="E55" s="49"/>
      <c r="F55" s="49"/>
      <c r="G55" s="50"/>
      <c r="H55" s="50"/>
      <c r="I55" s="49"/>
    </row>
    <row r="56" spans="2:9">
      <c r="B56" s="49"/>
      <c r="C56" s="49"/>
      <c r="D56" s="50"/>
      <c r="E56" s="49"/>
      <c r="F56" s="49"/>
      <c r="G56" s="50"/>
      <c r="H56" s="50"/>
      <c r="I56" s="49"/>
    </row>
    <row r="57" spans="2:9">
      <c r="B57" s="49"/>
      <c r="C57" s="49"/>
      <c r="D57" s="50"/>
      <c r="E57" s="49"/>
      <c r="F57" s="49"/>
      <c r="G57" s="50"/>
      <c r="H57" s="50"/>
      <c r="I57" s="49"/>
    </row>
    <row r="58" spans="2:9">
      <c r="B58" s="49"/>
      <c r="C58" s="49"/>
      <c r="D58" s="50"/>
      <c r="E58" s="49"/>
      <c r="F58" s="49"/>
      <c r="G58" s="50"/>
      <c r="H58" s="50"/>
      <c r="I58" s="49"/>
    </row>
    <row r="59" spans="2:9">
      <c r="B59" s="49"/>
      <c r="C59" s="49"/>
      <c r="D59" s="50"/>
      <c r="E59" s="49"/>
      <c r="F59" s="49"/>
      <c r="G59" s="50"/>
      <c r="H59" s="50"/>
      <c r="I59" s="49"/>
    </row>
    <row r="60" spans="2:9">
      <c r="B60" s="49"/>
      <c r="C60" s="49"/>
      <c r="D60" s="50"/>
      <c r="E60" s="49"/>
      <c r="F60" s="49"/>
      <c r="G60" s="50"/>
      <c r="H60" s="50"/>
      <c r="I60" s="49"/>
    </row>
  </sheetData>
  <mergeCells count="32">
    <mergeCell ref="A4:I4"/>
    <mergeCell ref="A5:I5"/>
    <mergeCell ref="H8:I8"/>
    <mergeCell ref="H9:I9"/>
    <mergeCell ref="A7:A12"/>
    <mergeCell ref="B7:I7"/>
    <mergeCell ref="B8:D8"/>
    <mergeCell ref="E8:G8"/>
    <mergeCell ref="B9:B11"/>
    <mergeCell ref="C9:C11"/>
    <mergeCell ref="D9:D11"/>
    <mergeCell ref="E9:E11"/>
    <mergeCell ref="F9:F11"/>
    <mergeCell ref="G9:G11"/>
    <mergeCell ref="H10:H11"/>
    <mergeCell ref="I10:I11"/>
    <mergeCell ref="A27:I27"/>
    <mergeCell ref="A28:I28"/>
    <mergeCell ref="F32:F34"/>
    <mergeCell ref="G32:G34"/>
    <mergeCell ref="H32:I32"/>
    <mergeCell ref="H33:H34"/>
    <mergeCell ref="I33:I34"/>
    <mergeCell ref="A30:A35"/>
    <mergeCell ref="B30:I30"/>
    <mergeCell ref="B31:D31"/>
    <mergeCell ref="E31:G31"/>
    <mergeCell ref="H31:I31"/>
    <mergeCell ref="B32:B34"/>
    <mergeCell ref="C32:C34"/>
    <mergeCell ref="D32:D34"/>
    <mergeCell ref="E32:E34"/>
  </mergeCells>
  <hyperlinks>
    <hyperlink ref="A1" location="содержание!A1" display="Мазмуну" xr:uid="{00000000-0004-0000-0600-000000000000}"/>
    <hyperlink ref="A2" location="содержание!A1" display="Содержание"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6"/>
  <sheetViews>
    <sheetView topLeftCell="A7" workbookViewId="0">
      <selection activeCell="F14" sqref="F14"/>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c r="B3" s="49"/>
      <c r="C3" s="49"/>
      <c r="D3" s="50"/>
      <c r="E3" s="49"/>
      <c r="F3" s="49"/>
      <c r="G3" s="50"/>
      <c r="H3" s="50"/>
      <c r="I3" s="49"/>
    </row>
    <row r="4" spans="1:9" s="81" customFormat="1" ht="15">
      <c r="A4" s="109" t="s">
        <v>144</v>
      </c>
      <c r="B4" s="110"/>
      <c r="C4" s="110"/>
      <c r="D4" s="110"/>
      <c r="E4" s="110"/>
      <c r="F4" s="110"/>
      <c r="G4" s="110"/>
      <c r="H4" s="110"/>
      <c r="I4" s="110"/>
    </row>
    <row r="5" spans="1:9" s="81" customFormat="1">
      <c r="A5" s="111" t="s">
        <v>141</v>
      </c>
      <c r="B5" s="111"/>
      <c r="C5" s="111"/>
      <c r="D5" s="111"/>
      <c r="E5" s="111"/>
      <c r="F5" s="111"/>
      <c r="G5" s="111"/>
      <c r="H5" s="111"/>
      <c r="I5" s="111"/>
    </row>
    <row r="6" spans="1:9" s="81" customFormat="1">
      <c r="A6" s="17"/>
      <c r="B6" s="17"/>
      <c r="C6" s="17"/>
      <c r="D6" s="17"/>
      <c r="E6" s="17"/>
      <c r="F6" s="17"/>
      <c r="G6" s="17"/>
      <c r="H6" s="17"/>
      <c r="I6" s="17"/>
    </row>
    <row r="7" spans="1:9" s="81" customFormat="1">
      <c r="A7" s="114" t="s">
        <v>60</v>
      </c>
      <c r="B7" s="112" t="s">
        <v>188</v>
      </c>
      <c r="C7" s="117"/>
      <c r="D7" s="117"/>
      <c r="E7" s="117"/>
      <c r="F7" s="117"/>
      <c r="G7" s="117"/>
      <c r="H7" s="117"/>
      <c r="I7" s="113"/>
    </row>
    <row r="8" spans="1:9" s="81" customFormat="1">
      <c r="A8" s="115"/>
      <c r="B8" s="112">
        <v>2024</v>
      </c>
      <c r="C8" s="117"/>
      <c r="D8" s="113"/>
      <c r="E8" s="112">
        <v>2025</v>
      </c>
      <c r="F8" s="117"/>
      <c r="G8" s="113"/>
      <c r="H8" s="126" t="s">
        <v>62</v>
      </c>
      <c r="I8" s="126"/>
    </row>
    <row r="9" spans="1:9" s="81" customFormat="1">
      <c r="A9" s="115"/>
      <c r="B9" s="118" t="s">
        <v>314</v>
      </c>
      <c r="C9" s="118" t="s">
        <v>62</v>
      </c>
      <c r="D9" s="118" t="s">
        <v>65</v>
      </c>
      <c r="E9" s="118" t="s">
        <v>314</v>
      </c>
      <c r="F9" s="118" t="s">
        <v>62</v>
      </c>
      <c r="G9" s="118" t="s">
        <v>65</v>
      </c>
      <c r="H9" s="132" t="s">
        <v>315</v>
      </c>
      <c r="I9" s="133"/>
    </row>
    <row r="10" spans="1:9" s="81" customFormat="1" ht="12">
      <c r="A10" s="115"/>
      <c r="B10" s="119"/>
      <c r="C10" s="119"/>
      <c r="D10" s="119"/>
      <c r="E10" s="119"/>
      <c r="F10" s="119"/>
      <c r="G10" s="119"/>
      <c r="H10" s="114" t="s">
        <v>69</v>
      </c>
      <c r="I10" s="114" t="s">
        <v>70</v>
      </c>
    </row>
    <row r="11" spans="1:9" s="81" customFormat="1" ht="12">
      <c r="A11" s="115"/>
      <c r="B11" s="120"/>
      <c r="C11" s="120"/>
      <c r="D11" s="120"/>
      <c r="E11" s="120"/>
      <c r="F11" s="120"/>
      <c r="G11" s="120"/>
      <c r="H11" s="116"/>
      <c r="I11" s="116"/>
    </row>
    <row r="12" spans="1:9" s="81" customFormat="1">
      <c r="A12" s="116"/>
      <c r="B12" s="82">
        <v>1</v>
      </c>
      <c r="C12" s="83">
        <v>2</v>
      </c>
      <c r="D12" s="37">
        <v>3</v>
      </c>
      <c r="E12" s="37">
        <v>4</v>
      </c>
      <c r="F12" s="37">
        <v>5</v>
      </c>
      <c r="G12" s="84">
        <v>6</v>
      </c>
      <c r="H12" s="37">
        <v>7</v>
      </c>
      <c r="I12" s="85">
        <v>8</v>
      </c>
    </row>
    <row r="13" spans="1:9" s="81" customFormat="1">
      <c r="A13" s="39"/>
      <c r="B13" s="39"/>
      <c r="C13" s="39"/>
      <c r="D13" s="39"/>
      <c r="E13" s="39"/>
      <c r="F13" s="39"/>
      <c r="G13" s="39"/>
      <c r="H13" s="39"/>
      <c r="I13" s="39"/>
    </row>
    <row r="14" spans="1:9" s="81" customFormat="1">
      <c r="A14" s="41" t="s">
        <v>72</v>
      </c>
      <c r="B14" s="55">
        <v>870</v>
      </c>
      <c r="C14" s="43">
        <v>2423.3000000000002</v>
      </c>
      <c r="D14" s="43">
        <v>27.9</v>
      </c>
      <c r="E14" s="42">
        <v>947.4</v>
      </c>
      <c r="F14" s="108">
        <v>2180.1999999999998</v>
      </c>
      <c r="G14" s="43">
        <v>23</v>
      </c>
      <c r="H14" s="43">
        <v>90</v>
      </c>
      <c r="I14" s="43">
        <v>-243.1</v>
      </c>
    </row>
    <row r="15" spans="1:9" s="81" customFormat="1">
      <c r="A15" s="44"/>
      <c r="B15" s="54"/>
      <c r="C15" s="46"/>
      <c r="D15" s="46"/>
      <c r="E15" s="45"/>
      <c r="F15" s="46"/>
      <c r="G15" s="46"/>
      <c r="H15" s="46"/>
      <c r="I15" s="46"/>
    </row>
    <row r="16" spans="1:9" s="81" customFormat="1" ht="25.5">
      <c r="A16" s="41" t="s">
        <v>80</v>
      </c>
      <c r="B16" s="55">
        <v>5</v>
      </c>
      <c r="C16" s="43">
        <v>11.2</v>
      </c>
      <c r="D16" s="43">
        <v>22.4</v>
      </c>
      <c r="E16" s="42">
        <v>71.400000000000006</v>
      </c>
      <c r="F16" s="43">
        <v>141.4</v>
      </c>
      <c r="G16" s="43">
        <v>19.8</v>
      </c>
      <c r="H16" s="43">
        <v>1262.0999999999999</v>
      </c>
      <c r="I16" s="43">
        <v>130.19999999999999</v>
      </c>
    </row>
    <row r="17" spans="1:9" s="81" customFormat="1">
      <c r="A17" s="44" t="s">
        <v>83</v>
      </c>
      <c r="B17" s="54" t="s">
        <v>94</v>
      </c>
      <c r="C17" s="46" t="s">
        <v>94</v>
      </c>
      <c r="D17" s="46" t="s">
        <v>94</v>
      </c>
      <c r="E17" s="46">
        <v>0.4</v>
      </c>
      <c r="F17" s="46">
        <v>0.8</v>
      </c>
      <c r="G17" s="46">
        <v>19</v>
      </c>
      <c r="H17" s="46" t="s">
        <v>94</v>
      </c>
      <c r="I17" s="46">
        <v>0.8</v>
      </c>
    </row>
    <row r="18" spans="1:9" s="81" customFormat="1">
      <c r="A18" s="44" t="s">
        <v>89</v>
      </c>
      <c r="B18" s="54">
        <v>5</v>
      </c>
      <c r="C18" s="46">
        <v>11.2</v>
      </c>
      <c r="D18" s="46">
        <v>22.4</v>
      </c>
      <c r="E18" s="45">
        <v>71</v>
      </c>
      <c r="F18" s="46">
        <v>140.6</v>
      </c>
      <c r="G18" s="46">
        <v>19.8</v>
      </c>
      <c r="H18" s="46">
        <v>1255.4000000000001</v>
      </c>
      <c r="I18" s="46">
        <v>129.4</v>
      </c>
    </row>
    <row r="19" spans="1:9" s="81" customFormat="1">
      <c r="A19" s="44"/>
      <c r="B19" s="54"/>
      <c r="C19" s="46"/>
      <c r="D19" s="46"/>
      <c r="E19" s="45"/>
      <c r="F19" s="46"/>
      <c r="G19" s="46"/>
      <c r="H19" s="46"/>
      <c r="I19" s="46"/>
    </row>
    <row r="20" spans="1:9" s="81" customFormat="1">
      <c r="A20" s="41" t="s">
        <v>96</v>
      </c>
      <c r="B20" s="55">
        <v>404</v>
      </c>
      <c r="C20" s="43">
        <v>969.1</v>
      </c>
      <c r="D20" s="43">
        <v>24</v>
      </c>
      <c r="E20" s="42">
        <v>465</v>
      </c>
      <c r="F20" s="43">
        <v>1109.9000000000001</v>
      </c>
      <c r="G20" s="43">
        <v>23.9</v>
      </c>
      <c r="H20" s="43">
        <v>114.5</v>
      </c>
      <c r="I20" s="43">
        <v>140.80000000000001</v>
      </c>
    </row>
    <row r="21" spans="1:9" s="81" customFormat="1">
      <c r="A21" s="44" t="s">
        <v>97</v>
      </c>
      <c r="B21" s="54">
        <v>25</v>
      </c>
      <c r="C21" s="46">
        <v>76</v>
      </c>
      <c r="D21" s="46">
        <v>30.4</v>
      </c>
      <c r="E21" s="45">
        <v>28</v>
      </c>
      <c r="F21" s="46">
        <v>72.5</v>
      </c>
      <c r="G21" s="46">
        <v>25.9</v>
      </c>
      <c r="H21" s="46">
        <v>95.4</v>
      </c>
      <c r="I21" s="46">
        <v>-3.5</v>
      </c>
    </row>
    <row r="22" spans="1:9" s="81" customFormat="1">
      <c r="A22" s="44" t="s">
        <v>99</v>
      </c>
      <c r="B22" s="54">
        <v>246</v>
      </c>
      <c r="C22" s="46">
        <v>633.5</v>
      </c>
      <c r="D22" s="46">
        <v>25.8</v>
      </c>
      <c r="E22" s="45">
        <v>317</v>
      </c>
      <c r="F22" s="46">
        <v>770.1</v>
      </c>
      <c r="G22" s="46">
        <v>24.3</v>
      </c>
      <c r="H22" s="46">
        <v>121.6</v>
      </c>
      <c r="I22" s="46">
        <v>136.6</v>
      </c>
    </row>
    <row r="23" spans="1:9" s="81" customFormat="1">
      <c r="A23" s="44" t="s">
        <v>100</v>
      </c>
      <c r="B23" s="54">
        <v>5</v>
      </c>
      <c r="C23" s="46">
        <v>8</v>
      </c>
      <c r="D23" s="46">
        <v>16</v>
      </c>
      <c r="E23" s="45">
        <v>40</v>
      </c>
      <c r="F23" s="46">
        <v>99.9</v>
      </c>
      <c r="G23" s="46">
        <v>25</v>
      </c>
      <c r="H23" s="46">
        <v>1248.8</v>
      </c>
      <c r="I23" s="46">
        <v>91.9</v>
      </c>
    </row>
    <row r="24" spans="1:9" s="81" customFormat="1">
      <c r="A24" s="44" t="s">
        <v>101</v>
      </c>
      <c r="B24" s="54">
        <v>93</v>
      </c>
      <c r="C24" s="46">
        <v>192.7</v>
      </c>
      <c r="D24" s="46">
        <v>20.7</v>
      </c>
      <c r="E24" s="45">
        <v>95</v>
      </c>
      <c r="F24" s="46">
        <v>201.5</v>
      </c>
      <c r="G24" s="46">
        <v>21.2</v>
      </c>
      <c r="H24" s="46">
        <v>104.6</v>
      </c>
      <c r="I24" s="46">
        <v>8.8000000000000007</v>
      </c>
    </row>
    <row r="25" spans="1:9" s="81" customFormat="1">
      <c r="A25" s="44" t="s">
        <v>102</v>
      </c>
      <c r="B25" s="54">
        <v>40</v>
      </c>
      <c r="C25" s="46">
        <v>66.900000000000006</v>
      </c>
      <c r="D25" s="46">
        <v>16.7</v>
      </c>
      <c r="E25" s="45">
        <v>20</v>
      </c>
      <c r="F25" s="46">
        <v>56.3</v>
      </c>
      <c r="G25" s="46">
        <v>28.1</v>
      </c>
      <c r="H25" s="46">
        <v>84.2</v>
      </c>
      <c r="I25" s="46">
        <v>-10.6</v>
      </c>
    </row>
    <row r="26" spans="1:9" s="81" customFormat="1">
      <c r="A26" s="44" t="s">
        <v>103</v>
      </c>
      <c r="B26" s="54" t="s">
        <v>94</v>
      </c>
      <c r="C26" s="46" t="s">
        <v>94</v>
      </c>
      <c r="D26" s="46" t="s">
        <v>94</v>
      </c>
      <c r="E26" s="45">
        <v>5</v>
      </c>
      <c r="F26" s="46">
        <v>9.5</v>
      </c>
      <c r="G26" s="46">
        <v>19</v>
      </c>
      <c r="H26" s="46" t="s">
        <v>94</v>
      </c>
      <c r="I26" s="46">
        <v>9.5</v>
      </c>
    </row>
    <row r="27" spans="1:9" s="81" customFormat="1">
      <c r="A27" s="44"/>
      <c r="B27" s="54"/>
      <c r="C27" s="46"/>
      <c r="D27" s="46"/>
      <c r="E27" s="45"/>
      <c r="F27" s="46"/>
      <c r="G27" s="46"/>
      <c r="H27" s="46"/>
      <c r="I27" s="46"/>
    </row>
    <row r="28" spans="1:9" s="81" customFormat="1">
      <c r="A28" s="41" t="s">
        <v>105</v>
      </c>
      <c r="B28" s="55">
        <v>6</v>
      </c>
      <c r="C28" s="43">
        <v>12.8</v>
      </c>
      <c r="D28" s="43">
        <v>21.3</v>
      </c>
      <c r="E28" s="42">
        <v>8</v>
      </c>
      <c r="F28" s="43">
        <v>10.8</v>
      </c>
      <c r="G28" s="43">
        <v>13.5</v>
      </c>
      <c r="H28" s="43">
        <v>84.4</v>
      </c>
      <c r="I28" s="43">
        <v>-2</v>
      </c>
    </row>
    <row r="29" spans="1:9" s="81" customFormat="1">
      <c r="A29" s="44" t="s">
        <v>106</v>
      </c>
      <c r="B29" s="54">
        <v>6</v>
      </c>
      <c r="C29" s="46">
        <v>12.8</v>
      </c>
      <c r="D29" s="46">
        <v>21.3</v>
      </c>
      <c r="E29" s="45">
        <v>8</v>
      </c>
      <c r="F29" s="46">
        <v>10.8</v>
      </c>
      <c r="G29" s="46">
        <v>13.5</v>
      </c>
      <c r="H29" s="46">
        <v>84.4</v>
      </c>
      <c r="I29" s="46">
        <v>-2</v>
      </c>
    </row>
    <row r="30" spans="1:9" s="81" customFormat="1">
      <c r="A30" s="44" t="s">
        <v>112</v>
      </c>
      <c r="B30" s="54" t="s">
        <v>94</v>
      </c>
      <c r="C30" s="46" t="s">
        <v>94</v>
      </c>
      <c r="D30" s="46" t="s">
        <v>94</v>
      </c>
      <c r="E30" s="45">
        <v>10</v>
      </c>
      <c r="F30" s="46">
        <v>16.2</v>
      </c>
      <c r="G30" s="46">
        <v>16.2</v>
      </c>
      <c r="H30" s="46" t="s">
        <v>94</v>
      </c>
      <c r="I30" s="46">
        <v>16.2</v>
      </c>
    </row>
    <row r="31" spans="1:9" s="81" customFormat="1">
      <c r="A31" s="44" t="s">
        <v>116</v>
      </c>
      <c r="B31" s="54" t="s">
        <v>94</v>
      </c>
      <c r="C31" s="46" t="s">
        <v>94</v>
      </c>
      <c r="D31" s="46" t="s">
        <v>94</v>
      </c>
      <c r="E31" s="45">
        <v>10</v>
      </c>
      <c r="F31" s="46">
        <v>16.2</v>
      </c>
      <c r="G31" s="46">
        <v>16.2</v>
      </c>
      <c r="H31" s="46" t="s">
        <v>94</v>
      </c>
      <c r="I31" s="46">
        <v>16.2</v>
      </c>
    </row>
    <row r="32" spans="1:9" s="81" customFormat="1">
      <c r="A32" s="44"/>
      <c r="B32" s="54"/>
      <c r="C32" s="46"/>
      <c r="D32" s="46"/>
      <c r="E32" s="45"/>
      <c r="F32" s="46"/>
      <c r="G32" s="46"/>
      <c r="H32" s="46"/>
      <c r="I32" s="46"/>
    </row>
    <row r="33" spans="1:9" s="81" customFormat="1">
      <c r="A33" s="41" t="s">
        <v>127</v>
      </c>
      <c r="B33" s="55">
        <v>455</v>
      </c>
      <c r="C33" s="43">
        <v>1430.2</v>
      </c>
      <c r="D33" s="43">
        <v>31.4</v>
      </c>
      <c r="E33" s="42">
        <v>393</v>
      </c>
      <c r="F33" s="43">
        <v>901.9</v>
      </c>
      <c r="G33" s="43">
        <v>22.9</v>
      </c>
      <c r="H33" s="43">
        <v>63.1</v>
      </c>
      <c r="I33" s="43">
        <v>-528.29999999999995</v>
      </c>
    </row>
    <row r="34" spans="1:9" s="81" customFormat="1">
      <c r="A34" s="44" t="s">
        <v>128</v>
      </c>
      <c r="B34" s="54">
        <v>32</v>
      </c>
      <c r="C34" s="46">
        <v>65</v>
      </c>
      <c r="D34" s="46">
        <v>20.3</v>
      </c>
      <c r="E34" s="45">
        <v>50</v>
      </c>
      <c r="F34" s="46">
        <v>153</v>
      </c>
      <c r="G34" s="46">
        <v>30.6</v>
      </c>
      <c r="H34" s="46">
        <v>235.4</v>
      </c>
      <c r="I34" s="46">
        <v>88</v>
      </c>
    </row>
    <row r="35" spans="1:9" s="81" customFormat="1">
      <c r="A35" s="44" t="s">
        <v>130</v>
      </c>
      <c r="B35" s="54">
        <v>40</v>
      </c>
      <c r="C35" s="46">
        <v>106.9</v>
      </c>
      <c r="D35" s="46">
        <v>26.7</v>
      </c>
      <c r="E35" s="45">
        <v>31</v>
      </c>
      <c r="F35" s="46">
        <v>61.1</v>
      </c>
      <c r="G35" s="46">
        <v>19.7</v>
      </c>
      <c r="H35" s="46">
        <v>57.2</v>
      </c>
      <c r="I35" s="46">
        <v>-45.8</v>
      </c>
    </row>
    <row r="36" spans="1:9" s="81" customFormat="1">
      <c r="A36" s="44" t="s">
        <v>131</v>
      </c>
      <c r="B36" s="54">
        <v>15</v>
      </c>
      <c r="C36" s="46">
        <v>19.2</v>
      </c>
      <c r="D36" s="46">
        <v>12.8</v>
      </c>
      <c r="E36" s="45">
        <v>20</v>
      </c>
      <c r="F36" s="46">
        <v>3.3</v>
      </c>
      <c r="G36" s="46">
        <v>1.6</v>
      </c>
      <c r="H36" s="46">
        <v>17.2</v>
      </c>
      <c r="I36" s="46">
        <v>-15.9</v>
      </c>
    </row>
    <row r="37" spans="1:9" s="81" customFormat="1">
      <c r="A37" s="44" t="s">
        <v>133</v>
      </c>
      <c r="B37" s="54">
        <v>81</v>
      </c>
      <c r="C37" s="46">
        <v>212.2</v>
      </c>
      <c r="D37" s="46">
        <v>26.2</v>
      </c>
      <c r="E37" s="45">
        <v>14</v>
      </c>
      <c r="F37" s="46">
        <v>17.3</v>
      </c>
      <c r="G37" s="46">
        <v>12.4</v>
      </c>
      <c r="H37" s="46">
        <v>8.1999999999999993</v>
      </c>
      <c r="I37" s="46">
        <v>-194.9</v>
      </c>
    </row>
    <row r="38" spans="1:9" s="81" customFormat="1">
      <c r="A38" s="44" t="s">
        <v>135</v>
      </c>
      <c r="B38" s="54">
        <v>279</v>
      </c>
      <c r="C38" s="46">
        <v>1011.6</v>
      </c>
      <c r="D38" s="46">
        <v>36.299999999999997</v>
      </c>
      <c r="E38" s="45">
        <v>255</v>
      </c>
      <c r="F38" s="46">
        <v>621.20000000000005</v>
      </c>
      <c r="G38" s="46">
        <v>24.4</v>
      </c>
      <c r="H38" s="46">
        <v>61.4</v>
      </c>
      <c r="I38" s="46">
        <v>-390.4</v>
      </c>
    </row>
    <row r="39" spans="1:9" s="81" customFormat="1">
      <c r="A39" s="44" t="s">
        <v>136</v>
      </c>
      <c r="B39" s="54">
        <v>8</v>
      </c>
      <c r="C39" s="46">
        <v>15.3</v>
      </c>
      <c r="D39" s="46">
        <v>19.100000000000001</v>
      </c>
      <c r="E39" s="45">
        <v>23</v>
      </c>
      <c r="F39" s="46">
        <v>46</v>
      </c>
      <c r="G39" s="46">
        <v>20</v>
      </c>
      <c r="H39" s="46">
        <v>300.7</v>
      </c>
      <c r="I39" s="46">
        <v>30.7</v>
      </c>
    </row>
    <row r="40" spans="1:9">
      <c r="A40" s="44"/>
      <c r="B40" s="45"/>
      <c r="C40" s="46"/>
      <c r="D40" s="46"/>
      <c r="E40" s="45"/>
      <c r="F40" s="46"/>
      <c r="G40" s="46"/>
      <c r="H40" s="46"/>
      <c r="I40" s="46"/>
    </row>
    <row r="41" spans="1:9">
      <c r="A41" s="44"/>
      <c r="B41" s="45"/>
      <c r="C41" s="46"/>
      <c r="D41" s="46"/>
      <c r="E41" s="45"/>
      <c r="F41" s="46"/>
      <c r="G41" s="46"/>
      <c r="H41" s="46"/>
      <c r="I41" s="46"/>
    </row>
    <row r="42" spans="1:9">
      <c r="A42" s="44"/>
      <c r="B42" s="45"/>
      <c r="C42" s="46"/>
      <c r="D42" s="46"/>
      <c r="E42" s="45"/>
      <c r="F42" s="46"/>
      <c r="G42" s="46"/>
      <c r="H42" s="46"/>
      <c r="I42" s="46"/>
    </row>
    <row r="43" spans="1:9">
      <c r="A43" s="44"/>
      <c r="B43" s="45"/>
      <c r="C43" s="46"/>
      <c r="D43" s="46"/>
      <c r="E43" s="45"/>
      <c r="F43" s="46"/>
      <c r="G43" s="46"/>
      <c r="H43" s="46"/>
      <c r="I43" s="46"/>
    </row>
    <row r="44" spans="1:9">
      <c r="A44" s="44"/>
      <c r="B44" s="45"/>
      <c r="C44" s="46"/>
      <c r="D44" s="46"/>
      <c r="E44" s="45"/>
      <c r="F44" s="46"/>
      <c r="G44" s="46"/>
      <c r="H44" s="46"/>
      <c r="I44" s="46"/>
    </row>
    <row r="45" spans="1:9">
      <c r="A45" s="44"/>
      <c r="B45" s="45"/>
      <c r="C45" s="46"/>
      <c r="D45" s="46"/>
      <c r="E45" s="45"/>
      <c r="F45" s="46"/>
      <c r="G45" s="46"/>
      <c r="H45" s="46"/>
      <c r="I45" s="46"/>
    </row>
    <row r="46" spans="1:9">
      <c r="B46" s="49"/>
      <c r="C46" s="49"/>
      <c r="D46" s="50"/>
      <c r="E46" s="49"/>
      <c r="F46" s="49"/>
      <c r="G46" s="50"/>
      <c r="H46" s="50"/>
      <c r="I46" s="49"/>
    </row>
    <row r="47" spans="1:9">
      <c r="B47" s="49"/>
      <c r="C47" s="49"/>
      <c r="D47" s="50"/>
      <c r="E47" s="49"/>
      <c r="F47" s="49"/>
      <c r="G47" s="50"/>
      <c r="H47" s="50"/>
      <c r="I47" s="49"/>
    </row>
    <row r="48" spans="1:9">
      <c r="B48" s="49"/>
      <c r="C48" s="49"/>
      <c r="D48" s="50"/>
      <c r="E48" s="49"/>
      <c r="F48" s="49"/>
      <c r="G48" s="50"/>
      <c r="H48" s="50"/>
      <c r="I48" s="49"/>
    </row>
    <row r="49" spans="2:9">
      <c r="B49" s="49"/>
      <c r="C49" s="49"/>
      <c r="D49" s="50"/>
      <c r="E49" s="49"/>
      <c r="F49" s="49"/>
      <c r="G49" s="50"/>
      <c r="H49" s="50"/>
      <c r="I49" s="49"/>
    </row>
    <row r="50" spans="2:9">
      <c r="B50" s="49"/>
      <c r="C50" s="49"/>
      <c r="D50" s="50"/>
      <c r="E50" s="49"/>
      <c r="F50" s="49"/>
      <c r="G50" s="50"/>
      <c r="H50" s="50"/>
      <c r="I50" s="49"/>
    </row>
    <row r="51" spans="2:9">
      <c r="B51" s="49"/>
      <c r="C51" s="49"/>
      <c r="D51" s="50"/>
      <c r="E51" s="49"/>
      <c r="F51" s="49"/>
      <c r="G51" s="50"/>
      <c r="H51" s="50"/>
      <c r="I51" s="49"/>
    </row>
    <row r="52" spans="2:9">
      <c r="B52" s="49"/>
      <c r="C52" s="49"/>
      <c r="D52" s="50"/>
      <c r="E52" s="49"/>
      <c r="F52" s="49"/>
      <c r="G52" s="50"/>
      <c r="H52" s="50"/>
      <c r="I52" s="49"/>
    </row>
    <row r="53" spans="2:9">
      <c r="B53" s="49"/>
      <c r="C53" s="49"/>
      <c r="D53" s="50"/>
      <c r="E53" s="49"/>
      <c r="F53" s="49"/>
      <c r="G53" s="50"/>
      <c r="H53" s="50"/>
      <c r="I53" s="49"/>
    </row>
    <row r="54" spans="2:9">
      <c r="B54" s="49"/>
      <c r="C54" s="49"/>
      <c r="D54" s="50"/>
      <c r="E54" s="49"/>
      <c r="F54" s="49"/>
      <c r="G54" s="50"/>
      <c r="H54" s="50"/>
      <c r="I54" s="49"/>
    </row>
    <row r="55" spans="2:9">
      <c r="B55" s="49"/>
      <c r="C55" s="49"/>
      <c r="D55" s="50"/>
      <c r="E55" s="49"/>
      <c r="F55" s="49"/>
      <c r="G55" s="50"/>
      <c r="H55" s="50"/>
      <c r="I55" s="49"/>
    </row>
    <row r="56" spans="2:9">
      <c r="B56" s="49"/>
      <c r="C56" s="49"/>
      <c r="D56" s="50"/>
      <c r="E56" s="49"/>
      <c r="F56" s="49"/>
      <c r="G56" s="50"/>
      <c r="H56" s="50"/>
      <c r="I56" s="49"/>
    </row>
    <row r="57" spans="2:9">
      <c r="B57" s="49"/>
      <c r="C57" s="49"/>
      <c r="D57" s="50"/>
      <c r="E57" s="49"/>
      <c r="F57" s="49"/>
      <c r="G57" s="50"/>
      <c r="H57" s="50"/>
      <c r="I57" s="49"/>
    </row>
    <row r="58" spans="2:9">
      <c r="B58" s="49"/>
      <c r="C58" s="49"/>
      <c r="D58" s="50"/>
      <c r="E58" s="49"/>
      <c r="F58" s="49"/>
      <c r="G58" s="50"/>
      <c r="H58" s="50"/>
      <c r="I58" s="49"/>
    </row>
    <row r="59" spans="2:9">
      <c r="B59" s="49"/>
      <c r="C59" s="49"/>
      <c r="D59" s="50"/>
      <c r="E59" s="49"/>
      <c r="F59" s="49"/>
      <c r="G59" s="50"/>
      <c r="H59" s="50"/>
      <c r="I59" s="49"/>
    </row>
    <row r="60" spans="2:9">
      <c r="B60" s="49"/>
      <c r="C60" s="49"/>
      <c r="D60" s="50"/>
      <c r="E60" s="49"/>
      <c r="F60" s="49"/>
      <c r="G60" s="50"/>
      <c r="H60" s="50"/>
      <c r="I60" s="49"/>
    </row>
    <row r="61" spans="2:9">
      <c r="B61" s="49"/>
      <c r="C61" s="49"/>
      <c r="D61" s="50"/>
      <c r="E61" s="49"/>
      <c r="F61" s="49"/>
      <c r="G61" s="50"/>
      <c r="H61" s="50"/>
      <c r="I61" s="49"/>
    </row>
    <row r="62" spans="2:9">
      <c r="B62" s="49"/>
      <c r="C62" s="49"/>
      <c r="D62" s="50"/>
      <c r="E62" s="49"/>
      <c r="F62" s="49"/>
      <c r="G62" s="50"/>
      <c r="H62" s="50"/>
      <c r="I62" s="49"/>
    </row>
    <row r="63" spans="2:9">
      <c r="B63" s="49"/>
      <c r="C63" s="49"/>
      <c r="D63" s="50"/>
      <c r="E63" s="49"/>
      <c r="F63" s="49"/>
      <c r="G63" s="50"/>
      <c r="H63" s="50"/>
      <c r="I63" s="49"/>
    </row>
    <row r="64" spans="2:9">
      <c r="B64" s="49"/>
      <c r="C64" s="49"/>
      <c r="D64" s="50"/>
      <c r="E64" s="49"/>
      <c r="F64" s="49"/>
      <c r="G64" s="50"/>
      <c r="H64" s="50"/>
      <c r="I64" s="49"/>
    </row>
    <row r="65" spans="2:9">
      <c r="B65" s="49"/>
      <c r="C65" s="49"/>
      <c r="D65" s="50"/>
      <c r="E65" s="49"/>
      <c r="F65" s="49"/>
      <c r="G65" s="50"/>
      <c r="H65" s="50"/>
      <c r="I65" s="49"/>
    </row>
    <row r="66" spans="2:9">
      <c r="B66" s="49"/>
      <c r="C66" s="49"/>
      <c r="D66" s="50"/>
      <c r="E66" s="49"/>
      <c r="F66" s="49"/>
      <c r="G66" s="50"/>
      <c r="H66" s="50"/>
      <c r="I66" s="49"/>
    </row>
  </sheetData>
  <mergeCells count="16">
    <mergeCell ref="G9:G11"/>
    <mergeCell ref="H10:H11"/>
    <mergeCell ref="I10:I11"/>
    <mergeCell ref="A4:I4"/>
    <mergeCell ref="A5:I5"/>
    <mergeCell ref="H8:I8"/>
    <mergeCell ref="H9:I9"/>
    <mergeCell ref="A7:A12"/>
    <mergeCell ref="B7:I7"/>
    <mergeCell ref="B8:D8"/>
    <mergeCell ref="E8:G8"/>
    <mergeCell ref="B9:B11"/>
    <mergeCell ref="C9:C11"/>
    <mergeCell ref="D9:D11"/>
    <mergeCell ref="E9:E11"/>
    <mergeCell ref="F9:F11"/>
  </mergeCells>
  <hyperlinks>
    <hyperlink ref="A1" location="содержание!A1" display="Мазмуну" xr:uid="{00000000-0004-0000-0700-000000000000}"/>
    <hyperlink ref="A2" location="содержание!A1" display="Содержание" xr:uid="{00000000-0004-0000-0700-000001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3550"/>
  <sheetViews>
    <sheetView workbookViewId="0">
      <selection activeCell="K23" sqref="K23"/>
    </sheetView>
  </sheetViews>
  <sheetFormatPr defaultColWidth="9.140625" defaultRowHeight="12.75"/>
  <cols>
    <col min="1" max="1" width="30.42578125" style="17" customWidth="1"/>
    <col min="2" max="2" width="10.85546875" style="18" customWidth="1"/>
    <col min="3" max="3" width="9.5703125" style="18" customWidth="1"/>
    <col min="4" max="4" width="10.140625" style="19" customWidth="1"/>
    <col min="5" max="5" width="10.5703125" style="18" customWidth="1"/>
    <col min="6" max="6" width="9.7109375" style="18" customWidth="1"/>
    <col min="7" max="8" width="9.7109375" style="19" customWidth="1"/>
    <col min="9" max="9" width="11.140625" style="18" customWidth="1"/>
    <col min="10" max="11" width="7.7109375" style="17" customWidth="1"/>
    <col min="12" max="12" width="9.85546875" style="17" customWidth="1"/>
    <col min="13" max="13" width="7.7109375" style="17" customWidth="1"/>
    <col min="14" max="14" width="8.5703125" style="17" customWidth="1"/>
    <col min="15" max="15" width="10.140625" style="17" customWidth="1"/>
    <col min="16" max="16" width="9.7109375" style="17" customWidth="1"/>
    <col min="17" max="17" width="11.28515625" style="17" customWidth="1"/>
    <col min="18" max="18" width="8.28515625" style="17" customWidth="1"/>
    <col min="19" max="19" width="7.7109375" style="17" customWidth="1"/>
    <col min="20" max="16384" width="9.140625" style="17"/>
  </cols>
  <sheetData>
    <row r="1" spans="1:9" s="62" customFormat="1" ht="15">
      <c r="A1" s="63" t="s">
        <v>287</v>
      </c>
    </row>
    <row r="2" spans="1:9" s="62" customFormat="1" ht="15">
      <c r="A2" s="63" t="s">
        <v>288</v>
      </c>
    </row>
    <row r="3" spans="1:9" s="81" customFormat="1" ht="15">
      <c r="A3" s="109" t="s">
        <v>145</v>
      </c>
      <c r="B3" s="110"/>
      <c r="C3" s="110"/>
      <c r="D3" s="110"/>
      <c r="E3" s="110"/>
      <c r="F3" s="110"/>
      <c r="G3" s="110"/>
      <c r="H3" s="110"/>
      <c r="I3" s="110"/>
    </row>
    <row r="4" spans="1:9" s="81" customFormat="1">
      <c r="A4" s="111" t="s">
        <v>316</v>
      </c>
      <c r="B4" s="111"/>
      <c r="C4" s="111"/>
      <c r="D4" s="111"/>
      <c r="E4" s="111"/>
      <c r="F4" s="111"/>
      <c r="G4" s="111"/>
      <c r="H4" s="111"/>
      <c r="I4" s="111"/>
    </row>
    <row r="5" spans="1:9" s="81" customFormat="1">
      <c r="A5" s="17"/>
      <c r="B5" s="17"/>
      <c r="C5" s="17"/>
      <c r="D5" s="17"/>
      <c r="E5" s="17"/>
      <c r="F5" s="17"/>
      <c r="G5" s="17"/>
      <c r="H5" s="17"/>
      <c r="I5" s="17"/>
    </row>
    <row r="6" spans="1:9" s="81" customFormat="1">
      <c r="A6" s="114" t="s">
        <v>60</v>
      </c>
      <c r="B6" s="112" t="s">
        <v>188</v>
      </c>
      <c r="C6" s="117"/>
      <c r="D6" s="117"/>
      <c r="E6" s="117"/>
      <c r="F6" s="117"/>
      <c r="G6" s="117"/>
      <c r="H6" s="117"/>
      <c r="I6" s="113"/>
    </row>
    <row r="7" spans="1:9" s="81" customFormat="1">
      <c r="A7" s="115"/>
      <c r="B7" s="112">
        <v>2024</v>
      </c>
      <c r="C7" s="117"/>
      <c r="D7" s="113"/>
      <c r="E7" s="112">
        <v>2025</v>
      </c>
      <c r="F7" s="117"/>
      <c r="G7" s="113"/>
      <c r="H7" s="126" t="s">
        <v>62</v>
      </c>
      <c r="I7" s="126"/>
    </row>
    <row r="8" spans="1:9" s="81" customFormat="1">
      <c r="A8" s="115"/>
      <c r="B8" s="118" t="s">
        <v>314</v>
      </c>
      <c r="C8" s="118" t="s">
        <v>62</v>
      </c>
      <c r="D8" s="118" t="s">
        <v>65</v>
      </c>
      <c r="E8" s="118" t="s">
        <v>314</v>
      </c>
      <c r="F8" s="118" t="s">
        <v>62</v>
      </c>
      <c r="G8" s="118" t="s">
        <v>65</v>
      </c>
      <c r="H8" s="132" t="s">
        <v>315</v>
      </c>
      <c r="I8" s="133"/>
    </row>
    <row r="9" spans="1:9" s="81" customFormat="1" ht="12">
      <c r="A9" s="115"/>
      <c r="B9" s="119"/>
      <c r="C9" s="119"/>
      <c r="D9" s="119"/>
      <c r="E9" s="119"/>
      <c r="F9" s="119"/>
      <c r="G9" s="119"/>
      <c r="H9" s="114" t="s">
        <v>69</v>
      </c>
      <c r="I9" s="114" t="s">
        <v>70</v>
      </c>
    </row>
    <row r="10" spans="1:9" s="81" customFormat="1" ht="12">
      <c r="A10" s="115"/>
      <c r="B10" s="120"/>
      <c r="C10" s="120"/>
      <c r="D10" s="120"/>
      <c r="E10" s="120"/>
      <c r="F10" s="120"/>
      <c r="G10" s="120"/>
      <c r="H10" s="116"/>
      <c r="I10" s="116"/>
    </row>
    <row r="11" spans="1:9" s="81" customFormat="1">
      <c r="A11" s="116"/>
      <c r="B11" s="82">
        <v>1</v>
      </c>
      <c r="C11" s="83">
        <v>2</v>
      </c>
      <c r="D11" s="37">
        <v>3</v>
      </c>
      <c r="E11" s="37">
        <v>4</v>
      </c>
      <c r="F11" s="37">
        <v>5</v>
      </c>
      <c r="G11" s="84">
        <v>6</v>
      </c>
      <c r="H11" s="37">
        <v>7</v>
      </c>
      <c r="I11" s="85">
        <v>8</v>
      </c>
    </row>
    <row r="12" spans="1:9" s="81" customFormat="1">
      <c r="A12" s="39"/>
      <c r="B12" s="39"/>
      <c r="C12" s="39"/>
      <c r="D12" s="39"/>
      <c r="E12" s="39"/>
      <c r="F12" s="39"/>
      <c r="G12" s="39"/>
      <c r="H12" s="39"/>
      <c r="I12" s="39"/>
    </row>
    <row r="13" spans="1:9" s="81" customFormat="1">
      <c r="A13" s="41" t="s">
        <v>72</v>
      </c>
      <c r="B13" s="42">
        <v>109937.3</v>
      </c>
      <c r="C13" s="43">
        <v>805250.1</v>
      </c>
      <c r="D13" s="43">
        <v>72.2</v>
      </c>
      <c r="E13" s="42">
        <v>111573.2</v>
      </c>
      <c r="F13" s="43">
        <v>846383.3</v>
      </c>
      <c r="G13" s="43">
        <v>74.5</v>
      </c>
      <c r="H13" s="43">
        <v>105.1</v>
      </c>
      <c r="I13" s="43">
        <v>41133.199999999997</v>
      </c>
    </row>
    <row r="14" spans="1:9" s="81" customFormat="1">
      <c r="A14" s="41"/>
      <c r="B14" s="42"/>
      <c r="C14" s="43"/>
      <c r="D14" s="43"/>
      <c r="E14" s="42"/>
      <c r="F14" s="43"/>
      <c r="G14" s="43"/>
      <c r="H14" s="43"/>
      <c r="I14" s="43"/>
    </row>
    <row r="15" spans="1:9" s="81" customFormat="1">
      <c r="A15" s="41" t="s">
        <v>73</v>
      </c>
      <c r="B15" s="42">
        <v>10808.3</v>
      </c>
      <c r="C15" s="43">
        <v>63745.9</v>
      </c>
      <c r="D15" s="43">
        <v>58.3</v>
      </c>
      <c r="E15" s="42">
        <v>10411.799999999999</v>
      </c>
      <c r="F15" s="43">
        <v>62473.4</v>
      </c>
      <c r="G15" s="43">
        <v>59.9</v>
      </c>
      <c r="H15" s="43">
        <v>98</v>
      </c>
      <c r="I15" s="43">
        <v>-1272.5</v>
      </c>
    </row>
    <row r="16" spans="1:9" s="81" customFormat="1">
      <c r="A16" s="44" t="s">
        <v>74</v>
      </c>
      <c r="B16" s="45">
        <v>3007</v>
      </c>
      <c r="C16" s="46">
        <v>15958.8</v>
      </c>
      <c r="D16" s="46">
        <v>53.1</v>
      </c>
      <c r="E16" s="45">
        <v>3012</v>
      </c>
      <c r="F16" s="46">
        <v>16483.900000000001</v>
      </c>
      <c r="G16" s="46">
        <v>54.7</v>
      </c>
      <c r="H16" s="46">
        <v>103.3</v>
      </c>
      <c r="I16" s="46">
        <v>525.1</v>
      </c>
    </row>
    <row r="17" spans="1:9" s="81" customFormat="1">
      <c r="A17" s="44" t="s">
        <v>75</v>
      </c>
      <c r="B17" s="45">
        <v>5024.3</v>
      </c>
      <c r="C17" s="46">
        <v>32374.2</v>
      </c>
      <c r="D17" s="46">
        <v>63</v>
      </c>
      <c r="E17" s="45">
        <v>4624.3</v>
      </c>
      <c r="F17" s="46">
        <v>30242.6</v>
      </c>
      <c r="G17" s="46">
        <v>65.099999999999994</v>
      </c>
      <c r="H17" s="46">
        <v>93.4</v>
      </c>
      <c r="I17" s="46">
        <v>-2131.6</v>
      </c>
    </row>
    <row r="18" spans="1:9" s="81" customFormat="1">
      <c r="A18" s="44" t="s">
        <v>76</v>
      </c>
      <c r="B18" s="45">
        <v>1226</v>
      </c>
      <c r="C18" s="46">
        <v>7037.9</v>
      </c>
      <c r="D18" s="46">
        <v>57.4</v>
      </c>
      <c r="E18" s="45">
        <v>1230</v>
      </c>
      <c r="F18" s="46">
        <v>7347.5</v>
      </c>
      <c r="G18" s="46">
        <v>59.7</v>
      </c>
      <c r="H18" s="46">
        <v>104.4</v>
      </c>
      <c r="I18" s="46">
        <v>309.60000000000002</v>
      </c>
    </row>
    <row r="19" spans="1:9" s="81" customFormat="1">
      <c r="A19" s="44" t="s">
        <v>77</v>
      </c>
      <c r="B19" s="45">
        <v>188</v>
      </c>
      <c r="C19" s="46">
        <v>1054.5999999999999</v>
      </c>
      <c r="D19" s="46">
        <v>56.1</v>
      </c>
      <c r="E19" s="45">
        <v>188</v>
      </c>
      <c r="F19" s="46">
        <v>1081</v>
      </c>
      <c r="G19" s="46">
        <v>57.5</v>
      </c>
      <c r="H19" s="46">
        <v>102.5</v>
      </c>
      <c r="I19" s="46">
        <v>26.4</v>
      </c>
    </row>
    <row r="20" spans="1:9" s="81" customFormat="1">
      <c r="A20" s="44" t="s">
        <v>78</v>
      </c>
      <c r="B20" s="45">
        <v>980</v>
      </c>
      <c r="C20" s="46">
        <v>5261.3</v>
      </c>
      <c r="D20" s="46">
        <v>53.7</v>
      </c>
      <c r="E20" s="45">
        <v>969</v>
      </c>
      <c r="F20" s="46">
        <v>5265.1</v>
      </c>
      <c r="G20" s="46">
        <v>54.3</v>
      </c>
      <c r="H20" s="46">
        <v>100.1</v>
      </c>
      <c r="I20" s="46">
        <v>3.8</v>
      </c>
    </row>
    <row r="21" spans="1:9" s="81" customFormat="1">
      <c r="A21" s="44" t="s">
        <v>79</v>
      </c>
      <c r="B21" s="45">
        <v>571</v>
      </c>
      <c r="C21" s="46">
        <v>3113.7</v>
      </c>
      <c r="D21" s="46">
        <v>54.5</v>
      </c>
      <c r="E21" s="45">
        <v>576.5</v>
      </c>
      <c r="F21" s="46">
        <v>3134.3</v>
      </c>
      <c r="G21" s="46">
        <v>54.4</v>
      </c>
      <c r="H21" s="46">
        <v>100.7</v>
      </c>
      <c r="I21" s="46">
        <v>20.6</v>
      </c>
    </row>
    <row r="22" spans="1:9" s="81" customFormat="1">
      <c r="A22" s="44"/>
      <c r="B22" s="45"/>
      <c r="C22" s="46"/>
      <c r="D22" s="46"/>
      <c r="E22" s="45"/>
      <c r="F22" s="46"/>
      <c r="G22" s="46"/>
      <c r="H22" s="46"/>
      <c r="I22" s="46"/>
    </row>
    <row r="23" spans="1:9" s="81" customFormat="1" ht="25.5">
      <c r="A23" s="41" t="s">
        <v>80</v>
      </c>
      <c r="B23" s="42">
        <v>31319</v>
      </c>
      <c r="C23" s="43">
        <v>212168.1</v>
      </c>
      <c r="D23" s="43">
        <v>67.3</v>
      </c>
      <c r="E23" s="42">
        <v>31790.9</v>
      </c>
      <c r="F23" s="43">
        <v>222101.1</v>
      </c>
      <c r="G23" s="43">
        <v>69</v>
      </c>
      <c r="H23" s="43">
        <v>104.7</v>
      </c>
      <c r="I23" s="43">
        <v>9933</v>
      </c>
    </row>
    <row r="24" spans="1:9" s="81" customFormat="1">
      <c r="A24" s="44" t="s">
        <v>81</v>
      </c>
      <c r="B24" s="45">
        <v>2904</v>
      </c>
      <c r="C24" s="46">
        <v>14264.9</v>
      </c>
      <c r="D24" s="46">
        <v>49.1</v>
      </c>
      <c r="E24" s="45">
        <v>2975</v>
      </c>
      <c r="F24" s="46">
        <v>16024.8</v>
      </c>
      <c r="G24" s="46">
        <v>51.7</v>
      </c>
      <c r="H24" s="46">
        <v>112.3</v>
      </c>
      <c r="I24" s="46">
        <v>1759.9</v>
      </c>
    </row>
    <row r="25" spans="1:9" s="81" customFormat="1">
      <c r="A25" s="44" t="s">
        <v>82</v>
      </c>
      <c r="B25" s="45">
        <v>711</v>
      </c>
      <c r="C25" s="46">
        <v>3497.3</v>
      </c>
      <c r="D25" s="46">
        <v>49.2</v>
      </c>
      <c r="E25" s="45">
        <v>660</v>
      </c>
      <c r="F25" s="46">
        <v>3282.5</v>
      </c>
      <c r="G25" s="46">
        <v>49.7</v>
      </c>
      <c r="H25" s="46">
        <v>93.9</v>
      </c>
      <c r="I25" s="46">
        <v>-214.8</v>
      </c>
    </row>
    <row r="26" spans="1:9" s="81" customFormat="1">
      <c r="A26" s="44" t="s">
        <v>83</v>
      </c>
      <c r="B26" s="45">
        <v>6034</v>
      </c>
      <c r="C26" s="46">
        <v>40826.699999999997</v>
      </c>
      <c r="D26" s="46">
        <v>67.099999999999994</v>
      </c>
      <c r="E26" s="45">
        <v>5931.9</v>
      </c>
      <c r="F26" s="46">
        <v>41051.9</v>
      </c>
      <c r="G26" s="46">
        <v>67.599999999999994</v>
      </c>
      <c r="H26" s="46">
        <v>100.6</v>
      </c>
      <c r="I26" s="46">
        <v>225.2</v>
      </c>
    </row>
    <row r="27" spans="1:9" s="81" customFormat="1">
      <c r="A27" s="44" t="s">
        <v>84</v>
      </c>
      <c r="B27" s="45">
        <v>4741</v>
      </c>
      <c r="C27" s="46">
        <v>38326.9</v>
      </c>
      <c r="D27" s="46">
        <v>79.099999999999994</v>
      </c>
      <c r="E27" s="45">
        <v>4822</v>
      </c>
      <c r="F27" s="46">
        <v>39408.699999999997</v>
      </c>
      <c r="G27" s="46">
        <v>79.900000000000006</v>
      </c>
      <c r="H27" s="46">
        <v>102.8</v>
      </c>
      <c r="I27" s="46">
        <v>1081.8</v>
      </c>
    </row>
    <row r="28" spans="1:9" s="81" customFormat="1">
      <c r="A28" s="44" t="s">
        <v>85</v>
      </c>
      <c r="B28" s="45">
        <v>4787</v>
      </c>
      <c r="C28" s="46">
        <v>34248</v>
      </c>
      <c r="D28" s="46">
        <v>71.099999999999994</v>
      </c>
      <c r="E28" s="45">
        <v>5342</v>
      </c>
      <c r="F28" s="46">
        <v>38341.1</v>
      </c>
      <c r="G28" s="46">
        <v>71.3</v>
      </c>
      <c r="H28" s="46">
        <v>112</v>
      </c>
      <c r="I28" s="46">
        <v>4093.1</v>
      </c>
    </row>
    <row r="29" spans="1:9" s="81" customFormat="1">
      <c r="A29" s="44" t="s">
        <v>86</v>
      </c>
      <c r="B29" s="45">
        <v>31</v>
      </c>
      <c r="C29" s="46">
        <v>213.6</v>
      </c>
      <c r="D29" s="46">
        <v>68.900000000000006</v>
      </c>
      <c r="E29" s="45">
        <v>30</v>
      </c>
      <c r="F29" s="46">
        <v>206.7</v>
      </c>
      <c r="G29" s="46">
        <v>68.900000000000006</v>
      </c>
      <c r="H29" s="46">
        <v>96.8</v>
      </c>
      <c r="I29" s="46">
        <v>-6.9</v>
      </c>
    </row>
    <row r="30" spans="1:9" s="81" customFormat="1">
      <c r="A30" s="44" t="s">
        <v>87</v>
      </c>
      <c r="B30" s="45">
        <v>6225</v>
      </c>
      <c r="C30" s="46">
        <v>44753.5</v>
      </c>
      <c r="D30" s="46">
        <v>71.8</v>
      </c>
      <c r="E30" s="45">
        <v>6475</v>
      </c>
      <c r="F30" s="46">
        <v>48498.3</v>
      </c>
      <c r="G30" s="46">
        <v>74.900000000000006</v>
      </c>
      <c r="H30" s="46">
        <v>108.4</v>
      </c>
      <c r="I30" s="46">
        <v>3744.8</v>
      </c>
    </row>
    <row r="31" spans="1:9" s="81" customFormat="1">
      <c r="A31" s="44" t="s">
        <v>88</v>
      </c>
      <c r="B31" s="45">
        <v>9</v>
      </c>
      <c r="C31" s="46">
        <v>54</v>
      </c>
      <c r="D31" s="46">
        <v>60</v>
      </c>
      <c r="E31" s="45" t="s">
        <v>94</v>
      </c>
      <c r="F31" s="46" t="s">
        <v>94</v>
      </c>
      <c r="G31" s="46" t="s">
        <v>94</v>
      </c>
      <c r="H31" s="46" t="s">
        <v>94</v>
      </c>
      <c r="I31" s="46">
        <v>-54</v>
      </c>
    </row>
    <row r="32" spans="1:9" s="81" customFormat="1">
      <c r="A32" s="44" t="s">
        <v>89</v>
      </c>
      <c r="B32" s="45">
        <v>416</v>
      </c>
      <c r="C32" s="46">
        <v>2094</v>
      </c>
      <c r="D32" s="46">
        <v>50.3</v>
      </c>
      <c r="E32" s="45">
        <v>446</v>
      </c>
      <c r="F32" s="46">
        <v>2252.1</v>
      </c>
      <c r="G32" s="46">
        <v>50.5</v>
      </c>
      <c r="H32" s="46">
        <v>107.6</v>
      </c>
      <c r="I32" s="46">
        <v>158.1</v>
      </c>
    </row>
    <row r="33" spans="1:9" s="81" customFormat="1">
      <c r="A33" s="44" t="s">
        <v>90</v>
      </c>
      <c r="B33" s="45">
        <v>5187</v>
      </c>
      <c r="C33" s="46">
        <v>31600.9</v>
      </c>
      <c r="D33" s="46">
        <v>60.9</v>
      </c>
      <c r="E33" s="45">
        <v>4959</v>
      </c>
      <c r="F33" s="46">
        <v>31650.799999999999</v>
      </c>
      <c r="G33" s="46">
        <v>63.8</v>
      </c>
      <c r="H33" s="46">
        <v>100.2</v>
      </c>
      <c r="I33" s="46">
        <v>49.9</v>
      </c>
    </row>
    <row r="34" spans="1:9" s="81" customFormat="1">
      <c r="A34" s="44" t="s">
        <v>91</v>
      </c>
      <c r="B34" s="45">
        <v>63</v>
      </c>
      <c r="C34" s="46">
        <v>265</v>
      </c>
      <c r="D34" s="46">
        <v>42.1</v>
      </c>
      <c r="E34" s="45">
        <v>68</v>
      </c>
      <c r="F34" s="46">
        <v>288.39999999999998</v>
      </c>
      <c r="G34" s="46">
        <v>42.4</v>
      </c>
      <c r="H34" s="46">
        <v>108.8</v>
      </c>
      <c r="I34" s="46">
        <v>23.4</v>
      </c>
    </row>
    <row r="35" spans="1:9" s="81" customFormat="1">
      <c r="A35" s="44" t="s">
        <v>92</v>
      </c>
      <c r="B35" s="45">
        <v>807</v>
      </c>
      <c r="C35" s="46">
        <v>5315.2</v>
      </c>
      <c r="D35" s="46">
        <v>65.900000000000006</v>
      </c>
      <c r="E35" s="45">
        <v>659</v>
      </c>
      <c r="F35" s="46">
        <v>4234.7</v>
      </c>
      <c r="G35" s="46">
        <v>64.3</v>
      </c>
      <c r="H35" s="46">
        <v>79.7</v>
      </c>
      <c r="I35" s="46">
        <v>-1080.5</v>
      </c>
    </row>
    <row r="36" spans="1:9" s="81" customFormat="1">
      <c r="A36" s="44" t="s">
        <v>93</v>
      </c>
      <c r="B36" s="45">
        <v>146</v>
      </c>
      <c r="C36" s="46">
        <v>445</v>
      </c>
      <c r="D36" s="46">
        <v>30.5</v>
      </c>
      <c r="E36" s="45">
        <v>107</v>
      </c>
      <c r="F36" s="46">
        <v>331.7</v>
      </c>
      <c r="G36" s="46">
        <v>31</v>
      </c>
      <c r="H36" s="46">
        <v>74.5</v>
      </c>
      <c r="I36" s="46">
        <v>-113.3</v>
      </c>
    </row>
    <row r="37" spans="1:9" s="81" customFormat="1">
      <c r="A37" s="44" t="s">
        <v>95</v>
      </c>
      <c r="B37" s="45">
        <v>9</v>
      </c>
      <c r="C37" s="46">
        <v>28</v>
      </c>
      <c r="D37" s="46">
        <v>31.1</v>
      </c>
      <c r="E37" s="45">
        <v>6</v>
      </c>
      <c r="F37" s="46">
        <v>18.600000000000001</v>
      </c>
      <c r="G37" s="46">
        <v>31</v>
      </c>
      <c r="H37" s="46">
        <v>66.400000000000006</v>
      </c>
      <c r="I37" s="46">
        <v>-9.4</v>
      </c>
    </row>
    <row r="38" spans="1:9" s="81" customFormat="1">
      <c r="A38" s="44"/>
      <c r="B38" s="45"/>
      <c r="C38" s="46"/>
      <c r="D38" s="46"/>
      <c r="E38" s="45"/>
      <c r="F38" s="46"/>
      <c r="G38" s="46"/>
      <c r="H38" s="46"/>
      <c r="I38" s="46"/>
    </row>
    <row r="39" spans="1:9" s="81" customFormat="1">
      <c r="A39" s="41" t="s">
        <v>96</v>
      </c>
      <c r="B39" s="42" t="s">
        <v>94</v>
      </c>
      <c r="C39" s="43" t="s">
        <v>94</v>
      </c>
      <c r="D39" s="43" t="s">
        <v>94</v>
      </c>
      <c r="E39" s="42">
        <v>4.5</v>
      </c>
      <c r="F39" s="43">
        <v>33</v>
      </c>
      <c r="G39" s="43">
        <v>73.3</v>
      </c>
      <c r="H39" s="43" t="s">
        <v>94</v>
      </c>
      <c r="I39" s="43">
        <v>33</v>
      </c>
    </row>
    <row r="40" spans="1:9" s="81" customFormat="1">
      <c r="A40" s="44" t="s">
        <v>98</v>
      </c>
      <c r="B40" s="45" t="s">
        <v>94</v>
      </c>
      <c r="C40" s="46" t="s">
        <v>94</v>
      </c>
      <c r="D40" s="46" t="s">
        <v>94</v>
      </c>
      <c r="E40" s="45">
        <v>4.5</v>
      </c>
      <c r="F40" s="46">
        <v>33</v>
      </c>
      <c r="G40" s="46">
        <v>73.3</v>
      </c>
      <c r="H40" s="46" t="s">
        <v>94</v>
      </c>
      <c r="I40" s="46">
        <v>33</v>
      </c>
    </row>
    <row r="41" spans="1:9" s="81" customFormat="1">
      <c r="A41" s="44"/>
      <c r="B41" s="45"/>
      <c r="C41" s="46"/>
      <c r="D41" s="46"/>
      <c r="E41" s="45"/>
      <c r="F41" s="46"/>
      <c r="G41" s="46"/>
      <c r="H41" s="46"/>
      <c r="I41" s="46"/>
    </row>
    <row r="42" spans="1:9" s="81" customFormat="1">
      <c r="A42" s="41" t="s">
        <v>105</v>
      </c>
      <c r="B42" s="42">
        <v>36</v>
      </c>
      <c r="C42" s="43">
        <v>162</v>
      </c>
      <c r="D42" s="43">
        <v>45</v>
      </c>
      <c r="E42" s="42">
        <v>36</v>
      </c>
      <c r="F42" s="43">
        <v>190</v>
      </c>
      <c r="G42" s="43">
        <v>52.8</v>
      </c>
      <c r="H42" s="43">
        <v>117.3</v>
      </c>
      <c r="I42" s="43">
        <v>28</v>
      </c>
    </row>
    <row r="43" spans="1:9" s="81" customFormat="1">
      <c r="A43" s="44" t="s">
        <v>108</v>
      </c>
      <c r="B43" s="45">
        <v>36</v>
      </c>
      <c r="C43" s="46">
        <v>162</v>
      </c>
      <c r="D43" s="46">
        <v>45</v>
      </c>
      <c r="E43" s="45">
        <v>36</v>
      </c>
      <c r="F43" s="46">
        <v>190</v>
      </c>
      <c r="G43" s="46">
        <v>52.8</v>
      </c>
      <c r="H43" s="46">
        <v>117.3</v>
      </c>
      <c r="I43" s="46">
        <v>28</v>
      </c>
    </row>
    <row r="44" spans="1:9" s="81" customFormat="1">
      <c r="A44" s="44"/>
      <c r="B44" s="45"/>
      <c r="C44" s="46"/>
      <c r="D44" s="46"/>
      <c r="E44" s="45"/>
      <c r="F44" s="46"/>
      <c r="G44" s="46"/>
      <c r="H44" s="46"/>
      <c r="I44" s="46"/>
    </row>
    <row r="45" spans="1:9" s="81" customFormat="1">
      <c r="A45" s="41" t="s">
        <v>112</v>
      </c>
      <c r="B45" s="42">
        <v>26899</v>
      </c>
      <c r="C45" s="43">
        <v>214680.8</v>
      </c>
      <c r="D45" s="43">
        <v>76.3</v>
      </c>
      <c r="E45" s="42">
        <v>27373</v>
      </c>
      <c r="F45" s="43">
        <v>227120.3</v>
      </c>
      <c r="G45" s="43">
        <v>78.599999999999994</v>
      </c>
      <c r="H45" s="43">
        <v>105.8</v>
      </c>
      <c r="I45" s="43">
        <v>12439.5</v>
      </c>
    </row>
    <row r="46" spans="1:9" s="81" customFormat="1">
      <c r="A46" s="44" t="s">
        <v>113</v>
      </c>
      <c r="B46" s="45">
        <v>135</v>
      </c>
      <c r="C46" s="46">
        <v>810</v>
      </c>
      <c r="D46" s="46">
        <v>60</v>
      </c>
      <c r="E46" s="45">
        <v>121.3</v>
      </c>
      <c r="F46" s="46">
        <v>738</v>
      </c>
      <c r="G46" s="46">
        <v>60.8</v>
      </c>
      <c r="H46" s="46">
        <v>91.1</v>
      </c>
      <c r="I46" s="46">
        <v>-72</v>
      </c>
    </row>
    <row r="47" spans="1:9" s="81" customFormat="1">
      <c r="A47" s="44" t="s">
        <v>114</v>
      </c>
      <c r="B47" s="45">
        <v>3178</v>
      </c>
      <c r="C47" s="46">
        <v>33024.199999999997</v>
      </c>
      <c r="D47" s="46">
        <v>75.3</v>
      </c>
      <c r="E47" s="45">
        <v>3006</v>
      </c>
      <c r="F47" s="46">
        <v>34371.699999999997</v>
      </c>
      <c r="G47" s="46">
        <v>75.400000000000006</v>
      </c>
      <c r="H47" s="46">
        <v>104.1</v>
      </c>
      <c r="I47" s="46">
        <v>1347.5</v>
      </c>
    </row>
    <row r="48" spans="1:9" s="81" customFormat="1">
      <c r="A48" s="44" t="s">
        <v>115</v>
      </c>
      <c r="B48" s="45">
        <v>1313</v>
      </c>
      <c r="C48" s="46">
        <v>7750.6</v>
      </c>
      <c r="D48" s="46">
        <v>59</v>
      </c>
      <c r="E48" s="45">
        <v>1311</v>
      </c>
      <c r="F48" s="46">
        <v>7763.2</v>
      </c>
      <c r="G48" s="46">
        <v>59.2</v>
      </c>
      <c r="H48" s="46">
        <v>100.2</v>
      </c>
      <c r="I48" s="46">
        <v>12.6</v>
      </c>
    </row>
    <row r="49" spans="1:9" s="81" customFormat="1">
      <c r="A49" s="44" t="s">
        <v>116</v>
      </c>
      <c r="B49" s="45">
        <v>10395</v>
      </c>
      <c r="C49" s="46">
        <v>82703.5</v>
      </c>
      <c r="D49" s="46">
        <v>79.2</v>
      </c>
      <c r="E49" s="45">
        <v>11409.7</v>
      </c>
      <c r="F49" s="46">
        <v>91073.600000000006</v>
      </c>
      <c r="G49" s="46">
        <v>79.599999999999994</v>
      </c>
      <c r="H49" s="46">
        <v>110.1</v>
      </c>
      <c r="I49" s="46">
        <v>8370.1</v>
      </c>
    </row>
    <row r="50" spans="1:9" s="81" customFormat="1">
      <c r="A50" s="44" t="s">
        <v>117</v>
      </c>
      <c r="B50" s="45">
        <v>525</v>
      </c>
      <c r="C50" s="46">
        <v>4200</v>
      </c>
      <c r="D50" s="46">
        <v>80</v>
      </c>
      <c r="E50" s="45">
        <v>599</v>
      </c>
      <c r="F50" s="46">
        <v>4798</v>
      </c>
      <c r="G50" s="46">
        <v>80.099999999999994</v>
      </c>
      <c r="H50" s="46">
        <v>114.2</v>
      </c>
      <c r="I50" s="46">
        <v>598</v>
      </c>
    </row>
    <row r="51" spans="1:9" s="81" customFormat="1">
      <c r="A51" s="44" t="s">
        <v>118</v>
      </c>
      <c r="B51" s="45">
        <v>6058</v>
      </c>
      <c r="C51" s="46">
        <v>49559.8</v>
      </c>
      <c r="D51" s="46">
        <v>81.8</v>
      </c>
      <c r="E51" s="45">
        <v>5735</v>
      </c>
      <c r="F51" s="46">
        <v>50325.9</v>
      </c>
      <c r="G51" s="46">
        <v>87.8</v>
      </c>
      <c r="H51" s="46">
        <v>101.5</v>
      </c>
      <c r="I51" s="46">
        <v>766.1</v>
      </c>
    </row>
    <row r="52" spans="1:9" s="81" customFormat="1">
      <c r="A52" s="44" t="s">
        <v>119</v>
      </c>
      <c r="B52" s="45">
        <v>5820</v>
      </c>
      <c r="C52" s="46">
        <v>40832.699999999997</v>
      </c>
      <c r="D52" s="46">
        <v>70.2</v>
      </c>
      <c r="E52" s="45">
        <v>5790</v>
      </c>
      <c r="F52" s="46">
        <v>42847.9</v>
      </c>
      <c r="G52" s="46">
        <v>74</v>
      </c>
      <c r="H52" s="46">
        <v>104.9</v>
      </c>
      <c r="I52" s="46">
        <v>2015.2</v>
      </c>
    </row>
    <row r="53" spans="1:9" s="81" customFormat="1">
      <c r="A53" s="44"/>
      <c r="B53" s="45"/>
      <c r="C53" s="46"/>
      <c r="D53" s="46"/>
      <c r="E53" s="45"/>
      <c r="F53" s="46"/>
      <c r="G53" s="46"/>
      <c r="H53" s="46"/>
      <c r="I53" s="46"/>
    </row>
    <row r="54" spans="1:9" s="81" customFormat="1">
      <c r="A54" s="41" t="s">
        <v>121</v>
      </c>
      <c r="B54" s="42">
        <v>3629</v>
      </c>
      <c r="C54" s="43">
        <v>23297.3</v>
      </c>
      <c r="D54" s="43">
        <v>64.2</v>
      </c>
      <c r="E54" s="42">
        <v>3666</v>
      </c>
      <c r="F54" s="43">
        <v>23688.2</v>
      </c>
      <c r="G54" s="43">
        <v>64.599999999999994</v>
      </c>
      <c r="H54" s="43">
        <v>101.7</v>
      </c>
      <c r="I54" s="43">
        <v>390.9</v>
      </c>
    </row>
    <row r="55" spans="1:9" s="81" customFormat="1">
      <c r="A55" s="44" t="s">
        <v>122</v>
      </c>
      <c r="B55" s="45">
        <v>413</v>
      </c>
      <c r="C55" s="46">
        <v>2823.4</v>
      </c>
      <c r="D55" s="46">
        <v>68.400000000000006</v>
      </c>
      <c r="E55" s="45">
        <v>232</v>
      </c>
      <c r="F55" s="46">
        <v>1628.3</v>
      </c>
      <c r="G55" s="46">
        <v>70.2</v>
      </c>
      <c r="H55" s="46">
        <v>57.7</v>
      </c>
      <c r="I55" s="46">
        <v>-1195.0999999999999</v>
      </c>
    </row>
    <row r="56" spans="1:9" s="81" customFormat="1">
      <c r="A56" s="44" t="s">
        <v>123</v>
      </c>
      <c r="B56" s="45">
        <v>921</v>
      </c>
      <c r="C56" s="46">
        <v>6123.1</v>
      </c>
      <c r="D56" s="46">
        <v>66.5</v>
      </c>
      <c r="E56" s="45">
        <v>768</v>
      </c>
      <c r="F56" s="46">
        <v>5261.5</v>
      </c>
      <c r="G56" s="46">
        <v>68.5</v>
      </c>
      <c r="H56" s="46">
        <v>85.9</v>
      </c>
      <c r="I56" s="46">
        <v>-861.6</v>
      </c>
    </row>
    <row r="57" spans="1:9" s="81" customFormat="1">
      <c r="A57" s="44" t="s">
        <v>124</v>
      </c>
      <c r="B57" s="45">
        <v>2160</v>
      </c>
      <c r="C57" s="46">
        <v>13553.7</v>
      </c>
      <c r="D57" s="46">
        <v>62.7</v>
      </c>
      <c r="E57" s="45">
        <v>2553</v>
      </c>
      <c r="F57" s="46">
        <v>16120.1</v>
      </c>
      <c r="G57" s="46">
        <v>63.1</v>
      </c>
      <c r="H57" s="46">
        <v>118.9</v>
      </c>
      <c r="I57" s="46">
        <v>2566.4</v>
      </c>
    </row>
    <row r="58" spans="1:9" s="81" customFormat="1">
      <c r="A58" s="44" t="s">
        <v>125</v>
      </c>
      <c r="B58" s="45">
        <v>131</v>
      </c>
      <c r="C58" s="46">
        <v>772.9</v>
      </c>
      <c r="D58" s="46">
        <v>59</v>
      </c>
      <c r="E58" s="45">
        <v>112</v>
      </c>
      <c r="F58" s="46">
        <v>671.6</v>
      </c>
      <c r="G58" s="46">
        <v>60</v>
      </c>
      <c r="H58" s="46">
        <v>86.9</v>
      </c>
      <c r="I58" s="46">
        <v>-101.3</v>
      </c>
    </row>
    <row r="59" spans="1:9" s="81" customFormat="1">
      <c r="A59" s="44" t="s">
        <v>126</v>
      </c>
      <c r="B59" s="45">
        <v>4</v>
      </c>
      <c r="C59" s="46">
        <v>24.2</v>
      </c>
      <c r="D59" s="46">
        <v>60.5</v>
      </c>
      <c r="E59" s="45">
        <v>1</v>
      </c>
      <c r="F59" s="46">
        <v>6.7</v>
      </c>
      <c r="G59" s="46">
        <v>67</v>
      </c>
      <c r="H59" s="46">
        <v>27.7</v>
      </c>
      <c r="I59" s="46">
        <v>-17.5</v>
      </c>
    </row>
    <row r="60" spans="1:9" s="81" customFormat="1" ht="12">
      <c r="A60" s="87"/>
      <c r="B60" s="88"/>
      <c r="C60" s="89"/>
      <c r="D60" s="89"/>
      <c r="E60" s="88"/>
      <c r="F60" s="89"/>
      <c r="G60" s="89"/>
      <c r="H60" s="89"/>
      <c r="I60" s="89"/>
    </row>
    <row r="61" spans="1:9" s="81" customFormat="1">
      <c r="A61" s="41" t="s">
        <v>127</v>
      </c>
      <c r="B61" s="42">
        <v>34255</v>
      </c>
      <c r="C61" s="43">
        <v>260949.7</v>
      </c>
      <c r="D61" s="43">
        <v>76.2</v>
      </c>
      <c r="E61" s="42">
        <v>35697</v>
      </c>
      <c r="F61" s="43">
        <v>287075.5</v>
      </c>
      <c r="G61" s="43">
        <v>80.400000000000006</v>
      </c>
      <c r="H61" s="43">
        <v>110</v>
      </c>
      <c r="I61" s="43">
        <v>26125.8</v>
      </c>
    </row>
    <row r="62" spans="1:9" s="81" customFormat="1">
      <c r="A62" s="44" t="s">
        <v>128</v>
      </c>
      <c r="B62" s="45">
        <v>2449</v>
      </c>
      <c r="C62" s="46">
        <v>18597.400000000001</v>
      </c>
      <c r="D62" s="46">
        <v>75.900000000000006</v>
      </c>
      <c r="E62" s="45">
        <v>2140</v>
      </c>
      <c r="F62" s="46">
        <v>16956.5</v>
      </c>
      <c r="G62" s="46">
        <v>79.2</v>
      </c>
      <c r="H62" s="46">
        <v>91.2</v>
      </c>
      <c r="I62" s="46">
        <v>-1640.9</v>
      </c>
    </row>
    <row r="63" spans="1:9" s="81" customFormat="1">
      <c r="A63" s="44" t="s">
        <v>129</v>
      </c>
      <c r="B63" s="45">
        <v>2117</v>
      </c>
      <c r="C63" s="46">
        <v>16803.599999999999</v>
      </c>
      <c r="D63" s="46">
        <v>79.400000000000006</v>
      </c>
      <c r="E63" s="45">
        <v>2236</v>
      </c>
      <c r="F63" s="46">
        <v>18832.400000000001</v>
      </c>
      <c r="G63" s="46">
        <v>84.2</v>
      </c>
      <c r="H63" s="46">
        <v>112.1</v>
      </c>
      <c r="I63" s="46">
        <v>2028.8</v>
      </c>
    </row>
    <row r="64" spans="1:9" s="81" customFormat="1">
      <c r="A64" s="44" t="s">
        <v>130</v>
      </c>
      <c r="B64" s="45">
        <v>1849</v>
      </c>
      <c r="C64" s="46">
        <v>13468.1</v>
      </c>
      <c r="D64" s="46">
        <v>72.8</v>
      </c>
      <c r="E64" s="45">
        <v>2055</v>
      </c>
      <c r="F64" s="46">
        <v>16720.900000000001</v>
      </c>
      <c r="G64" s="46">
        <v>81.400000000000006</v>
      </c>
      <c r="H64" s="46">
        <v>124.2</v>
      </c>
      <c r="I64" s="46">
        <v>3252.8</v>
      </c>
    </row>
    <row r="65" spans="1:9" s="81" customFormat="1">
      <c r="A65" s="44" t="s">
        <v>131</v>
      </c>
      <c r="B65" s="45">
        <v>4763</v>
      </c>
      <c r="C65" s="46">
        <v>35901.800000000003</v>
      </c>
      <c r="D65" s="46">
        <v>75.400000000000006</v>
      </c>
      <c r="E65" s="45">
        <v>4860</v>
      </c>
      <c r="F65" s="46">
        <v>36963.1</v>
      </c>
      <c r="G65" s="46">
        <v>76.099999999999994</v>
      </c>
      <c r="H65" s="46">
        <v>103</v>
      </c>
      <c r="I65" s="46">
        <v>1061.3</v>
      </c>
    </row>
    <row r="66" spans="1:9" s="81" customFormat="1">
      <c r="A66" s="44" t="s">
        <v>132</v>
      </c>
      <c r="B66" s="45">
        <v>1673</v>
      </c>
      <c r="C66" s="46">
        <v>11610.5</v>
      </c>
      <c r="D66" s="46">
        <v>69.400000000000006</v>
      </c>
      <c r="E66" s="45">
        <v>2018</v>
      </c>
      <c r="F66" s="46">
        <v>16744</v>
      </c>
      <c r="G66" s="46">
        <v>83</v>
      </c>
      <c r="H66" s="46">
        <v>144.19999999999999</v>
      </c>
      <c r="I66" s="46">
        <v>5133.5</v>
      </c>
    </row>
    <row r="67" spans="1:9" s="81" customFormat="1">
      <c r="A67" s="44" t="s">
        <v>133</v>
      </c>
      <c r="B67" s="45">
        <v>6297</v>
      </c>
      <c r="C67" s="46">
        <v>48309.7</v>
      </c>
      <c r="D67" s="46">
        <v>76.7</v>
      </c>
      <c r="E67" s="45">
        <v>6760</v>
      </c>
      <c r="F67" s="46">
        <v>61040.1</v>
      </c>
      <c r="G67" s="46">
        <v>90.3</v>
      </c>
      <c r="H67" s="46">
        <v>126.4</v>
      </c>
      <c r="I67" s="46">
        <v>12730.4</v>
      </c>
    </row>
    <row r="68" spans="1:9" s="81" customFormat="1">
      <c r="A68" s="44" t="s">
        <v>134</v>
      </c>
      <c r="B68" s="45">
        <v>7</v>
      </c>
      <c r="C68" s="46">
        <v>52.5</v>
      </c>
      <c r="D68" s="46">
        <v>75</v>
      </c>
      <c r="E68" s="45">
        <v>27</v>
      </c>
      <c r="F68" s="46">
        <v>229.5</v>
      </c>
      <c r="G68" s="46">
        <v>85</v>
      </c>
      <c r="H68" s="46">
        <v>437.1</v>
      </c>
      <c r="I68" s="46">
        <v>177</v>
      </c>
    </row>
    <row r="69" spans="1:9" s="81" customFormat="1">
      <c r="A69" s="44" t="s">
        <v>135</v>
      </c>
      <c r="B69" s="45">
        <v>12073</v>
      </c>
      <c r="C69" s="46">
        <v>92829.8</v>
      </c>
      <c r="D69" s="46">
        <v>76.900000000000006</v>
      </c>
      <c r="E69" s="45">
        <v>12783</v>
      </c>
      <c r="F69" s="46">
        <v>96304</v>
      </c>
      <c r="G69" s="46">
        <v>75.3</v>
      </c>
      <c r="H69" s="46">
        <v>103.7</v>
      </c>
      <c r="I69" s="46">
        <v>3474.2</v>
      </c>
    </row>
    <row r="70" spans="1:9" s="81" customFormat="1">
      <c r="A70" s="44" t="s">
        <v>136</v>
      </c>
      <c r="B70" s="45">
        <v>2684</v>
      </c>
      <c r="C70" s="46">
        <v>20698.8</v>
      </c>
      <c r="D70" s="46">
        <v>77.099999999999994</v>
      </c>
      <c r="E70" s="45">
        <v>2495</v>
      </c>
      <c r="F70" s="46">
        <v>20907</v>
      </c>
      <c r="G70" s="46">
        <v>83.8</v>
      </c>
      <c r="H70" s="46">
        <v>101</v>
      </c>
      <c r="I70" s="46">
        <v>208.2</v>
      </c>
    </row>
    <row r="71" spans="1:9" s="81" customFormat="1">
      <c r="A71" s="44" t="s">
        <v>137</v>
      </c>
      <c r="B71" s="45">
        <v>350</v>
      </c>
      <c r="C71" s="46">
        <v>2730</v>
      </c>
      <c r="D71" s="46">
        <v>78</v>
      </c>
      <c r="E71" s="45">
        <v>350</v>
      </c>
      <c r="F71" s="46">
        <v>2607.5</v>
      </c>
      <c r="G71" s="46">
        <v>74.5</v>
      </c>
      <c r="H71" s="46">
        <v>95.5</v>
      </c>
      <c r="I71" s="46">
        <v>-122.5</v>
      </c>
    </row>
    <row r="72" spans="1:9" s="81" customFormat="1">
      <c r="A72" s="44"/>
      <c r="B72" s="45"/>
      <c r="C72" s="46"/>
      <c r="D72" s="46"/>
      <c r="E72" s="45"/>
      <c r="F72" s="46"/>
      <c r="G72" s="46"/>
      <c r="H72" s="46"/>
      <c r="I72" s="46"/>
    </row>
    <row r="73" spans="1:9" s="81" customFormat="1">
      <c r="A73" s="41" t="s">
        <v>138</v>
      </c>
      <c r="B73" s="42">
        <v>1234</v>
      </c>
      <c r="C73" s="43">
        <v>9469.2999999999993</v>
      </c>
      <c r="D73" s="43">
        <v>76.7</v>
      </c>
      <c r="E73" s="42">
        <v>1231</v>
      </c>
      <c r="F73" s="43">
        <v>9015.7999999999993</v>
      </c>
      <c r="G73" s="43">
        <v>73.2</v>
      </c>
      <c r="H73" s="43">
        <v>95.2</v>
      </c>
      <c r="I73" s="43">
        <v>-453.5</v>
      </c>
    </row>
    <row r="74" spans="1:9" s="81" customFormat="1">
      <c r="A74" s="44"/>
      <c r="B74" s="45"/>
      <c r="C74" s="46"/>
      <c r="D74" s="46"/>
      <c r="E74" s="45"/>
      <c r="F74" s="46"/>
      <c r="G74" s="46"/>
      <c r="H74" s="46"/>
      <c r="I74" s="46"/>
    </row>
    <row r="75" spans="1:9" s="81" customFormat="1">
      <c r="A75" s="41" t="s">
        <v>139</v>
      </c>
      <c r="B75" s="42">
        <v>1757</v>
      </c>
      <c r="C75" s="43">
        <v>20777</v>
      </c>
      <c r="D75" s="43">
        <v>118.3</v>
      </c>
      <c r="E75" s="42">
        <v>1363</v>
      </c>
      <c r="F75" s="43">
        <v>14686</v>
      </c>
      <c r="G75" s="43">
        <v>107.7</v>
      </c>
      <c r="H75" s="43">
        <v>70.7</v>
      </c>
      <c r="I75" s="43">
        <v>-6091</v>
      </c>
    </row>
    <row r="76" spans="1:9">
      <c r="B76" s="49"/>
      <c r="C76" s="49"/>
      <c r="D76" s="50"/>
      <c r="E76" s="49"/>
      <c r="F76" s="49"/>
      <c r="G76" s="50"/>
      <c r="H76" s="50"/>
      <c r="I76" s="49"/>
    </row>
    <row r="77" spans="1:9">
      <c r="B77" s="49"/>
      <c r="C77" s="49"/>
      <c r="D77" s="50"/>
      <c r="E77" s="49"/>
      <c r="F77" s="49"/>
      <c r="G77" s="50"/>
      <c r="H77" s="50"/>
      <c r="I77" s="49"/>
    </row>
    <row r="78" spans="1:9">
      <c r="A78" s="44"/>
      <c r="B78" s="54"/>
      <c r="C78" s="54"/>
      <c r="D78" s="54"/>
      <c r="E78" s="54"/>
      <c r="F78" s="54"/>
      <c r="G78" s="54"/>
      <c r="H78" s="54"/>
      <c r="I78" s="54"/>
    </row>
    <row r="79" spans="1:9">
      <c r="A79" s="44"/>
      <c r="B79" s="54"/>
      <c r="C79" s="54"/>
      <c r="D79" s="54"/>
      <c r="E79" s="54"/>
      <c r="F79" s="54"/>
      <c r="G79" s="54"/>
      <c r="H79" s="54"/>
      <c r="I79" s="54"/>
    </row>
    <row r="80" spans="1:9">
      <c r="A80" s="44"/>
      <c r="B80" s="54"/>
      <c r="C80" s="54"/>
      <c r="D80" s="54"/>
      <c r="E80" s="54"/>
      <c r="F80" s="54"/>
      <c r="G80" s="54"/>
      <c r="H80" s="54"/>
      <c r="I80" s="54"/>
    </row>
    <row r="81" spans="1:9">
      <c r="A81" s="44"/>
      <c r="B81" s="54"/>
      <c r="C81" s="54"/>
      <c r="D81" s="54"/>
      <c r="E81" s="54"/>
      <c r="F81" s="54"/>
      <c r="G81" s="54"/>
      <c r="H81" s="54"/>
      <c r="I81" s="54"/>
    </row>
    <row r="82" spans="1:9">
      <c r="A82" s="44"/>
      <c r="B82" s="54"/>
      <c r="C82" s="54"/>
      <c r="D82" s="54"/>
      <c r="E82" s="54"/>
      <c r="F82" s="54"/>
      <c r="G82" s="54"/>
      <c r="H82" s="54"/>
      <c r="I82" s="54"/>
    </row>
    <row r="83" spans="1:9">
      <c r="A83" s="44"/>
      <c r="B83" s="54"/>
      <c r="C83" s="54"/>
      <c r="D83" s="54"/>
      <c r="E83" s="54"/>
      <c r="F83" s="54"/>
      <c r="G83" s="54"/>
      <c r="H83" s="54"/>
      <c r="I83" s="54"/>
    </row>
    <row r="84" spans="1:9">
      <c r="A84" s="44"/>
      <c r="B84" s="54"/>
      <c r="C84" s="54"/>
      <c r="D84" s="54"/>
      <c r="E84" s="54"/>
      <c r="F84" s="54"/>
      <c r="G84" s="54"/>
      <c r="H84" s="54"/>
      <c r="I84" s="54"/>
    </row>
    <row r="85" spans="1:9">
      <c r="A85" s="44"/>
      <c r="B85" s="54"/>
      <c r="C85" s="54"/>
      <c r="D85" s="54"/>
      <c r="E85" s="54"/>
      <c r="F85" s="54"/>
      <c r="G85" s="54"/>
      <c r="H85" s="54"/>
      <c r="I85" s="54"/>
    </row>
    <row r="86" spans="1:9">
      <c r="A86" s="44"/>
      <c r="B86" s="54"/>
      <c r="C86" s="54"/>
      <c r="D86" s="54"/>
      <c r="E86" s="54"/>
      <c r="F86" s="54"/>
      <c r="G86" s="54"/>
      <c r="H86" s="54"/>
      <c r="I86" s="54"/>
    </row>
    <row r="87" spans="1:9">
      <c r="A87" s="44"/>
      <c r="B87" s="54"/>
      <c r="C87" s="54"/>
      <c r="D87" s="54"/>
      <c r="E87" s="54"/>
      <c r="F87" s="54"/>
      <c r="G87" s="54"/>
      <c r="H87" s="54"/>
      <c r="I87" s="54"/>
    </row>
    <row r="88" spans="1:9">
      <c r="A88" s="44"/>
      <c r="B88" s="54"/>
      <c r="C88" s="54"/>
      <c r="D88" s="54"/>
      <c r="E88" s="54"/>
      <c r="F88" s="54"/>
      <c r="G88" s="54"/>
      <c r="H88" s="54"/>
      <c r="I88" s="54"/>
    </row>
    <row r="89" spans="1:9">
      <c r="A89" s="44"/>
      <c r="B89" s="54"/>
      <c r="C89" s="54"/>
      <c r="D89" s="54"/>
      <c r="E89" s="54"/>
      <c r="F89" s="54"/>
      <c r="G89" s="54"/>
      <c r="H89" s="54"/>
      <c r="I89" s="54"/>
    </row>
    <row r="90" spans="1:9">
      <c r="A90" s="44"/>
      <c r="B90" s="54"/>
      <c r="C90" s="54"/>
      <c r="D90" s="54"/>
      <c r="E90" s="54"/>
      <c r="F90" s="54"/>
      <c r="G90" s="54"/>
      <c r="H90" s="54"/>
      <c r="I90" s="54"/>
    </row>
    <row r="91" spans="1:9">
      <c r="A91" s="44"/>
      <c r="B91" s="54"/>
      <c r="C91" s="54"/>
      <c r="D91" s="54"/>
      <c r="E91" s="54"/>
      <c r="F91" s="54"/>
      <c r="G91" s="54"/>
      <c r="H91" s="54"/>
      <c r="I91" s="54"/>
    </row>
    <row r="92" spans="1:9">
      <c r="A92" s="44"/>
      <c r="B92" s="54"/>
      <c r="C92" s="54"/>
      <c r="D92" s="54"/>
      <c r="E92" s="54"/>
      <c r="F92" s="54"/>
      <c r="G92" s="54"/>
      <c r="H92" s="54"/>
      <c r="I92" s="54"/>
    </row>
    <row r="93" spans="1:9">
      <c r="A93" s="44"/>
      <c r="B93" s="54"/>
      <c r="C93" s="54"/>
      <c r="D93" s="54"/>
      <c r="E93" s="54"/>
      <c r="F93" s="54"/>
      <c r="G93" s="54"/>
      <c r="H93" s="54"/>
      <c r="I93" s="54"/>
    </row>
    <row r="94" spans="1:9">
      <c r="A94" s="44"/>
      <c r="B94" s="54"/>
      <c r="C94" s="54"/>
      <c r="D94" s="54"/>
      <c r="E94" s="54"/>
      <c r="F94" s="54"/>
      <c r="G94" s="54"/>
      <c r="H94" s="54"/>
      <c r="I94" s="54"/>
    </row>
    <row r="95" spans="1:9">
      <c r="A95" s="44"/>
      <c r="B95" s="54"/>
      <c r="C95" s="54"/>
      <c r="D95" s="54"/>
      <c r="E95" s="54"/>
      <c r="F95" s="54"/>
      <c r="G95" s="54"/>
      <c r="H95" s="54"/>
      <c r="I95" s="54"/>
    </row>
    <row r="96" spans="1:9">
      <c r="A96" s="44"/>
      <c r="B96" s="54"/>
      <c r="C96" s="54"/>
      <c r="D96" s="54"/>
      <c r="E96" s="54"/>
      <c r="F96" s="54"/>
      <c r="G96" s="54"/>
      <c r="H96" s="54"/>
      <c r="I96" s="54"/>
    </row>
    <row r="97" spans="1:9">
      <c r="A97" s="44"/>
      <c r="B97" s="54"/>
      <c r="C97" s="54"/>
      <c r="D97" s="54"/>
      <c r="E97" s="54"/>
      <c r="F97" s="54"/>
      <c r="G97" s="54"/>
      <c r="H97" s="54"/>
      <c r="I97" s="54"/>
    </row>
    <row r="98" spans="1:9">
      <c r="A98" s="44"/>
      <c r="B98" s="54"/>
      <c r="C98" s="54"/>
      <c r="D98" s="54"/>
      <c r="E98" s="54"/>
      <c r="F98" s="54"/>
      <c r="G98" s="54"/>
      <c r="H98" s="54"/>
      <c r="I98" s="54"/>
    </row>
    <row r="99" spans="1:9">
      <c r="A99" s="44"/>
      <c r="B99" s="54"/>
      <c r="C99" s="54"/>
      <c r="D99" s="54"/>
      <c r="E99" s="54"/>
      <c r="F99" s="54"/>
      <c r="G99" s="54"/>
      <c r="H99" s="54"/>
      <c r="I99" s="54"/>
    </row>
    <row r="100" spans="1:9">
      <c r="A100" s="44"/>
      <c r="B100" s="54"/>
      <c r="C100" s="54"/>
      <c r="D100" s="54"/>
      <c r="E100" s="54"/>
      <c r="F100" s="54"/>
      <c r="G100" s="54"/>
      <c r="H100" s="54"/>
      <c r="I100" s="54"/>
    </row>
    <row r="101" spans="1:9">
      <c r="A101" s="44"/>
      <c r="B101" s="54"/>
      <c r="C101" s="54"/>
      <c r="D101" s="54"/>
      <c r="E101" s="54"/>
      <c r="F101" s="54"/>
      <c r="G101" s="54"/>
      <c r="H101" s="54"/>
      <c r="I101" s="54"/>
    </row>
    <row r="102" spans="1:9">
      <c r="A102" s="44"/>
      <c r="B102" s="54"/>
      <c r="C102" s="54"/>
      <c r="D102" s="54"/>
      <c r="E102" s="54"/>
      <c r="F102" s="54"/>
      <c r="G102" s="54"/>
      <c r="H102" s="54"/>
      <c r="I102" s="54"/>
    </row>
    <row r="103" spans="1:9">
      <c r="A103" s="44"/>
      <c r="B103" s="54"/>
      <c r="C103" s="54"/>
      <c r="D103" s="54"/>
      <c r="E103" s="54"/>
      <c r="F103" s="54"/>
      <c r="G103" s="54"/>
      <c r="H103" s="54"/>
      <c r="I103" s="54"/>
    </row>
    <row r="104" spans="1:9">
      <c r="A104" s="44"/>
      <c r="B104" s="54"/>
      <c r="C104" s="54"/>
      <c r="D104" s="54"/>
      <c r="E104" s="54"/>
      <c r="F104" s="54"/>
      <c r="G104" s="54"/>
      <c r="H104" s="54"/>
      <c r="I104" s="54"/>
    </row>
    <row r="105" spans="1:9">
      <c r="A105" s="44"/>
      <c r="B105" s="54"/>
      <c r="C105" s="54"/>
      <c r="D105" s="54"/>
      <c r="E105" s="54"/>
      <c r="F105" s="54"/>
      <c r="G105" s="54"/>
      <c r="H105" s="54"/>
      <c r="I105" s="54"/>
    </row>
    <row r="106" spans="1:9">
      <c r="A106" s="44"/>
      <c r="B106" s="54"/>
      <c r="C106" s="54"/>
      <c r="D106" s="54"/>
      <c r="E106" s="54"/>
      <c r="F106" s="54"/>
      <c r="G106" s="54"/>
      <c r="H106" s="54"/>
      <c r="I106" s="54"/>
    </row>
    <row r="107" spans="1:9">
      <c r="A107" s="44"/>
      <c r="B107" s="54"/>
      <c r="C107" s="54"/>
      <c r="D107" s="54"/>
      <c r="E107" s="54"/>
      <c r="F107" s="54"/>
      <c r="G107" s="54"/>
      <c r="H107" s="54"/>
      <c r="I107" s="54"/>
    </row>
    <row r="108" spans="1:9">
      <c r="A108" s="44"/>
      <c r="B108" s="54"/>
      <c r="C108" s="54"/>
      <c r="D108" s="54"/>
      <c r="E108" s="54"/>
      <c r="F108" s="54"/>
      <c r="G108" s="54"/>
      <c r="H108" s="54"/>
      <c r="I108" s="54"/>
    </row>
    <row r="109" spans="1:9">
      <c r="A109" s="44"/>
      <c r="B109" s="54"/>
      <c r="C109" s="54"/>
      <c r="D109" s="54"/>
      <c r="E109" s="54"/>
      <c r="F109" s="54"/>
      <c r="G109" s="54"/>
      <c r="H109" s="54"/>
      <c r="I109" s="54"/>
    </row>
    <row r="110" spans="1:9">
      <c r="A110" s="44"/>
      <c r="B110" s="54"/>
      <c r="C110" s="54"/>
      <c r="D110" s="54"/>
      <c r="E110" s="54"/>
      <c r="F110" s="54"/>
      <c r="G110" s="54"/>
      <c r="H110" s="54"/>
      <c r="I110" s="54"/>
    </row>
    <row r="111" spans="1:9">
      <c r="A111" s="44"/>
      <c r="B111" s="54"/>
      <c r="C111" s="54"/>
      <c r="D111" s="54"/>
      <c r="E111" s="54"/>
      <c r="F111" s="54"/>
      <c r="G111" s="54"/>
      <c r="H111" s="54"/>
      <c r="I111" s="54"/>
    </row>
    <row r="112" spans="1:9">
      <c r="A112" s="44"/>
      <c r="B112" s="54"/>
      <c r="C112" s="54"/>
      <c r="D112" s="54"/>
      <c r="E112" s="54"/>
      <c r="F112" s="54"/>
      <c r="G112" s="54"/>
      <c r="H112" s="54"/>
      <c r="I112" s="54"/>
    </row>
    <row r="113" spans="1:9">
      <c r="A113" s="44"/>
      <c r="B113" s="54"/>
      <c r="C113" s="54"/>
      <c r="D113" s="54"/>
      <c r="E113" s="54"/>
      <c r="F113" s="54"/>
      <c r="G113" s="54"/>
      <c r="H113" s="54"/>
      <c r="I113" s="54"/>
    </row>
    <row r="114" spans="1:9">
      <c r="A114" s="44"/>
      <c r="B114" s="54"/>
      <c r="C114" s="54"/>
      <c r="D114" s="54"/>
      <c r="E114" s="54"/>
      <c r="F114" s="54"/>
      <c r="G114" s="54"/>
      <c r="H114" s="54"/>
      <c r="I114" s="54"/>
    </row>
    <row r="115" spans="1:9">
      <c r="A115" s="44"/>
      <c r="B115" s="54"/>
      <c r="C115" s="54"/>
      <c r="D115" s="54"/>
      <c r="E115" s="54"/>
      <c r="F115" s="54"/>
      <c r="G115" s="54"/>
      <c r="H115" s="54"/>
      <c r="I115" s="54"/>
    </row>
    <row r="116" spans="1:9">
      <c r="A116" s="44"/>
      <c r="B116" s="54"/>
      <c r="C116" s="54"/>
      <c r="D116" s="54"/>
      <c r="E116" s="54"/>
      <c r="F116" s="54"/>
      <c r="G116" s="54"/>
      <c r="H116" s="54"/>
      <c r="I116" s="54"/>
    </row>
    <row r="117" spans="1:9">
      <c r="A117" s="44"/>
      <c r="B117" s="54"/>
      <c r="C117" s="54"/>
      <c r="D117" s="54"/>
      <c r="E117" s="54"/>
      <c r="F117" s="54"/>
      <c r="G117" s="54"/>
      <c r="H117" s="54"/>
      <c r="I117" s="54"/>
    </row>
    <row r="118" spans="1:9">
      <c r="A118" s="44"/>
      <c r="B118" s="54"/>
      <c r="C118" s="54"/>
      <c r="D118" s="54"/>
      <c r="E118" s="54"/>
      <c r="F118" s="54"/>
      <c r="G118" s="54"/>
      <c r="H118" s="54"/>
      <c r="I118" s="54"/>
    </row>
    <row r="119" spans="1:9">
      <c r="A119" s="44"/>
      <c r="B119" s="54"/>
      <c r="C119" s="54"/>
      <c r="D119" s="54"/>
      <c r="E119" s="54"/>
      <c r="F119" s="54"/>
      <c r="G119" s="54"/>
      <c r="H119" s="54"/>
      <c r="I119" s="54"/>
    </row>
    <row r="120" spans="1:9">
      <c r="A120" s="44"/>
      <c r="B120" s="54"/>
      <c r="C120" s="54"/>
      <c r="D120" s="54"/>
      <c r="E120" s="54"/>
      <c r="F120" s="54"/>
      <c r="G120" s="54"/>
      <c r="H120" s="54"/>
      <c r="I120" s="54"/>
    </row>
    <row r="121" spans="1:9">
      <c r="A121" s="44"/>
      <c r="B121" s="54"/>
      <c r="C121" s="54"/>
      <c r="D121" s="54"/>
      <c r="E121" s="54"/>
      <c r="F121" s="54"/>
      <c r="G121" s="54"/>
      <c r="H121" s="54"/>
      <c r="I121" s="54"/>
    </row>
    <row r="122" spans="1:9">
      <c r="A122" s="44"/>
      <c r="B122" s="54"/>
      <c r="C122" s="54"/>
      <c r="D122" s="54"/>
      <c r="E122" s="54"/>
      <c r="F122" s="54"/>
      <c r="G122" s="54"/>
      <c r="H122" s="54"/>
      <c r="I122" s="54"/>
    </row>
    <row r="123" spans="1:9">
      <c r="A123" s="44"/>
      <c r="B123" s="54"/>
      <c r="C123" s="54"/>
      <c r="D123" s="54"/>
      <c r="E123" s="54"/>
      <c r="F123" s="54"/>
      <c r="G123" s="54"/>
      <c r="H123" s="54"/>
      <c r="I123" s="54"/>
    </row>
    <row r="124" spans="1:9">
      <c r="A124" s="44"/>
      <c r="B124" s="54"/>
      <c r="C124" s="54"/>
      <c r="D124" s="54"/>
      <c r="E124" s="54"/>
      <c r="F124" s="54"/>
      <c r="G124" s="54"/>
      <c r="H124" s="54"/>
      <c r="I124" s="54"/>
    </row>
    <row r="125" spans="1:9">
      <c r="A125" s="44"/>
      <c r="B125" s="54"/>
      <c r="C125" s="54"/>
      <c r="D125" s="54"/>
      <c r="E125" s="54"/>
      <c r="F125" s="54"/>
      <c r="G125" s="54"/>
      <c r="H125" s="54"/>
      <c r="I125" s="54"/>
    </row>
    <row r="126" spans="1:9">
      <c r="A126" s="44"/>
      <c r="B126" s="54"/>
      <c r="C126" s="54"/>
      <c r="D126" s="54"/>
      <c r="E126" s="54"/>
      <c r="F126" s="54"/>
      <c r="G126" s="54"/>
      <c r="H126" s="54"/>
      <c r="I126" s="54"/>
    </row>
    <row r="127" spans="1:9">
      <c r="A127" s="44"/>
      <c r="B127" s="54"/>
      <c r="C127" s="54"/>
      <c r="D127" s="54"/>
      <c r="E127" s="54"/>
      <c r="F127" s="54"/>
      <c r="G127" s="54"/>
      <c r="H127" s="54"/>
      <c r="I127" s="54"/>
    </row>
    <row r="128" spans="1:9">
      <c r="A128" s="44"/>
      <c r="B128" s="54"/>
      <c r="C128" s="54"/>
      <c r="D128" s="54"/>
      <c r="E128" s="54"/>
      <c r="F128" s="54"/>
      <c r="G128" s="54"/>
      <c r="H128" s="54"/>
      <c r="I128" s="54"/>
    </row>
    <row r="129" spans="1:9">
      <c r="A129" s="44"/>
      <c r="B129" s="54"/>
      <c r="C129" s="54"/>
      <c r="D129" s="54"/>
      <c r="E129" s="54"/>
      <c r="F129" s="54"/>
      <c r="G129" s="54"/>
      <c r="H129" s="54"/>
      <c r="I129" s="54"/>
    </row>
    <row r="130" spans="1:9">
      <c r="A130" s="44"/>
      <c r="B130" s="54"/>
      <c r="C130" s="54"/>
      <c r="D130" s="54"/>
      <c r="E130" s="54"/>
      <c r="F130" s="54"/>
      <c r="G130" s="54"/>
      <c r="H130" s="54"/>
      <c r="I130" s="54"/>
    </row>
    <row r="131" spans="1:9">
      <c r="A131" s="44"/>
      <c r="B131" s="54"/>
      <c r="C131" s="54"/>
      <c r="D131" s="54"/>
      <c r="E131" s="54"/>
      <c r="F131" s="54"/>
      <c r="G131" s="54"/>
      <c r="H131" s="54"/>
      <c r="I131" s="54"/>
    </row>
    <row r="132" spans="1:9">
      <c r="A132" s="44"/>
      <c r="B132" s="54"/>
      <c r="C132" s="54"/>
      <c r="D132" s="54"/>
      <c r="E132" s="54"/>
      <c r="F132" s="54"/>
      <c r="G132" s="54"/>
      <c r="H132" s="54"/>
      <c r="I132" s="54"/>
    </row>
    <row r="133" spans="1:9">
      <c r="A133" s="44"/>
      <c r="B133" s="54"/>
      <c r="C133" s="54"/>
      <c r="D133" s="54"/>
      <c r="E133" s="54"/>
      <c r="F133" s="54"/>
      <c r="G133" s="54"/>
      <c r="H133" s="54"/>
      <c r="I133" s="54"/>
    </row>
    <row r="134" spans="1:9">
      <c r="A134" s="44"/>
      <c r="B134" s="54"/>
      <c r="C134" s="54"/>
      <c r="D134" s="54"/>
      <c r="E134" s="54"/>
      <c r="F134" s="54"/>
      <c r="G134" s="54"/>
      <c r="H134" s="54"/>
      <c r="I134" s="54"/>
    </row>
    <row r="135" spans="1:9">
      <c r="A135" s="44"/>
      <c r="B135" s="54"/>
      <c r="C135" s="54"/>
      <c r="D135" s="54"/>
      <c r="E135" s="54"/>
      <c r="F135" s="54"/>
      <c r="G135" s="54"/>
      <c r="H135" s="54"/>
      <c r="I135" s="54"/>
    </row>
    <row r="136" spans="1:9">
      <c r="A136" s="44"/>
      <c r="B136" s="54"/>
      <c r="C136" s="54"/>
      <c r="D136" s="54"/>
      <c r="E136" s="54"/>
      <c r="F136" s="54"/>
      <c r="G136" s="54"/>
      <c r="H136" s="54"/>
      <c r="I136" s="54"/>
    </row>
    <row r="137" spans="1:9">
      <c r="A137" s="44"/>
      <c r="B137" s="54"/>
      <c r="C137" s="54"/>
      <c r="D137" s="54"/>
      <c r="E137" s="54"/>
      <c r="F137" s="54"/>
      <c r="G137" s="54"/>
      <c r="H137" s="54"/>
      <c r="I137" s="54"/>
    </row>
    <row r="138" spans="1:9">
      <c r="A138" s="44"/>
      <c r="B138" s="54"/>
      <c r="C138" s="54"/>
      <c r="D138" s="54"/>
      <c r="E138" s="54"/>
      <c r="F138" s="54"/>
      <c r="G138" s="54"/>
      <c r="H138" s="54"/>
      <c r="I138" s="54"/>
    </row>
    <row r="139" spans="1:9">
      <c r="A139" s="44"/>
      <c r="B139" s="54"/>
      <c r="C139" s="54"/>
      <c r="D139" s="54"/>
      <c r="E139" s="54"/>
      <c r="F139" s="54"/>
      <c r="G139" s="54"/>
      <c r="H139" s="54"/>
      <c r="I139" s="54"/>
    </row>
    <row r="140" spans="1:9">
      <c r="A140" s="44"/>
      <c r="B140" s="54"/>
      <c r="C140" s="54"/>
      <c r="D140" s="54"/>
      <c r="E140" s="54"/>
      <c r="F140" s="54"/>
      <c r="G140" s="54"/>
      <c r="H140" s="54"/>
      <c r="I140" s="54"/>
    </row>
    <row r="141" spans="1:9" ht="14.25">
      <c r="A141" s="109" t="s">
        <v>169</v>
      </c>
      <c r="B141" s="109"/>
      <c r="C141" s="109"/>
      <c r="D141" s="109"/>
      <c r="E141" s="109"/>
      <c r="F141" s="109"/>
      <c r="G141" s="109"/>
      <c r="H141" s="109"/>
      <c r="I141" s="109"/>
    </row>
    <row r="142" spans="1:9">
      <c r="A142" s="111" t="s">
        <v>153</v>
      </c>
      <c r="B142" s="111"/>
      <c r="C142" s="111"/>
      <c r="D142" s="111"/>
      <c r="E142" s="111"/>
      <c r="F142" s="111"/>
      <c r="G142" s="111"/>
      <c r="H142" s="111"/>
      <c r="I142" s="111"/>
    </row>
    <row r="143" spans="1:9">
      <c r="B143" s="49"/>
      <c r="C143" s="49"/>
      <c r="D143" s="50"/>
      <c r="E143" s="49"/>
      <c r="F143" s="49"/>
      <c r="G143" s="50"/>
      <c r="H143" s="50"/>
      <c r="I143" s="49"/>
    </row>
    <row r="144" spans="1:9" customFormat="1" ht="15">
      <c r="A144" s="114" t="s">
        <v>60</v>
      </c>
      <c r="B144" s="20" t="s">
        <v>61</v>
      </c>
      <c r="C144" s="21"/>
      <c r="D144" s="21"/>
      <c r="E144" s="22"/>
      <c r="F144" s="22"/>
      <c r="G144" s="22"/>
      <c r="H144" s="22"/>
      <c r="I144" s="23"/>
    </row>
    <row r="145" spans="1:9" customFormat="1" ht="15">
      <c r="A145" s="115"/>
      <c r="B145" s="24"/>
      <c r="C145" s="25">
        <v>2023</v>
      </c>
      <c r="D145" s="26"/>
      <c r="E145" s="27"/>
      <c r="F145" s="27">
        <v>2024</v>
      </c>
      <c r="G145" s="27"/>
      <c r="H145" s="112" t="s">
        <v>62</v>
      </c>
      <c r="I145" s="113"/>
    </row>
    <row r="146" spans="1:9" customFormat="1" ht="15">
      <c r="A146" s="115"/>
      <c r="B146" s="28" t="s">
        <v>63</v>
      </c>
      <c r="C146" s="29" t="s">
        <v>64</v>
      </c>
      <c r="D146" s="124" t="s">
        <v>65</v>
      </c>
      <c r="E146" s="30" t="s">
        <v>63</v>
      </c>
      <c r="F146" s="31" t="s">
        <v>64</v>
      </c>
      <c r="G146" s="124" t="s">
        <v>65</v>
      </c>
      <c r="H146" s="112" t="s">
        <v>66</v>
      </c>
      <c r="I146" s="113"/>
    </row>
    <row r="147" spans="1:9" customFormat="1" ht="15">
      <c r="A147" s="115"/>
      <c r="B147" s="28" t="s">
        <v>67</v>
      </c>
      <c r="C147" s="29" t="s">
        <v>68</v>
      </c>
      <c r="D147" s="125"/>
      <c r="E147" s="29" t="s">
        <v>67</v>
      </c>
      <c r="F147" s="29" t="s">
        <v>68</v>
      </c>
      <c r="G147" s="125"/>
      <c r="H147" s="29" t="s">
        <v>69</v>
      </c>
      <c r="I147" s="29" t="s">
        <v>70</v>
      </c>
    </row>
    <row r="148" spans="1:9" customFormat="1" ht="15">
      <c r="A148" s="32"/>
      <c r="B148" s="33" t="s">
        <v>71</v>
      </c>
      <c r="C148" s="34"/>
      <c r="D148" s="34"/>
      <c r="E148" s="34" t="s">
        <v>71</v>
      </c>
      <c r="F148" s="34"/>
      <c r="G148" s="35"/>
      <c r="H148" s="34"/>
      <c r="I148" s="36"/>
    </row>
    <row r="149" spans="1:9" customFormat="1" ht="15">
      <c r="A149" s="37"/>
      <c r="B149" s="33">
        <v>1</v>
      </c>
      <c r="C149" s="24">
        <v>2</v>
      </c>
      <c r="D149" s="34">
        <v>3</v>
      </c>
      <c r="E149" s="34">
        <v>4</v>
      </c>
      <c r="F149" s="34">
        <v>5</v>
      </c>
      <c r="G149" s="35">
        <v>6</v>
      </c>
      <c r="H149" s="34">
        <v>7</v>
      </c>
      <c r="I149" s="38">
        <v>8</v>
      </c>
    </row>
    <row r="150" spans="1:9" customFormat="1" ht="15">
      <c r="A150" s="39"/>
      <c r="B150" s="27"/>
      <c r="C150" s="27"/>
      <c r="D150" s="27"/>
      <c r="E150" s="27"/>
      <c r="F150" s="27"/>
      <c r="G150" s="27"/>
      <c r="H150" s="27"/>
      <c r="I150" s="27"/>
    </row>
    <row r="151" spans="1:9" s="48" customFormat="1">
      <c r="A151" s="41" t="s">
        <v>121</v>
      </c>
      <c r="B151" s="42">
        <v>216</v>
      </c>
      <c r="C151" s="43">
        <v>3502.6</v>
      </c>
      <c r="D151" s="43">
        <v>162.19999999999999</v>
      </c>
      <c r="E151" s="42">
        <v>209</v>
      </c>
      <c r="F151" s="43">
        <v>3187.2</v>
      </c>
      <c r="G151" s="43">
        <v>152.5</v>
      </c>
      <c r="H151" s="43">
        <v>91</v>
      </c>
      <c r="I151" s="43">
        <v>-315.39999999999998</v>
      </c>
    </row>
    <row r="152" spans="1:9">
      <c r="A152" s="44" t="s">
        <v>122</v>
      </c>
      <c r="B152" s="45">
        <v>44</v>
      </c>
      <c r="C152" s="46">
        <v>640.5</v>
      </c>
      <c r="D152" s="46">
        <v>145.6</v>
      </c>
      <c r="E152" s="45">
        <v>44</v>
      </c>
      <c r="F152" s="46">
        <v>586.4</v>
      </c>
      <c r="G152" s="46">
        <v>133.30000000000001</v>
      </c>
      <c r="H152" s="46">
        <v>91.6</v>
      </c>
      <c r="I152" s="46">
        <v>-54.1</v>
      </c>
    </row>
    <row r="153" spans="1:9">
      <c r="A153" s="44" t="s">
        <v>123</v>
      </c>
      <c r="B153" s="45">
        <v>26</v>
      </c>
      <c r="C153" s="46">
        <v>469.1</v>
      </c>
      <c r="D153" s="46">
        <v>180.4</v>
      </c>
      <c r="E153" s="45">
        <v>26</v>
      </c>
      <c r="F153" s="46">
        <v>469.1</v>
      </c>
      <c r="G153" s="46">
        <v>180.4</v>
      </c>
      <c r="H153" s="46">
        <v>100</v>
      </c>
      <c r="I153" s="46" t="s">
        <v>94</v>
      </c>
    </row>
    <row r="154" spans="1:9">
      <c r="A154" s="44" t="s">
        <v>124</v>
      </c>
      <c r="B154" s="45">
        <v>82</v>
      </c>
      <c r="C154" s="46">
        <v>1437.7</v>
      </c>
      <c r="D154" s="46">
        <v>175.3</v>
      </c>
      <c r="E154" s="45">
        <v>75</v>
      </c>
      <c r="F154" s="46">
        <v>1212.2</v>
      </c>
      <c r="G154" s="46">
        <v>161.6</v>
      </c>
      <c r="H154" s="46">
        <v>84.3</v>
      </c>
      <c r="I154" s="46">
        <v>-225.5</v>
      </c>
    </row>
    <row r="155" spans="1:9">
      <c r="A155" s="44" t="s">
        <v>125</v>
      </c>
      <c r="B155" s="45">
        <v>61</v>
      </c>
      <c r="C155" s="46">
        <v>906.1</v>
      </c>
      <c r="D155" s="46">
        <v>148.5</v>
      </c>
      <c r="E155" s="45">
        <v>61</v>
      </c>
      <c r="F155" s="46">
        <v>870</v>
      </c>
      <c r="G155" s="46">
        <v>142.6</v>
      </c>
      <c r="H155" s="46">
        <v>96</v>
      </c>
      <c r="I155" s="46">
        <v>-36.1</v>
      </c>
    </row>
    <row r="156" spans="1:9">
      <c r="A156" s="44" t="s">
        <v>126</v>
      </c>
      <c r="B156" s="45">
        <v>3</v>
      </c>
      <c r="C156" s="46">
        <v>49.2</v>
      </c>
      <c r="D156" s="46">
        <v>164</v>
      </c>
      <c r="E156" s="45">
        <v>3</v>
      </c>
      <c r="F156" s="46">
        <v>49.5</v>
      </c>
      <c r="G156" s="46">
        <v>165</v>
      </c>
      <c r="H156" s="46">
        <v>100.6</v>
      </c>
      <c r="I156" s="46">
        <v>0.3</v>
      </c>
    </row>
    <row r="157" spans="1:9">
      <c r="A157" s="44"/>
      <c r="B157" s="45"/>
      <c r="C157" s="46"/>
      <c r="D157" s="46"/>
      <c r="E157" s="45"/>
      <c r="F157" s="46"/>
      <c r="G157" s="46"/>
      <c r="H157" s="46"/>
      <c r="I157" s="46"/>
    </row>
    <row r="158" spans="1:9" s="48" customFormat="1">
      <c r="A158" s="41" t="s">
        <v>127</v>
      </c>
      <c r="B158" s="42">
        <v>1411</v>
      </c>
      <c r="C158" s="43">
        <v>25232.6</v>
      </c>
      <c r="D158" s="43">
        <v>178.8</v>
      </c>
      <c r="E158" s="42">
        <v>1463</v>
      </c>
      <c r="F158" s="43">
        <v>26736.1</v>
      </c>
      <c r="G158" s="43">
        <v>182.7</v>
      </c>
      <c r="H158" s="43">
        <v>106</v>
      </c>
      <c r="I158" s="43">
        <v>1503.5</v>
      </c>
    </row>
    <row r="159" spans="1:9">
      <c r="A159" s="44" t="s">
        <v>128</v>
      </c>
      <c r="B159" s="45">
        <v>104</v>
      </c>
      <c r="C159" s="46">
        <v>1847.3</v>
      </c>
      <c r="D159" s="46">
        <v>177.6</v>
      </c>
      <c r="E159" s="45">
        <v>77</v>
      </c>
      <c r="F159" s="46">
        <v>1332.4</v>
      </c>
      <c r="G159" s="46">
        <v>173</v>
      </c>
      <c r="H159" s="46">
        <v>72.099999999999994</v>
      </c>
      <c r="I159" s="46">
        <v>-514.9</v>
      </c>
    </row>
    <row r="160" spans="1:9">
      <c r="A160" s="44" t="s">
        <v>129</v>
      </c>
      <c r="B160" s="45">
        <v>103</v>
      </c>
      <c r="C160" s="46">
        <v>1979.2</v>
      </c>
      <c r="D160" s="46">
        <v>192.2</v>
      </c>
      <c r="E160" s="45">
        <v>199</v>
      </c>
      <c r="F160" s="46">
        <v>3005.5</v>
      </c>
      <c r="G160" s="46">
        <v>151</v>
      </c>
      <c r="H160" s="46">
        <v>151.9</v>
      </c>
      <c r="I160" s="46">
        <v>1026.3</v>
      </c>
    </row>
    <row r="161" spans="1:9">
      <c r="A161" s="44" t="s">
        <v>130</v>
      </c>
      <c r="B161" s="45">
        <v>29</v>
      </c>
      <c r="C161" s="46">
        <v>328.1</v>
      </c>
      <c r="D161" s="46">
        <v>113.1</v>
      </c>
      <c r="E161" s="45">
        <v>30</v>
      </c>
      <c r="F161" s="46">
        <v>344.1</v>
      </c>
      <c r="G161" s="46">
        <v>114.7</v>
      </c>
      <c r="H161" s="46">
        <v>104.9</v>
      </c>
      <c r="I161" s="46">
        <v>16</v>
      </c>
    </row>
    <row r="162" spans="1:9">
      <c r="A162" s="44" t="s">
        <v>131</v>
      </c>
      <c r="B162" s="45">
        <v>529</v>
      </c>
      <c r="C162" s="46">
        <v>9342.1</v>
      </c>
      <c r="D162" s="46">
        <v>176.6</v>
      </c>
      <c r="E162" s="45">
        <v>554</v>
      </c>
      <c r="F162" s="46">
        <v>10319.4</v>
      </c>
      <c r="G162" s="46">
        <v>186.3</v>
      </c>
      <c r="H162" s="46">
        <v>110.5</v>
      </c>
      <c r="I162" s="46">
        <v>977.3</v>
      </c>
    </row>
    <row r="163" spans="1:9">
      <c r="A163" s="44" t="s">
        <v>132</v>
      </c>
      <c r="B163" s="45">
        <v>15</v>
      </c>
      <c r="C163" s="46">
        <v>258.5</v>
      </c>
      <c r="D163" s="46">
        <v>172.3</v>
      </c>
      <c r="E163" s="45">
        <v>15</v>
      </c>
      <c r="F163" s="46">
        <v>257.7</v>
      </c>
      <c r="G163" s="46">
        <v>171.8</v>
      </c>
      <c r="H163" s="46">
        <v>99.7</v>
      </c>
      <c r="I163" s="46">
        <v>-0.8</v>
      </c>
    </row>
    <row r="164" spans="1:9">
      <c r="A164" s="44" t="s">
        <v>133</v>
      </c>
      <c r="B164" s="45">
        <v>158</v>
      </c>
      <c r="C164" s="46">
        <v>3050</v>
      </c>
      <c r="D164" s="46">
        <v>193</v>
      </c>
      <c r="E164" s="45">
        <v>131</v>
      </c>
      <c r="F164" s="46">
        <v>2829</v>
      </c>
      <c r="G164" s="46">
        <v>216</v>
      </c>
      <c r="H164" s="46">
        <v>92.8</v>
      </c>
      <c r="I164" s="46">
        <v>-221</v>
      </c>
    </row>
    <row r="165" spans="1:9">
      <c r="A165" s="44" t="s">
        <v>134</v>
      </c>
      <c r="B165" s="45">
        <v>4</v>
      </c>
      <c r="C165" s="46">
        <v>80</v>
      </c>
      <c r="D165" s="46">
        <v>200</v>
      </c>
      <c r="E165" s="45">
        <v>4</v>
      </c>
      <c r="F165" s="46">
        <v>100</v>
      </c>
      <c r="G165" s="46">
        <v>250</v>
      </c>
      <c r="H165" s="46">
        <v>125</v>
      </c>
      <c r="I165" s="46">
        <v>20</v>
      </c>
    </row>
    <row r="166" spans="1:9">
      <c r="A166" s="44" t="s">
        <v>135</v>
      </c>
      <c r="B166" s="45">
        <v>412</v>
      </c>
      <c r="C166" s="46">
        <v>7441.2</v>
      </c>
      <c r="D166" s="46">
        <v>180.6</v>
      </c>
      <c r="E166" s="45">
        <v>385</v>
      </c>
      <c r="F166" s="46">
        <v>7481</v>
      </c>
      <c r="G166" s="46">
        <v>194.3</v>
      </c>
      <c r="H166" s="46">
        <v>100.5</v>
      </c>
      <c r="I166" s="46">
        <v>39.799999999999997</v>
      </c>
    </row>
    <row r="167" spans="1:9">
      <c r="A167" s="44" t="s">
        <v>136</v>
      </c>
      <c r="B167" s="45">
        <v>38</v>
      </c>
      <c r="C167" s="46">
        <v>563.5</v>
      </c>
      <c r="D167" s="46">
        <v>148.30000000000001</v>
      </c>
      <c r="E167" s="45">
        <v>36</v>
      </c>
      <c r="F167" s="46">
        <v>537</v>
      </c>
      <c r="G167" s="46">
        <v>149.19999999999999</v>
      </c>
      <c r="H167" s="46">
        <v>95.3</v>
      </c>
      <c r="I167" s="46">
        <v>-26.5</v>
      </c>
    </row>
    <row r="168" spans="1:9">
      <c r="A168" s="44" t="s">
        <v>165</v>
      </c>
      <c r="B168" s="45">
        <v>5</v>
      </c>
      <c r="C168" s="46">
        <v>64.7</v>
      </c>
      <c r="D168" s="46">
        <v>129.4</v>
      </c>
      <c r="E168" s="45">
        <v>5</v>
      </c>
      <c r="F168" s="46">
        <v>70</v>
      </c>
      <c r="G168" s="46">
        <v>140</v>
      </c>
      <c r="H168" s="46">
        <v>108.2</v>
      </c>
      <c r="I168" s="46">
        <v>5.3</v>
      </c>
    </row>
    <row r="169" spans="1:9">
      <c r="A169" s="44" t="s">
        <v>137</v>
      </c>
      <c r="B169" s="45">
        <v>8</v>
      </c>
      <c r="C169" s="46">
        <v>163</v>
      </c>
      <c r="D169" s="46">
        <v>203.8</v>
      </c>
      <c r="E169" s="45">
        <v>20</v>
      </c>
      <c r="F169" s="46">
        <v>334</v>
      </c>
      <c r="G169" s="46">
        <v>167</v>
      </c>
      <c r="H169" s="46">
        <v>204.9</v>
      </c>
      <c r="I169" s="46">
        <v>171</v>
      </c>
    </row>
    <row r="170" spans="1:9">
      <c r="A170" s="44" t="s">
        <v>166</v>
      </c>
      <c r="B170" s="45">
        <v>10</v>
      </c>
      <c r="C170" s="46">
        <v>195</v>
      </c>
      <c r="D170" s="46">
        <v>195</v>
      </c>
      <c r="E170" s="45">
        <v>11</v>
      </c>
      <c r="F170" s="46">
        <v>226</v>
      </c>
      <c r="G170" s="46">
        <v>205.5</v>
      </c>
      <c r="H170" s="46">
        <v>115.9</v>
      </c>
      <c r="I170" s="46">
        <v>31</v>
      </c>
    </row>
    <row r="171" spans="1:9">
      <c r="A171" s="44"/>
      <c r="B171" s="45"/>
      <c r="C171" s="46"/>
      <c r="D171" s="46"/>
      <c r="E171" s="45"/>
      <c r="F171" s="46"/>
      <c r="G171" s="46"/>
      <c r="H171" s="46"/>
      <c r="I171" s="46"/>
    </row>
    <row r="172" spans="1:9" s="48" customFormat="1">
      <c r="A172" s="41" t="s">
        <v>138</v>
      </c>
      <c r="B172" s="42">
        <v>122</v>
      </c>
      <c r="C172" s="43">
        <v>2158.9</v>
      </c>
      <c r="D172" s="43">
        <v>177</v>
      </c>
      <c r="E172" s="42">
        <v>112</v>
      </c>
      <c r="F172" s="43">
        <v>1913.1</v>
      </c>
      <c r="G172" s="43">
        <v>170.8</v>
      </c>
      <c r="H172" s="43">
        <v>88.6</v>
      </c>
      <c r="I172" s="43">
        <v>-245.8</v>
      </c>
    </row>
    <row r="173" spans="1:9" s="48" customFormat="1">
      <c r="A173" s="41"/>
      <c r="B173" s="42"/>
      <c r="C173" s="43"/>
      <c r="D173" s="43"/>
      <c r="E173" s="42"/>
      <c r="F173" s="43"/>
      <c r="G173" s="43"/>
      <c r="H173" s="43"/>
      <c r="I173" s="43"/>
    </row>
    <row r="174" spans="1:9" s="48" customFormat="1">
      <c r="A174" s="41" t="s">
        <v>139</v>
      </c>
      <c r="B174" s="42">
        <v>42</v>
      </c>
      <c r="C174" s="43">
        <v>323.39999999999998</v>
      </c>
      <c r="D174" s="43">
        <v>77</v>
      </c>
      <c r="E174" s="42">
        <v>34</v>
      </c>
      <c r="F174" s="43">
        <v>274.39999999999998</v>
      </c>
      <c r="G174" s="43">
        <v>80.7</v>
      </c>
      <c r="H174" s="43">
        <v>84.8</v>
      </c>
      <c r="I174" s="43">
        <v>-49</v>
      </c>
    </row>
    <row r="175" spans="1:9">
      <c r="B175" s="40"/>
      <c r="C175" s="40"/>
      <c r="D175" s="40"/>
      <c r="E175" s="40"/>
      <c r="F175" s="40"/>
      <c r="G175" s="40"/>
      <c r="H175" s="40"/>
      <c r="I175" s="40"/>
    </row>
    <row r="176" spans="1:9">
      <c r="B176" s="40"/>
      <c r="C176" s="40"/>
      <c r="D176" s="40"/>
      <c r="E176" s="40"/>
      <c r="F176" s="40"/>
      <c r="G176" s="40"/>
      <c r="H176" s="40"/>
      <c r="I176" s="40"/>
    </row>
    <row r="177" spans="1:9">
      <c r="B177" s="40"/>
      <c r="C177" s="40"/>
      <c r="D177" s="40"/>
      <c r="E177" s="40"/>
      <c r="F177" s="40"/>
      <c r="G177" s="40"/>
      <c r="H177" s="40"/>
      <c r="I177" s="40"/>
    </row>
    <row r="178" spans="1:9" ht="14.25">
      <c r="A178" s="109" t="s">
        <v>170</v>
      </c>
      <c r="B178" s="109"/>
      <c r="C178" s="109"/>
      <c r="D178" s="109"/>
      <c r="E178" s="109"/>
      <c r="F178" s="109"/>
      <c r="G178" s="109"/>
      <c r="H178" s="109"/>
      <c r="I178" s="109"/>
    </row>
    <row r="179" spans="1:9">
      <c r="A179" s="111" t="s">
        <v>156</v>
      </c>
      <c r="B179" s="111"/>
      <c r="C179" s="111"/>
      <c r="D179" s="111"/>
      <c r="E179" s="111"/>
      <c r="F179" s="111"/>
      <c r="G179" s="111"/>
      <c r="H179" s="111"/>
      <c r="I179" s="111"/>
    </row>
    <row r="180" spans="1:9">
      <c r="B180" s="49"/>
      <c r="C180" s="49"/>
      <c r="D180" s="50"/>
      <c r="E180" s="49"/>
      <c r="F180" s="49"/>
      <c r="G180" s="50"/>
      <c r="H180" s="50"/>
      <c r="I180" s="49"/>
    </row>
    <row r="181" spans="1:9" customFormat="1" ht="15">
      <c r="A181" s="114" t="s">
        <v>60</v>
      </c>
      <c r="B181" s="20" t="s">
        <v>61</v>
      </c>
      <c r="C181" s="21"/>
      <c r="D181" s="21"/>
      <c r="E181" s="22"/>
      <c r="F181" s="22"/>
      <c r="G181" s="22"/>
      <c r="H181" s="22"/>
      <c r="I181" s="23"/>
    </row>
    <row r="182" spans="1:9" customFormat="1" ht="15">
      <c r="A182" s="115"/>
      <c r="B182" s="24"/>
      <c r="C182" s="25">
        <v>2023</v>
      </c>
      <c r="D182" s="26"/>
      <c r="E182" s="27"/>
      <c r="F182" s="27">
        <v>2024</v>
      </c>
      <c r="G182" s="27"/>
      <c r="H182" s="112" t="s">
        <v>62</v>
      </c>
      <c r="I182" s="113"/>
    </row>
    <row r="183" spans="1:9" customFormat="1" ht="15">
      <c r="A183" s="115"/>
      <c r="B183" s="28" t="s">
        <v>63</v>
      </c>
      <c r="C183" s="29" t="s">
        <v>64</v>
      </c>
      <c r="D183" s="124" t="s">
        <v>65</v>
      </c>
      <c r="E183" s="30" t="s">
        <v>63</v>
      </c>
      <c r="F183" s="31" t="s">
        <v>64</v>
      </c>
      <c r="G183" s="124" t="s">
        <v>65</v>
      </c>
      <c r="H183" s="112" t="s">
        <v>66</v>
      </c>
      <c r="I183" s="113"/>
    </row>
    <row r="184" spans="1:9" customFormat="1" ht="15">
      <c r="A184" s="115"/>
      <c r="B184" s="28" t="s">
        <v>67</v>
      </c>
      <c r="C184" s="29" t="s">
        <v>68</v>
      </c>
      <c r="D184" s="125"/>
      <c r="E184" s="29" t="s">
        <v>67</v>
      </c>
      <c r="F184" s="29" t="s">
        <v>68</v>
      </c>
      <c r="G184" s="125"/>
      <c r="H184" s="29" t="s">
        <v>69</v>
      </c>
      <c r="I184" s="29" t="s">
        <v>70</v>
      </c>
    </row>
    <row r="185" spans="1:9" customFormat="1" ht="15">
      <c r="A185" s="32"/>
      <c r="B185" s="33" t="s">
        <v>71</v>
      </c>
      <c r="C185" s="34"/>
      <c r="D185" s="34"/>
      <c r="E185" s="34" t="s">
        <v>71</v>
      </c>
      <c r="F185" s="34"/>
      <c r="G185" s="35"/>
      <c r="H185" s="34"/>
      <c r="I185" s="36"/>
    </row>
    <row r="186" spans="1:9" customFormat="1" ht="15">
      <c r="A186" s="37"/>
      <c r="B186" s="33">
        <v>1</v>
      </c>
      <c r="C186" s="24">
        <v>2</v>
      </c>
      <c r="D186" s="34">
        <v>3</v>
      </c>
      <c r="E186" s="34">
        <v>4</v>
      </c>
      <c r="F186" s="34">
        <v>5</v>
      </c>
      <c r="G186" s="35">
        <v>6</v>
      </c>
      <c r="H186" s="34">
        <v>7</v>
      </c>
      <c r="I186" s="38">
        <v>8</v>
      </c>
    </row>
    <row r="187" spans="1:9" customFormat="1" ht="15">
      <c r="A187" s="39"/>
      <c r="B187" s="27"/>
      <c r="C187" s="27"/>
      <c r="D187" s="27"/>
      <c r="E187" s="27"/>
      <c r="F187" s="27"/>
      <c r="G187" s="27"/>
      <c r="H187" s="27"/>
      <c r="I187" s="27"/>
    </row>
    <row r="188" spans="1:9" s="48" customFormat="1">
      <c r="A188" s="41" t="s">
        <v>72</v>
      </c>
      <c r="B188" s="55">
        <v>68</v>
      </c>
      <c r="C188" s="55">
        <v>1246.4000000000001</v>
      </c>
      <c r="D188" s="55">
        <v>183.3</v>
      </c>
      <c r="E188" s="55">
        <v>20</v>
      </c>
      <c r="F188" s="55">
        <v>213.9</v>
      </c>
      <c r="G188" s="43">
        <v>107</v>
      </c>
      <c r="H188" s="55">
        <v>17.2</v>
      </c>
      <c r="I188" s="55">
        <v>-1032.5</v>
      </c>
    </row>
    <row r="189" spans="1:9">
      <c r="A189" s="44"/>
      <c r="B189" s="45"/>
      <c r="C189" s="46"/>
      <c r="D189" s="46"/>
      <c r="E189" s="45"/>
      <c r="F189" s="46"/>
      <c r="G189" s="46"/>
      <c r="H189" s="46"/>
      <c r="I189" s="46"/>
    </row>
    <row r="190" spans="1:9" s="48" customFormat="1">
      <c r="A190" s="41" t="s">
        <v>96</v>
      </c>
      <c r="B190" s="42">
        <v>2</v>
      </c>
      <c r="C190" s="43">
        <v>21</v>
      </c>
      <c r="D190" s="43">
        <v>105</v>
      </c>
      <c r="E190" s="42">
        <v>2</v>
      </c>
      <c r="F190" s="43">
        <v>40</v>
      </c>
      <c r="G190" s="43">
        <v>200</v>
      </c>
      <c r="H190" s="43">
        <v>190.5</v>
      </c>
      <c r="I190" s="43">
        <v>19</v>
      </c>
    </row>
    <row r="191" spans="1:9">
      <c r="A191" s="44" t="s">
        <v>99</v>
      </c>
      <c r="B191" s="45">
        <v>2</v>
      </c>
      <c r="C191" s="46">
        <v>21</v>
      </c>
      <c r="D191" s="46">
        <v>105</v>
      </c>
      <c r="E191" s="45">
        <v>2</v>
      </c>
      <c r="F191" s="46">
        <v>40</v>
      </c>
      <c r="G191" s="46">
        <v>200</v>
      </c>
      <c r="H191" s="46">
        <v>190.5</v>
      </c>
      <c r="I191" s="46">
        <v>19</v>
      </c>
    </row>
    <row r="192" spans="1:9">
      <c r="A192" s="44"/>
      <c r="B192" s="45"/>
      <c r="C192" s="46"/>
      <c r="D192" s="46"/>
      <c r="E192" s="45"/>
      <c r="F192" s="46"/>
      <c r="G192" s="46"/>
      <c r="H192" s="46"/>
      <c r="I192" s="46"/>
    </row>
    <row r="193" spans="1:9" s="48" customFormat="1">
      <c r="A193" s="41" t="s">
        <v>112</v>
      </c>
      <c r="B193" s="42">
        <v>8</v>
      </c>
      <c r="C193" s="43">
        <v>159.19999999999999</v>
      </c>
      <c r="D193" s="43">
        <v>199</v>
      </c>
      <c r="E193" s="42">
        <v>7</v>
      </c>
      <c r="F193" s="43">
        <v>108.7</v>
      </c>
      <c r="G193" s="43">
        <v>155.30000000000001</v>
      </c>
      <c r="H193" s="43">
        <v>68.3</v>
      </c>
      <c r="I193" s="43">
        <v>-50.5</v>
      </c>
    </row>
    <row r="194" spans="1:9">
      <c r="A194" s="44" t="s">
        <v>118</v>
      </c>
      <c r="B194" s="45">
        <v>8</v>
      </c>
      <c r="C194" s="46">
        <v>159.19999999999999</v>
      </c>
      <c r="D194" s="46">
        <v>199</v>
      </c>
      <c r="E194" s="45">
        <v>7</v>
      </c>
      <c r="F194" s="46">
        <v>108.7</v>
      </c>
      <c r="G194" s="46">
        <v>155.30000000000001</v>
      </c>
      <c r="H194" s="46">
        <v>68.3</v>
      </c>
      <c r="I194" s="46">
        <v>-50.5</v>
      </c>
    </row>
    <row r="195" spans="1:9">
      <c r="A195" s="44"/>
      <c r="B195" s="45"/>
      <c r="C195" s="46"/>
      <c r="D195" s="46"/>
      <c r="E195" s="45"/>
      <c r="F195" s="46"/>
      <c r="G195" s="46"/>
      <c r="H195" s="46"/>
      <c r="I195" s="46"/>
    </row>
    <row r="196" spans="1:9" s="48" customFormat="1">
      <c r="A196" s="41" t="s">
        <v>127</v>
      </c>
      <c r="B196" s="42">
        <v>57</v>
      </c>
      <c r="C196" s="43">
        <v>1049.2</v>
      </c>
      <c r="D196" s="43">
        <v>184.1</v>
      </c>
      <c r="E196" s="42">
        <v>10</v>
      </c>
      <c r="F196" s="43">
        <v>47.2</v>
      </c>
      <c r="G196" s="43">
        <v>47.2</v>
      </c>
      <c r="H196" s="43">
        <v>4.5</v>
      </c>
      <c r="I196" s="43">
        <v>-1002</v>
      </c>
    </row>
    <row r="197" spans="1:9">
      <c r="A197" s="44" t="s">
        <v>128</v>
      </c>
      <c r="B197" s="45">
        <v>1</v>
      </c>
      <c r="C197" s="46">
        <v>17</v>
      </c>
      <c r="D197" s="46">
        <v>170</v>
      </c>
      <c r="E197" s="45">
        <v>1</v>
      </c>
      <c r="F197" s="46">
        <v>5.2</v>
      </c>
      <c r="G197" s="46">
        <v>52</v>
      </c>
      <c r="H197" s="46">
        <v>30.6</v>
      </c>
      <c r="I197" s="46">
        <v>-11.8</v>
      </c>
    </row>
    <row r="198" spans="1:9">
      <c r="A198" s="44" t="s">
        <v>129</v>
      </c>
      <c r="B198" s="45">
        <v>47</v>
      </c>
      <c r="C198" s="46">
        <v>853</v>
      </c>
      <c r="D198" s="46">
        <v>181.5</v>
      </c>
      <c r="E198" s="45" t="s">
        <v>94</v>
      </c>
      <c r="F198" s="46" t="s">
        <v>94</v>
      </c>
      <c r="G198" s="46" t="s">
        <v>94</v>
      </c>
      <c r="H198" s="46" t="s">
        <v>94</v>
      </c>
      <c r="I198" s="46">
        <v>-853</v>
      </c>
    </row>
    <row r="199" spans="1:9">
      <c r="A199" s="44" t="s">
        <v>133</v>
      </c>
      <c r="B199" s="45">
        <v>9</v>
      </c>
      <c r="C199" s="46">
        <v>179.2</v>
      </c>
      <c r="D199" s="46">
        <v>199.1</v>
      </c>
      <c r="E199" s="45">
        <v>9</v>
      </c>
      <c r="F199" s="46">
        <v>42</v>
      </c>
      <c r="G199" s="46">
        <v>46.7</v>
      </c>
      <c r="H199" s="46">
        <v>23.4</v>
      </c>
      <c r="I199" s="46">
        <v>-137.19999999999999</v>
      </c>
    </row>
    <row r="200" spans="1:9">
      <c r="A200" s="44"/>
      <c r="B200" s="45"/>
      <c r="C200" s="46"/>
      <c r="D200" s="46"/>
      <c r="E200" s="45"/>
      <c r="F200" s="46"/>
      <c r="G200" s="46"/>
      <c r="H200" s="46"/>
      <c r="I200" s="46"/>
    </row>
    <row r="201" spans="1:9" s="48" customFormat="1">
      <c r="A201" s="41" t="s">
        <v>138</v>
      </c>
      <c r="B201" s="42">
        <v>1</v>
      </c>
      <c r="C201" s="43">
        <v>17</v>
      </c>
      <c r="D201" s="43">
        <v>170</v>
      </c>
      <c r="E201" s="42">
        <v>1</v>
      </c>
      <c r="F201" s="43">
        <v>18</v>
      </c>
      <c r="G201" s="43">
        <v>180</v>
      </c>
      <c r="H201" s="43">
        <v>105.9</v>
      </c>
      <c r="I201" s="43">
        <v>1</v>
      </c>
    </row>
    <row r="202" spans="1:9">
      <c r="B202" s="40"/>
      <c r="C202" s="40"/>
      <c r="D202" s="40"/>
      <c r="E202" s="40"/>
      <c r="F202" s="49"/>
      <c r="G202" s="49"/>
      <c r="H202" s="40"/>
      <c r="I202" s="40"/>
    </row>
    <row r="203" spans="1:9">
      <c r="B203" s="40"/>
      <c r="C203" s="40"/>
      <c r="D203" s="40"/>
      <c r="E203" s="40"/>
      <c r="F203" s="40"/>
      <c r="G203" s="40"/>
      <c r="H203" s="40"/>
      <c r="I203" s="40"/>
    </row>
    <row r="204" spans="1:9">
      <c r="B204" s="40"/>
      <c r="C204" s="40"/>
      <c r="D204" s="40"/>
      <c r="E204" s="40"/>
      <c r="F204" s="40"/>
      <c r="G204" s="40"/>
      <c r="H204" s="40"/>
      <c r="I204" s="40"/>
    </row>
    <row r="205" spans="1:9">
      <c r="B205" s="40"/>
      <c r="C205" s="40"/>
      <c r="D205" s="40"/>
      <c r="E205" s="40"/>
      <c r="F205" s="40"/>
      <c r="G205" s="40"/>
      <c r="H205" s="40"/>
      <c r="I205" s="40"/>
    </row>
    <row r="206" spans="1:9">
      <c r="B206" s="40"/>
      <c r="C206" s="40"/>
      <c r="D206" s="40"/>
      <c r="E206" s="40"/>
      <c r="F206" s="40"/>
      <c r="G206" s="40"/>
      <c r="H206" s="40"/>
      <c r="I206" s="40"/>
    </row>
    <row r="207" spans="1:9">
      <c r="B207" s="40"/>
      <c r="C207" s="40"/>
      <c r="D207" s="40"/>
      <c r="E207" s="40"/>
      <c r="F207" s="40"/>
      <c r="G207" s="40"/>
      <c r="H207" s="40"/>
      <c r="I207" s="40"/>
    </row>
    <row r="208" spans="1:9">
      <c r="B208" s="40"/>
      <c r="C208" s="40"/>
      <c r="D208" s="40"/>
      <c r="E208" s="40"/>
      <c r="F208" s="40"/>
      <c r="G208" s="40"/>
      <c r="H208" s="40"/>
      <c r="I208" s="40"/>
    </row>
    <row r="209" spans="1:9">
      <c r="B209" s="40"/>
      <c r="C209" s="40"/>
      <c r="D209" s="40"/>
      <c r="E209" s="40"/>
      <c r="F209" s="40"/>
      <c r="G209" s="40"/>
      <c r="H209" s="40"/>
      <c r="I209" s="40"/>
    </row>
    <row r="210" spans="1:9">
      <c r="B210" s="40"/>
      <c r="C210" s="40"/>
      <c r="D210" s="40"/>
      <c r="E210" s="40"/>
      <c r="F210" s="40"/>
      <c r="G210" s="40"/>
      <c r="H210" s="40"/>
      <c r="I210" s="40"/>
    </row>
    <row r="211" spans="1:9">
      <c r="B211" s="40"/>
      <c r="C211" s="40"/>
      <c r="D211" s="40"/>
      <c r="E211" s="40"/>
      <c r="F211" s="40"/>
      <c r="G211" s="40"/>
      <c r="H211" s="40"/>
      <c r="I211" s="40"/>
    </row>
    <row r="212" spans="1:9">
      <c r="B212" s="40"/>
      <c r="C212" s="40"/>
      <c r="D212" s="40"/>
      <c r="E212" s="40"/>
      <c r="F212" s="40"/>
      <c r="G212" s="40"/>
      <c r="H212" s="40"/>
      <c r="I212" s="40"/>
    </row>
    <row r="213" spans="1:9">
      <c r="B213" s="40"/>
      <c r="C213" s="40"/>
      <c r="D213" s="40"/>
      <c r="E213" s="40"/>
      <c r="F213" s="40"/>
      <c r="G213" s="40"/>
      <c r="H213" s="40"/>
      <c r="I213" s="40"/>
    </row>
    <row r="214" spans="1:9">
      <c r="B214" s="40"/>
      <c r="C214" s="40"/>
      <c r="D214" s="40"/>
      <c r="E214" s="40"/>
      <c r="F214" s="40"/>
      <c r="G214" s="40"/>
      <c r="H214" s="40"/>
      <c r="I214" s="40"/>
    </row>
    <row r="215" spans="1:9" ht="14.25">
      <c r="A215" s="109" t="s">
        <v>171</v>
      </c>
      <c r="B215" s="109"/>
      <c r="C215" s="109"/>
      <c r="D215" s="109"/>
      <c r="E215" s="109"/>
      <c r="F215" s="109"/>
      <c r="G215" s="109"/>
      <c r="H215" s="109"/>
      <c r="I215" s="109"/>
    </row>
    <row r="216" spans="1:9">
      <c r="A216" s="111" t="s">
        <v>153</v>
      </c>
      <c r="B216" s="111"/>
      <c r="C216" s="111"/>
      <c r="D216" s="111"/>
      <c r="E216" s="111"/>
      <c r="F216" s="111"/>
      <c r="G216" s="111"/>
      <c r="H216" s="111"/>
      <c r="I216" s="111"/>
    </row>
    <row r="217" spans="1:9">
      <c r="B217" s="49"/>
      <c r="C217" s="49"/>
      <c r="D217" s="50"/>
      <c r="E217" s="49"/>
      <c r="F217" s="49"/>
      <c r="G217" s="50"/>
      <c r="H217" s="50"/>
      <c r="I217" s="49"/>
    </row>
    <row r="218" spans="1:9" customFormat="1" ht="15">
      <c r="A218" s="114" t="s">
        <v>60</v>
      </c>
      <c r="B218" s="20" t="s">
        <v>61</v>
      </c>
      <c r="C218" s="21"/>
      <c r="D218" s="21"/>
      <c r="E218" s="22"/>
      <c r="F218" s="22"/>
      <c r="G218" s="22"/>
      <c r="H218" s="22"/>
      <c r="I218" s="23"/>
    </row>
    <row r="219" spans="1:9" customFormat="1" ht="15">
      <c r="A219" s="115"/>
      <c r="B219" s="24"/>
      <c r="C219" s="25">
        <v>2023</v>
      </c>
      <c r="D219" s="26"/>
      <c r="E219" s="27"/>
      <c r="F219" s="27">
        <v>2024</v>
      </c>
      <c r="G219" s="27"/>
      <c r="H219" s="112" t="s">
        <v>62</v>
      </c>
      <c r="I219" s="113"/>
    </row>
    <row r="220" spans="1:9" customFormat="1" ht="15">
      <c r="A220" s="115"/>
      <c r="B220" s="28" t="s">
        <v>63</v>
      </c>
      <c r="C220" s="29" t="s">
        <v>64</v>
      </c>
      <c r="D220" s="124" t="s">
        <v>65</v>
      </c>
      <c r="E220" s="30" t="s">
        <v>63</v>
      </c>
      <c r="F220" s="31" t="s">
        <v>64</v>
      </c>
      <c r="G220" s="124" t="s">
        <v>65</v>
      </c>
      <c r="H220" s="112" t="s">
        <v>66</v>
      </c>
      <c r="I220" s="113"/>
    </row>
    <row r="221" spans="1:9" customFormat="1" ht="15">
      <c r="A221" s="115"/>
      <c r="B221" s="28" t="s">
        <v>67</v>
      </c>
      <c r="C221" s="29" t="s">
        <v>68</v>
      </c>
      <c r="D221" s="125"/>
      <c r="E221" s="29" t="s">
        <v>67</v>
      </c>
      <c r="F221" s="29" t="s">
        <v>68</v>
      </c>
      <c r="G221" s="125"/>
      <c r="H221" s="29" t="s">
        <v>69</v>
      </c>
      <c r="I221" s="29" t="s">
        <v>70</v>
      </c>
    </row>
    <row r="222" spans="1:9" customFormat="1" ht="15">
      <c r="A222" s="32"/>
      <c r="B222" s="33" t="s">
        <v>71</v>
      </c>
      <c r="C222" s="34"/>
      <c r="D222" s="34"/>
      <c r="E222" s="34" t="s">
        <v>71</v>
      </c>
      <c r="F222" s="34"/>
      <c r="G222" s="35"/>
      <c r="H222" s="34"/>
      <c r="I222" s="36"/>
    </row>
    <row r="223" spans="1:9" customFormat="1" ht="15">
      <c r="A223" s="37"/>
      <c r="B223" s="33">
        <v>1</v>
      </c>
      <c r="C223" s="24">
        <v>2</v>
      </c>
      <c r="D223" s="34">
        <v>3</v>
      </c>
      <c r="E223" s="34">
        <v>4</v>
      </c>
      <c r="F223" s="34">
        <v>5</v>
      </c>
      <c r="G223" s="35">
        <v>6</v>
      </c>
      <c r="H223" s="34">
        <v>7</v>
      </c>
      <c r="I223" s="38">
        <v>8</v>
      </c>
    </row>
    <row r="224" spans="1:9" customFormat="1" ht="15">
      <c r="A224" s="39"/>
      <c r="B224" s="27"/>
      <c r="C224" s="27"/>
      <c r="D224" s="27"/>
      <c r="E224" s="27"/>
      <c r="F224" s="27"/>
      <c r="G224" s="27"/>
      <c r="H224" s="27"/>
      <c r="I224" s="27"/>
    </row>
    <row r="225" spans="1:9" s="48" customFormat="1">
      <c r="A225" s="41" t="s">
        <v>72</v>
      </c>
      <c r="B225" s="42">
        <v>49.1</v>
      </c>
      <c r="C225" s="43">
        <v>632.70000000000005</v>
      </c>
      <c r="D225" s="43">
        <v>128.9</v>
      </c>
      <c r="E225" s="42">
        <v>122</v>
      </c>
      <c r="F225" s="43">
        <v>1089.9000000000001</v>
      </c>
      <c r="G225" s="43">
        <v>89.3</v>
      </c>
      <c r="H225" s="43">
        <v>172.3</v>
      </c>
      <c r="I225" s="43">
        <v>457.2</v>
      </c>
    </row>
    <row r="226" spans="1:9" s="48" customFormat="1">
      <c r="A226" s="41"/>
      <c r="B226" s="42"/>
      <c r="C226" s="43"/>
      <c r="D226" s="43"/>
      <c r="E226" s="42"/>
      <c r="F226" s="43"/>
      <c r="G226" s="43"/>
      <c r="H226" s="43"/>
      <c r="I226" s="43"/>
    </row>
    <row r="227" spans="1:9" s="48" customFormat="1">
      <c r="A227" s="41" t="s">
        <v>73</v>
      </c>
      <c r="B227" s="42" t="s">
        <v>94</v>
      </c>
      <c r="C227" s="43">
        <v>1.3</v>
      </c>
      <c r="D227" s="43">
        <v>130</v>
      </c>
      <c r="E227" s="42" t="s">
        <v>94</v>
      </c>
      <c r="F227" s="43" t="s">
        <v>94</v>
      </c>
      <c r="G227" s="43" t="s">
        <v>94</v>
      </c>
      <c r="H227" s="43" t="s">
        <v>94</v>
      </c>
      <c r="I227" s="43">
        <v>-1.3</v>
      </c>
    </row>
    <row r="228" spans="1:9">
      <c r="A228" s="44" t="s">
        <v>79</v>
      </c>
      <c r="B228" s="42" t="s">
        <v>94</v>
      </c>
      <c r="C228" s="46">
        <v>1.3</v>
      </c>
      <c r="D228" s="46">
        <v>130</v>
      </c>
      <c r="E228" s="45" t="s">
        <v>94</v>
      </c>
      <c r="F228" s="46" t="s">
        <v>94</v>
      </c>
      <c r="G228" s="46" t="s">
        <v>94</v>
      </c>
      <c r="H228" s="46" t="s">
        <v>94</v>
      </c>
      <c r="I228" s="46">
        <v>-1.3</v>
      </c>
    </row>
    <row r="229" spans="1:9">
      <c r="A229" s="44"/>
      <c r="B229" s="45"/>
      <c r="C229" s="46"/>
      <c r="D229" s="46"/>
      <c r="E229" s="45"/>
      <c r="F229" s="46"/>
      <c r="G229" s="46"/>
      <c r="H229" s="46"/>
      <c r="I229" s="46"/>
    </row>
    <row r="230" spans="1:9" s="48" customFormat="1" ht="25.5">
      <c r="A230" s="41" t="s">
        <v>80</v>
      </c>
      <c r="B230" s="42" t="s">
        <v>94</v>
      </c>
      <c r="C230" s="43" t="s">
        <v>94</v>
      </c>
      <c r="D230" s="43" t="s">
        <v>94</v>
      </c>
      <c r="E230" s="42">
        <v>50</v>
      </c>
      <c r="F230" s="43">
        <v>380</v>
      </c>
      <c r="G230" s="43">
        <v>76</v>
      </c>
      <c r="H230" s="43" t="s">
        <v>94</v>
      </c>
      <c r="I230" s="43">
        <v>380</v>
      </c>
    </row>
    <row r="231" spans="1:9">
      <c r="A231" s="44" t="s">
        <v>85</v>
      </c>
      <c r="B231" s="45" t="s">
        <v>94</v>
      </c>
      <c r="C231" s="46" t="s">
        <v>94</v>
      </c>
      <c r="D231" s="46" t="s">
        <v>94</v>
      </c>
      <c r="E231" s="45">
        <v>50</v>
      </c>
      <c r="F231" s="46">
        <v>380</v>
      </c>
      <c r="G231" s="46">
        <v>76</v>
      </c>
      <c r="H231" s="46" t="s">
        <v>94</v>
      </c>
      <c r="I231" s="46">
        <v>380</v>
      </c>
    </row>
    <row r="232" spans="1:9">
      <c r="A232" s="44"/>
      <c r="B232" s="45"/>
      <c r="C232" s="46"/>
      <c r="D232" s="46"/>
      <c r="E232" s="45"/>
      <c r="F232" s="46"/>
      <c r="G232" s="46"/>
      <c r="H232" s="46"/>
      <c r="I232" s="46"/>
    </row>
    <row r="233" spans="1:9" s="48" customFormat="1">
      <c r="A233" s="41" t="s">
        <v>112</v>
      </c>
      <c r="B233" s="42">
        <v>1</v>
      </c>
      <c r="C233" s="43">
        <v>19.5</v>
      </c>
      <c r="D233" s="43">
        <v>195</v>
      </c>
      <c r="E233" s="42" t="s">
        <v>94</v>
      </c>
      <c r="F233" s="43" t="s">
        <v>94</v>
      </c>
      <c r="G233" s="43" t="s">
        <v>94</v>
      </c>
      <c r="H233" s="43" t="s">
        <v>94</v>
      </c>
      <c r="I233" s="43">
        <v>-19.5</v>
      </c>
    </row>
    <row r="234" spans="1:9">
      <c r="A234" s="44" t="s">
        <v>118</v>
      </c>
      <c r="B234" s="45">
        <v>1</v>
      </c>
      <c r="C234" s="46">
        <v>19.5</v>
      </c>
      <c r="D234" s="46">
        <v>195</v>
      </c>
      <c r="E234" s="45" t="s">
        <v>94</v>
      </c>
      <c r="F234" s="46" t="s">
        <v>94</v>
      </c>
      <c r="G234" s="46" t="s">
        <v>94</v>
      </c>
      <c r="H234" s="46" t="s">
        <v>94</v>
      </c>
      <c r="I234" s="46">
        <v>-19.5</v>
      </c>
    </row>
    <row r="235" spans="1:9">
      <c r="A235" s="44"/>
      <c r="B235" s="45"/>
      <c r="C235" s="46"/>
      <c r="D235" s="46"/>
      <c r="E235" s="45"/>
      <c r="F235" s="46"/>
      <c r="G235" s="46"/>
      <c r="H235" s="46"/>
      <c r="I235" s="46"/>
    </row>
    <row r="236" spans="1:9" s="48" customFormat="1">
      <c r="A236" s="41" t="s">
        <v>127</v>
      </c>
      <c r="B236" s="42">
        <v>24</v>
      </c>
      <c r="C236" s="43">
        <v>185</v>
      </c>
      <c r="D236" s="43">
        <v>77.099999999999994</v>
      </c>
      <c r="E236" s="42">
        <v>45</v>
      </c>
      <c r="F236" s="43">
        <v>231.5</v>
      </c>
      <c r="G236" s="43">
        <v>51.4</v>
      </c>
      <c r="H236" s="43">
        <v>125.1</v>
      </c>
      <c r="I236" s="43">
        <v>46.5</v>
      </c>
    </row>
    <row r="237" spans="1:9">
      <c r="A237" s="44" t="s">
        <v>133</v>
      </c>
      <c r="B237" s="45">
        <v>10</v>
      </c>
      <c r="C237" s="46">
        <v>61</v>
      </c>
      <c r="D237" s="46">
        <v>61</v>
      </c>
      <c r="E237" s="45">
        <v>10</v>
      </c>
      <c r="F237" s="46">
        <v>53.5</v>
      </c>
      <c r="G237" s="46">
        <v>53.5</v>
      </c>
      <c r="H237" s="46">
        <v>87.7</v>
      </c>
      <c r="I237" s="46">
        <v>-7.5</v>
      </c>
    </row>
    <row r="238" spans="1:9">
      <c r="A238" s="44" t="s">
        <v>135</v>
      </c>
      <c r="B238" s="45">
        <v>14</v>
      </c>
      <c r="C238" s="46">
        <v>124</v>
      </c>
      <c r="D238" s="46">
        <v>88.6</v>
      </c>
      <c r="E238" s="45">
        <v>35</v>
      </c>
      <c r="F238" s="46">
        <v>178</v>
      </c>
      <c r="G238" s="46">
        <v>50.9</v>
      </c>
      <c r="H238" s="46">
        <v>143.5</v>
      </c>
      <c r="I238" s="46">
        <v>54</v>
      </c>
    </row>
    <row r="239" spans="1:9">
      <c r="A239" s="44"/>
      <c r="B239" s="45"/>
      <c r="C239" s="46"/>
      <c r="D239" s="46"/>
      <c r="E239" s="45"/>
      <c r="F239" s="46"/>
      <c r="G239" s="46"/>
      <c r="H239" s="46"/>
      <c r="I239" s="46"/>
    </row>
    <row r="240" spans="1:9" s="48" customFormat="1">
      <c r="A240" s="41" t="s">
        <v>138</v>
      </c>
      <c r="B240" s="42">
        <v>24</v>
      </c>
      <c r="C240" s="43">
        <v>426.9</v>
      </c>
      <c r="D240" s="43">
        <v>177.9</v>
      </c>
      <c r="E240" s="42">
        <v>27</v>
      </c>
      <c r="F240" s="43">
        <v>478.4</v>
      </c>
      <c r="G240" s="43">
        <v>177.2</v>
      </c>
      <c r="H240" s="43">
        <v>112.1</v>
      </c>
      <c r="I240" s="43">
        <v>51.5</v>
      </c>
    </row>
    <row r="241" spans="1:9">
      <c r="B241" s="40"/>
      <c r="C241" s="40"/>
      <c r="D241" s="40"/>
      <c r="E241" s="40"/>
      <c r="F241" s="40"/>
      <c r="G241" s="40"/>
      <c r="H241" s="40"/>
      <c r="I241" s="40"/>
    </row>
    <row r="242" spans="1:9">
      <c r="B242" s="40"/>
      <c r="C242" s="40"/>
      <c r="D242" s="40"/>
      <c r="E242" s="40"/>
      <c r="F242" s="40"/>
      <c r="G242" s="40"/>
      <c r="H242" s="40"/>
      <c r="I242" s="40"/>
    </row>
    <row r="243" spans="1:9">
      <c r="B243" s="40"/>
      <c r="C243" s="40"/>
      <c r="D243" s="40"/>
      <c r="E243" s="40"/>
      <c r="F243" s="40"/>
      <c r="G243" s="40"/>
      <c r="H243" s="40"/>
      <c r="I243" s="40"/>
    </row>
    <row r="244" spans="1:9">
      <c r="B244" s="40"/>
      <c r="C244" s="40"/>
      <c r="D244" s="40"/>
      <c r="E244" s="40"/>
      <c r="F244" s="40"/>
      <c r="G244" s="40"/>
      <c r="H244" s="40"/>
      <c r="I244" s="40"/>
    </row>
    <row r="245" spans="1:9">
      <c r="B245" s="40"/>
      <c r="C245" s="40"/>
      <c r="D245" s="40"/>
      <c r="E245" s="40"/>
      <c r="F245" s="40"/>
      <c r="G245" s="40"/>
      <c r="H245" s="40"/>
      <c r="I245" s="40"/>
    </row>
    <row r="246" spans="1:9">
      <c r="B246" s="40"/>
      <c r="C246" s="40"/>
      <c r="D246" s="40"/>
      <c r="E246" s="40"/>
      <c r="F246" s="40"/>
      <c r="G246" s="40"/>
      <c r="H246" s="40"/>
      <c r="I246" s="40"/>
    </row>
    <row r="247" spans="1:9" ht="14.25">
      <c r="A247" s="109" t="s">
        <v>172</v>
      </c>
      <c r="B247" s="109"/>
      <c r="C247" s="109"/>
      <c r="D247" s="109"/>
      <c r="E247" s="109"/>
      <c r="F247" s="109"/>
      <c r="G247" s="109"/>
      <c r="H247" s="109"/>
      <c r="I247" s="109"/>
    </row>
    <row r="248" spans="1:9">
      <c r="A248" s="111" t="s">
        <v>156</v>
      </c>
      <c r="B248" s="111"/>
      <c r="C248" s="111"/>
      <c r="D248" s="111"/>
      <c r="E248" s="111"/>
      <c r="F248" s="111"/>
      <c r="G248" s="111"/>
      <c r="H248" s="111"/>
      <c r="I248" s="111"/>
    </row>
    <row r="249" spans="1:9">
      <c r="B249" s="49"/>
      <c r="C249" s="49"/>
      <c r="D249" s="50"/>
      <c r="E249" s="49"/>
      <c r="F249" s="49"/>
      <c r="G249" s="50"/>
      <c r="H249" s="50"/>
      <c r="I249" s="49"/>
    </row>
    <row r="250" spans="1:9" customFormat="1" ht="15">
      <c r="A250" s="114" t="s">
        <v>60</v>
      </c>
      <c r="B250" s="20" t="s">
        <v>61</v>
      </c>
      <c r="C250" s="21"/>
      <c r="D250" s="21"/>
      <c r="E250" s="22"/>
      <c r="F250" s="22"/>
      <c r="G250" s="22"/>
      <c r="H250" s="22"/>
      <c r="I250" s="23"/>
    </row>
    <row r="251" spans="1:9" customFormat="1" ht="15">
      <c r="A251" s="115"/>
      <c r="B251" s="24"/>
      <c r="C251" s="25">
        <v>2023</v>
      </c>
      <c r="D251" s="26"/>
      <c r="E251" s="27"/>
      <c r="F251" s="27">
        <v>2024</v>
      </c>
      <c r="G251" s="27"/>
      <c r="H251" s="112" t="s">
        <v>62</v>
      </c>
      <c r="I251" s="113"/>
    </row>
    <row r="252" spans="1:9" customFormat="1" ht="15">
      <c r="A252" s="115"/>
      <c r="B252" s="28" t="s">
        <v>63</v>
      </c>
      <c r="C252" s="29" t="s">
        <v>64</v>
      </c>
      <c r="D252" s="124" t="s">
        <v>65</v>
      </c>
      <c r="E252" s="30" t="s">
        <v>63</v>
      </c>
      <c r="F252" s="31" t="s">
        <v>64</v>
      </c>
      <c r="G252" s="124" t="s">
        <v>65</v>
      </c>
      <c r="H252" s="112" t="s">
        <v>66</v>
      </c>
      <c r="I252" s="113"/>
    </row>
    <row r="253" spans="1:9" customFormat="1" ht="15">
      <c r="A253" s="115"/>
      <c r="B253" s="28" t="s">
        <v>67</v>
      </c>
      <c r="C253" s="29" t="s">
        <v>68</v>
      </c>
      <c r="D253" s="125"/>
      <c r="E253" s="29" t="s">
        <v>67</v>
      </c>
      <c r="F253" s="29" t="s">
        <v>68</v>
      </c>
      <c r="G253" s="125"/>
      <c r="H253" s="29" t="s">
        <v>69</v>
      </c>
      <c r="I253" s="29" t="s">
        <v>70</v>
      </c>
    </row>
    <row r="254" spans="1:9" customFormat="1" ht="15">
      <c r="A254" s="32"/>
      <c r="B254" s="33" t="s">
        <v>71</v>
      </c>
      <c r="C254" s="34"/>
      <c r="D254" s="34"/>
      <c r="E254" s="34" t="s">
        <v>71</v>
      </c>
      <c r="F254" s="34"/>
      <c r="G254" s="35"/>
      <c r="H254" s="34"/>
      <c r="I254" s="36"/>
    </row>
    <row r="255" spans="1:9" customFormat="1" ht="15">
      <c r="A255" s="37"/>
      <c r="B255" s="33">
        <v>1</v>
      </c>
      <c r="C255" s="24">
        <v>2</v>
      </c>
      <c r="D255" s="34">
        <v>3</v>
      </c>
      <c r="E255" s="34">
        <v>4</v>
      </c>
      <c r="F255" s="34">
        <v>5</v>
      </c>
      <c r="G255" s="35">
        <v>6</v>
      </c>
      <c r="H255" s="34">
        <v>7</v>
      </c>
      <c r="I255" s="38">
        <v>8</v>
      </c>
    </row>
    <row r="256" spans="1:9" customFormat="1" ht="15">
      <c r="A256" s="39"/>
      <c r="B256" s="27"/>
      <c r="C256" s="27"/>
      <c r="D256" s="27"/>
      <c r="E256" s="27"/>
      <c r="F256" s="27"/>
      <c r="G256" s="27"/>
      <c r="H256" s="27"/>
      <c r="I256" s="27"/>
    </row>
    <row r="257" spans="1:9" s="48" customFormat="1">
      <c r="A257" s="41" t="s">
        <v>72</v>
      </c>
      <c r="B257" s="42">
        <v>229.3</v>
      </c>
      <c r="C257" s="43">
        <v>4159.3999999999996</v>
      </c>
      <c r="D257" s="43">
        <v>181.4</v>
      </c>
      <c r="E257" s="42">
        <v>247.5</v>
      </c>
      <c r="F257" s="43">
        <v>4969.3999999999996</v>
      </c>
      <c r="G257" s="43">
        <v>194.4</v>
      </c>
      <c r="H257" s="43">
        <v>119.5</v>
      </c>
      <c r="I257" s="43">
        <v>810</v>
      </c>
    </row>
    <row r="258" spans="1:9" s="48" customFormat="1">
      <c r="A258" s="41"/>
      <c r="B258" s="42"/>
      <c r="C258" s="43"/>
      <c r="D258" s="43"/>
      <c r="E258" s="42"/>
      <c r="F258" s="43"/>
      <c r="G258" s="43"/>
      <c r="H258" s="43"/>
      <c r="I258" s="43"/>
    </row>
    <row r="259" spans="1:9" s="48" customFormat="1">
      <c r="A259" s="41" t="s">
        <v>73</v>
      </c>
      <c r="B259" s="42">
        <v>2</v>
      </c>
      <c r="C259" s="43">
        <v>20</v>
      </c>
      <c r="D259" s="43">
        <v>100</v>
      </c>
      <c r="E259" s="42">
        <v>13</v>
      </c>
      <c r="F259" s="43">
        <v>179.1</v>
      </c>
      <c r="G259" s="43">
        <v>132.19999999999999</v>
      </c>
      <c r="H259" s="43">
        <v>895.5</v>
      </c>
      <c r="I259" s="43">
        <v>159.1</v>
      </c>
    </row>
    <row r="260" spans="1:9">
      <c r="A260" s="44" t="s">
        <v>75</v>
      </c>
      <c r="B260" s="45" t="s">
        <v>94</v>
      </c>
      <c r="C260" s="46" t="s">
        <v>94</v>
      </c>
      <c r="D260" s="46" t="s">
        <v>94</v>
      </c>
      <c r="E260" s="45">
        <v>12</v>
      </c>
      <c r="F260" s="46">
        <v>169.1</v>
      </c>
      <c r="G260" s="46">
        <v>134.9</v>
      </c>
      <c r="H260" s="46" t="s">
        <v>94</v>
      </c>
      <c r="I260" s="46">
        <v>169.1</v>
      </c>
    </row>
    <row r="261" spans="1:9">
      <c r="A261" s="44" t="s">
        <v>79</v>
      </c>
      <c r="B261" s="45">
        <v>2</v>
      </c>
      <c r="C261" s="46">
        <v>20</v>
      </c>
      <c r="D261" s="46">
        <v>100</v>
      </c>
      <c r="E261" s="45">
        <v>1</v>
      </c>
      <c r="F261" s="46">
        <v>10</v>
      </c>
      <c r="G261" s="46">
        <v>100</v>
      </c>
      <c r="H261" s="46">
        <v>50</v>
      </c>
      <c r="I261" s="46">
        <v>-10</v>
      </c>
    </row>
    <row r="262" spans="1:9">
      <c r="A262" s="44"/>
      <c r="B262" s="45"/>
      <c r="C262" s="46"/>
      <c r="D262" s="46"/>
      <c r="E262" s="45"/>
      <c r="F262" s="46"/>
      <c r="G262" s="46"/>
      <c r="H262" s="46"/>
      <c r="I262" s="46"/>
    </row>
    <row r="263" spans="1:9" s="48" customFormat="1" ht="25.5">
      <c r="A263" s="41" t="s">
        <v>80</v>
      </c>
      <c r="B263" s="42">
        <v>48</v>
      </c>
      <c r="C263" s="43">
        <v>1063.0999999999999</v>
      </c>
      <c r="D263" s="43">
        <v>221.5</v>
      </c>
      <c r="E263" s="42">
        <v>39</v>
      </c>
      <c r="F263" s="43">
        <v>1100.9000000000001</v>
      </c>
      <c r="G263" s="43">
        <v>243.8</v>
      </c>
      <c r="H263" s="43">
        <v>103.6</v>
      </c>
      <c r="I263" s="43">
        <v>37.799999999999997</v>
      </c>
    </row>
    <row r="264" spans="1:9">
      <c r="A264" s="44" t="s">
        <v>83</v>
      </c>
      <c r="B264" s="45">
        <v>9</v>
      </c>
      <c r="C264" s="46">
        <v>153</v>
      </c>
      <c r="D264" s="46">
        <v>170</v>
      </c>
      <c r="E264" s="45" t="s">
        <v>94</v>
      </c>
      <c r="F264" s="46" t="s">
        <v>94</v>
      </c>
      <c r="G264" s="46" t="s">
        <v>94</v>
      </c>
      <c r="H264" s="46" t="s">
        <v>94</v>
      </c>
      <c r="I264" s="46">
        <v>-153</v>
      </c>
    </row>
    <row r="265" spans="1:9">
      <c r="A265" s="44" t="s">
        <v>84</v>
      </c>
      <c r="B265" s="45">
        <v>6</v>
      </c>
      <c r="C265" s="46">
        <v>121.1</v>
      </c>
      <c r="D265" s="46">
        <v>201.8</v>
      </c>
      <c r="E265" s="45">
        <v>6</v>
      </c>
      <c r="F265" s="46">
        <v>150.5</v>
      </c>
      <c r="G265" s="46">
        <v>250.8</v>
      </c>
      <c r="H265" s="46">
        <v>124.3</v>
      </c>
      <c r="I265" s="46">
        <v>29.4</v>
      </c>
    </row>
    <row r="266" spans="1:9">
      <c r="A266" s="44" t="s">
        <v>87</v>
      </c>
      <c r="B266" s="45">
        <v>18</v>
      </c>
      <c r="C266" s="46">
        <v>477.8</v>
      </c>
      <c r="D266" s="46">
        <v>265.39999999999998</v>
      </c>
      <c r="E266" s="45">
        <v>18</v>
      </c>
      <c r="F266" s="46">
        <v>628</v>
      </c>
      <c r="G266" s="46">
        <v>265.60000000000002</v>
      </c>
      <c r="H266" s="46">
        <v>131.4</v>
      </c>
      <c r="I266" s="46">
        <v>150.19999999999999</v>
      </c>
    </row>
    <row r="267" spans="1:9">
      <c r="A267" s="44" t="s">
        <v>90</v>
      </c>
      <c r="B267" s="45">
        <v>3</v>
      </c>
      <c r="C267" s="46">
        <v>36</v>
      </c>
      <c r="D267" s="46">
        <v>120</v>
      </c>
      <c r="E267" s="45">
        <v>3</v>
      </c>
      <c r="F267" s="46">
        <v>44.4</v>
      </c>
      <c r="G267" s="46">
        <v>148</v>
      </c>
      <c r="H267" s="46">
        <v>123.3</v>
      </c>
      <c r="I267" s="46">
        <v>8.4</v>
      </c>
    </row>
    <row r="268" spans="1:9">
      <c r="A268" s="44" t="s">
        <v>92</v>
      </c>
      <c r="B268" s="45">
        <v>12</v>
      </c>
      <c r="C268" s="46">
        <v>275.2</v>
      </c>
      <c r="D268" s="46">
        <v>229.3</v>
      </c>
      <c r="E268" s="45">
        <v>12</v>
      </c>
      <c r="F268" s="46">
        <v>278</v>
      </c>
      <c r="G268" s="46">
        <v>231.7</v>
      </c>
      <c r="H268" s="46">
        <v>101</v>
      </c>
      <c r="I268" s="46">
        <v>2.8</v>
      </c>
    </row>
    <row r="269" spans="1:9">
      <c r="A269" s="44"/>
      <c r="B269" s="45"/>
      <c r="C269" s="46"/>
      <c r="D269" s="46"/>
      <c r="E269" s="45"/>
      <c r="F269" s="46"/>
      <c r="G269" s="46"/>
      <c r="H269" s="46"/>
      <c r="I269" s="46"/>
    </row>
    <row r="270" spans="1:9" s="48" customFormat="1">
      <c r="A270" s="41" t="s">
        <v>96</v>
      </c>
      <c r="B270" s="42">
        <v>4</v>
      </c>
      <c r="C270" s="43">
        <v>49</v>
      </c>
      <c r="D270" s="43">
        <v>122.5</v>
      </c>
      <c r="E270" s="42">
        <v>4</v>
      </c>
      <c r="F270" s="43">
        <v>47.4</v>
      </c>
      <c r="G270" s="43">
        <v>118.5</v>
      </c>
      <c r="H270" s="43">
        <v>96.7</v>
      </c>
      <c r="I270" s="43">
        <v>-1.6</v>
      </c>
    </row>
    <row r="271" spans="1:9">
      <c r="A271" s="44" t="s">
        <v>101</v>
      </c>
      <c r="B271" s="45">
        <v>2</v>
      </c>
      <c r="C271" s="46">
        <v>14</v>
      </c>
      <c r="D271" s="46">
        <v>70</v>
      </c>
      <c r="E271" s="45">
        <v>2</v>
      </c>
      <c r="F271" s="46">
        <v>11.4</v>
      </c>
      <c r="G271" s="46">
        <v>57</v>
      </c>
      <c r="H271" s="46">
        <v>81.400000000000006</v>
      </c>
      <c r="I271" s="46">
        <v>-2.6</v>
      </c>
    </row>
    <row r="272" spans="1:9">
      <c r="A272" s="44" t="s">
        <v>103</v>
      </c>
      <c r="B272" s="45">
        <v>2</v>
      </c>
      <c r="C272" s="46">
        <v>35</v>
      </c>
      <c r="D272" s="46">
        <v>175</v>
      </c>
      <c r="E272" s="45">
        <v>2</v>
      </c>
      <c r="F272" s="46">
        <v>36</v>
      </c>
      <c r="G272" s="46">
        <v>180</v>
      </c>
      <c r="H272" s="46">
        <v>102.9</v>
      </c>
      <c r="I272" s="46">
        <v>1</v>
      </c>
    </row>
    <row r="273" spans="1:9">
      <c r="A273" s="44" t="s">
        <v>105</v>
      </c>
      <c r="B273" s="45">
        <v>2.2999999999999998</v>
      </c>
      <c r="C273" s="46">
        <v>26.1</v>
      </c>
      <c r="D273" s="46">
        <v>113.5</v>
      </c>
      <c r="E273" s="45">
        <v>2.8</v>
      </c>
      <c r="F273" s="46">
        <v>33.799999999999997</v>
      </c>
      <c r="G273" s="46">
        <v>120.7</v>
      </c>
      <c r="H273" s="46">
        <v>129.5</v>
      </c>
      <c r="I273" s="46">
        <v>7.7</v>
      </c>
    </row>
    <row r="274" spans="1:9">
      <c r="A274" s="44" t="s">
        <v>110</v>
      </c>
      <c r="B274" s="45">
        <v>2.2999999999999998</v>
      </c>
      <c r="C274" s="46">
        <v>26.1</v>
      </c>
      <c r="D274" s="46">
        <v>113.5</v>
      </c>
      <c r="E274" s="45">
        <v>2.8</v>
      </c>
      <c r="F274" s="46">
        <v>33.799999999999997</v>
      </c>
      <c r="G274" s="46">
        <v>120.7</v>
      </c>
      <c r="H274" s="46">
        <v>129.5</v>
      </c>
      <c r="I274" s="46">
        <v>7.7</v>
      </c>
    </row>
    <row r="275" spans="1:9">
      <c r="A275" s="44"/>
      <c r="B275" s="45"/>
      <c r="C275" s="46"/>
      <c r="D275" s="46"/>
      <c r="E275" s="45"/>
      <c r="F275" s="46"/>
      <c r="G275" s="46"/>
      <c r="H275" s="46"/>
      <c r="I275" s="46"/>
    </row>
    <row r="276" spans="1:9" s="48" customFormat="1">
      <c r="A276" s="41" t="s">
        <v>112</v>
      </c>
      <c r="B276" s="42">
        <v>72</v>
      </c>
      <c r="C276" s="43">
        <v>1141.5</v>
      </c>
      <c r="D276" s="43">
        <v>158.5</v>
      </c>
      <c r="E276" s="42">
        <v>76.7</v>
      </c>
      <c r="F276" s="43">
        <v>1474.5</v>
      </c>
      <c r="G276" s="43">
        <v>192.2</v>
      </c>
      <c r="H276" s="43">
        <v>129.19999999999999</v>
      </c>
      <c r="I276" s="43">
        <v>333</v>
      </c>
    </row>
    <row r="277" spans="1:9">
      <c r="A277" s="44" t="s">
        <v>114</v>
      </c>
      <c r="B277" s="45">
        <v>33</v>
      </c>
      <c r="C277" s="46">
        <v>457.6</v>
      </c>
      <c r="D277" s="46">
        <v>138.69999999999999</v>
      </c>
      <c r="E277" s="45">
        <v>29.7</v>
      </c>
      <c r="F277" s="46">
        <v>465.3</v>
      </c>
      <c r="G277" s="46">
        <v>156.69999999999999</v>
      </c>
      <c r="H277" s="46">
        <v>101.7</v>
      </c>
      <c r="I277" s="46">
        <v>7.7</v>
      </c>
    </row>
    <row r="278" spans="1:9">
      <c r="A278" s="44" t="s">
        <v>116</v>
      </c>
      <c r="B278" s="45">
        <v>13</v>
      </c>
      <c r="C278" s="46">
        <v>170.8</v>
      </c>
      <c r="D278" s="46">
        <v>131.4</v>
      </c>
      <c r="E278" s="45">
        <v>18</v>
      </c>
      <c r="F278" s="46">
        <v>417.1</v>
      </c>
      <c r="G278" s="46">
        <v>231.7</v>
      </c>
      <c r="H278" s="46">
        <v>244.2</v>
      </c>
      <c r="I278" s="46">
        <v>246.3</v>
      </c>
    </row>
    <row r="279" spans="1:9">
      <c r="A279" s="44" t="s">
        <v>117</v>
      </c>
      <c r="B279" s="45">
        <v>4</v>
      </c>
      <c r="C279" s="46">
        <v>90</v>
      </c>
      <c r="D279" s="46">
        <v>225</v>
      </c>
      <c r="E279" s="45">
        <v>8</v>
      </c>
      <c r="F279" s="46">
        <v>114</v>
      </c>
      <c r="G279" s="46">
        <v>142.5</v>
      </c>
      <c r="H279" s="46">
        <v>126.7</v>
      </c>
      <c r="I279" s="46">
        <v>24</v>
      </c>
    </row>
    <row r="280" spans="1:9">
      <c r="A280" s="44" t="s">
        <v>118</v>
      </c>
      <c r="B280" s="45">
        <v>20</v>
      </c>
      <c r="C280" s="46">
        <v>395.1</v>
      </c>
      <c r="D280" s="46">
        <v>197.6</v>
      </c>
      <c r="E280" s="45">
        <v>24</v>
      </c>
      <c r="F280" s="46">
        <v>499.1</v>
      </c>
      <c r="G280" s="46">
        <v>208</v>
      </c>
      <c r="H280" s="46">
        <v>126.3</v>
      </c>
      <c r="I280" s="46">
        <v>104</v>
      </c>
    </row>
    <row r="281" spans="1:9">
      <c r="A281" s="44" t="s">
        <v>119</v>
      </c>
      <c r="B281" s="45">
        <v>6</v>
      </c>
      <c r="C281" s="46">
        <v>118</v>
      </c>
      <c r="D281" s="46">
        <v>196.7</v>
      </c>
      <c r="E281" s="45">
        <v>5</v>
      </c>
      <c r="F281" s="46">
        <v>93</v>
      </c>
      <c r="G281" s="46">
        <v>186</v>
      </c>
      <c r="H281" s="46">
        <v>78.8</v>
      </c>
      <c r="I281" s="46">
        <v>-25</v>
      </c>
    </row>
    <row r="282" spans="1:9">
      <c r="A282" s="44"/>
      <c r="B282" s="45"/>
      <c r="C282" s="46"/>
      <c r="D282" s="46"/>
      <c r="E282" s="45"/>
      <c r="F282" s="46"/>
      <c r="G282" s="46"/>
      <c r="H282" s="46"/>
      <c r="I282" s="46"/>
    </row>
    <row r="283" spans="1:9" s="48" customFormat="1">
      <c r="A283" s="41" t="s">
        <v>121</v>
      </c>
      <c r="B283" s="42">
        <v>4</v>
      </c>
      <c r="C283" s="43">
        <v>75.8</v>
      </c>
      <c r="D283" s="43">
        <v>189.5</v>
      </c>
      <c r="E283" s="42">
        <v>4</v>
      </c>
      <c r="F283" s="43">
        <v>75.900000000000006</v>
      </c>
      <c r="G283" s="43">
        <v>189.8</v>
      </c>
      <c r="H283" s="43">
        <v>100.1</v>
      </c>
      <c r="I283" s="43">
        <v>0.1</v>
      </c>
    </row>
    <row r="284" spans="1:9">
      <c r="A284" s="44" t="s">
        <v>123</v>
      </c>
      <c r="B284" s="45">
        <v>2</v>
      </c>
      <c r="C284" s="46">
        <v>38.1</v>
      </c>
      <c r="D284" s="46">
        <v>190.5</v>
      </c>
      <c r="E284" s="45">
        <v>2</v>
      </c>
      <c r="F284" s="46">
        <v>38.1</v>
      </c>
      <c r="G284" s="46">
        <v>190.5</v>
      </c>
      <c r="H284" s="46">
        <v>100</v>
      </c>
      <c r="I284" s="46" t="s">
        <v>94</v>
      </c>
    </row>
    <row r="285" spans="1:9">
      <c r="A285" s="44" t="s">
        <v>124</v>
      </c>
      <c r="B285" s="45">
        <v>1</v>
      </c>
      <c r="C285" s="46">
        <v>20</v>
      </c>
      <c r="D285" s="46">
        <v>200</v>
      </c>
      <c r="E285" s="45">
        <v>1</v>
      </c>
      <c r="F285" s="46">
        <v>20</v>
      </c>
      <c r="G285" s="46">
        <v>200</v>
      </c>
      <c r="H285" s="46">
        <v>100</v>
      </c>
      <c r="I285" s="46" t="s">
        <v>94</v>
      </c>
    </row>
    <row r="286" spans="1:9">
      <c r="A286" s="44" t="s">
        <v>125</v>
      </c>
      <c r="B286" s="45">
        <v>1</v>
      </c>
      <c r="C286" s="46">
        <v>17.7</v>
      </c>
      <c r="D286" s="46">
        <v>177</v>
      </c>
      <c r="E286" s="45">
        <v>1</v>
      </c>
      <c r="F286" s="46">
        <v>17.8</v>
      </c>
      <c r="G286" s="46">
        <v>178</v>
      </c>
      <c r="H286" s="46">
        <v>100.6</v>
      </c>
      <c r="I286" s="46">
        <v>0.1</v>
      </c>
    </row>
    <row r="287" spans="1:9">
      <c r="A287" s="44"/>
      <c r="B287" s="45"/>
      <c r="C287" s="46"/>
      <c r="D287" s="46"/>
      <c r="E287" s="45"/>
      <c r="F287" s="46"/>
      <c r="G287" s="46"/>
      <c r="H287" s="46"/>
      <c r="I287" s="46"/>
    </row>
    <row r="288" spans="1:9" s="48" customFormat="1">
      <c r="A288" s="41" t="s">
        <v>127</v>
      </c>
      <c r="B288" s="42">
        <v>71</v>
      </c>
      <c r="C288" s="43">
        <v>1326.5</v>
      </c>
      <c r="D288" s="43">
        <v>186.8</v>
      </c>
      <c r="E288" s="42">
        <v>83</v>
      </c>
      <c r="F288" s="43">
        <v>1594.9</v>
      </c>
      <c r="G288" s="43">
        <v>192.2</v>
      </c>
      <c r="H288" s="43">
        <v>120.2</v>
      </c>
      <c r="I288" s="43">
        <v>268.39999999999998</v>
      </c>
    </row>
    <row r="289" spans="1:9">
      <c r="A289" s="44" t="s">
        <v>128</v>
      </c>
      <c r="B289" s="45">
        <v>5</v>
      </c>
      <c r="C289" s="46">
        <v>92</v>
      </c>
      <c r="D289" s="46">
        <v>184</v>
      </c>
      <c r="E289" s="45">
        <v>4</v>
      </c>
      <c r="F289" s="46">
        <v>71.3</v>
      </c>
      <c r="G289" s="46">
        <v>178.3</v>
      </c>
      <c r="H289" s="46">
        <v>77.5</v>
      </c>
      <c r="I289" s="46">
        <v>-20.7</v>
      </c>
    </row>
    <row r="290" spans="1:9">
      <c r="A290" s="44" t="s">
        <v>129</v>
      </c>
      <c r="B290" s="45">
        <v>11</v>
      </c>
      <c r="C290" s="46">
        <v>173.1</v>
      </c>
      <c r="D290" s="46">
        <v>157.4</v>
      </c>
      <c r="E290" s="45">
        <v>10</v>
      </c>
      <c r="F290" s="46">
        <v>161</v>
      </c>
      <c r="G290" s="46">
        <v>161</v>
      </c>
      <c r="H290" s="46">
        <v>93</v>
      </c>
      <c r="I290" s="46">
        <v>-12.1</v>
      </c>
    </row>
    <row r="291" spans="1:9">
      <c r="A291" s="44" t="s">
        <v>130</v>
      </c>
      <c r="B291" s="45">
        <v>1</v>
      </c>
      <c r="C291" s="46">
        <v>11.8</v>
      </c>
      <c r="D291" s="46">
        <v>118</v>
      </c>
      <c r="E291" s="45">
        <v>1</v>
      </c>
      <c r="F291" s="46">
        <v>11.7</v>
      </c>
      <c r="G291" s="46">
        <v>117</v>
      </c>
      <c r="H291" s="46">
        <v>99.2</v>
      </c>
      <c r="I291" s="46">
        <v>-0.1</v>
      </c>
    </row>
    <row r="292" spans="1:9">
      <c r="A292" s="44" t="s">
        <v>131</v>
      </c>
      <c r="B292" s="45" t="s">
        <v>94</v>
      </c>
      <c r="C292" s="46" t="s">
        <v>94</v>
      </c>
      <c r="D292" s="46" t="s">
        <v>94</v>
      </c>
      <c r="E292" s="45">
        <v>10</v>
      </c>
      <c r="F292" s="46">
        <v>186</v>
      </c>
      <c r="G292" s="46">
        <v>186</v>
      </c>
      <c r="H292" s="46" t="s">
        <v>94</v>
      </c>
      <c r="I292" s="46">
        <v>186</v>
      </c>
    </row>
    <row r="293" spans="1:9">
      <c r="A293" s="44" t="s">
        <v>133</v>
      </c>
      <c r="B293" s="45">
        <v>34</v>
      </c>
      <c r="C293" s="46">
        <v>674.6</v>
      </c>
      <c r="D293" s="46">
        <v>198.4</v>
      </c>
      <c r="E293" s="45">
        <v>32</v>
      </c>
      <c r="F293" s="46">
        <v>642</v>
      </c>
      <c r="G293" s="46">
        <v>200.6</v>
      </c>
      <c r="H293" s="46">
        <v>95.2</v>
      </c>
      <c r="I293" s="46">
        <v>-32.6</v>
      </c>
    </row>
    <row r="294" spans="1:9">
      <c r="A294" s="44" t="s">
        <v>134</v>
      </c>
      <c r="B294" s="45">
        <v>3</v>
      </c>
      <c r="C294" s="46">
        <v>61.5</v>
      </c>
      <c r="D294" s="46">
        <v>205</v>
      </c>
      <c r="E294" s="45">
        <v>3</v>
      </c>
      <c r="F294" s="46">
        <v>65</v>
      </c>
      <c r="G294" s="46">
        <v>216.7</v>
      </c>
      <c r="H294" s="46">
        <v>105.7</v>
      </c>
      <c r="I294" s="46">
        <v>3.5</v>
      </c>
    </row>
    <row r="295" spans="1:9">
      <c r="A295" s="44" t="s">
        <v>135</v>
      </c>
      <c r="B295" s="45">
        <v>11</v>
      </c>
      <c r="C295" s="46">
        <v>217</v>
      </c>
      <c r="D295" s="46">
        <v>197.3</v>
      </c>
      <c r="E295" s="45">
        <v>17</v>
      </c>
      <c r="F295" s="46">
        <v>374.3</v>
      </c>
      <c r="G295" s="46">
        <v>220.2</v>
      </c>
      <c r="H295" s="46">
        <v>172.5</v>
      </c>
      <c r="I295" s="46">
        <v>157.30000000000001</v>
      </c>
    </row>
    <row r="296" spans="1:9">
      <c r="A296" s="44" t="s">
        <v>136</v>
      </c>
      <c r="B296" s="45">
        <v>5</v>
      </c>
      <c r="C296" s="46">
        <v>83.5</v>
      </c>
      <c r="D296" s="46">
        <v>167</v>
      </c>
      <c r="E296" s="45">
        <v>5</v>
      </c>
      <c r="F296" s="46">
        <v>85</v>
      </c>
      <c r="G296" s="46">
        <v>170</v>
      </c>
      <c r="H296" s="46">
        <v>101.8</v>
      </c>
      <c r="I296" s="46">
        <v>1.5</v>
      </c>
    </row>
    <row r="297" spans="1:9">
      <c r="A297" s="44" t="s">
        <v>165</v>
      </c>
      <c r="B297" s="45">
        <v>3</v>
      </c>
      <c r="C297" s="46">
        <v>49.5</v>
      </c>
      <c r="D297" s="46">
        <v>165</v>
      </c>
      <c r="E297" s="45">
        <v>3</v>
      </c>
      <c r="F297" s="46">
        <v>48.6</v>
      </c>
      <c r="G297" s="46">
        <v>162</v>
      </c>
      <c r="H297" s="46">
        <v>98.2</v>
      </c>
      <c r="I297" s="46">
        <v>-0.9</v>
      </c>
    </row>
    <row r="298" spans="1:9">
      <c r="A298" s="44" t="s">
        <v>137</v>
      </c>
      <c r="B298" s="45">
        <v>1</v>
      </c>
      <c r="C298" s="46">
        <v>25</v>
      </c>
      <c r="D298" s="46">
        <v>250</v>
      </c>
      <c r="E298" s="45">
        <v>1</v>
      </c>
      <c r="F298" s="46">
        <v>15</v>
      </c>
      <c r="G298" s="46">
        <v>150</v>
      </c>
      <c r="H298" s="46">
        <v>60</v>
      </c>
      <c r="I298" s="46">
        <v>-10</v>
      </c>
    </row>
    <row r="299" spans="1:9">
      <c r="A299" s="44"/>
      <c r="B299" s="45"/>
      <c r="C299" s="46"/>
      <c r="D299" s="46"/>
      <c r="E299" s="45"/>
      <c r="F299" s="46"/>
      <c r="G299" s="46"/>
      <c r="H299" s="46"/>
      <c r="I299" s="46"/>
    </row>
    <row r="300" spans="1:9" s="48" customFormat="1">
      <c r="A300" s="41" t="s">
        <v>138</v>
      </c>
      <c r="B300" s="42">
        <v>21</v>
      </c>
      <c r="C300" s="43">
        <v>404.9</v>
      </c>
      <c r="D300" s="43">
        <v>192.8</v>
      </c>
      <c r="E300" s="42">
        <v>21</v>
      </c>
      <c r="F300" s="43">
        <v>378.9</v>
      </c>
      <c r="G300" s="43">
        <v>180.4</v>
      </c>
      <c r="H300" s="43">
        <v>93.6</v>
      </c>
      <c r="I300" s="43">
        <v>-26</v>
      </c>
    </row>
    <row r="301" spans="1:9" s="48" customFormat="1">
      <c r="A301" s="41"/>
      <c r="B301" s="42"/>
      <c r="C301" s="43"/>
      <c r="D301" s="43"/>
      <c r="E301" s="42"/>
      <c r="F301" s="43"/>
      <c r="G301" s="43"/>
      <c r="H301" s="43"/>
      <c r="I301" s="43"/>
    </row>
    <row r="302" spans="1:9" s="48" customFormat="1">
      <c r="A302" s="41" t="s">
        <v>139</v>
      </c>
      <c r="B302" s="42">
        <v>5</v>
      </c>
      <c r="C302" s="43">
        <v>52.5</v>
      </c>
      <c r="D302" s="43">
        <v>105</v>
      </c>
      <c r="E302" s="42">
        <v>4</v>
      </c>
      <c r="F302" s="43">
        <v>84</v>
      </c>
      <c r="G302" s="43">
        <v>210</v>
      </c>
      <c r="H302" s="43">
        <v>160</v>
      </c>
      <c r="I302" s="43">
        <v>31.5</v>
      </c>
    </row>
    <row r="303" spans="1:9">
      <c r="B303" s="40"/>
      <c r="C303" s="40"/>
      <c r="D303" s="40"/>
      <c r="E303" s="40"/>
      <c r="F303" s="40"/>
      <c r="G303" s="50"/>
      <c r="H303" s="50"/>
      <c r="I303" s="40"/>
    </row>
    <row r="304" spans="1:9">
      <c r="B304" s="40"/>
      <c r="C304" s="40"/>
      <c r="D304" s="40"/>
      <c r="E304" s="40"/>
      <c r="F304" s="40"/>
      <c r="G304" s="40"/>
      <c r="H304" s="40"/>
      <c r="I304" s="40"/>
    </row>
    <row r="305" spans="2:9">
      <c r="B305" s="40"/>
      <c r="C305" s="40"/>
      <c r="D305" s="40"/>
      <c r="E305" s="40"/>
      <c r="F305" s="40"/>
      <c r="G305" s="40"/>
      <c r="H305" s="40"/>
      <c r="I305" s="40"/>
    </row>
    <row r="306" spans="2:9">
      <c r="B306" s="40"/>
      <c r="C306" s="40"/>
      <c r="D306" s="40"/>
      <c r="E306" s="40"/>
      <c r="F306" s="40"/>
      <c r="G306" s="40"/>
      <c r="H306" s="40"/>
      <c r="I306" s="40"/>
    </row>
    <row r="307" spans="2:9">
      <c r="B307" s="40"/>
      <c r="C307" s="40"/>
      <c r="D307" s="40"/>
      <c r="E307" s="40"/>
      <c r="F307" s="40"/>
      <c r="G307" s="40"/>
      <c r="H307" s="40"/>
      <c r="I307" s="40"/>
    </row>
    <row r="308" spans="2:9">
      <c r="B308" s="40"/>
      <c r="C308" s="40"/>
      <c r="D308" s="40"/>
      <c r="E308" s="40"/>
      <c r="F308" s="40"/>
      <c r="G308" s="40"/>
      <c r="H308" s="40"/>
      <c r="I308" s="40"/>
    </row>
    <row r="309" spans="2:9">
      <c r="B309" s="40"/>
      <c r="C309" s="40"/>
      <c r="D309" s="40"/>
      <c r="E309" s="40"/>
      <c r="F309" s="40"/>
      <c r="G309" s="40"/>
      <c r="H309" s="40"/>
      <c r="I309" s="40"/>
    </row>
    <row r="310" spans="2:9">
      <c r="B310" s="40"/>
      <c r="C310" s="40"/>
      <c r="D310" s="40"/>
      <c r="E310" s="40"/>
      <c r="F310" s="40"/>
      <c r="G310" s="40"/>
      <c r="H310" s="40"/>
      <c r="I310" s="40"/>
    </row>
    <row r="311" spans="2:9">
      <c r="B311" s="40"/>
      <c r="C311" s="40"/>
      <c r="D311" s="40"/>
      <c r="E311" s="40"/>
      <c r="F311" s="40"/>
      <c r="G311" s="40"/>
      <c r="H311" s="40"/>
      <c r="I311" s="40"/>
    </row>
    <row r="312" spans="2:9">
      <c r="B312" s="40"/>
      <c r="C312" s="40"/>
      <c r="D312" s="40"/>
      <c r="E312" s="40"/>
      <c r="F312" s="40"/>
      <c r="G312" s="40"/>
      <c r="H312" s="40"/>
      <c r="I312" s="40"/>
    </row>
    <row r="313" spans="2:9">
      <c r="B313" s="40"/>
      <c r="C313" s="40"/>
      <c r="D313" s="40"/>
      <c r="E313" s="40"/>
      <c r="F313" s="40"/>
      <c r="G313" s="40"/>
      <c r="H313" s="40"/>
      <c r="I313" s="40"/>
    </row>
    <row r="314" spans="2:9">
      <c r="B314" s="40"/>
      <c r="C314" s="40"/>
      <c r="D314" s="40"/>
      <c r="E314" s="40"/>
      <c r="F314" s="40"/>
      <c r="G314" s="40"/>
      <c r="H314" s="40"/>
      <c r="I314" s="40"/>
    </row>
    <row r="315" spans="2:9">
      <c r="B315" s="40"/>
      <c r="C315" s="40"/>
      <c r="D315" s="40"/>
      <c r="E315" s="40"/>
      <c r="F315" s="40"/>
      <c r="G315" s="40"/>
      <c r="H315" s="40"/>
      <c r="I315" s="40"/>
    </row>
    <row r="316" spans="2:9">
      <c r="B316" s="40"/>
      <c r="C316" s="40"/>
      <c r="D316" s="40"/>
      <c r="E316" s="40"/>
      <c r="F316" s="40"/>
      <c r="G316" s="40"/>
      <c r="H316" s="40"/>
      <c r="I316" s="40"/>
    </row>
    <row r="317" spans="2:9">
      <c r="B317" s="40"/>
      <c r="C317" s="40"/>
      <c r="D317" s="40"/>
      <c r="E317" s="40"/>
      <c r="F317" s="40"/>
      <c r="G317" s="40"/>
      <c r="H317" s="40"/>
      <c r="I317" s="40"/>
    </row>
    <row r="318" spans="2:9">
      <c r="B318" s="40"/>
      <c r="C318" s="40"/>
      <c r="D318" s="40"/>
      <c r="E318" s="40"/>
      <c r="F318" s="40"/>
      <c r="G318" s="40"/>
      <c r="H318" s="40"/>
      <c r="I318" s="40"/>
    </row>
    <row r="319" spans="2:9">
      <c r="B319" s="40"/>
      <c r="C319" s="40"/>
      <c r="D319" s="40"/>
      <c r="E319" s="40"/>
      <c r="F319" s="40"/>
      <c r="G319" s="40"/>
      <c r="H319" s="40"/>
      <c r="I319" s="40"/>
    </row>
    <row r="320" spans="2:9">
      <c r="B320" s="40"/>
      <c r="C320" s="40"/>
      <c r="D320" s="40"/>
      <c r="E320" s="40"/>
      <c r="F320" s="40"/>
      <c r="G320" s="40"/>
      <c r="H320" s="40"/>
      <c r="I320" s="40"/>
    </row>
    <row r="321" spans="1:9">
      <c r="B321" s="40"/>
      <c r="C321" s="40"/>
      <c r="D321" s="40"/>
      <c r="E321" s="40"/>
      <c r="F321" s="40"/>
      <c r="G321" s="40"/>
      <c r="H321" s="40"/>
      <c r="I321" s="40"/>
    </row>
    <row r="322" spans="1:9">
      <c r="B322" s="40"/>
      <c r="C322" s="40"/>
      <c r="D322" s="40"/>
      <c r="E322" s="40"/>
      <c r="F322" s="40"/>
      <c r="G322" s="40"/>
      <c r="H322" s="40"/>
      <c r="I322" s="40"/>
    </row>
    <row r="323" spans="1:9" ht="14.25">
      <c r="A323" s="109" t="s">
        <v>173</v>
      </c>
      <c r="B323" s="109"/>
      <c r="C323" s="109"/>
      <c r="D323" s="109"/>
      <c r="E323" s="109"/>
      <c r="F323" s="109"/>
      <c r="G323" s="109"/>
      <c r="H323" s="109"/>
      <c r="I323" s="109"/>
    </row>
    <row r="324" spans="1:9">
      <c r="A324" s="111" t="s">
        <v>156</v>
      </c>
      <c r="B324" s="111"/>
      <c r="C324" s="111"/>
      <c r="D324" s="111"/>
      <c r="E324" s="111"/>
      <c r="F324" s="111"/>
      <c r="G324" s="111"/>
      <c r="H324" s="111"/>
      <c r="I324" s="111"/>
    </row>
    <row r="325" spans="1:9">
      <c r="B325" s="49"/>
      <c r="C325" s="49"/>
      <c r="D325" s="50"/>
      <c r="E325" s="49"/>
      <c r="F325" s="49"/>
      <c r="G325" s="50"/>
      <c r="H325" s="50"/>
      <c r="I325" s="49"/>
    </row>
    <row r="326" spans="1:9" customFormat="1" ht="15">
      <c r="A326" s="114" t="s">
        <v>60</v>
      </c>
      <c r="B326" s="20" t="s">
        <v>61</v>
      </c>
      <c r="C326" s="21"/>
      <c r="D326" s="21"/>
      <c r="E326" s="22"/>
      <c r="F326" s="22"/>
      <c r="G326" s="22"/>
      <c r="H326" s="22"/>
      <c r="I326" s="23"/>
    </row>
    <row r="327" spans="1:9" customFormat="1" ht="15">
      <c r="A327" s="115"/>
      <c r="B327" s="24"/>
      <c r="C327" s="25">
        <v>2023</v>
      </c>
      <c r="D327" s="26"/>
      <c r="E327" s="27"/>
      <c r="F327" s="27">
        <v>2024</v>
      </c>
      <c r="G327" s="27"/>
      <c r="H327" s="112" t="s">
        <v>62</v>
      </c>
      <c r="I327" s="113"/>
    </row>
    <row r="328" spans="1:9" customFormat="1" ht="15">
      <c r="A328" s="115"/>
      <c r="B328" s="28" t="s">
        <v>63</v>
      </c>
      <c r="C328" s="29" t="s">
        <v>64</v>
      </c>
      <c r="D328" s="124" t="s">
        <v>65</v>
      </c>
      <c r="E328" s="30" t="s">
        <v>63</v>
      </c>
      <c r="F328" s="31" t="s">
        <v>64</v>
      </c>
      <c r="G328" s="124" t="s">
        <v>65</v>
      </c>
      <c r="H328" s="112" t="s">
        <v>66</v>
      </c>
      <c r="I328" s="113"/>
    </row>
    <row r="329" spans="1:9" customFormat="1" ht="15">
      <c r="A329" s="115"/>
      <c r="B329" s="28" t="s">
        <v>67</v>
      </c>
      <c r="C329" s="29" t="s">
        <v>68</v>
      </c>
      <c r="D329" s="125"/>
      <c r="E329" s="29" t="s">
        <v>67</v>
      </c>
      <c r="F329" s="29" t="s">
        <v>68</v>
      </c>
      <c r="G329" s="125"/>
      <c r="H329" s="29" t="s">
        <v>69</v>
      </c>
      <c r="I329" s="29" t="s">
        <v>70</v>
      </c>
    </row>
    <row r="330" spans="1:9" customFormat="1" ht="15">
      <c r="A330" s="32"/>
      <c r="B330" s="33" t="s">
        <v>71</v>
      </c>
      <c r="C330" s="34"/>
      <c r="D330" s="34"/>
      <c r="E330" s="34" t="s">
        <v>71</v>
      </c>
      <c r="F330" s="34"/>
      <c r="G330" s="35"/>
      <c r="H330" s="34"/>
      <c r="I330" s="36"/>
    </row>
    <row r="331" spans="1:9" customFormat="1" ht="15">
      <c r="A331" s="37"/>
      <c r="B331" s="33">
        <v>1</v>
      </c>
      <c r="C331" s="24">
        <v>2</v>
      </c>
      <c r="D331" s="34">
        <v>3</v>
      </c>
      <c r="E331" s="34">
        <v>4</v>
      </c>
      <c r="F331" s="34">
        <v>5</v>
      </c>
      <c r="G331" s="35">
        <v>6</v>
      </c>
      <c r="H331" s="34">
        <v>7</v>
      </c>
      <c r="I331" s="38">
        <v>8</v>
      </c>
    </row>
    <row r="332" spans="1:9" customFormat="1" ht="15">
      <c r="A332" s="39"/>
      <c r="B332" s="27"/>
      <c r="C332" s="27"/>
      <c r="D332" s="27"/>
      <c r="E332" s="27"/>
      <c r="F332" s="27"/>
      <c r="G332" s="27"/>
      <c r="H332" s="27"/>
      <c r="I332" s="27"/>
    </row>
    <row r="333" spans="1:9" s="48" customFormat="1">
      <c r="A333" s="41" t="s">
        <v>72</v>
      </c>
      <c r="B333" s="42">
        <v>178.5</v>
      </c>
      <c r="C333" s="43">
        <v>17027</v>
      </c>
      <c r="D333" s="43">
        <v>184.5</v>
      </c>
      <c r="E333" s="42">
        <v>231</v>
      </c>
      <c r="F333" s="43">
        <v>19531.099999999999</v>
      </c>
      <c r="G333" s="43">
        <v>190.6</v>
      </c>
      <c r="H333" s="43">
        <v>114.7</v>
      </c>
      <c r="I333" s="43">
        <v>2504.1</v>
      </c>
    </row>
    <row r="334" spans="1:9" s="48" customFormat="1">
      <c r="A334" s="41"/>
      <c r="B334" s="42"/>
      <c r="C334" s="43"/>
      <c r="D334" s="43"/>
      <c r="E334" s="42"/>
      <c r="F334" s="43"/>
      <c r="G334" s="43"/>
      <c r="H334" s="43"/>
      <c r="I334" s="43"/>
    </row>
    <row r="335" spans="1:9" s="48" customFormat="1">
      <c r="A335" s="41" t="s">
        <v>73</v>
      </c>
      <c r="B335" s="42">
        <v>1</v>
      </c>
      <c r="C335" s="43">
        <v>375</v>
      </c>
      <c r="D335" s="43">
        <v>120</v>
      </c>
      <c r="E335" s="42">
        <v>6</v>
      </c>
      <c r="F335" s="43">
        <v>656.3</v>
      </c>
      <c r="G335" s="43">
        <v>202.2</v>
      </c>
      <c r="H335" s="43">
        <v>175</v>
      </c>
      <c r="I335" s="43">
        <v>281.3</v>
      </c>
    </row>
    <row r="336" spans="1:9">
      <c r="A336" s="44" t="s">
        <v>75</v>
      </c>
      <c r="B336" s="45" t="s">
        <v>94</v>
      </c>
      <c r="C336" s="46">
        <v>363</v>
      </c>
      <c r="D336" s="46" t="s">
        <v>94</v>
      </c>
      <c r="E336" s="45">
        <v>5</v>
      </c>
      <c r="F336" s="46">
        <v>626.29999999999995</v>
      </c>
      <c r="G336" s="46">
        <v>182.6</v>
      </c>
      <c r="H336" s="46">
        <v>172.5</v>
      </c>
      <c r="I336" s="46">
        <v>263.3</v>
      </c>
    </row>
    <row r="337" spans="1:9">
      <c r="A337" s="44" t="s">
        <v>79</v>
      </c>
      <c r="B337" s="45">
        <v>1</v>
      </c>
      <c r="C337" s="46">
        <v>12</v>
      </c>
      <c r="D337" s="46">
        <v>120</v>
      </c>
      <c r="E337" s="45">
        <v>1</v>
      </c>
      <c r="F337" s="46">
        <v>30</v>
      </c>
      <c r="G337" s="46">
        <v>300</v>
      </c>
      <c r="H337" s="46">
        <v>250</v>
      </c>
      <c r="I337" s="46">
        <v>18</v>
      </c>
    </row>
    <row r="338" spans="1:9">
      <c r="A338" s="44"/>
      <c r="B338" s="45"/>
      <c r="C338" s="46"/>
      <c r="D338" s="46"/>
      <c r="E338" s="45"/>
      <c r="F338" s="46"/>
      <c r="G338" s="46"/>
      <c r="H338" s="46"/>
      <c r="I338" s="46"/>
    </row>
    <row r="339" spans="1:9" s="48" customFormat="1" ht="25.5">
      <c r="A339" s="41" t="s">
        <v>80</v>
      </c>
      <c r="B339" s="42">
        <v>16</v>
      </c>
      <c r="C339" s="43">
        <v>6444.7</v>
      </c>
      <c r="D339" s="43">
        <v>225.5</v>
      </c>
      <c r="E339" s="42">
        <v>14</v>
      </c>
      <c r="F339" s="43">
        <v>8022.5</v>
      </c>
      <c r="G339" s="43">
        <v>234</v>
      </c>
      <c r="H339" s="43">
        <v>124.5</v>
      </c>
      <c r="I339" s="43">
        <v>1577.8</v>
      </c>
    </row>
    <row r="340" spans="1:9">
      <c r="A340" s="44" t="s">
        <v>83</v>
      </c>
      <c r="B340" s="45">
        <v>4</v>
      </c>
      <c r="C340" s="46">
        <v>1699.5</v>
      </c>
      <c r="D340" s="46">
        <v>170</v>
      </c>
      <c r="E340" s="45">
        <v>4</v>
      </c>
      <c r="F340" s="46">
        <v>1936</v>
      </c>
      <c r="G340" s="46">
        <v>185</v>
      </c>
      <c r="H340" s="46">
        <v>113.9</v>
      </c>
      <c r="I340" s="46">
        <v>236.5</v>
      </c>
    </row>
    <row r="341" spans="1:9">
      <c r="A341" s="44" t="s">
        <v>84</v>
      </c>
      <c r="B341" s="45" t="s">
        <v>94</v>
      </c>
      <c r="C341" s="46">
        <v>2353.1</v>
      </c>
      <c r="D341" s="46" t="s">
        <v>94</v>
      </c>
      <c r="E341" s="45" t="s">
        <v>94</v>
      </c>
      <c r="F341" s="46">
        <v>2236.3000000000002</v>
      </c>
      <c r="G341" s="46" t="s">
        <v>94</v>
      </c>
      <c r="H341" s="46">
        <v>95</v>
      </c>
      <c r="I341" s="46">
        <v>-116.8</v>
      </c>
    </row>
    <row r="342" spans="1:9">
      <c r="A342" s="44" t="s">
        <v>85</v>
      </c>
      <c r="B342" s="45" t="s">
        <v>94</v>
      </c>
      <c r="C342" s="46">
        <v>1651.3</v>
      </c>
      <c r="D342" s="46" t="s">
        <v>94</v>
      </c>
      <c r="E342" s="45" t="s">
        <v>94</v>
      </c>
      <c r="F342" s="46">
        <v>3266.6</v>
      </c>
      <c r="G342" s="46" t="s">
        <v>94</v>
      </c>
      <c r="H342" s="46">
        <v>197.8</v>
      </c>
      <c r="I342" s="46">
        <v>1615.3</v>
      </c>
    </row>
    <row r="343" spans="1:9">
      <c r="A343" s="44" t="s">
        <v>87</v>
      </c>
      <c r="B343" s="45">
        <v>3</v>
      </c>
      <c r="C343" s="46">
        <v>490</v>
      </c>
      <c r="D343" s="46">
        <v>300</v>
      </c>
      <c r="E343" s="45">
        <v>3</v>
      </c>
      <c r="F343" s="46">
        <v>420</v>
      </c>
      <c r="G343" s="46">
        <v>300</v>
      </c>
      <c r="H343" s="46">
        <v>85.7</v>
      </c>
      <c r="I343" s="46">
        <v>-70</v>
      </c>
    </row>
    <row r="344" spans="1:9">
      <c r="A344" s="44" t="s">
        <v>90</v>
      </c>
      <c r="B344" s="45">
        <v>3</v>
      </c>
      <c r="C344" s="46">
        <v>36</v>
      </c>
      <c r="D344" s="46">
        <v>120</v>
      </c>
      <c r="E344" s="45">
        <v>1</v>
      </c>
      <c r="F344" s="46">
        <v>14.7</v>
      </c>
      <c r="G344" s="46">
        <v>147</v>
      </c>
      <c r="H344" s="46">
        <v>40.799999999999997</v>
      </c>
      <c r="I344" s="46">
        <v>-21.3</v>
      </c>
    </row>
    <row r="345" spans="1:9">
      <c r="A345" s="44" t="s">
        <v>92</v>
      </c>
      <c r="B345" s="45">
        <v>6</v>
      </c>
      <c r="C345" s="46">
        <v>214.8</v>
      </c>
      <c r="D345" s="46">
        <v>278</v>
      </c>
      <c r="E345" s="45">
        <v>6</v>
      </c>
      <c r="F345" s="46">
        <v>148.9</v>
      </c>
      <c r="G345" s="46">
        <v>248.2</v>
      </c>
      <c r="H345" s="46">
        <v>69.3</v>
      </c>
      <c r="I345" s="46">
        <v>-65.900000000000006</v>
      </c>
    </row>
    <row r="346" spans="1:9">
      <c r="A346" s="44"/>
      <c r="B346" s="45"/>
      <c r="C346" s="46"/>
      <c r="D346" s="46"/>
      <c r="E346" s="45"/>
      <c r="F346" s="46"/>
      <c r="G346" s="46"/>
      <c r="H346" s="46"/>
      <c r="I346" s="46"/>
    </row>
    <row r="347" spans="1:9" s="48" customFormat="1">
      <c r="A347" s="41" t="s">
        <v>105</v>
      </c>
      <c r="B347" s="42">
        <v>3.5</v>
      </c>
      <c r="C347" s="43">
        <v>43.4</v>
      </c>
      <c r="D347" s="43">
        <v>124</v>
      </c>
      <c r="E347" s="42">
        <v>4</v>
      </c>
      <c r="F347" s="43">
        <v>49.6</v>
      </c>
      <c r="G347" s="43">
        <v>124</v>
      </c>
      <c r="H347" s="43">
        <v>114.3</v>
      </c>
      <c r="I347" s="43">
        <v>6.2</v>
      </c>
    </row>
    <row r="348" spans="1:9">
      <c r="A348" s="44" t="s">
        <v>108</v>
      </c>
      <c r="B348" s="45">
        <v>1</v>
      </c>
      <c r="C348" s="46">
        <v>12</v>
      </c>
      <c r="D348" s="46">
        <v>120</v>
      </c>
      <c r="E348" s="45">
        <v>2</v>
      </c>
      <c r="F348" s="46">
        <v>24</v>
      </c>
      <c r="G348" s="46">
        <v>120</v>
      </c>
      <c r="H348" s="46">
        <v>200</v>
      </c>
      <c r="I348" s="46">
        <v>12</v>
      </c>
    </row>
    <row r="349" spans="1:9">
      <c r="A349" s="44" t="s">
        <v>110</v>
      </c>
      <c r="B349" s="45">
        <v>2.5</v>
      </c>
      <c r="C349" s="46">
        <v>31.4</v>
      </c>
      <c r="D349" s="46">
        <v>125.6</v>
      </c>
      <c r="E349" s="45">
        <v>2</v>
      </c>
      <c r="F349" s="46">
        <v>25.6</v>
      </c>
      <c r="G349" s="46">
        <v>128</v>
      </c>
      <c r="H349" s="46">
        <v>81.5</v>
      </c>
      <c r="I349" s="46">
        <v>-5.8</v>
      </c>
    </row>
    <row r="350" spans="1:9">
      <c r="A350" s="44"/>
      <c r="B350" s="45"/>
      <c r="C350" s="46"/>
      <c r="D350" s="46"/>
      <c r="E350" s="45"/>
      <c r="F350" s="46"/>
      <c r="G350" s="46"/>
      <c r="H350" s="46"/>
      <c r="I350" s="46"/>
    </row>
    <row r="351" spans="1:9" s="48" customFormat="1">
      <c r="A351" s="41" t="s">
        <v>112</v>
      </c>
      <c r="B351" s="42">
        <v>71</v>
      </c>
      <c r="C351" s="43">
        <v>3120.6</v>
      </c>
      <c r="D351" s="43">
        <v>183.7</v>
      </c>
      <c r="E351" s="42">
        <v>55</v>
      </c>
      <c r="F351" s="43">
        <v>2637.3</v>
      </c>
      <c r="G351" s="43">
        <v>180.9</v>
      </c>
      <c r="H351" s="43">
        <v>84.5</v>
      </c>
      <c r="I351" s="43">
        <v>-483.3</v>
      </c>
    </row>
    <row r="352" spans="1:9">
      <c r="A352" s="44" t="s">
        <v>114</v>
      </c>
      <c r="B352" s="45" t="s">
        <v>94</v>
      </c>
      <c r="C352" s="46">
        <v>1273</v>
      </c>
      <c r="D352" s="46" t="s">
        <v>94</v>
      </c>
      <c r="E352" s="45" t="s">
        <v>94</v>
      </c>
      <c r="F352" s="46">
        <v>1077</v>
      </c>
      <c r="G352" s="46" t="s">
        <v>94</v>
      </c>
      <c r="H352" s="46">
        <v>84.6</v>
      </c>
      <c r="I352" s="46">
        <v>-196</v>
      </c>
    </row>
    <row r="353" spans="1:9">
      <c r="A353" s="44" t="s">
        <v>116</v>
      </c>
      <c r="B353" s="45">
        <v>27</v>
      </c>
      <c r="C353" s="46">
        <v>895.6</v>
      </c>
      <c r="D353" s="46">
        <v>165.7</v>
      </c>
      <c r="E353" s="45">
        <v>28</v>
      </c>
      <c r="F353" s="46">
        <v>949</v>
      </c>
      <c r="G353" s="46">
        <v>172</v>
      </c>
      <c r="H353" s="46">
        <v>106</v>
      </c>
      <c r="I353" s="46">
        <v>53.4</v>
      </c>
    </row>
    <row r="354" spans="1:9">
      <c r="A354" s="44" t="s">
        <v>118</v>
      </c>
      <c r="B354" s="45">
        <v>32</v>
      </c>
      <c r="C354" s="46">
        <v>635</v>
      </c>
      <c r="D354" s="46">
        <v>198.4</v>
      </c>
      <c r="E354" s="45">
        <v>19</v>
      </c>
      <c r="F354" s="46">
        <v>395.2</v>
      </c>
      <c r="G354" s="46">
        <v>208</v>
      </c>
      <c r="H354" s="46">
        <v>62.2</v>
      </c>
      <c r="I354" s="46">
        <v>-239.8</v>
      </c>
    </row>
    <row r="355" spans="1:9">
      <c r="A355" s="44" t="s">
        <v>119</v>
      </c>
      <c r="B355" s="45">
        <v>12</v>
      </c>
      <c r="C355" s="46">
        <v>317</v>
      </c>
      <c r="D355" s="46">
        <v>185</v>
      </c>
      <c r="E355" s="45">
        <v>8</v>
      </c>
      <c r="F355" s="46">
        <v>216.1</v>
      </c>
      <c r="G355" s="46">
        <v>147.5</v>
      </c>
      <c r="H355" s="46">
        <v>68.2</v>
      </c>
      <c r="I355" s="46">
        <v>-100.9</v>
      </c>
    </row>
    <row r="356" spans="1:9">
      <c r="A356" s="44"/>
      <c r="B356" s="45"/>
      <c r="C356" s="46"/>
      <c r="D356" s="46"/>
      <c r="E356" s="45"/>
      <c r="F356" s="46"/>
      <c r="G356" s="46"/>
      <c r="H356" s="46"/>
      <c r="I356" s="46"/>
    </row>
    <row r="357" spans="1:9" s="48" customFormat="1">
      <c r="A357" s="41" t="s">
        <v>121</v>
      </c>
      <c r="B357" s="42">
        <v>10</v>
      </c>
      <c r="C357" s="43">
        <v>1839.5</v>
      </c>
      <c r="D357" s="43">
        <v>197</v>
      </c>
      <c r="E357" s="42">
        <v>10</v>
      </c>
      <c r="F357" s="43">
        <v>1587.7</v>
      </c>
      <c r="G357" s="43">
        <v>194.4</v>
      </c>
      <c r="H357" s="43">
        <v>86.3</v>
      </c>
      <c r="I357" s="43">
        <v>-251.8</v>
      </c>
    </row>
    <row r="358" spans="1:9">
      <c r="A358" s="44" t="s">
        <v>122</v>
      </c>
      <c r="B358" s="45" t="s">
        <v>94</v>
      </c>
      <c r="C358" s="46">
        <v>317.3</v>
      </c>
      <c r="D358" s="46" t="s">
        <v>94</v>
      </c>
      <c r="E358" s="45" t="s">
        <v>94</v>
      </c>
      <c r="F358" s="46">
        <v>483.8</v>
      </c>
      <c r="G358" s="46" t="s">
        <v>94</v>
      </c>
      <c r="H358" s="46">
        <v>152.5</v>
      </c>
      <c r="I358" s="46">
        <v>166.5</v>
      </c>
    </row>
    <row r="359" spans="1:9">
      <c r="A359" s="44" t="s">
        <v>123</v>
      </c>
      <c r="B359" s="45">
        <v>3</v>
      </c>
      <c r="C359" s="46">
        <v>393</v>
      </c>
      <c r="D359" s="46">
        <v>192.7</v>
      </c>
      <c r="E359" s="45">
        <v>3</v>
      </c>
      <c r="F359" s="46">
        <v>393</v>
      </c>
      <c r="G359" s="46">
        <v>192.7</v>
      </c>
      <c r="H359" s="46">
        <v>100</v>
      </c>
      <c r="I359" s="46" t="s">
        <v>94</v>
      </c>
    </row>
    <row r="360" spans="1:9">
      <c r="A360" s="44" t="s">
        <v>124</v>
      </c>
      <c r="B360" s="45">
        <v>6</v>
      </c>
      <c r="C360" s="46">
        <v>1013.5</v>
      </c>
      <c r="D360" s="46">
        <v>209.5</v>
      </c>
      <c r="E360" s="45">
        <v>6</v>
      </c>
      <c r="F360" s="46">
        <v>595.9</v>
      </c>
      <c r="G360" s="46">
        <v>206</v>
      </c>
      <c r="H360" s="46">
        <v>58.8</v>
      </c>
      <c r="I360" s="46">
        <v>-417.6</v>
      </c>
    </row>
    <row r="361" spans="1:9">
      <c r="A361" s="44" t="s">
        <v>125</v>
      </c>
      <c r="B361" s="45">
        <v>1</v>
      </c>
      <c r="C361" s="46">
        <v>87.2</v>
      </c>
      <c r="D361" s="46">
        <v>135</v>
      </c>
      <c r="E361" s="45">
        <v>1</v>
      </c>
      <c r="F361" s="46">
        <v>87</v>
      </c>
      <c r="G361" s="46">
        <v>130</v>
      </c>
      <c r="H361" s="46">
        <v>99.8</v>
      </c>
      <c r="I361" s="46">
        <v>-0.2</v>
      </c>
    </row>
    <row r="362" spans="1:9">
      <c r="A362" s="44" t="s">
        <v>126</v>
      </c>
      <c r="B362" s="45" t="s">
        <v>94</v>
      </c>
      <c r="C362" s="46">
        <v>28.5</v>
      </c>
      <c r="D362" s="46" t="s">
        <v>94</v>
      </c>
      <c r="E362" s="45" t="s">
        <v>94</v>
      </c>
      <c r="F362" s="46">
        <v>28</v>
      </c>
      <c r="G362" s="46" t="s">
        <v>94</v>
      </c>
      <c r="H362" s="46">
        <v>98.2</v>
      </c>
      <c r="I362" s="46">
        <v>-0.5</v>
      </c>
    </row>
    <row r="363" spans="1:9">
      <c r="A363" s="44"/>
      <c r="B363" s="45"/>
      <c r="C363" s="46"/>
      <c r="D363" s="46"/>
      <c r="E363" s="45"/>
      <c r="F363" s="46"/>
      <c r="G363" s="46"/>
      <c r="H363" s="46"/>
      <c r="I363" s="46"/>
    </row>
    <row r="364" spans="1:9" s="48" customFormat="1">
      <c r="A364" s="41" t="s">
        <v>127</v>
      </c>
      <c r="B364" s="42">
        <v>62</v>
      </c>
      <c r="C364" s="43">
        <v>4957.7</v>
      </c>
      <c r="D364" s="43">
        <v>182</v>
      </c>
      <c r="E364" s="42">
        <v>129</v>
      </c>
      <c r="F364" s="43">
        <v>6253.7</v>
      </c>
      <c r="G364" s="43">
        <v>185.4</v>
      </c>
      <c r="H364" s="43">
        <v>126.1</v>
      </c>
      <c r="I364" s="43">
        <v>1296</v>
      </c>
    </row>
    <row r="365" spans="1:9">
      <c r="A365" s="44" t="s">
        <v>128</v>
      </c>
      <c r="B365" s="45">
        <v>4</v>
      </c>
      <c r="C365" s="46">
        <v>70.400000000000006</v>
      </c>
      <c r="D365" s="46">
        <v>176</v>
      </c>
      <c r="E365" s="45">
        <v>2</v>
      </c>
      <c r="F365" s="46">
        <v>34.299999999999997</v>
      </c>
      <c r="G365" s="46">
        <v>171.5</v>
      </c>
      <c r="H365" s="46">
        <v>48.7</v>
      </c>
      <c r="I365" s="46">
        <v>-36.1</v>
      </c>
    </row>
    <row r="366" spans="1:9">
      <c r="A366" s="44" t="s">
        <v>129</v>
      </c>
      <c r="B366" s="45">
        <v>3</v>
      </c>
      <c r="C366" s="46">
        <v>50.7</v>
      </c>
      <c r="D366" s="46">
        <v>169</v>
      </c>
      <c r="E366" s="45">
        <v>4</v>
      </c>
      <c r="F366" s="46">
        <v>73.599999999999994</v>
      </c>
      <c r="G366" s="46">
        <v>184</v>
      </c>
      <c r="H366" s="46">
        <v>145.19999999999999</v>
      </c>
      <c r="I366" s="46">
        <v>22.9</v>
      </c>
    </row>
    <row r="367" spans="1:9">
      <c r="A367" s="44" t="s">
        <v>130</v>
      </c>
      <c r="B367" s="45">
        <v>1</v>
      </c>
      <c r="C367" s="46">
        <v>13.2</v>
      </c>
      <c r="D367" s="46">
        <v>132</v>
      </c>
      <c r="E367" s="45">
        <v>1</v>
      </c>
      <c r="F367" s="46">
        <v>14</v>
      </c>
      <c r="G367" s="46">
        <v>140</v>
      </c>
      <c r="H367" s="46">
        <v>106.1</v>
      </c>
      <c r="I367" s="46">
        <v>0.8</v>
      </c>
    </row>
    <row r="368" spans="1:9">
      <c r="A368" s="44" t="s">
        <v>131</v>
      </c>
      <c r="B368" s="45">
        <v>10</v>
      </c>
      <c r="C368" s="46">
        <v>785.1</v>
      </c>
      <c r="D368" s="46">
        <v>174.1</v>
      </c>
      <c r="E368" s="45">
        <v>60</v>
      </c>
      <c r="F368" s="46">
        <v>1677.4</v>
      </c>
      <c r="G368" s="46">
        <v>189</v>
      </c>
      <c r="H368" s="46">
        <v>213.7</v>
      </c>
      <c r="I368" s="46">
        <v>892.3</v>
      </c>
    </row>
    <row r="369" spans="1:9">
      <c r="A369" s="44" t="s">
        <v>133</v>
      </c>
      <c r="B369" s="45">
        <v>27</v>
      </c>
      <c r="C369" s="46">
        <v>528</v>
      </c>
      <c r="D369" s="46">
        <v>195.6</v>
      </c>
      <c r="E369" s="45">
        <v>21</v>
      </c>
      <c r="F369" s="46">
        <v>350</v>
      </c>
      <c r="G369" s="46">
        <v>166.7</v>
      </c>
      <c r="H369" s="46">
        <v>66.3</v>
      </c>
      <c r="I369" s="46">
        <v>-178</v>
      </c>
    </row>
    <row r="370" spans="1:9">
      <c r="A370" s="44" t="s">
        <v>134</v>
      </c>
      <c r="B370" s="45">
        <v>2</v>
      </c>
      <c r="C370" s="46">
        <v>40</v>
      </c>
      <c r="D370" s="46">
        <v>200</v>
      </c>
      <c r="E370" s="45">
        <v>2</v>
      </c>
      <c r="F370" s="46">
        <v>38</v>
      </c>
      <c r="G370" s="46">
        <v>190</v>
      </c>
      <c r="H370" s="46">
        <v>95</v>
      </c>
      <c r="I370" s="46">
        <v>-2</v>
      </c>
    </row>
    <row r="371" spans="1:9">
      <c r="A371" s="44" t="s">
        <v>135</v>
      </c>
      <c r="B371" s="45">
        <v>8</v>
      </c>
      <c r="C371" s="46">
        <v>3352</v>
      </c>
      <c r="D371" s="46">
        <v>167.5</v>
      </c>
      <c r="E371" s="45">
        <v>26</v>
      </c>
      <c r="F371" s="46">
        <v>3853.1</v>
      </c>
      <c r="G371" s="46">
        <v>205.8</v>
      </c>
      <c r="H371" s="46">
        <v>114.9</v>
      </c>
      <c r="I371" s="46">
        <v>501.1</v>
      </c>
    </row>
    <row r="372" spans="1:9">
      <c r="A372" s="44" t="s">
        <v>136</v>
      </c>
      <c r="B372" s="45">
        <v>6</v>
      </c>
      <c r="C372" s="46">
        <v>99.5</v>
      </c>
      <c r="D372" s="46">
        <v>165.8</v>
      </c>
      <c r="E372" s="45">
        <v>11</v>
      </c>
      <c r="F372" s="46">
        <v>184.5</v>
      </c>
      <c r="G372" s="46">
        <v>167.7</v>
      </c>
      <c r="H372" s="46">
        <v>185.4</v>
      </c>
      <c r="I372" s="46">
        <v>85</v>
      </c>
    </row>
    <row r="373" spans="1:9">
      <c r="A373" s="44" t="s">
        <v>165</v>
      </c>
      <c r="B373" s="45">
        <v>2</v>
      </c>
      <c r="C373" s="46">
        <v>32.799999999999997</v>
      </c>
      <c r="D373" s="46">
        <v>164</v>
      </c>
      <c r="E373" s="45">
        <v>2</v>
      </c>
      <c r="F373" s="46">
        <v>32.799999999999997</v>
      </c>
      <c r="G373" s="46">
        <v>164</v>
      </c>
      <c r="H373" s="46">
        <v>100</v>
      </c>
      <c r="I373" s="46" t="s">
        <v>94</v>
      </c>
    </row>
    <row r="374" spans="1:9">
      <c r="A374" s="44" t="s">
        <v>137</v>
      </c>
      <c r="B374" s="45">
        <v>1</v>
      </c>
      <c r="C374" s="46">
        <v>26</v>
      </c>
      <c r="D374" s="46">
        <v>260</v>
      </c>
      <c r="E374" s="45">
        <v>1</v>
      </c>
      <c r="F374" s="46">
        <v>16</v>
      </c>
      <c r="G374" s="46">
        <v>160</v>
      </c>
      <c r="H374" s="46">
        <v>61.5</v>
      </c>
      <c r="I374" s="46">
        <v>-10</v>
      </c>
    </row>
    <row r="375" spans="1:9">
      <c r="A375" s="44" t="s">
        <v>166</v>
      </c>
      <c r="B375" s="45" t="s">
        <v>94</v>
      </c>
      <c r="C375" s="46" t="s">
        <v>94</v>
      </c>
      <c r="D375" s="46" t="s">
        <v>94</v>
      </c>
      <c r="E375" s="45">
        <v>1</v>
      </c>
      <c r="F375" s="46">
        <v>18</v>
      </c>
      <c r="G375" s="46">
        <v>180</v>
      </c>
      <c r="H375" s="46" t="s">
        <v>94</v>
      </c>
      <c r="I375" s="46">
        <v>18</v>
      </c>
    </row>
    <row r="376" spans="1:9">
      <c r="A376" s="44"/>
      <c r="B376" s="45"/>
      <c r="C376" s="46"/>
      <c r="D376" s="46"/>
      <c r="E376" s="45"/>
      <c r="F376" s="46"/>
      <c r="G376" s="46"/>
      <c r="H376" s="46"/>
      <c r="I376" s="46"/>
    </row>
    <row r="377" spans="1:9" s="48" customFormat="1">
      <c r="A377" s="41" t="s">
        <v>138</v>
      </c>
      <c r="B377" s="42">
        <v>8</v>
      </c>
      <c r="C377" s="43">
        <v>130</v>
      </c>
      <c r="D377" s="43">
        <v>162.5</v>
      </c>
      <c r="E377" s="42">
        <v>8</v>
      </c>
      <c r="F377" s="43">
        <v>144</v>
      </c>
      <c r="G377" s="43">
        <v>180</v>
      </c>
      <c r="H377" s="43">
        <v>110.8</v>
      </c>
      <c r="I377" s="43">
        <v>14</v>
      </c>
    </row>
    <row r="378" spans="1:9" s="48" customFormat="1">
      <c r="A378" s="41"/>
      <c r="B378" s="42"/>
      <c r="C378" s="43"/>
      <c r="D378" s="43"/>
      <c r="E378" s="42"/>
      <c r="F378" s="43"/>
      <c r="G378" s="43"/>
      <c r="H378" s="43"/>
      <c r="I378" s="43"/>
    </row>
    <row r="379" spans="1:9" s="48" customFormat="1">
      <c r="A379" s="41" t="s">
        <v>139</v>
      </c>
      <c r="B379" s="42">
        <v>7</v>
      </c>
      <c r="C379" s="43">
        <v>116.1</v>
      </c>
      <c r="D379" s="43">
        <v>165.9</v>
      </c>
      <c r="E379" s="42">
        <v>5</v>
      </c>
      <c r="F379" s="43">
        <v>180</v>
      </c>
      <c r="G379" s="43">
        <v>360</v>
      </c>
      <c r="H379" s="43">
        <v>155</v>
      </c>
      <c r="I379" s="43">
        <v>63.9</v>
      </c>
    </row>
    <row r="380" spans="1:9">
      <c r="B380" s="40"/>
      <c r="C380" s="40"/>
      <c r="D380" s="40"/>
      <c r="E380" s="40"/>
      <c r="F380" s="40"/>
      <c r="G380" s="40"/>
      <c r="H380" s="40"/>
      <c r="I380" s="40"/>
    </row>
    <row r="381" spans="1:9">
      <c r="B381" s="40"/>
      <c r="C381" s="40"/>
      <c r="D381" s="40"/>
      <c r="E381" s="40"/>
      <c r="F381" s="40"/>
      <c r="G381" s="40"/>
      <c r="H381" s="40"/>
      <c r="I381" s="40"/>
    </row>
    <row r="382" spans="1:9">
      <c r="B382" s="40"/>
      <c r="C382" s="40"/>
      <c r="D382" s="40"/>
      <c r="E382" s="40"/>
      <c r="F382" s="40"/>
      <c r="G382" s="40"/>
      <c r="H382" s="40"/>
      <c r="I382" s="40"/>
    </row>
    <row r="383" spans="1:9">
      <c r="B383" s="40"/>
      <c r="C383" s="40"/>
      <c r="D383" s="40"/>
      <c r="E383" s="40"/>
      <c r="F383" s="40"/>
      <c r="G383" s="40"/>
      <c r="H383" s="40"/>
      <c r="I383" s="40"/>
    </row>
    <row r="384" spans="1:9">
      <c r="B384" s="40"/>
      <c r="C384" s="40"/>
      <c r="D384" s="40"/>
      <c r="E384" s="40"/>
      <c r="F384" s="40"/>
      <c r="G384" s="40"/>
      <c r="H384" s="40"/>
      <c r="I384" s="40"/>
    </row>
    <row r="385" spans="1:9">
      <c r="B385" s="40"/>
      <c r="C385" s="40"/>
      <c r="D385" s="40"/>
      <c r="E385" s="40"/>
      <c r="F385" s="40"/>
      <c r="G385" s="40"/>
      <c r="H385" s="40"/>
      <c r="I385" s="40"/>
    </row>
    <row r="386" spans="1:9">
      <c r="B386" s="40"/>
      <c r="C386" s="40"/>
      <c r="D386" s="40"/>
      <c r="E386" s="40"/>
      <c r="F386" s="40"/>
      <c r="G386" s="40"/>
      <c r="H386" s="40"/>
      <c r="I386" s="40"/>
    </row>
    <row r="387" spans="1:9">
      <c r="B387" s="40"/>
      <c r="C387" s="40"/>
      <c r="D387" s="40"/>
      <c r="E387" s="40"/>
      <c r="F387" s="40"/>
      <c r="G387" s="40"/>
      <c r="H387" s="40"/>
      <c r="I387" s="40"/>
    </row>
    <row r="388" spans="1:9">
      <c r="B388" s="40"/>
      <c r="C388" s="40"/>
      <c r="D388" s="40"/>
      <c r="E388" s="40"/>
      <c r="F388" s="40"/>
      <c r="G388" s="40"/>
      <c r="H388" s="40"/>
      <c r="I388" s="40"/>
    </row>
    <row r="389" spans="1:9">
      <c r="B389" s="40"/>
      <c r="C389" s="40"/>
      <c r="D389" s="40"/>
      <c r="E389" s="40"/>
      <c r="F389" s="40"/>
      <c r="G389" s="40"/>
      <c r="H389" s="40"/>
      <c r="I389" s="40"/>
    </row>
    <row r="390" spans="1:9">
      <c r="B390" s="40"/>
      <c r="C390" s="40"/>
      <c r="D390" s="40"/>
      <c r="E390" s="40"/>
      <c r="F390" s="40"/>
      <c r="G390" s="40"/>
      <c r="H390" s="40"/>
      <c r="I390" s="40"/>
    </row>
    <row r="391" spans="1:9">
      <c r="B391" s="40"/>
      <c r="C391" s="40"/>
      <c r="D391" s="40"/>
      <c r="E391" s="40"/>
      <c r="F391" s="40"/>
      <c r="G391" s="40"/>
      <c r="H391" s="40"/>
      <c r="I391" s="40"/>
    </row>
    <row r="392" spans="1:9">
      <c r="B392" s="40"/>
      <c r="C392" s="40"/>
      <c r="D392" s="40"/>
      <c r="E392" s="40"/>
      <c r="F392" s="40"/>
      <c r="G392" s="40"/>
      <c r="H392" s="40"/>
      <c r="I392" s="40"/>
    </row>
    <row r="393" spans="1:9">
      <c r="B393" s="40"/>
      <c r="C393" s="40"/>
      <c r="D393" s="40"/>
      <c r="E393" s="40"/>
      <c r="F393" s="40"/>
      <c r="G393" s="40"/>
      <c r="H393" s="40"/>
      <c r="I393" s="40"/>
    </row>
    <row r="394" spans="1:9">
      <c r="B394" s="40"/>
      <c r="C394" s="40"/>
      <c r="D394" s="40"/>
      <c r="E394" s="40"/>
      <c r="F394" s="40"/>
      <c r="G394" s="40"/>
      <c r="H394" s="40"/>
      <c r="I394" s="40"/>
    </row>
    <row r="395" spans="1:9">
      <c r="B395" s="40"/>
      <c r="C395" s="40"/>
      <c r="D395" s="40"/>
      <c r="E395" s="40"/>
      <c r="F395" s="40"/>
      <c r="G395" s="40"/>
      <c r="H395" s="40"/>
      <c r="I395" s="40"/>
    </row>
    <row r="396" spans="1:9">
      <c r="B396" s="40"/>
      <c r="C396" s="40"/>
      <c r="D396" s="40"/>
      <c r="E396" s="40"/>
      <c r="F396" s="40"/>
      <c r="G396" s="40"/>
      <c r="H396" s="40"/>
      <c r="I396" s="40"/>
    </row>
    <row r="397" spans="1:9" ht="14.25">
      <c r="A397" s="109" t="s">
        <v>174</v>
      </c>
      <c r="B397" s="109"/>
      <c r="C397" s="109"/>
      <c r="D397" s="109"/>
      <c r="E397" s="109"/>
      <c r="F397" s="109"/>
      <c r="G397" s="109"/>
      <c r="H397" s="109"/>
      <c r="I397" s="109"/>
    </row>
    <row r="398" spans="1:9">
      <c r="A398" s="111" t="s">
        <v>156</v>
      </c>
      <c r="B398" s="111"/>
      <c r="C398" s="111"/>
      <c r="D398" s="111"/>
      <c r="E398" s="111"/>
      <c r="F398" s="111"/>
      <c r="G398" s="111"/>
      <c r="H398" s="111"/>
      <c r="I398" s="111"/>
    </row>
    <row r="399" spans="1:9">
      <c r="B399" s="49"/>
      <c r="C399" s="49"/>
      <c r="D399" s="50"/>
      <c r="E399" s="49"/>
      <c r="F399" s="49"/>
      <c r="G399" s="50"/>
      <c r="H399" s="50"/>
      <c r="I399" s="49"/>
    </row>
    <row r="400" spans="1:9" customFormat="1" ht="15">
      <c r="A400" s="114" t="s">
        <v>60</v>
      </c>
      <c r="B400" s="20" t="s">
        <v>61</v>
      </c>
      <c r="C400" s="21"/>
      <c r="D400" s="21"/>
      <c r="E400" s="22"/>
      <c r="F400" s="22"/>
      <c r="G400" s="22"/>
      <c r="H400" s="22"/>
      <c r="I400" s="23"/>
    </row>
    <row r="401" spans="1:9" customFormat="1" ht="15">
      <c r="A401" s="115"/>
      <c r="B401" s="24"/>
      <c r="C401" s="25">
        <v>2023</v>
      </c>
      <c r="D401" s="26"/>
      <c r="E401" s="27"/>
      <c r="F401" s="27">
        <v>2024</v>
      </c>
      <c r="G401" s="27"/>
      <c r="H401" s="112" t="s">
        <v>62</v>
      </c>
      <c r="I401" s="113"/>
    </row>
    <row r="402" spans="1:9" customFormat="1" ht="15">
      <c r="A402" s="115"/>
      <c r="B402" s="28" t="s">
        <v>63</v>
      </c>
      <c r="C402" s="29" t="s">
        <v>64</v>
      </c>
      <c r="D402" s="124" t="s">
        <v>65</v>
      </c>
      <c r="E402" s="30" t="s">
        <v>63</v>
      </c>
      <c r="F402" s="31" t="s">
        <v>64</v>
      </c>
      <c r="G402" s="124" t="s">
        <v>65</v>
      </c>
      <c r="H402" s="112" t="s">
        <v>66</v>
      </c>
      <c r="I402" s="113"/>
    </row>
    <row r="403" spans="1:9" customFormat="1" ht="15">
      <c r="A403" s="115"/>
      <c r="B403" s="28" t="s">
        <v>67</v>
      </c>
      <c r="C403" s="29" t="s">
        <v>68</v>
      </c>
      <c r="D403" s="125"/>
      <c r="E403" s="29" t="s">
        <v>67</v>
      </c>
      <c r="F403" s="29" t="s">
        <v>68</v>
      </c>
      <c r="G403" s="125"/>
      <c r="H403" s="29" t="s">
        <v>69</v>
      </c>
      <c r="I403" s="29" t="s">
        <v>70</v>
      </c>
    </row>
    <row r="404" spans="1:9" customFormat="1" ht="15">
      <c r="A404" s="32"/>
      <c r="B404" s="33" t="s">
        <v>71</v>
      </c>
      <c r="C404" s="34"/>
      <c r="D404" s="34"/>
      <c r="E404" s="34" t="s">
        <v>71</v>
      </c>
      <c r="F404" s="34"/>
      <c r="G404" s="35"/>
      <c r="H404" s="34"/>
      <c r="I404" s="36"/>
    </row>
    <row r="405" spans="1:9" customFormat="1" ht="15">
      <c r="A405" s="37"/>
      <c r="B405" s="33">
        <v>1</v>
      </c>
      <c r="C405" s="24">
        <v>2</v>
      </c>
      <c r="D405" s="34">
        <v>3</v>
      </c>
      <c r="E405" s="34">
        <v>4</v>
      </c>
      <c r="F405" s="34">
        <v>5</v>
      </c>
      <c r="G405" s="35">
        <v>6</v>
      </c>
      <c r="H405" s="34">
        <v>7</v>
      </c>
      <c r="I405" s="38">
        <v>8</v>
      </c>
    </row>
    <row r="406" spans="1:9" customFormat="1" ht="15">
      <c r="A406" s="39"/>
      <c r="B406" s="27"/>
      <c r="C406" s="27"/>
      <c r="D406" s="27"/>
      <c r="E406" s="27"/>
      <c r="F406" s="27"/>
      <c r="G406" s="27"/>
      <c r="H406" s="27"/>
      <c r="I406" s="27"/>
    </row>
    <row r="407" spans="1:9" s="48" customFormat="1">
      <c r="A407" s="41" t="s">
        <v>72</v>
      </c>
      <c r="B407" s="42">
        <v>585.154</v>
      </c>
      <c r="C407" s="43">
        <v>8822</v>
      </c>
      <c r="D407" s="43">
        <v>149.1</v>
      </c>
      <c r="E407" s="42">
        <v>670.28899999999999</v>
      </c>
      <c r="F407" s="43">
        <v>9953.5</v>
      </c>
      <c r="G407" s="43">
        <v>146.80000000000001</v>
      </c>
      <c r="H407" s="43">
        <v>112.8</v>
      </c>
      <c r="I407" s="43">
        <v>1131.5999999999999</v>
      </c>
    </row>
    <row r="408" spans="1:9" s="48" customFormat="1">
      <c r="A408" s="41"/>
      <c r="B408" s="42"/>
      <c r="C408" s="43"/>
      <c r="D408" s="43"/>
      <c r="E408" s="42"/>
      <c r="F408" s="43"/>
      <c r="G408" s="43"/>
      <c r="H408" s="43"/>
      <c r="I408" s="43"/>
    </row>
    <row r="409" spans="1:9" s="48" customFormat="1">
      <c r="A409" s="41" t="s">
        <v>73</v>
      </c>
      <c r="B409" s="42">
        <v>4</v>
      </c>
      <c r="C409" s="43">
        <v>36.6</v>
      </c>
      <c r="D409" s="43">
        <v>91.5</v>
      </c>
      <c r="E409" s="42">
        <v>14.01</v>
      </c>
      <c r="F409" s="43">
        <v>109.3</v>
      </c>
      <c r="G409" s="43">
        <v>78</v>
      </c>
      <c r="H409" s="43">
        <v>298.7</v>
      </c>
      <c r="I409" s="43">
        <v>72.7</v>
      </c>
    </row>
    <row r="410" spans="1:9">
      <c r="A410" s="44" t="s">
        <v>74</v>
      </c>
      <c r="B410" s="45">
        <v>0.5</v>
      </c>
      <c r="C410" s="46">
        <v>7.2</v>
      </c>
      <c r="D410" s="46">
        <v>144</v>
      </c>
      <c r="E410" s="45">
        <v>1.54</v>
      </c>
      <c r="F410" s="46">
        <v>22.6</v>
      </c>
      <c r="G410" s="46">
        <v>146.80000000000001</v>
      </c>
      <c r="H410" s="46">
        <v>313.89999999999998</v>
      </c>
      <c r="I410" s="46">
        <v>15.4</v>
      </c>
    </row>
    <row r="411" spans="1:9">
      <c r="A411" s="44" t="s">
        <v>75</v>
      </c>
      <c r="B411" s="45" t="s">
        <v>94</v>
      </c>
      <c r="C411" s="46" t="s">
        <v>94</v>
      </c>
      <c r="D411" s="46" t="s">
        <v>94</v>
      </c>
      <c r="E411" s="45">
        <v>7</v>
      </c>
      <c r="F411" s="46">
        <v>15.5</v>
      </c>
      <c r="G411" s="46">
        <v>22.2</v>
      </c>
      <c r="H411" s="46" t="s">
        <v>94</v>
      </c>
      <c r="I411" s="46">
        <v>15.5</v>
      </c>
    </row>
    <row r="412" spans="1:9">
      <c r="A412" s="44" t="s">
        <v>78</v>
      </c>
      <c r="B412" s="45">
        <v>1.5</v>
      </c>
      <c r="C412" s="46">
        <v>22.5</v>
      </c>
      <c r="D412" s="46">
        <v>150</v>
      </c>
      <c r="E412" s="45">
        <v>1.47</v>
      </c>
      <c r="F412" s="46">
        <v>21.2</v>
      </c>
      <c r="G412" s="46">
        <v>144.19999999999999</v>
      </c>
      <c r="H412" s="46">
        <v>94.2</v>
      </c>
      <c r="I412" s="46">
        <v>-1.3</v>
      </c>
    </row>
    <row r="413" spans="1:9">
      <c r="A413" s="44" t="s">
        <v>79</v>
      </c>
      <c r="B413" s="45">
        <v>2</v>
      </c>
      <c r="C413" s="46">
        <v>6.9</v>
      </c>
      <c r="D413" s="46">
        <v>34.5</v>
      </c>
      <c r="E413" s="45">
        <v>4</v>
      </c>
      <c r="F413" s="46">
        <v>50</v>
      </c>
      <c r="G413" s="46">
        <v>125</v>
      </c>
      <c r="H413" s="46">
        <v>724.6</v>
      </c>
      <c r="I413" s="46">
        <v>43.1</v>
      </c>
    </row>
    <row r="414" spans="1:9">
      <c r="A414" s="44"/>
      <c r="B414" s="45"/>
      <c r="C414" s="46"/>
      <c r="D414" s="46"/>
      <c r="E414" s="45"/>
      <c r="F414" s="46"/>
      <c r="G414" s="46"/>
      <c r="H414" s="46"/>
      <c r="I414" s="46"/>
    </row>
    <row r="415" spans="1:9" s="48" customFormat="1" ht="25.5">
      <c r="A415" s="41" t="s">
        <v>80</v>
      </c>
      <c r="B415" s="42">
        <v>71</v>
      </c>
      <c r="C415" s="43">
        <v>943.7</v>
      </c>
      <c r="D415" s="43">
        <v>132.9</v>
      </c>
      <c r="E415" s="42">
        <v>61</v>
      </c>
      <c r="F415" s="43">
        <v>1128.5999999999999</v>
      </c>
      <c r="G415" s="43">
        <v>181.7</v>
      </c>
      <c r="H415" s="43">
        <v>119.6</v>
      </c>
      <c r="I415" s="43">
        <v>184.9</v>
      </c>
    </row>
    <row r="416" spans="1:9">
      <c r="A416" s="44" t="s">
        <v>83</v>
      </c>
      <c r="B416" s="45">
        <v>7</v>
      </c>
      <c r="C416" s="46">
        <v>115.5</v>
      </c>
      <c r="D416" s="46">
        <v>165</v>
      </c>
      <c r="E416" s="45">
        <v>7</v>
      </c>
      <c r="F416" s="46">
        <v>115.5</v>
      </c>
      <c r="G416" s="46">
        <v>165</v>
      </c>
      <c r="H416" s="46">
        <v>100</v>
      </c>
      <c r="I416" s="46" t="s">
        <v>94</v>
      </c>
    </row>
    <row r="417" spans="1:9">
      <c r="A417" s="44" t="s">
        <v>84</v>
      </c>
      <c r="B417" s="45">
        <v>10</v>
      </c>
      <c r="C417" s="46">
        <v>141</v>
      </c>
      <c r="D417" s="46">
        <v>141</v>
      </c>
      <c r="E417" s="45">
        <v>10</v>
      </c>
      <c r="F417" s="46">
        <v>333.6</v>
      </c>
      <c r="G417" s="46">
        <v>333.6</v>
      </c>
      <c r="H417" s="46">
        <v>236.6</v>
      </c>
      <c r="I417" s="46">
        <v>192.6</v>
      </c>
    </row>
    <row r="418" spans="1:9">
      <c r="A418" s="44" t="s">
        <v>87</v>
      </c>
      <c r="B418" s="45">
        <v>38</v>
      </c>
      <c r="C418" s="46">
        <v>512</v>
      </c>
      <c r="D418" s="46">
        <v>134.69999999999999</v>
      </c>
      <c r="E418" s="45">
        <v>38</v>
      </c>
      <c r="F418" s="46">
        <v>622</v>
      </c>
      <c r="G418" s="46">
        <v>158.4</v>
      </c>
      <c r="H418" s="46">
        <v>121.5</v>
      </c>
      <c r="I418" s="46">
        <v>110</v>
      </c>
    </row>
    <row r="419" spans="1:9">
      <c r="A419" s="44" t="s">
        <v>88</v>
      </c>
      <c r="B419" s="45">
        <v>7</v>
      </c>
      <c r="C419" s="46">
        <v>49</v>
      </c>
      <c r="D419" s="46">
        <v>70</v>
      </c>
      <c r="E419" s="45">
        <v>7</v>
      </c>
      <c r="F419" s="46">
        <v>100</v>
      </c>
      <c r="G419" s="46">
        <v>142.9</v>
      </c>
      <c r="H419" s="46">
        <v>204.1</v>
      </c>
      <c r="I419" s="46">
        <v>51</v>
      </c>
    </row>
    <row r="420" spans="1:9">
      <c r="A420" s="44" t="s">
        <v>90</v>
      </c>
      <c r="B420" s="45">
        <v>10</v>
      </c>
      <c r="C420" s="46">
        <v>130</v>
      </c>
      <c r="D420" s="46">
        <v>130</v>
      </c>
      <c r="E420" s="45" t="s">
        <v>94</v>
      </c>
      <c r="F420" s="46" t="s">
        <v>94</v>
      </c>
      <c r="G420" s="46" t="s">
        <v>94</v>
      </c>
      <c r="H420" s="46" t="s">
        <v>94</v>
      </c>
      <c r="I420" s="46">
        <v>-130</v>
      </c>
    </row>
    <row r="421" spans="1:9">
      <c r="A421" s="44" t="s">
        <v>92</v>
      </c>
      <c r="B421" s="45">
        <v>5</v>
      </c>
      <c r="C421" s="46">
        <v>42</v>
      </c>
      <c r="D421" s="46">
        <v>84</v>
      </c>
      <c r="E421" s="45">
        <v>5</v>
      </c>
      <c r="F421" s="46">
        <v>50.5</v>
      </c>
      <c r="G421" s="46">
        <v>101</v>
      </c>
      <c r="H421" s="46">
        <v>120.2</v>
      </c>
      <c r="I421" s="46">
        <v>8.5</v>
      </c>
    </row>
    <row r="422" spans="1:9">
      <c r="A422" s="44" t="s">
        <v>95</v>
      </c>
      <c r="B422" s="45">
        <v>1</v>
      </c>
      <c r="C422" s="46">
        <v>3.2</v>
      </c>
      <c r="D422" s="46">
        <v>32</v>
      </c>
      <c r="E422" s="45">
        <v>1</v>
      </c>
      <c r="F422" s="46">
        <v>7</v>
      </c>
      <c r="G422" s="46">
        <v>70</v>
      </c>
      <c r="H422" s="46">
        <v>218.8</v>
      </c>
      <c r="I422" s="46">
        <v>3.8</v>
      </c>
    </row>
    <row r="423" spans="1:9">
      <c r="A423" s="44"/>
      <c r="B423" s="45"/>
      <c r="C423" s="46"/>
      <c r="D423" s="46"/>
      <c r="E423" s="45"/>
      <c r="F423" s="46"/>
      <c r="G423" s="46"/>
      <c r="H423" s="46"/>
      <c r="I423" s="46"/>
    </row>
    <row r="424" spans="1:9" s="48" customFormat="1">
      <c r="A424" s="41" t="s">
        <v>96</v>
      </c>
      <c r="B424" s="42">
        <v>62</v>
      </c>
      <c r="C424" s="43">
        <v>865.8</v>
      </c>
      <c r="D424" s="43">
        <v>139.6</v>
      </c>
      <c r="E424" s="42">
        <v>113</v>
      </c>
      <c r="F424" s="43">
        <v>1743</v>
      </c>
      <c r="G424" s="43">
        <v>154.19999999999999</v>
      </c>
      <c r="H424" s="43">
        <v>201.3</v>
      </c>
      <c r="I424" s="43">
        <v>877.2</v>
      </c>
    </row>
    <row r="425" spans="1:9">
      <c r="A425" s="44" t="s">
        <v>97</v>
      </c>
      <c r="B425" s="45">
        <v>39</v>
      </c>
      <c r="C425" s="46">
        <v>591</v>
      </c>
      <c r="D425" s="46">
        <v>151.5</v>
      </c>
      <c r="E425" s="45">
        <v>36</v>
      </c>
      <c r="F425" s="46">
        <v>545.70000000000005</v>
      </c>
      <c r="G425" s="46">
        <v>151.6</v>
      </c>
      <c r="H425" s="46">
        <v>92.3</v>
      </c>
      <c r="I425" s="46">
        <v>-45.3</v>
      </c>
    </row>
    <row r="426" spans="1:9">
      <c r="A426" s="44" t="s">
        <v>98</v>
      </c>
      <c r="B426" s="45">
        <v>2</v>
      </c>
      <c r="C426" s="46">
        <v>9</v>
      </c>
      <c r="D426" s="46">
        <v>45</v>
      </c>
      <c r="E426" s="45">
        <v>2</v>
      </c>
      <c r="F426" s="46">
        <v>9.1</v>
      </c>
      <c r="G426" s="46">
        <v>45.5</v>
      </c>
      <c r="H426" s="46">
        <v>101.1</v>
      </c>
      <c r="I426" s="46">
        <v>0.1</v>
      </c>
    </row>
    <row r="427" spans="1:9">
      <c r="A427" s="44" t="s">
        <v>101</v>
      </c>
      <c r="B427" s="45">
        <v>5</v>
      </c>
      <c r="C427" s="46">
        <v>28.5</v>
      </c>
      <c r="D427" s="46">
        <v>57</v>
      </c>
      <c r="E427" s="45">
        <v>12</v>
      </c>
      <c r="F427" s="46">
        <v>50.2</v>
      </c>
      <c r="G427" s="46">
        <v>41.8</v>
      </c>
      <c r="H427" s="46">
        <v>176.1</v>
      </c>
      <c r="I427" s="46">
        <v>21.7</v>
      </c>
    </row>
    <row r="428" spans="1:9">
      <c r="A428" s="44" t="s">
        <v>102</v>
      </c>
      <c r="B428" s="45">
        <v>6</v>
      </c>
      <c r="C428" s="46">
        <v>81</v>
      </c>
      <c r="D428" s="46">
        <v>135</v>
      </c>
      <c r="E428" s="45">
        <v>53</v>
      </c>
      <c r="F428" s="46">
        <v>1018</v>
      </c>
      <c r="G428" s="46">
        <v>192.1</v>
      </c>
      <c r="H428" s="46">
        <v>1256.8</v>
      </c>
      <c r="I428" s="46">
        <v>937</v>
      </c>
    </row>
    <row r="429" spans="1:9">
      <c r="A429" s="44" t="s">
        <v>103</v>
      </c>
      <c r="B429" s="45">
        <v>10</v>
      </c>
      <c r="C429" s="46">
        <v>156.30000000000001</v>
      </c>
      <c r="D429" s="46">
        <v>156.30000000000001</v>
      </c>
      <c r="E429" s="45">
        <v>10</v>
      </c>
      <c r="F429" s="46">
        <v>120</v>
      </c>
      <c r="G429" s="46">
        <v>120</v>
      </c>
      <c r="H429" s="46">
        <v>76.8</v>
      </c>
      <c r="I429" s="46">
        <v>-36.299999999999997</v>
      </c>
    </row>
    <row r="430" spans="1:9">
      <c r="A430" s="44"/>
      <c r="B430" s="45"/>
      <c r="C430" s="46"/>
      <c r="D430" s="46"/>
      <c r="E430" s="45"/>
      <c r="F430" s="46"/>
      <c r="G430" s="46"/>
      <c r="H430" s="46"/>
      <c r="I430" s="46"/>
    </row>
    <row r="431" spans="1:9" s="48" customFormat="1">
      <c r="A431" s="41" t="s">
        <v>105</v>
      </c>
      <c r="B431" s="42">
        <v>26.7</v>
      </c>
      <c r="C431" s="43">
        <v>139.30000000000001</v>
      </c>
      <c r="D431" s="43">
        <v>52.2</v>
      </c>
      <c r="E431" s="42">
        <v>21.2</v>
      </c>
      <c r="F431" s="43">
        <v>124.1</v>
      </c>
      <c r="G431" s="43">
        <v>58.6</v>
      </c>
      <c r="H431" s="43">
        <v>89.1</v>
      </c>
      <c r="I431" s="43">
        <v>-15.2</v>
      </c>
    </row>
    <row r="432" spans="1:9">
      <c r="A432" s="44" t="s">
        <v>106</v>
      </c>
      <c r="B432" s="45">
        <v>5</v>
      </c>
      <c r="C432" s="46">
        <v>17.100000000000001</v>
      </c>
      <c r="D432" s="46">
        <v>34.200000000000003</v>
      </c>
      <c r="E432" s="45">
        <v>5</v>
      </c>
      <c r="F432" s="46">
        <v>38.5</v>
      </c>
      <c r="G432" s="46">
        <v>77.099999999999994</v>
      </c>
      <c r="H432" s="46">
        <v>225.4</v>
      </c>
      <c r="I432" s="46">
        <v>21.4</v>
      </c>
    </row>
    <row r="433" spans="1:9">
      <c r="A433" s="44" t="s">
        <v>107</v>
      </c>
      <c r="B433" s="45">
        <v>11</v>
      </c>
      <c r="C433" s="46">
        <v>66.400000000000006</v>
      </c>
      <c r="D433" s="46">
        <v>60.4</v>
      </c>
      <c r="E433" s="45">
        <v>5</v>
      </c>
      <c r="F433" s="46">
        <v>23.3</v>
      </c>
      <c r="G433" s="46">
        <v>46.6</v>
      </c>
      <c r="H433" s="46">
        <v>35.1</v>
      </c>
      <c r="I433" s="46">
        <v>-43.1</v>
      </c>
    </row>
    <row r="434" spans="1:9">
      <c r="A434" s="44" t="s">
        <v>108</v>
      </c>
      <c r="B434" s="45">
        <v>4</v>
      </c>
      <c r="C434" s="46">
        <v>36</v>
      </c>
      <c r="D434" s="46">
        <v>90</v>
      </c>
      <c r="E434" s="45">
        <v>5</v>
      </c>
      <c r="F434" s="46">
        <v>44</v>
      </c>
      <c r="G434" s="46">
        <v>88</v>
      </c>
      <c r="H434" s="46">
        <v>122.2</v>
      </c>
      <c r="I434" s="46">
        <v>8</v>
      </c>
    </row>
    <row r="435" spans="1:9">
      <c r="A435" s="44" t="s">
        <v>110</v>
      </c>
      <c r="B435" s="45">
        <v>5.7</v>
      </c>
      <c r="C435" s="46">
        <v>11.3</v>
      </c>
      <c r="D435" s="46">
        <v>19.8</v>
      </c>
      <c r="E435" s="45">
        <v>5.2</v>
      </c>
      <c r="F435" s="46">
        <v>10.8</v>
      </c>
      <c r="G435" s="46">
        <v>20.8</v>
      </c>
      <c r="H435" s="46">
        <v>95.6</v>
      </c>
      <c r="I435" s="46">
        <v>-0.5</v>
      </c>
    </row>
    <row r="436" spans="1:9">
      <c r="A436" s="44" t="s">
        <v>111</v>
      </c>
      <c r="B436" s="45">
        <v>1</v>
      </c>
      <c r="C436" s="46">
        <v>8.5</v>
      </c>
      <c r="D436" s="46">
        <v>85</v>
      </c>
      <c r="E436" s="45">
        <v>1</v>
      </c>
      <c r="F436" s="46">
        <v>7.5</v>
      </c>
      <c r="G436" s="46">
        <v>75</v>
      </c>
      <c r="H436" s="46">
        <v>88.2</v>
      </c>
      <c r="I436" s="46">
        <v>-1</v>
      </c>
    </row>
    <row r="437" spans="1:9">
      <c r="A437" s="44"/>
      <c r="B437" s="45"/>
      <c r="C437" s="46"/>
      <c r="D437" s="46"/>
      <c r="E437" s="45"/>
      <c r="F437" s="46"/>
      <c r="G437" s="46"/>
      <c r="H437" s="46"/>
      <c r="I437" s="46"/>
    </row>
    <row r="438" spans="1:9" s="48" customFormat="1">
      <c r="A438" s="41" t="s">
        <v>112</v>
      </c>
      <c r="B438" s="42">
        <v>112.45399999999999</v>
      </c>
      <c r="C438" s="43">
        <v>1660.2</v>
      </c>
      <c r="D438" s="43">
        <v>147.6</v>
      </c>
      <c r="E438" s="42">
        <v>149.85900000000001</v>
      </c>
      <c r="F438" s="43">
        <v>2725.5</v>
      </c>
      <c r="G438" s="43">
        <v>181.1</v>
      </c>
      <c r="H438" s="43">
        <v>164.2</v>
      </c>
      <c r="I438" s="43">
        <v>1065.3</v>
      </c>
    </row>
    <row r="439" spans="1:9">
      <c r="A439" s="44" t="s">
        <v>113</v>
      </c>
      <c r="B439" s="45">
        <v>2</v>
      </c>
      <c r="C439" s="46">
        <v>8.1</v>
      </c>
      <c r="D439" s="46">
        <v>40.5</v>
      </c>
      <c r="E439" s="45">
        <v>1</v>
      </c>
      <c r="F439" s="46">
        <v>8.1999999999999993</v>
      </c>
      <c r="G439" s="46">
        <v>82</v>
      </c>
      <c r="H439" s="46">
        <v>101.2</v>
      </c>
      <c r="I439" s="46">
        <v>0.1</v>
      </c>
    </row>
    <row r="440" spans="1:9">
      <c r="A440" s="44" t="s">
        <v>114</v>
      </c>
      <c r="B440" s="45">
        <v>17.954000000000001</v>
      </c>
      <c r="C440" s="46">
        <v>249.5</v>
      </c>
      <c r="D440" s="46">
        <v>139</v>
      </c>
      <c r="E440" s="45">
        <v>16.759</v>
      </c>
      <c r="F440" s="46">
        <v>244</v>
      </c>
      <c r="G440" s="46">
        <v>145.6</v>
      </c>
      <c r="H440" s="46">
        <v>97.8</v>
      </c>
      <c r="I440" s="46">
        <v>-5.5</v>
      </c>
    </row>
    <row r="441" spans="1:9">
      <c r="A441" s="44" t="s">
        <v>116</v>
      </c>
      <c r="B441" s="45">
        <v>52.5</v>
      </c>
      <c r="C441" s="46">
        <v>603.1</v>
      </c>
      <c r="D441" s="46">
        <v>114.9</v>
      </c>
      <c r="E441" s="45">
        <v>71.099999999999994</v>
      </c>
      <c r="F441" s="46">
        <v>1246.5</v>
      </c>
      <c r="G441" s="46">
        <v>173.6</v>
      </c>
      <c r="H441" s="46">
        <v>206.7</v>
      </c>
      <c r="I441" s="46">
        <v>643.4</v>
      </c>
    </row>
    <row r="442" spans="1:9">
      <c r="A442" s="44" t="s">
        <v>117</v>
      </c>
      <c r="B442" s="45">
        <v>10</v>
      </c>
      <c r="C442" s="46">
        <v>61.6</v>
      </c>
      <c r="D442" s="46">
        <v>61.6</v>
      </c>
      <c r="E442" s="45">
        <v>14</v>
      </c>
      <c r="F442" s="46">
        <v>150</v>
      </c>
      <c r="G442" s="46">
        <v>107.1</v>
      </c>
      <c r="H442" s="46">
        <v>243.5</v>
      </c>
      <c r="I442" s="46">
        <v>88.4</v>
      </c>
    </row>
    <row r="443" spans="1:9">
      <c r="A443" s="44" t="s">
        <v>118</v>
      </c>
      <c r="B443" s="45">
        <v>40</v>
      </c>
      <c r="C443" s="46">
        <v>799.5</v>
      </c>
      <c r="D443" s="46">
        <v>199.9</v>
      </c>
      <c r="E443" s="45">
        <v>56</v>
      </c>
      <c r="F443" s="46">
        <v>997.8</v>
      </c>
      <c r="G443" s="46">
        <v>178.2</v>
      </c>
      <c r="H443" s="46">
        <v>124.8</v>
      </c>
      <c r="I443" s="46">
        <v>198.3</v>
      </c>
    </row>
    <row r="444" spans="1:9">
      <c r="A444" s="44" t="s">
        <v>119</v>
      </c>
      <c r="B444" s="45" t="s">
        <v>94</v>
      </c>
      <c r="C444" s="46" t="s">
        <v>94</v>
      </c>
      <c r="D444" s="46" t="s">
        <v>94</v>
      </c>
      <c r="E444" s="45">
        <v>5</v>
      </c>
      <c r="F444" s="46">
        <v>229</v>
      </c>
      <c r="G444" s="46">
        <v>458</v>
      </c>
      <c r="H444" s="46" t="s">
        <v>94</v>
      </c>
      <c r="I444" s="46">
        <v>229</v>
      </c>
    </row>
    <row r="445" spans="1:9">
      <c r="A445" s="44"/>
      <c r="B445" s="45"/>
      <c r="C445" s="46"/>
      <c r="D445" s="46"/>
      <c r="E445" s="45"/>
      <c r="F445" s="46"/>
      <c r="G445" s="46"/>
      <c r="H445" s="46"/>
      <c r="I445" s="46"/>
    </row>
    <row r="446" spans="1:9" s="48" customFormat="1">
      <c r="A446" s="41" t="s">
        <v>121</v>
      </c>
      <c r="B446" s="42">
        <v>55</v>
      </c>
      <c r="C446" s="43">
        <v>963.9</v>
      </c>
      <c r="D446" s="43">
        <v>157.80000000000001</v>
      </c>
      <c r="E446" s="42">
        <v>55</v>
      </c>
      <c r="F446" s="43">
        <v>951.4</v>
      </c>
      <c r="G446" s="43">
        <v>157.6</v>
      </c>
      <c r="H446" s="43">
        <v>98.7</v>
      </c>
      <c r="I446" s="43">
        <v>-12.5</v>
      </c>
    </row>
    <row r="447" spans="1:9">
      <c r="A447" s="44" t="s">
        <v>122</v>
      </c>
      <c r="B447" s="45">
        <v>14</v>
      </c>
      <c r="C447" s="46">
        <v>195.9</v>
      </c>
      <c r="D447" s="46">
        <v>139.9</v>
      </c>
      <c r="E447" s="45">
        <v>14</v>
      </c>
      <c r="F447" s="46">
        <v>188.4</v>
      </c>
      <c r="G447" s="46">
        <v>134.6</v>
      </c>
      <c r="H447" s="46">
        <v>96.2</v>
      </c>
      <c r="I447" s="46">
        <v>-7.5</v>
      </c>
    </row>
    <row r="448" spans="1:9">
      <c r="A448" s="44" t="s">
        <v>123</v>
      </c>
      <c r="B448" s="45">
        <v>11</v>
      </c>
      <c r="C448" s="46">
        <v>227</v>
      </c>
      <c r="D448" s="46">
        <v>184.2</v>
      </c>
      <c r="E448" s="45">
        <v>11</v>
      </c>
      <c r="F448" s="46">
        <v>227</v>
      </c>
      <c r="G448" s="46">
        <v>184.2</v>
      </c>
      <c r="H448" s="46">
        <v>100</v>
      </c>
      <c r="I448" s="46" t="s">
        <v>94</v>
      </c>
    </row>
    <row r="449" spans="1:9">
      <c r="A449" s="44" t="s">
        <v>124</v>
      </c>
      <c r="B449" s="45">
        <v>8</v>
      </c>
      <c r="C449" s="46">
        <v>178.8</v>
      </c>
      <c r="D449" s="46">
        <v>179.6</v>
      </c>
      <c r="E449" s="45">
        <v>8</v>
      </c>
      <c r="F449" s="46">
        <v>166.4</v>
      </c>
      <c r="G449" s="46">
        <v>179.1</v>
      </c>
      <c r="H449" s="46">
        <v>93.1</v>
      </c>
      <c r="I449" s="46">
        <v>-12.4</v>
      </c>
    </row>
    <row r="450" spans="1:9">
      <c r="A450" s="44" t="s">
        <v>125</v>
      </c>
      <c r="B450" s="45">
        <v>19</v>
      </c>
      <c r="C450" s="46">
        <v>314.89999999999998</v>
      </c>
      <c r="D450" s="46">
        <v>150.5</v>
      </c>
      <c r="E450" s="45">
        <v>19</v>
      </c>
      <c r="F450" s="46">
        <v>321.89999999999998</v>
      </c>
      <c r="G450" s="46">
        <v>154.1</v>
      </c>
      <c r="H450" s="46">
        <v>102.2</v>
      </c>
      <c r="I450" s="46">
        <v>7</v>
      </c>
    </row>
    <row r="451" spans="1:9">
      <c r="A451" s="44" t="s">
        <v>126</v>
      </c>
      <c r="B451" s="45">
        <v>3</v>
      </c>
      <c r="C451" s="46">
        <v>47.3</v>
      </c>
      <c r="D451" s="46">
        <v>132</v>
      </c>
      <c r="E451" s="45">
        <v>3</v>
      </c>
      <c r="F451" s="46">
        <v>47.7</v>
      </c>
      <c r="G451" s="46">
        <v>133.19999999999999</v>
      </c>
      <c r="H451" s="46">
        <v>100.8</v>
      </c>
      <c r="I451" s="46">
        <v>0.4</v>
      </c>
    </row>
    <row r="452" spans="1:9">
      <c r="A452" s="44"/>
      <c r="B452" s="45"/>
      <c r="C452" s="46"/>
      <c r="D452" s="46"/>
      <c r="E452" s="45"/>
      <c r="F452" s="46"/>
      <c r="G452" s="46"/>
      <c r="H452" s="46"/>
      <c r="I452" s="46"/>
    </row>
    <row r="453" spans="1:9" s="48" customFormat="1">
      <c r="A453" s="41" t="s">
        <v>127</v>
      </c>
      <c r="B453" s="42">
        <v>163</v>
      </c>
      <c r="C453" s="43">
        <v>2845.8</v>
      </c>
      <c r="D453" s="43">
        <v>174.6</v>
      </c>
      <c r="E453" s="42">
        <v>175</v>
      </c>
      <c r="F453" s="43">
        <v>1984.5</v>
      </c>
      <c r="G453" s="43">
        <v>113.4</v>
      </c>
      <c r="H453" s="43">
        <v>69.7</v>
      </c>
      <c r="I453" s="43">
        <v>-861.3</v>
      </c>
    </row>
    <row r="454" spans="1:9">
      <c r="A454" s="44" t="s">
        <v>128</v>
      </c>
      <c r="B454" s="45">
        <v>20</v>
      </c>
      <c r="C454" s="46">
        <v>136</v>
      </c>
      <c r="D454" s="46">
        <v>68</v>
      </c>
      <c r="E454" s="45">
        <v>20</v>
      </c>
      <c r="F454" s="46">
        <v>196.5</v>
      </c>
      <c r="G454" s="46">
        <v>98.3</v>
      </c>
      <c r="H454" s="46">
        <v>144.5</v>
      </c>
      <c r="I454" s="46">
        <v>60.5</v>
      </c>
    </row>
    <row r="455" spans="1:9">
      <c r="A455" s="44" t="s">
        <v>130</v>
      </c>
      <c r="B455" s="45">
        <v>4</v>
      </c>
      <c r="C455" s="46">
        <v>42.9</v>
      </c>
      <c r="D455" s="46">
        <v>107.3</v>
      </c>
      <c r="E455" s="45">
        <v>4</v>
      </c>
      <c r="F455" s="46">
        <v>42.8</v>
      </c>
      <c r="G455" s="46">
        <v>107</v>
      </c>
      <c r="H455" s="46">
        <v>99.8</v>
      </c>
      <c r="I455" s="46">
        <v>-0.1</v>
      </c>
    </row>
    <row r="456" spans="1:9">
      <c r="A456" s="44" t="s">
        <v>133</v>
      </c>
      <c r="B456" s="45">
        <v>94</v>
      </c>
      <c r="C456" s="46">
        <v>1886.2</v>
      </c>
      <c r="D456" s="46">
        <v>200.7</v>
      </c>
      <c r="E456" s="45">
        <v>97</v>
      </c>
      <c r="F456" s="46">
        <v>908</v>
      </c>
      <c r="G456" s="46">
        <v>93.6</v>
      </c>
      <c r="H456" s="46">
        <v>48.1</v>
      </c>
      <c r="I456" s="46">
        <v>-978.2</v>
      </c>
    </row>
    <row r="457" spans="1:9">
      <c r="A457" s="44" t="s">
        <v>134</v>
      </c>
      <c r="B457" s="45">
        <v>10</v>
      </c>
      <c r="C457" s="46">
        <v>205</v>
      </c>
      <c r="D457" s="46">
        <v>205</v>
      </c>
      <c r="E457" s="45">
        <v>10</v>
      </c>
      <c r="F457" s="46">
        <v>65</v>
      </c>
      <c r="G457" s="46">
        <v>65</v>
      </c>
      <c r="H457" s="46">
        <v>31.7</v>
      </c>
      <c r="I457" s="46">
        <v>-140</v>
      </c>
    </row>
    <row r="458" spans="1:9">
      <c r="A458" s="44" t="s">
        <v>135</v>
      </c>
      <c r="B458" s="45">
        <v>25</v>
      </c>
      <c r="C458" s="46">
        <v>479</v>
      </c>
      <c r="D458" s="46">
        <v>191.6</v>
      </c>
      <c r="E458" s="45">
        <v>27</v>
      </c>
      <c r="F458" s="46">
        <v>472.8</v>
      </c>
      <c r="G458" s="46">
        <v>175.1</v>
      </c>
      <c r="H458" s="46">
        <v>98.7</v>
      </c>
      <c r="I458" s="46">
        <v>-6.2</v>
      </c>
    </row>
    <row r="459" spans="1:9">
      <c r="A459" s="44" t="s">
        <v>136</v>
      </c>
      <c r="B459" s="45">
        <v>7</v>
      </c>
      <c r="C459" s="46">
        <v>86.4</v>
      </c>
      <c r="D459" s="46">
        <v>123.4</v>
      </c>
      <c r="E459" s="45">
        <v>15</v>
      </c>
      <c r="F459" s="46">
        <v>196.4</v>
      </c>
      <c r="G459" s="46">
        <v>130.9</v>
      </c>
      <c r="H459" s="46">
        <v>227.3</v>
      </c>
      <c r="I459" s="46">
        <v>110</v>
      </c>
    </row>
    <row r="460" spans="1:9">
      <c r="A460" s="44" t="s">
        <v>165</v>
      </c>
      <c r="B460" s="45">
        <v>6</v>
      </c>
      <c r="C460" s="46">
        <v>78</v>
      </c>
      <c r="D460" s="46">
        <v>130</v>
      </c>
      <c r="E460" s="45">
        <v>6</v>
      </c>
      <c r="F460" s="46">
        <v>78</v>
      </c>
      <c r="G460" s="46">
        <v>130</v>
      </c>
      <c r="H460" s="46">
        <v>100</v>
      </c>
      <c r="I460" s="46" t="s">
        <v>94</v>
      </c>
    </row>
    <row r="461" spans="1:9">
      <c r="A461" s="44" t="s">
        <v>137</v>
      </c>
      <c r="B461" s="45">
        <v>4</v>
      </c>
      <c r="C461" s="46">
        <v>89</v>
      </c>
      <c r="D461" s="46">
        <v>222.5</v>
      </c>
      <c r="E461" s="45" t="s">
        <v>94</v>
      </c>
      <c r="F461" s="46" t="s">
        <v>94</v>
      </c>
      <c r="G461" s="46" t="s">
        <v>94</v>
      </c>
      <c r="H461" s="46" t="s">
        <v>94</v>
      </c>
      <c r="I461" s="46">
        <v>-89</v>
      </c>
    </row>
    <row r="462" spans="1:9">
      <c r="A462" s="44" t="s">
        <v>166</v>
      </c>
      <c r="B462" s="45">
        <v>3</v>
      </c>
      <c r="C462" s="46">
        <v>48.3</v>
      </c>
      <c r="D462" s="46">
        <v>161</v>
      </c>
      <c r="E462" s="45">
        <v>6</v>
      </c>
      <c r="F462" s="46">
        <v>90</v>
      </c>
      <c r="G462" s="46">
        <v>150</v>
      </c>
      <c r="H462" s="46">
        <v>186.3</v>
      </c>
      <c r="I462" s="46">
        <v>41.7</v>
      </c>
    </row>
    <row r="463" spans="1:9">
      <c r="A463" s="44"/>
      <c r="B463" s="45"/>
      <c r="C463" s="46"/>
      <c r="D463" s="46"/>
      <c r="E463" s="45"/>
      <c r="F463" s="46"/>
      <c r="G463" s="46"/>
      <c r="H463" s="46"/>
      <c r="I463" s="46"/>
    </row>
    <row r="464" spans="1:9" s="48" customFormat="1">
      <c r="A464" s="41" t="s">
        <v>138</v>
      </c>
      <c r="B464" s="42">
        <v>68</v>
      </c>
      <c r="C464" s="43">
        <v>1070.5999999999999</v>
      </c>
      <c r="D464" s="43">
        <v>157.4</v>
      </c>
      <c r="E464" s="42">
        <v>65</v>
      </c>
      <c r="F464" s="43">
        <v>1085.8</v>
      </c>
      <c r="G464" s="43">
        <v>167</v>
      </c>
      <c r="H464" s="43">
        <v>101.4</v>
      </c>
      <c r="I464" s="43">
        <v>15.2</v>
      </c>
    </row>
    <row r="465" spans="1:9" s="48" customFormat="1">
      <c r="A465" s="41"/>
      <c r="B465" s="42"/>
      <c r="C465" s="43"/>
      <c r="D465" s="43"/>
      <c r="E465" s="42"/>
      <c r="F465" s="43"/>
      <c r="G465" s="43"/>
      <c r="H465" s="43"/>
      <c r="I465" s="43"/>
    </row>
    <row r="466" spans="1:9" s="48" customFormat="1">
      <c r="A466" s="41" t="s">
        <v>139</v>
      </c>
      <c r="B466" s="42">
        <v>23</v>
      </c>
      <c r="C466" s="43">
        <v>296.10000000000002</v>
      </c>
      <c r="D466" s="43">
        <v>128.69999999999999</v>
      </c>
      <c r="E466" s="42">
        <v>16.22</v>
      </c>
      <c r="F466" s="43">
        <v>101.3</v>
      </c>
      <c r="G466" s="43">
        <v>62.5</v>
      </c>
      <c r="H466" s="43">
        <v>34.200000000000003</v>
      </c>
      <c r="I466" s="43">
        <v>-194.8</v>
      </c>
    </row>
    <row r="467" spans="1:9">
      <c r="B467" s="40"/>
      <c r="C467" s="40"/>
      <c r="D467" s="40"/>
      <c r="E467" s="40"/>
      <c r="F467" s="40"/>
      <c r="G467" s="40"/>
      <c r="H467" s="40"/>
      <c r="I467" s="49"/>
    </row>
    <row r="468" spans="1:9">
      <c r="B468" s="40"/>
      <c r="C468" s="40"/>
      <c r="D468" s="40"/>
      <c r="E468" s="40"/>
      <c r="F468" s="40"/>
      <c r="G468" s="40"/>
      <c r="H468" s="40"/>
      <c r="I468" s="40"/>
    </row>
    <row r="469" spans="1:9">
      <c r="B469" s="40"/>
      <c r="C469" s="40"/>
      <c r="D469" s="40"/>
      <c r="E469" s="40"/>
      <c r="F469" s="40"/>
      <c r="G469" s="40"/>
      <c r="H469" s="40"/>
      <c r="I469" s="40"/>
    </row>
    <row r="470" spans="1:9">
      <c r="B470" s="40"/>
      <c r="C470" s="40"/>
      <c r="D470" s="40"/>
      <c r="E470" s="40"/>
      <c r="F470" s="40"/>
      <c r="G470" s="40"/>
      <c r="H470" s="40"/>
      <c r="I470" s="40"/>
    </row>
    <row r="471" spans="1:9">
      <c r="B471" s="40"/>
      <c r="C471" s="40"/>
      <c r="D471" s="40"/>
      <c r="E471" s="40"/>
      <c r="F471" s="40"/>
      <c r="G471" s="40"/>
      <c r="H471" s="40"/>
      <c r="I471" s="40"/>
    </row>
    <row r="472" spans="1:9">
      <c r="B472" s="40"/>
      <c r="C472" s="40"/>
      <c r="D472" s="40"/>
      <c r="E472" s="40"/>
      <c r="F472" s="40"/>
      <c r="G472" s="40"/>
      <c r="H472" s="40"/>
      <c r="I472" s="40"/>
    </row>
    <row r="473" spans="1:9">
      <c r="B473" s="40"/>
      <c r="C473" s="40"/>
      <c r="D473" s="40"/>
      <c r="E473" s="40"/>
      <c r="F473" s="40"/>
      <c r="G473" s="40"/>
      <c r="H473" s="40"/>
      <c r="I473" s="40"/>
    </row>
    <row r="474" spans="1:9">
      <c r="B474" s="40"/>
      <c r="C474" s="40"/>
      <c r="D474" s="40"/>
      <c r="E474" s="40"/>
      <c r="F474" s="40"/>
      <c r="G474" s="40"/>
      <c r="H474" s="40"/>
      <c r="I474" s="40"/>
    </row>
    <row r="475" spans="1:9">
      <c r="B475" s="40"/>
      <c r="C475" s="40"/>
      <c r="D475" s="40"/>
      <c r="E475" s="40"/>
      <c r="F475" s="40"/>
      <c r="G475" s="40"/>
      <c r="H475" s="40"/>
      <c r="I475" s="40"/>
    </row>
    <row r="476" spans="1:9">
      <c r="B476" s="40"/>
      <c r="C476" s="40"/>
      <c r="D476" s="40"/>
      <c r="E476" s="40"/>
      <c r="F476" s="40"/>
      <c r="G476" s="40"/>
      <c r="H476" s="40"/>
      <c r="I476" s="40"/>
    </row>
    <row r="477" spans="1:9">
      <c r="B477" s="40"/>
      <c r="C477" s="40"/>
      <c r="D477" s="40"/>
      <c r="E477" s="40"/>
      <c r="F477" s="40"/>
      <c r="G477" s="40"/>
      <c r="H477" s="40"/>
      <c r="I477" s="40"/>
    </row>
    <row r="478" spans="1:9">
      <c r="B478" s="40"/>
      <c r="C478" s="40"/>
      <c r="D478" s="40"/>
      <c r="E478" s="40"/>
      <c r="F478" s="40"/>
      <c r="G478" s="40"/>
      <c r="H478" s="40"/>
      <c r="I478" s="40"/>
    </row>
    <row r="479" spans="1:9">
      <c r="B479" s="40"/>
      <c r="C479" s="40"/>
      <c r="D479" s="40"/>
      <c r="E479" s="40"/>
      <c r="F479" s="40"/>
      <c r="G479" s="40"/>
      <c r="H479" s="40"/>
      <c r="I479" s="40"/>
    </row>
    <row r="480" spans="1:9">
      <c r="B480" s="40"/>
      <c r="C480" s="40"/>
      <c r="D480" s="40"/>
      <c r="E480" s="40"/>
      <c r="F480" s="40"/>
      <c r="G480" s="40"/>
      <c r="H480" s="40"/>
      <c r="I480" s="40"/>
    </row>
    <row r="481" spans="2:9">
      <c r="B481" s="40"/>
      <c r="C481" s="40"/>
      <c r="D481" s="40"/>
      <c r="E481" s="40"/>
      <c r="F481" s="40"/>
      <c r="G481" s="40"/>
      <c r="H481" s="40"/>
      <c r="I481" s="40"/>
    </row>
    <row r="482" spans="2:9">
      <c r="B482" s="40"/>
      <c r="C482" s="40"/>
      <c r="D482" s="40"/>
      <c r="E482" s="40"/>
      <c r="F482" s="40"/>
      <c r="G482" s="40"/>
      <c r="H482" s="40"/>
      <c r="I482" s="40"/>
    </row>
    <row r="483" spans="2:9">
      <c r="B483" s="40"/>
      <c r="C483" s="40"/>
      <c r="D483" s="40"/>
      <c r="E483" s="40"/>
      <c r="F483" s="40"/>
      <c r="G483" s="40"/>
      <c r="H483" s="40"/>
      <c r="I483" s="40"/>
    </row>
    <row r="484" spans="2:9">
      <c r="B484" s="40"/>
      <c r="C484" s="40"/>
      <c r="D484" s="40"/>
      <c r="E484" s="40"/>
      <c r="F484" s="40"/>
      <c r="G484" s="40"/>
      <c r="H484" s="40"/>
      <c r="I484" s="40"/>
    </row>
    <row r="485" spans="2:9">
      <c r="B485" s="40"/>
      <c r="C485" s="40"/>
      <c r="D485" s="40"/>
      <c r="E485" s="40"/>
      <c r="F485" s="40"/>
      <c r="G485" s="40"/>
      <c r="H485" s="40"/>
      <c r="I485" s="40"/>
    </row>
    <row r="486" spans="2:9">
      <c r="B486" s="40"/>
      <c r="C486" s="40"/>
      <c r="D486" s="40"/>
      <c r="E486" s="40"/>
      <c r="F486" s="40"/>
      <c r="G486" s="40"/>
      <c r="H486" s="40"/>
      <c r="I486" s="40"/>
    </row>
    <row r="487" spans="2:9">
      <c r="B487" s="40"/>
      <c r="C487" s="40"/>
      <c r="D487" s="40"/>
      <c r="E487" s="40"/>
      <c r="F487" s="40"/>
      <c r="G487" s="40"/>
      <c r="H487" s="40"/>
      <c r="I487" s="40"/>
    </row>
    <row r="488" spans="2:9">
      <c r="B488" s="40"/>
      <c r="C488" s="40"/>
      <c r="D488" s="40"/>
      <c r="E488" s="40"/>
      <c r="F488" s="40"/>
      <c r="G488" s="40"/>
      <c r="H488" s="40"/>
      <c r="I488" s="40"/>
    </row>
    <row r="489" spans="2:9">
      <c r="B489" s="40"/>
      <c r="C489" s="40"/>
      <c r="D489" s="40"/>
      <c r="E489" s="40"/>
      <c r="F489" s="40"/>
      <c r="G489" s="40"/>
      <c r="H489" s="40"/>
      <c r="I489" s="40"/>
    </row>
    <row r="490" spans="2:9">
      <c r="B490" s="40"/>
      <c r="C490" s="40"/>
      <c r="D490" s="40"/>
      <c r="E490" s="40"/>
      <c r="F490" s="40"/>
      <c r="G490" s="40"/>
      <c r="H490" s="40"/>
      <c r="I490" s="40"/>
    </row>
    <row r="491" spans="2:9">
      <c r="B491" s="40"/>
      <c r="C491" s="40"/>
      <c r="D491" s="40"/>
      <c r="E491" s="40"/>
      <c r="F491" s="40"/>
      <c r="G491" s="40"/>
      <c r="H491" s="40"/>
      <c r="I491" s="40"/>
    </row>
    <row r="492" spans="2:9">
      <c r="B492" s="40"/>
      <c r="C492" s="40"/>
      <c r="D492" s="40"/>
      <c r="E492" s="40"/>
      <c r="F492" s="40"/>
      <c r="G492" s="40"/>
      <c r="H492" s="40"/>
      <c r="I492" s="40"/>
    </row>
    <row r="493" spans="2:9">
      <c r="B493" s="40"/>
      <c r="C493" s="40"/>
      <c r="D493" s="40"/>
      <c r="E493" s="40"/>
      <c r="F493" s="40"/>
      <c r="G493" s="40"/>
      <c r="H493" s="40"/>
      <c r="I493" s="40"/>
    </row>
    <row r="494" spans="2:9">
      <c r="B494" s="40"/>
      <c r="C494" s="40"/>
      <c r="D494" s="40"/>
      <c r="E494" s="40"/>
      <c r="F494" s="40"/>
      <c r="G494" s="40"/>
      <c r="H494" s="40"/>
      <c r="I494" s="40"/>
    </row>
    <row r="495" spans="2:9">
      <c r="B495" s="40"/>
      <c r="C495" s="40"/>
      <c r="D495" s="40"/>
      <c r="E495" s="40"/>
      <c r="F495" s="40"/>
      <c r="G495" s="40"/>
      <c r="H495" s="40"/>
      <c r="I495" s="40"/>
    </row>
    <row r="496" spans="2:9">
      <c r="B496" s="40"/>
      <c r="C496" s="40"/>
      <c r="D496" s="40"/>
      <c r="E496" s="40"/>
      <c r="F496" s="40"/>
      <c r="G496" s="40"/>
      <c r="H496" s="40"/>
      <c r="I496" s="40"/>
    </row>
    <row r="497" spans="1:9">
      <c r="B497" s="40"/>
      <c r="C497" s="40"/>
      <c r="D497" s="40"/>
      <c r="E497" s="40"/>
      <c r="F497" s="40"/>
      <c r="G497" s="40"/>
      <c r="H497" s="40"/>
      <c r="I497" s="40"/>
    </row>
    <row r="498" spans="1:9">
      <c r="B498" s="40"/>
      <c r="C498" s="40"/>
      <c r="D498" s="40"/>
      <c r="E498" s="40"/>
      <c r="F498" s="40"/>
      <c r="G498" s="40"/>
      <c r="H498" s="40"/>
      <c r="I498" s="40"/>
    </row>
    <row r="499" spans="1:9">
      <c r="B499" s="40"/>
      <c r="C499" s="40"/>
      <c r="D499" s="40"/>
      <c r="E499" s="40"/>
      <c r="F499" s="40"/>
      <c r="G499" s="40"/>
      <c r="H499" s="40"/>
      <c r="I499" s="40"/>
    </row>
    <row r="500" spans="1:9">
      <c r="B500" s="40"/>
      <c r="C500" s="40"/>
      <c r="D500" s="40"/>
      <c r="E500" s="40"/>
      <c r="F500" s="40"/>
      <c r="G500" s="40"/>
      <c r="H500" s="40"/>
      <c r="I500" s="40"/>
    </row>
    <row r="501" spans="1:9">
      <c r="B501" s="40"/>
      <c r="C501" s="40"/>
      <c r="D501" s="40"/>
      <c r="E501" s="40"/>
      <c r="F501" s="40"/>
      <c r="G501" s="40"/>
      <c r="H501" s="40"/>
      <c r="I501" s="40"/>
    </row>
    <row r="502" spans="1:9">
      <c r="B502" s="40"/>
      <c r="C502" s="40"/>
      <c r="D502" s="40"/>
      <c r="E502" s="40"/>
      <c r="F502" s="40"/>
      <c r="G502" s="40"/>
      <c r="H502" s="40"/>
      <c r="I502" s="40"/>
    </row>
    <row r="503" spans="1:9">
      <c r="B503" s="40"/>
      <c r="C503" s="40"/>
      <c r="D503" s="40"/>
      <c r="E503" s="40"/>
      <c r="F503" s="40"/>
      <c r="G503" s="40"/>
      <c r="H503" s="40"/>
      <c r="I503" s="40"/>
    </row>
    <row r="504" spans="1:9">
      <c r="B504" s="40"/>
      <c r="C504" s="40"/>
      <c r="D504" s="40"/>
      <c r="E504" s="40"/>
      <c r="F504" s="40"/>
      <c r="G504" s="40"/>
      <c r="H504" s="40"/>
      <c r="I504" s="40"/>
    </row>
    <row r="505" spans="1:9">
      <c r="B505" s="40"/>
      <c r="C505" s="40"/>
      <c r="D505" s="40"/>
      <c r="E505" s="40"/>
      <c r="F505" s="40"/>
      <c r="G505" s="40"/>
      <c r="H505" s="40"/>
      <c r="I505" s="40"/>
    </row>
    <row r="506" spans="1:9">
      <c r="B506" s="40"/>
      <c r="C506" s="40"/>
      <c r="D506" s="40"/>
      <c r="E506" s="40"/>
      <c r="F506" s="40"/>
      <c r="G506" s="40"/>
      <c r="H506" s="40"/>
      <c r="I506" s="40"/>
    </row>
    <row r="507" spans="1:9">
      <c r="B507" s="40"/>
      <c r="C507" s="40"/>
      <c r="D507" s="40"/>
      <c r="E507" s="40"/>
      <c r="F507" s="40"/>
      <c r="G507" s="40"/>
      <c r="H507" s="40"/>
      <c r="I507" s="40"/>
    </row>
    <row r="508" spans="1:9">
      <c r="B508" s="40"/>
      <c r="C508" s="40"/>
      <c r="D508" s="40"/>
      <c r="E508" s="40"/>
      <c r="F508" s="40"/>
      <c r="G508" s="40"/>
      <c r="H508" s="40"/>
      <c r="I508" s="40"/>
    </row>
    <row r="509" spans="1:9">
      <c r="B509" s="40"/>
      <c r="C509" s="40"/>
      <c r="D509" s="40"/>
      <c r="E509" s="40"/>
      <c r="F509" s="40"/>
      <c r="G509" s="40"/>
      <c r="H509" s="40"/>
      <c r="I509" s="40"/>
    </row>
    <row r="510" spans="1:9">
      <c r="B510" s="40"/>
      <c r="C510" s="40"/>
      <c r="D510" s="40"/>
      <c r="E510" s="40"/>
      <c r="F510" s="40"/>
      <c r="G510" s="40"/>
      <c r="H510" s="40"/>
      <c r="I510" s="40"/>
    </row>
    <row r="511" spans="1:9" ht="14.25">
      <c r="A511" s="109" t="s">
        <v>175</v>
      </c>
      <c r="B511" s="109"/>
      <c r="C511" s="109"/>
      <c r="D511" s="109"/>
      <c r="E511" s="109"/>
      <c r="F511" s="109"/>
      <c r="G511" s="109"/>
      <c r="H511" s="109"/>
      <c r="I511" s="109"/>
    </row>
    <row r="512" spans="1:9">
      <c r="A512" s="111" t="s">
        <v>156</v>
      </c>
      <c r="B512" s="111"/>
      <c r="C512" s="111"/>
      <c r="D512" s="111"/>
      <c r="E512" s="111"/>
      <c r="F512" s="111"/>
      <c r="G512" s="111"/>
      <c r="H512" s="111"/>
      <c r="I512" s="111"/>
    </row>
    <row r="513" spans="1:9">
      <c r="B513" s="49"/>
      <c r="C513" s="49"/>
      <c r="D513" s="50"/>
      <c r="E513" s="49"/>
      <c r="F513" s="49"/>
      <c r="G513" s="50"/>
      <c r="H513" s="50"/>
      <c r="I513" s="49"/>
    </row>
    <row r="514" spans="1:9" customFormat="1" ht="15">
      <c r="A514" s="114" t="s">
        <v>60</v>
      </c>
      <c r="B514" s="20" t="s">
        <v>61</v>
      </c>
      <c r="C514" s="21"/>
      <c r="D514" s="21"/>
      <c r="E514" s="22"/>
      <c r="F514" s="22"/>
      <c r="G514" s="22"/>
      <c r="H514" s="22"/>
      <c r="I514" s="23"/>
    </row>
    <row r="515" spans="1:9" customFormat="1" ht="15">
      <c r="A515" s="115"/>
      <c r="B515" s="24"/>
      <c r="C515" s="25">
        <v>2023</v>
      </c>
      <c r="D515" s="26"/>
      <c r="E515" s="27"/>
      <c r="F515" s="27">
        <v>2024</v>
      </c>
      <c r="G515" s="27"/>
      <c r="H515" s="112" t="s">
        <v>62</v>
      </c>
      <c r="I515" s="113"/>
    </row>
    <row r="516" spans="1:9" customFormat="1" ht="15">
      <c r="A516" s="115"/>
      <c r="B516" s="28" t="s">
        <v>63</v>
      </c>
      <c r="C516" s="29" t="s">
        <v>64</v>
      </c>
      <c r="D516" s="124" t="s">
        <v>65</v>
      </c>
      <c r="E516" s="30" t="s">
        <v>63</v>
      </c>
      <c r="F516" s="31" t="s">
        <v>64</v>
      </c>
      <c r="G516" s="124" t="s">
        <v>65</v>
      </c>
      <c r="H516" s="112" t="s">
        <v>66</v>
      </c>
      <c r="I516" s="113"/>
    </row>
    <row r="517" spans="1:9" customFormat="1" ht="15">
      <c r="A517" s="115"/>
      <c r="B517" s="28" t="s">
        <v>67</v>
      </c>
      <c r="C517" s="29" t="s">
        <v>68</v>
      </c>
      <c r="D517" s="125"/>
      <c r="E517" s="29" t="s">
        <v>67</v>
      </c>
      <c r="F517" s="29" t="s">
        <v>68</v>
      </c>
      <c r="G517" s="125"/>
      <c r="H517" s="29" t="s">
        <v>69</v>
      </c>
      <c r="I517" s="29" t="s">
        <v>70</v>
      </c>
    </row>
    <row r="518" spans="1:9" customFormat="1" ht="15">
      <c r="A518" s="32"/>
      <c r="B518" s="33" t="s">
        <v>71</v>
      </c>
      <c r="C518" s="34"/>
      <c r="D518" s="34"/>
      <c r="E518" s="34" t="s">
        <v>71</v>
      </c>
      <c r="F518" s="34"/>
      <c r="G518" s="35"/>
      <c r="H518" s="34"/>
      <c r="I518" s="36"/>
    </row>
    <row r="519" spans="1:9" customFormat="1" ht="15">
      <c r="A519" s="37"/>
      <c r="B519" s="33">
        <v>1</v>
      </c>
      <c r="C519" s="24">
        <v>2</v>
      </c>
      <c r="D519" s="34">
        <v>3</v>
      </c>
      <c r="E519" s="34">
        <v>4</v>
      </c>
      <c r="F519" s="34">
        <v>5</v>
      </c>
      <c r="G519" s="35">
        <v>6</v>
      </c>
      <c r="H519" s="34">
        <v>7</v>
      </c>
      <c r="I519" s="38">
        <v>8</v>
      </c>
    </row>
    <row r="520" spans="1:9" customFormat="1" ht="15">
      <c r="A520" s="39"/>
      <c r="B520" s="27"/>
      <c r="C520" s="27"/>
      <c r="D520" s="27"/>
      <c r="E520" s="27"/>
      <c r="F520" s="27"/>
      <c r="G520" s="27"/>
      <c r="H520" s="27"/>
      <c r="I520" s="27"/>
    </row>
    <row r="521" spans="1:9" s="48" customFormat="1">
      <c r="A521" s="41" t="s">
        <v>72</v>
      </c>
      <c r="B521" s="42">
        <v>13</v>
      </c>
      <c r="C521" s="43">
        <v>150.69999999999999</v>
      </c>
      <c r="D521" s="43">
        <v>115.9</v>
      </c>
      <c r="E521" s="43" t="s">
        <v>94</v>
      </c>
      <c r="F521" s="43" t="s">
        <v>94</v>
      </c>
      <c r="G521" s="43" t="s">
        <v>94</v>
      </c>
      <c r="H521" s="43" t="s">
        <v>94</v>
      </c>
      <c r="I521" s="43">
        <v>-150.69999999999999</v>
      </c>
    </row>
    <row r="522" spans="1:9" s="48" customFormat="1">
      <c r="A522" s="41"/>
      <c r="B522" s="42"/>
      <c r="C522" s="43"/>
      <c r="D522" s="43"/>
      <c r="E522" s="43"/>
      <c r="F522" s="43"/>
      <c r="G522" s="43"/>
      <c r="H522" s="43"/>
      <c r="I522" s="43"/>
    </row>
    <row r="523" spans="1:9" s="48" customFormat="1">
      <c r="A523" s="41" t="s">
        <v>73</v>
      </c>
      <c r="B523" s="42">
        <v>10</v>
      </c>
      <c r="C523" s="43">
        <v>91</v>
      </c>
      <c r="D523" s="43">
        <v>91</v>
      </c>
      <c r="E523" s="43" t="s">
        <v>94</v>
      </c>
      <c r="F523" s="43" t="s">
        <v>94</v>
      </c>
      <c r="G523" s="43" t="s">
        <v>94</v>
      </c>
      <c r="H523" s="43" t="s">
        <v>94</v>
      </c>
      <c r="I523" s="43">
        <v>-91</v>
      </c>
    </row>
    <row r="524" spans="1:9">
      <c r="A524" s="44" t="s">
        <v>75</v>
      </c>
      <c r="B524" s="45">
        <v>10</v>
      </c>
      <c r="C524" s="46">
        <v>91</v>
      </c>
      <c r="D524" s="46">
        <v>91</v>
      </c>
      <c r="E524" s="46" t="s">
        <v>94</v>
      </c>
      <c r="F524" s="46" t="s">
        <v>94</v>
      </c>
      <c r="G524" s="46" t="s">
        <v>94</v>
      </c>
      <c r="H524" s="46" t="s">
        <v>94</v>
      </c>
      <c r="I524" s="46">
        <v>-91</v>
      </c>
    </row>
    <row r="525" spans="1:9">
      <c r="A525" s="44"/>
      <c r="B525" s="45"/>
      <c r="C525" s="46"/>
      <c r="D525" s="46"/>
      <c r="E525" s="46"/>
      <c r="F525" s="46"/>
      <c r="G525" s="46"/>
      <c r="H525" s="46"/>
      <c r="I525" s="46"/>
    </row>
    <row r="526" spans="1:9" s="48" customFormat="1">
      <c r="A526" s="41" t="s">
        <v>112</v>
      </c>
      <c r="B526" s="42">
        <v>3</v>
      </c>
      <c r="C526" s="43">
        <v>59.7</v>
      </c>
      <c r="D526" s="43">
        <v>199</v>
      </c>
      <c r="E526" s="43" t="s">
        <v>94</v>
      </c>
      <c r="F526" s="43" t="s">
        <v>94</v>
      </c>
      <c r="G526" s="43" t="s">
        <v>94</v>
      </c>
      <c r="H526" s="43" t="s">
        <v>94</v>
      </c>
      <c r="I526" s="43">
        <v>-59.7</v>
      </c>
    </row>
    <row r="527" spans="1:9">
      <c r="A527" s="44" t="s">
        <v>118</v>
      </c>
      <c r="B527" s="45">
        <v>3</v>
      </c>
      <c r="C527" s="46">
        <v>59.7</v>
      </c>
      <c r="D527" s="46">
        <v>199</v>
      </c>
      <c r="E527" s="46" t="s">
        <v>94</v>
      </c>
      <c r="F527" s="46" t="s">
        <v>94</v>
      </c>
      <c r="G527" s="46" t="s">
        <v>94</v>
      </c>
      <c r="H527" s="46" t="s">
        <v>94</v>
      </c>
      <c r="I527" s="46">
        <v>-59.7</v>
      </c>
    </row>
    <row r="528" spans="1:9">
      <c r="A528" s="44"/>
      <c r="B528" s="45"/>
      <c r="C528" s="46"/>
      <c r="D528" s="46"/>
      <c r="E528" s="46"/>
      <c r="F528" s="46"/>
      <c r="G528" s="46"/>
      <c r="H528" s="46"/>
      <c r="I528" s="46"/>
    </row>
    <row r="529" spans="1:9">
      <c r="A529" s="44"/>
      <c r="B529" s="45"/>
      <c r="C529" s="46"/>
      <c r="D529" s="46"/>
      <c r="E529" s="46"/>
      <c r="F529" s="46"/>
      <c r="G529" s="46"/>
      <c r="H529" s="46"/>
      <c r="I529" s="46"/>
    </row>
    <row r="530" spans="1:9">
      <c r="A530" s="44"/>
      <c r="B530" s="45"/>
      <c r="C530" s="46"/>
      <c r="D530" s="46"/>
      <c r="E530" s="46"/>
      <c r="F530" s="46"/>
      <c r="G530" s="46"/>
      <c r="H530" s="46"/>
      <c r="I530" s="46"/>
    </row>
    <row r="531" spans="1:9">
      <c r="B531" s="40"/>
      <c r="C531" s="40"/>
      <c r="D531" s="40"/>
      <c r="E531" s="40"/>
      <c r="F531" s="40"/>
      <c r="G531" s="40"/>
      <c r="H531" s="40"/>
      <c r="I531" s="40"/>
    </row>
    <row r="532" spans="1:9">
      <c r="B532" s="40"/>
      <c r="C532" s="40"/>
      <c r="D532" s="40"/>
      <c r="E532" s="40"/>
      <c r="F532" s="40"/>
      <c r="G532" s="40"/>
      <c r="H532" s="40"/>
      <c r="I532" s="40"/>
    </row>
    <row r="533" spans="1:9">
      <c r="B533" s="40"/>
      <c r="C533" s="40"/>
      <c r="D533" s="40"/>
      <c r="E533" s="40"/>
      <c r="F533" s="40"/>
      <c r="G533" s="40"/>
      <c r="H533" s="40"/>
      <c r="I533" s="40"/>
    </row>
    <row r="534" spans="1:9">
      <c r="B534" s="40"/>
      <c r="C534" s="40"/>
      <c r="D534" s="40"/>
      <c r="E534" s="40"/>
      <c r="F534" s="40"/>
      <c r="G534" s="40"/>
      <c r="H534" s="40"/>
      <c r="I534" s="40"/>
    </row>
    <row r="535" spans="1:9" ht="14.25">
      <c r="A535" s="109" t="s">
        <v>176</v>
      </c>
      <c r="B535" s="109"/>
      <c r="C535" s="109"/>
      <c r="D535" s="109"/>
      <c r="E535" s="109"/>
      <c r="F535" s="109"/>
      <c r="G535" s="109"/>
      <c r="H535" s="109"/>
      <c r="I535" s="109"/>
    </row>
    <row r="536" spans="1:9">
      <c r="A536" s="111" t="s">
        <v>156</v>
      </c>
      <c r="B536" s="111"/>
      <c r="C536" s="111"/>
      <c r="D536" s="111"/>
      <c r="E536" s="111"/>
      <c r="F536" s="111"/>
      <c r="G536" s="111"/>
      <c r="H536" s="111"/>
      <c r="I536" s="111"/>
    </row>
    <row r="537" spans="1:9">
      <c r="B537" s="49"/>
      <c r="C537" s="49"/>
      <c r="D537" s="50"/>
      <c r="E537" s="49"/>
      <c r="F537" s="49"/>
      <c r="G537" s="50"/>
      <c r="H537" s="50"/>
      <c r="I537" s="49"/>
    </row>
    <row r="538" spans="1:9" customFormat="1" ht="15">
      <c r="A538" s="114" t="s">
        <v>60</v>
      </c>
      <c r="B538" s="20" t="s">
        <v>61</v>
      </c>
      <c r="C538" s="21"/>
      <c r="D538" s="21"/>
      <c r="E538" s="22"/>
      <c r="F538" s="22"/>
      <c r="G538" s="22"/>
      <c r="H538" s="22"/>
      <c r="I538" s="23"/>
    </row>
    <row r="539" spans="1:9" customFormat="1" ht="15">
      <c r="A539" s="115"/>
      <c r="B539" s="24"/>
      <c r="C539" s="25">
        <v>2023</v>
      </c>
      <c r="D539" s="26"/>
      <c r="E539" s="27"/>
      <c r="F539" s="27">
        <v>2024</v>
      </c>
      <c r="G539" s="27"/>
      <c r="H539" s="112" t="s">
        <v>62</v>
      </c>
      <c r="I539" s="113"/>
    </row>
    <row r="540" spans="1:9" customFormat="1" ht="15">
      <c r="A540" s="115"/>
      <c r="B540" s="28" t="s">
        <v>63</v>
      </c>
      <c r="C540" s="29" t="s">
        <v>64</v>
      </c>
      <c r="D540" s="124" t="s">
        <v>65</v>
      </c>
      <c r="E540" s="30" t="s">
        <v>63</v>
      </c>
      <c r="F540" s="31" t="s">
        <v>64</v>
      </c>
      <c r="G540" s="124" t="s">
        <v>65</v>
      </c>
      <c r="H540" s="112" t="s">
        <v>66</v>
      </c>
      <c r="I540" s="113"/>
    </row>
    <row r="541" spans="1:9" customFormat="1" ht="15">
      <c r="A541" s="115"/>
      <c r="B541" s="28" t="s">
        <v>67</v>
      </c>
      <c r="C541" s="29" t="s">
        <v>68</v>
      </c>
      <c r="D541" s="125"/>
      <c r="E541" s="29" t="s">
        <v>67</v>
      </c>
      <c r="F541" s="29" t="s">
        <v>68</v>
      </c>
      <c r="G541" s="125"/>
      <c r="H541" s="29" t="s">
        <v>69</v>
      </c>
      <c r="I541" s="29" t="s">
        <v>70</v>
      </c>
    </row>
    <row r="542" spans="1:9" customFormat="1" ht="15">
      <c r="A542" s="32"/>
      <c r="B542" s="33" t="s">
        <v>71</v>
      </c>
      <c r="C542" s="34"/>
      <c r="D542" s="34"/>
      <c r="E542" s="34" t="s">
        <v>71</v>
      </c>
      <c r="F542" s="34"/>
      <c r="G542" s="35"/>
      <c r="H542" s="34"/>
      <c r="I542" s="36"/>
    </row>
    <row r="543" spans="1:9" customFormat="1" ht="15">
      <c r="A543" s="37"/>
      <c r="B543" s="33">
        <v>1</v>
      </c>
      <c r="C543" s="24">
        <v>2</v>
      </c>
      <c r="D543" s="34">
        <v>3</v>
      </c>
      <c r="E543" s="34">
        <v>4</v>
      </c>
      <c r="F543" s="34">
        <v>5</v>
      </c>
      <c r="G543" s="35">
        <v>6</v>
      </c>
      <c r="H543" s="34">
        <v>7</v>
      </c>
      <c r="I543" s="38">
        <v>8</v>
      </c>
    </row>
    <row r="544" spans="1:9" customFormat="1" ht="15">
      <c r="A544" s="39"/>
      <c r="B544" s="27"/>
      <c r="C544" s="27"/>
      <c r="D544" s="27"/>
      <c r="E544" s="27"/>
      <c r="F544" s="27"/>
      <c r="G544" s="27"/>
      <c r="H544" s="27"/>
      <c r="I544" s="27"/>
    </row>
    <row r="545" spans="1:9" s="48" customFormat="1">
      <c r="A545" s="41" t="s">
        <v>72</v>
      </c>
      <c r="B545" s="42">
        <v>6190.665</v>
      </c>
      <c r="C545" s="43">
        <v>121466.6</v>
      </c>
      <c r="D545" s="43">
        <v>195.9</v>
      </c>
      <c r="E545" s="42">
        <v>5930.5140000000001</v>
      </c>
      <c r="F545" s="43">
        <v>123610.9</v>
      </c>
      <c r="G545" s="43">
        <v>206.8</v>
      </c>
      <c r="H545" s="43">
        <v>101.8</v>
      </c>
      <c r="I545" s="43">
        <v>2144.3000000000002</v>
      </c>
    </row>
    <row r="546" spans="1:9" s="48" customFormat="1">
      <c r="A546" s="41"/>
      <c r="B546" s="42"/>
      <c r="C546" s="43"/>
      <c r="D546" s="43"/>
      <c r="E546" s="42"/>
      <c r="F546" s="43"/>
      <c r="G546" s="43"/>
      <c r="H546" s="43"/>
      <c r="I546" s="43"/>
    </row>
    <row r="547" spans="1:9" s="48" customFormat="1">
      <c r="A547" s="41" t="s">
        <v>73</v>
      </c>
      <c r="B547" s="42">
        <v>225.09</v>
      </c>
      <c r="C547" s="43">
        <v>3214.7</v>
      </c>
      <c r="D547" s="43">
        <v>142.80000000000001</v>
      </c>
      <c r="E547" s="42">
        <v>249.76</v>
      </c>
      <c r="F547" s="43">
        <v>3459.1</v>
      </c>
      <c r="G547" s="43">
        <v>138.5</v>
      </c>
      <c r="H547" s="43">
        <v>107.6</v>
      </c>
      <c r="I547" s="43">
        <v>244.4</v>
      </c>
    </row>
    <row r="548" spans="1:9">
      <c r="A548" s="44" t="s">
        <v>74</v>
      </c>
      <c r="B548" s="45">
        <v>6.4</v>
      </c>
      <c r="C548" s="46">
        <v>97.9</v>
      </c>
      <c r="D548" s="46">
        <v>153</v>
      </c>
      <c r="E548" s="45">
        <v>6.3</v>
      </c>
      <c r="F548" s="46">
        <v>93.2</v>
      </c>
      <c r="G548" s="46">
        <v>147.9</v>
      </c>
      <c r="H548" s="46">
        <v>95.2</v>
      </c>
      <c r="I548" s="46">
        <v>-4.7</v>
      </c>
    </row>
    <row r="549" spans="1:9">
      <c r="A549" s="44" t="s">
        <v>75</v>
      </c>
      <c r="B549" s="45">
        <v>137.51</v>
      </c>
      <c r="C549" s="46">
        <v>2010.5</v>
      </c>
      <c r="D549" s="46">
        <v>146.19999999999999</v>
      </c>
      <c r="E549" s="45">
        <v>168</v>
      </c>
      <c r="F549" s="46">
        <v>1999.2</v>
      </c>
      <c r="G549" s="46">
        <v>119</v>
      </c>
      <c r="H549" s="46">
        <v>99.4</v>
      </c>
      <c r="I549" s="46">
        <v>-11.3</v>
      </c>
    </row>
    <row r="550" spans="1:9">
      <c r="A550" s="44" t="s">
        <v>76</v>
      </c>
      <c r="B550" s="45">
        <v>54</v>
      </c>
      <c r="C550" s="46">
        <v>694.1</v>
      </c>
      <c r="D550" s="46">
        <v>128.5</v>
      </c>
      <c r="E550" s="45">
        <v>55</v>
      </c>
      <c r="F550" s="46">
        <v>931.7</v>
      </c>
      <c r="G550" s="46">
        <v>169.4</v>
      </c>
      <c r="H550" s="46">
        <v>134.19999999999999</v>
      </c>
      <c r="I550" s="46">
        <v>237.6</v>
      </c>
    </row>
    <row r="551" spans="1:9">
      <c r="A551" s="44" t="s">
        <v>77</v>
      </c>
      <c r="B551" s="45">
        <v>11</v>
      </c>
      <c r="C551" s="46">
        <v>141.19999999999999</v>
      </c>
      <c r="D551" s="46">
        <v>128.4</v>
      </c>
      <c r="E551" s="45">
        <v>11</v>
      </c>
      <c r="F551" s="46">
        <v>187.5</v>
      </c>
      <c r="G551" s="46">
        <v>170.5</v>
      </c>
      <c r="H551" s="46">
        <v>132.80000000000001</v>
      </c>
      <c r="I551" s="46">
        <v>46.3</v>
      </c>
    </row>
    <row r="552" spans="1:9">
      <c r="A552" s="44" t="s">
        <v>78</v>
      </c>
      <c r="B552" s="45">
        <v>1.39</v>
      </c>
      <c r="C552" s="46">
        <v>22</v>
      </c>
      <c r="D552" s="46">
        <v>158.30000000000001</v>
      </c>
      <c r="E552" s="45">
        <v>1.5</v>
      </c>
      <c r="F552" s="46">
        <v>21.6</v>
      </c>
      <c r="G552" s="46">
        <v>144</v>
      </c>
      <c r="H552" s="46">
        <v>98.2</v>
      </c>
      <c r="I552" s="46">
        <v>-0.4</v>
      </c>
    </row>
    <row r="553" spans="1:9">
      <c r="A553" s="44" t="s">
        <v>79</v>
      </c>
      <c r="B553" s="45">
        <v>24.29</v>
      </c>
      <c r="C553" s="46">
        <v>383.5</v>
      </c>
      <c r="D553" s="46">
        <v>157.9</v>
      </c>
      <c r="E553" s="45">
        <v>18.059999999999999</v>
      </c>
      <c r="F553" s="46">
        <v>409.7</v>
      </c>
      <c r="G553" s="46">
        <v>226.8</v>
      </c>
      <c r="H553" s="46">
        <v>106.8</v>
      </c>
      <c r="I553" s="46">
        <v>26.1</v>
      </c>
    </row>
    <row r="554" spans="1:9">
      <c r="A554" s="44" t="s">
        <v>162</v>
      </c>
      <c r="B554" s="45">
        <v>1.5</v>
      </c>
      <c r="C554" s="46">
        <v>6.7</v>
      </c>
      <c r="D554" s="46">
        <v>44.7</v>
      </c>
      <c r="E554" s="45">
        <v>0.9</v>
      </c>
      <c r="F554" s="46">
        <v>3.8</v>
      </c>
      <c r="G554" s="46">
        <v>41.7</v>
      </c>
      <c r="H554" s="46">
        <v>56</v>
      </c>
      <c r="I554" s="46">
        <v>-3</v>
      </c>
    </row>
    <row r="555" spans="1:9">
      <c r="A555" s="44"/>
      <c r="B555" s="45"/>
      <c r="C555" s="46"/>
      <c r="D555" s="46"/>
      <c r="E555" s="45"/>
      <c r="F555" s="46"/>
      <c r="G555" s="46"/>
      <c r="H555" s="46"/>
      <c r="I555" s="46"/>
    </row>
    <row r="556" spans="1:9" s="48" customFormat="1" ht="25.5">
      <c r="A556" s="41" t="s">
        <v>80</v>
      </c>
      <c r="B556" s="42">
        <v>1276</v>
      </c>
      <c r="C556" s="43">
        <v>30830.9</v>
      </c>
      <c r="D556" s="43">
        <v>241.6</v>
      </c>
      <c r="E556" s="42">
        <v>1458</v>
      </c>
      <c r="F556" s="43">
        <v>37986.199999999997</v>
      </c>
      <c r="G556" s="43">
        <v>254.1</v>
      </c>
      <c r="H556" s="43">
        <v>123.2</v>
      </c>
      <c r="I556" s="43">
        <v>7155.3</v>
      </c>
    </row>
    <row r="557" spans="1:9">
      <c r="A557" s="44" t="s">
        <v>81</v>
      </c>
      <c r="B557" s="45">
        <v>49</v>
      </c>
      <c r="C557" s="46">
        <v>694.8</v>
      </c>
      <c r="D557" s="46">
        <v>141.80000000000001</v>
      </c>
      <c r="E557" s="45">
        <v>49</v>
      </c>
      <c r="F557" s="46">
        <v>694.8</v>
      </c>
      <c r="G557" s="46">
        <v>141.80000000000001</v>
      </c>
      <c r="H557" s="46">
        <v>100</v>
      </c>
      <c r="I557" s="46" t="s">
        <v>94</v>
      </c>
    </row>
    <row r="558" spans="1:9">
      <c r="A558" s="44" t="s">
        <v>83</v>
      </c>
      <c r="B558" s="45">
        <v>33</v>
      </c>
      <c r="C558" s="46">
        <v>529.5</v>
      </c>
      <c r="D558" s="46">
        <v>160.5</v>
      </c>
      <c r="E558" s="45">
        <v>36</v>
      </c>
      <c r="F558" s="46">
        <v>500.7</v>
      </c>
      <c r="G558" s="46">
        <v>139.1</v>
      </c>
      <c r="H558" s="46">
        <v>94.6</v>
      </c>
      <c r="I558" s="46">
        <v>-28.8</v>
      </c>
    </row>
    <row r="559" spans="1:9">
      <c r="A559" s="44" t="s">
        <v>84</v>
      </c>
      <c r="B559" s="45">
        <v>232</v>
      </c>
      <c r="C559" s="46">
        <v>6188.5</v>
      </c>
      <c r="D559" s="46">
        <v>266.7</v>
      </c>
      <c r="E559" s="45">
        <v>352</v>
      </c>
      <c r="F559" s="46">
        <v>10325.1</v>
      </c>
      <c r="G559" s="46">
        <v>266.60000000000002</v>
      </c>
      <c r="H559" s="46">
        <v>166.8</v>
      </c>
      <c r="I559" s="46">
        <v>4136.6000000000004</v>
      </c>
    </row>
    <row r="560" spans="1:9">
      <c r="A560" s="44" t="s">
        <v>85</v>
      </c>
      <c r="B560" s="45">
        <v>575</v>
      </c>
      <c r="C560" s="46">
        <v>16555.8</v>
      </c>
      <c r="D560" s="46">
        <v>287.89999999999998</v>
      </c>
      <c r="E560" s="45">
        <v>659</v>
      </c>
      <c r="F560" s="46">
        <v>19353.400000000001</v>
      </c>
      <c r="G560" s="46">
        <v>293.7</v>
      </c>
      <c r="H560" s="46">
        <v>116.9</v>
      </c>
      <c r="I560" s="46">
        <v>2797.6</v>
      </c>
    </row>
    <row r="561" spans="1:9">
      <c r="A561" s="44" t="s">
        <v>86</v>
      </c>
      <c r="B561" s="45">
        <v>2</v>
      </c>
      <c r="C561" s="46">
        <v>49</v>
      </c>
      <c r="D561" s="46">
        <v>245</v>
      </c>
      <c r="E561" s="45">
        <v>2</v>
      </c>
      <c r="F561" s="46">
        <v>49</v>
      </c>
      <c r="G561" s="46">
        <v>245</v>
      </c>
      <c r="H561" s="46">
        <v>100</v>
      </c>
      <c r="I561" s="46" t="s">
        <v>94</v>
      </c>
    </row>
    <row r="562" spans="1:9">
      <c r="A562" s="44" t="s">
        <v>87</v>
      </c>
      <c r="B562" s="45">
        <v>189</v>
      </c>
      <c r="C562" s="46">
        <v>4151</v>
      </c>
      <c r="D562" s="46">
        <v>219.6</v>
      </c>
      <c r="E562" s="45">
        <v>190</v>
      </c>
      <c r="F562" s="46">
        <v>4609</v>
      </c>
      <c r="G562" s="46">
        <v>242.6</v>
      </c>
      <c r="H562" s="46">
        <v>111</v>
      </c>
      <c r="I562" s="46">
        <v>458</v>
      </c>
    </row>
    <row r="563" spans="1:9">
      <c r="A563" s="44" t="s">
        <v>88</v>
      </c>
      <c r="B563" s="45">
        <v>15</v>
      </c>
      <c r="C563" s="46">
        <v>105</v>
      </c>
      <c r="D563" s="46">
        <v>70</v>
      </c>
      <c r="E563" s="45">
        <v>15</v>
      </c>
      <c r="F563" s="46">
        <v>240</v>
      </c>
      <c r="G563" s="46">
        <v>160</v>
      </c>
      <c r="H563" s="46">
        <v>228.6</v>
      </c>
      <c r="I563" s="46">
        <v>135</v>
      </c>
    </row>
    <row r="564" spans="1:9">
      <c r="A564" s="44" t="s">
        <v>89</v>
      </c>
      <c r="B564" s="45">
        <v>8</v>
      </c>
      <c r="C564" s="46">
        <v>104.1</v>
      </c>
      <c r="D564" s="46">
        <v>130.1</v>
      </c>
      <c r="E564" s="45">
        <v>8</v>
      </c>
      <c r="F564" s="46">
        <v>104.1</v>
      </c>
      <c r="G564" s="46">
        <v>130.1</v>
      </c>
      <c r="H564" s="46">
        <v>100</v>
      </c>
      <c r="I564" s="46" t="s">
        <v>94</v>
      </c>
    </row>
    <row r="565" spans="1:9">
      <c r="A565" s="44" t="s">
        <v>90</v>
      </c>
      <c r="B565" s="45">
        <v>82</v>
      </c>
      <c r="C565" s="46">
        <v>1006</v>
      </c>
      <c r="D565" s="46">
        <v>122.7</v>
      </c>
      <c r="E565" s="45">
        <v>56</v>
      </c>
      <c r="F565" s="46">
        <v>811.9</v>
      </c>
      <c r="G565" s="46">
        <v>145</v>
      </c>
      <c r="H565" s="46">
        <v>80.7</v>
      </c>
      <c r="I565" s="46">
        <v>-194.1</v>
      </c>
    </row>
    <row r="566" spans="1:9">
      <c r="A566" s="44" t="s">
        <v>91</v>
      </c>
      <c r="B566" s="45">
        <v>6</v>
      </c>
      <c r="C566" s="46">
        <v>68.599999999999994</v>
      </c>
      <c r="D566" s="46">
        <v>114.3</v>
      </c>
      <c r="E566" s="45">
        <v>6</v>
      </c>
      <c r="F566" s="46">
        <v>68.599999999999994</v>
      </c>
      <c r="G566" s="46">
        <v>114.3</v>
      </c>
      <c r="H566" s="46">
        <v>100</v>
      </c>
      <c r="I566" s="46" t="s">
        <v>94</v>
      </c>
    </row>
    <row r="567" spans="1:9">
      <c r="A567" s="44" t="s">
        <v>92</v>
      </c>
      <c r="B567" s="45">
        <v>33</v>
      </c>
      <c r="C567" s="46">
        <v>739.5</v>
      </c>
      <c r="D567" s="46">
        <v>224.1</v>
      </c>
      <c r="E567" s="45">
        <v>33</v>
      </c>
      <c r="F567" s="46">
        <v>722.6</v>
      </c>
      <c r="G567" s="46">
        <v>219</v>
      </c>
      <c r="H567" s="46">
        <v>97.7</v>
      </c>
      <c r="I567" s="46">
        <v>-16.899999999999999</v>
      </c>
    </row>
    <row r="568" spans="1:9">
      <c r="A568" s="44" t="s">
        <v>93</v>
      </c>
      <c r="B568" s="45">
        <v>5</v>
      </c>
      <c r="C568" s="46">
        <v>58.5</v>
      </c>
      <c r="D568" s="46">
        <v>117</v>
      </c>
      <c r="E568" s="45">
        <v>5</v>
      </c>
      <c r="F568" s="46">
        <v>60</v>
      </c>
      <c r="G568" s="46">
        <v>120</v>
      </c>
      <c r="H568" s="46">
        <v>102.6</v>
      </c>
      <c r="I568" s="46">
        <v>1.5</v>
      </c>
    </row>
    <row r="569" spans="1:9">
      <c r="A569" s="44" t="s">
        <v>95</v>
      </c>
      <c r="B569" s="45">
        <v>3</v>
      </c>
      <c r="C569" s="46">
        <v>19.600000000000001</v>
      </c>
      <c r="D569" s="46">
        <v>65.3</v>
      </c>
      <c r="E569" s="45">
        <v>3</v>
      </c>
      <c r="F569" s="46">
        <v>21</v>
      </c>
      <c r="G569" s="46">
        <v>70</v>
      </c>
      <c r="H569" s="46">
        <v>107.1</v>
      </c>
      <c r="I569" s="46">
        <v>1.4</v>
      </c>
    </row>
    <row r="570" spans="1:9">
      <c r="A570" s="44" t="s">
        <v>163</v>
      </c>
      <c r="B570" s="45">
        <v>61</v>
      </c>
      <c r="C570" s="46">
        <v>715</v>
      </c>
      <c r="D570" s="46">
        <v>117.2</v>
      </c>
      <c r="E570" s="45">
        <v>61</v>
      </c>
      <c r="F570" s="46">
        <v>715</v>
      </c>
      <c r="G570" s="46">
        <v>117.2</v>
      </c>
      <c r="H570" s="46">
        <v>100</v>
      </c>
      <c r="I570" s="46" t="s">
        <v>94</v>
      </c>
    </row>
    <row r="571" spans="1:9">
      <c r="A571" s="44"/>
      <c r="B571" s="45"/>
      <c r="C571" s="46"/>
      <c r="D571" s="46"/>
      <c r="E571" s="45"/>
      <c r="F571" s="46"/>
      <c r="G571" s="46"/>
      <c r="H571" s="46"/>
      <c r="I571" s="46"/>
    </row>
    <row r="572" spans="1:9" s="48" customFormat="1">
      <c r="A572" s="41" t="s">
        <v>96</v>
      </c>
      <c r="B572" s="42">
        <v>7</v>
      </c>
      <c r="C572" s="43">
        <v>43.9</v>
      </c>
      <c r="D572" s="43">
        <v>62.7</v>
      </c>
      <c r="E572" s="42" t="s">
        <v>94</v>
      </c>
      <c r="F572" s="43" t="s">
        <v>94</v>
      </c>
      <c r="G572" s="43" t="s">
        <v>94</v>
      </c>
      <c r="H572" s="43" t="s">
        <v>94</v>
      </c>
      <c r="I572" s="43">
        <v>-43.9</v>
      </c>
    </row>
    <row r="573" spans="1:9">
      <c r="A573" s="44" t="s">
        <v>101</v>
      </c>
      <c r="B573" s="45">
        <v>7</v>
      </c>
      <c r="C573" s="46">
        <v>43.9</v>
      </c>
      <c r="D573" s="46">
        <v>62.7</v>
      </c>
      <c r="E573" s="45" t="s">
        <v>94</v>
      </c>
      <c r="F573" s="46" t="s">
        <v>94</v>
      </c>
      <c r="G573" s="46" t="s">
        <v>94</v>
      </c>
      <c r="H573" s="46" t="s">
        <v>94</v>
      </c>
      <c r="I573" s="46">
        <v>-43.9</v>
      </c>
    </row>
    <row r="574" spans="1:9">
      <c r="A574" s="44"/>
      <c r="B574" s="45"/>
      <c r="C574" s="46"/>
      <c r="D574" s="46"/>
      <c r="E574" s="45"/>
      <c r="F574" s="46"/>
      <c r="G574" s="46"/>
      <c r="H574" s="46"/>
      <c r="I574" s="46"/>
    </row>
    <row r="575" spans="1:9" s="48" customFormat="1">
      <c r="A575" s="41" t="s">
        <v>105</v>
      </c>
      <c r="B575" s="42">
        <v>6</v>
      </c>
      <c r="C575" s="43">
        <v>57.6</v>
      </c>
      <c r="D575" s="43">
        <v>96</v>
      </c>
      <c r="E575" s="42">
        <v>4</v>
      </c>
      <c r="F575" s="43">
        <v>32.4</v>
      </c>
      <c r="G575" s="43">
        <v>81</v>
      </c>
      <c r="H575" s="43">
        <v>56.3</v>
      </c>
      <c r="I575" s="43">
        <v>-25.2</v>
      </c>
    </row>
    <row r="576" spans="1:9">
      <c r="A576" s="44" t="s">
        <v>108</v>
      </c>
      <c r="B576" s="45">
        <v>1</v>
      </c>
      <c r="C576" s="46">
        <v>11</v>
      </c>
      <c r="D576" s="46">
        <v>110</v>
      </c>
      <c r="E576" s="45">
        <v>1</v>
      </c>
      <c r="F576" s="46">
        <v>9</v>
      </c>
      <c r="G576" s="46">
        <v>90</v>
      </c>
      <c r="H576" s="46">
        <v>81.8</v>
      </c>
      <c r="I576" s="46">
        <v>-2</v>
      </c>
    </row>
    <row r="577" spans="1:9">
      <c r="A577" s="44" t="s">
        <v>109</v>
      </c>
      <c r="B577" s="45">
        <v>2</v>
      </c>
      <c r="C577" s="46">
        <v>23.4</v>
      </c>
      <c r="D577" s="46">
        <v>117</v>
      </c>
      <c r="E577" s="45" t="s">
        <v>94</v>
      </c>
      <c r="F577" s="46" t="s">
        <v>94</v>
      </c>
      <c r="G577" s="46" t="s">
        <v>94</v>
      </c>
      <c r="H577" s="46" t="s">
        <v>94</v>
      </c>
      <c r="I577" s="46">
        <v>-23.4</v>
      </c>
    </row>
    <row r="578" spans="1:9">
      <c r="A578" s="44" t="s">
        <v>110</v>
      </c>
      <c r="B578" s="45">
        <v>3</v>
      </c>
      <c r="C578" s="46">
        <v>23.2</v>
      </c>
      <c r="D578" s="46">
        <v>77.3</v>
      </c>
      <c r="E578" s="45">
        <v>3</v>
      </c>
      <c r="F578" s="46">
        <v>23.4</v>
      </c>
      <c r="G578" s="46">
        <v>78</v>
      </c>
      <c r="H578" s="46">
        <v>100.9</v>
      </c>
      <c r="I578" s="46">
        <v>0.2</v>
      </c>
    </row>
    <row r="579" spans="1:9">
      <c r="A579" s="44"/>
      <c r="B579" s="54"/>
      <c r="C579" s="54"/>
      <c r="D579" s="54"/>
      <c r="E579" s="54"/>
      <c r="F579" s="54"/>
      <c r="G579" s="54"/>
      <c r="H579" s="54"/>
      <c r="I579" s="54"/>
    </row>
    <row r="580" spans="1:9">
      <c r="A580" s="44"/>
      <c r="B580" s="54"/>
      <c r="C580" s="54"/>
      <c r="D580" s="54"/>
      <c r="E580" s="54"/>
      <c r="F580" s="54"/>
      <c r="G580" s="54"/>
      <c r="H580" s="54"/>
      <c r="I580" s="45"/>
    </row>
    <row r="581" spans="1:9">
      <c r="A581" s="44"/>
      <c r="B581" s="54"/>
      <c r="C581" s="54"/>
      <c r="D581" s="54"/>
      <c r="E581" s="54"/>
      <c r="F581" s="54"/>
      <c r="G581" s="54"/>
      <c r="H581" s="54"/>
      <c r="I581" s="54"/>
    </row>
    <row r="582" spans="1:9">
      <c r="A582" s="44"/>
      <c r="B582" s="54"/>
      <c r="C582" s="54"/>
      <c r="D582" s="54"/>
      <c r="E582" s="54"/>
      <c r="F582" s="54"/>
      <c r="G582" s="54"/>
      <c r="H582" s="54"/>
      <c r="I582" s="54"/>
    </row>
    <row r="583" spans="1:9">
      <c r="A583" s="44"/>
      <c r="B583" s="54"/>
      <c r="C583" s="54"/>
      <c r="D583" s="54"/>
      <c r="E583" s="54"/>
      <c r="F583" s="54"/>
      <c r="G583" s="54"/>
      <c r="H583" s="54"/>
      <c r="I583" s="54"/>
    </row>
    <row r="584" spans="1:9" ht="14.25">
      <c r="A584" s="109" t="s">
        <v>177</v>
      </c>
      <c r="B584" s="109"/>
      <c r="C584" s="109"/>
      <c r="D584" s="109"/>
      <c r="E584" s="109"/>
      <c r="F584" s="109"/>
      <c r="G584" s="109"/>
      <c r="H584" s="109"/>
      <c r="I584" s="109"/>
    </row>
    <row r="585" spans="1:9">
      <c r="A585" s="111" t="s">
        <v>156</v>
      </c>
      <c r="B585" s="111"/>
      <c r="C585" s="111"/>
      <c r="D585" s="111"/>
      <c r="E585" s="111"/>
      <c r="F585" s="111"/>
      <c r="G585" s="111"/>
      <c r="H585" s="111"/>
      <c r="I585" s="111"/>
    </row>
    <row r="586" spans="1:9">
      <c r="B586" s="49"/>
      <c r="C586" s="49"/>
      <c r="D586" s="50"/>
      <c r="E586" s="49"/>
      <c r="F586" s="49"/>
      <c r="G586" s="50"/>
      <c r="H586" s="50"/>
      <c r="I586" s="49"/>
    </row>
    <row r="587" spans="1:9" customFormat="1" ht="15">
      <c r="A587" s="114" t="s">
        <v>60</v>
      </c>
      <c r="B587" s="20" t="s">
        <v>61</v>
      </c>
      <c r="C587" s="21"/>
      <c r="D587" s="21"/>
      <c r="E587" s="22"/>
      <c r="F587" s="22"/>
      <c r="G587" s="22"/>
      <c r="H587" s="22"/>
      <c r="I587" s="23"/>
    </row>
    <row r="588" spans="1:9" customFormat="1" ht="15">
      <c r="A588" s="115"/>
      <c r="B588" s="24"/>
      <c r="C588" s="25">
        <v>2023</v>
      </c>
      <c r="D588" s="26"/>
      <c r="E588" s="27"/>
      <c r="F588" s="27">
        <v>2024</v>
      </c>
      <c r="G588" s="27"/>
      <c r="H588" s="112" t="s">
        <v>62</v>
      </c>
      <c r="I588" s="113"/>
    </row>
    <row r="589" spans="1:9" customFormat="1" ht="15">
      <c r="A589" s="115"/>
      <c r="B589" s="28" t="s">
        <v>63</v>
      </c>
      <c r="C589" s="29" t="s">
        <v>64</v>
      </c>
      <c r="D589" s="124" t="s">
        <v>65</v>
      </c>
      <c r="E589" s="30" t="s">
        <v>63</v>
      </c>
      <c r="F589" s="31" t="s">
        <v>64</v>
      </c>
      <c r="G589" s="124" t="s">
        <v>65</v>
      </c>
      <c r="H589" s="112" t="s">
        <v>66</v>
      </c>
      <c r="I589" s="113"/>
    </row>
    <row r="590" spans="1:9" customFormat="1" ht="15">
      <c r="A590" s="115"/>
      <c r="B590" s="28" t="s">
        <v>67</v>
      </c>
      <c r="C590" s="29" t="s">
        <v>68</v>
      </c>
      <c r="D590" s="125"/>
      <c r="E590" s="29" t="s">
        <v>67</v>
      </c>
      <c r="F590" s="29" t="s">
        <v>68</v>
      </c>
      <c r="G590" s="125"/>
      <c r="H590" s="29" t="s">
        <v>69</v>
      </c>
      <c r="I590" s="29" t="s">
        <v>70</v>
      </c>
    </row>
    <row r="591" spans="1:9" customFormat="1" ht="15">
      <c r="A591" s="32"/>
      <c r="B591" s="33" t="s">
        <v>71</v>
      </c>
      <c r="C591" s="34"/>
      <c r="D591" s="34"/>
      <c r="E591" s="34" t="s">
        <v>71</v>
      </c>
      <c r="F591" s="34"/>
      <c r="G591" s="35"/>
      <c r="H591" s="34"/>
      <c r="I591" s="36"/>
    </row>
    <row r="592" spans="1:9" customFormat="1" ht="15">
      <c r="A592" s="37"/>
      <c r="B592" s="33">
        <v>1</v>
      </c>
      <c r="C592" s="24">
        <v>2</v>
      </c>
      <c r="D592" s="34">
        <v>3</v>
      </c>
      <c r="E592" s="34">
        <v>4</v>
      </c>
      <c r="F592" s="34">
        <v>5</v>
      </c>
      <c r="G592" s="35">
        <v>6</v>
      </c>
      <c r="H592" s="34">
        <v>7</v>
      </c>
      <c r="I592" s="38">
        <v>8</v>
      </c>
    </row>
    <row r="593" spans="1:9" customFormat="1" ht="15">
      <c r="A593" s="39"/>
      <c r="B593" s="27"/>
      <c r="C593" s="27"/>
      <c r="D593" s="27"/>
      <c r="E593" s="27"/>
      <c r="F593" s="27"/>
      <c r="G593" s="27"/>
      <c r="H593" s="27"/>
      <c r="I593" s="27"/>
    </row>
    <row r="594" spans="1:9" s="48" customFormat="1">
      <c r="A594" s="41" t="s">
        <v>112</v>
      </c>
      <c r="B594" s="42">
        <v>861.57500000000005</v>
      </c>
      <c r="C594" s="43">
        <v>14113.3</v>
      </c>
      <c r="D594" s="43">
        <v>161.69999999999999</v>
      </c>
      <c r="E594" s="42">
        <v>865.75400000000002</v>
      </c>
      <c r="F594" s="43">
        <v>16535.5</v>
      </c>
      <c r="G594" s="43">
        <v>191</v>
      </c>
      <c r="H594" s="43">
        <v>117.2</v>
      </c>
      <c r="I594" s="43">
        <v>2422.1999999999998</v>
      </c>
    </row>
    <row r="595" spans="1:9">
      <c r="A595" s="44" t="s">
        <v>113</v>
      </c>
      <c r="B595" s="45">
        <v>5</v>
      </c>
      <c r="C595" s="46">
        <v>77</v>
      </c>
      <c r="D595" s="46">
        <v>154</v>
      </c>
      <c r="E595" s="45">
        <v>5</v>
      </c>
      <c r="F595" s="46">
        <v>77</v>
      </c>
      <c r="G595" s="46">
        <v>154</v>
      </c>
      <c r="H595" s="46">
        <v>100</v>
      </c>
      <c r="I595" s="46" t="s">
        <v>94</v>
      </c>
    </row>
    <row r="596" spans="1:9">
      <c r="A596" s="44" t="s">
        <v>114</v>
      </c>
      <c r="B596" s="45">
        <v>168.67500000000001</v>
      </c>
      <c r="C596" s="46">
        <v>2964.8</v>
      </c>
      <c r="D596" s="46">
        <v>164.9</v>
      </c>
      <c r="E596" s="45">
        <v>138.554</v>
      </c>
      <c r="F596" s="46">
        <v>2195.8000000000002</v>
      </c>
      <c r="G596" s="46">
        <v>158.5</v>
      </c>
      <c r="H596" s="46">
        <v>74.099999999999994</v>
      </c>
      <c r="I596" s="46">
        <v>-769</v>
      </c>
    </row>
    <row r="597" spans="1:9">
      <c r="A597" s="44" t="s">
        <v>115</v>
      </c>
      <c r="B597" s="45">
        <v>1</v>
      </c>
      <c r="C597" s="46">
        <v>13.8</v>
      </c>
      <c r="D597" s="46">
        <v>138</v>
      </c>
      <c r="E597" s="45">
        <v>1</v>
      </c>
      <c r="F597" s="46">
        <v>13.9</v>
      </c>
      <c r="G597" s="46">
        <v>139</v>
      </c>
      <c r="H597" s="46">
        <v>100.7</v>
      </c>
      <c r="I597" s="46">
        <v>0.1</v>
      </c>
    </row>
    <row r="598" spans="1:9">
      <c r="A598" s="44" t="s">
        <v>116</v>
      </c>
      <c r="B598" s="45">
        <v>475.9</v>
      </c>
      <c r="C598" s="46">
        <v>7179.2</v>
      </c>
      <c r="D598" s="46">
        <v>150.9</v>
      </c>
      <c r="E598" s="45">
        <v>475.2</v>
      </c>
      <c r="F598" s="46">
        <v>9135.7000000000007</v>
      </c>
      <c r="G598" s="46">
        <v>192.2</v>
      </c>
      <c r="H598" s="46">
        <v>127.3</v>
      </c>
      <c r="I598" s="46">
        <v>1956.5</v>
      </c>
    </row>
    <row r="599" spans="1:9">
      <c r="A599" s="44" t="s">
        <v>117</v>
      </c>
      <c r="B599" s="45">
        <v>35</v>
      </c>
      <c r="C599" s="46">
        <v>748</v>
      </c>
      <c r="D599" s="46">
        <v>213.7</v>
      </c>
      <c r="E599" s="45">
        <v>36</v>
      </c>
      <c r="F599" s="46">
        <v>855</v>
      </c>
      <c r="G599" s="46">
        <v>237.5</v>
      </c>
      <c r="H599" s="46">
        <v>114.3</v>
      </c>
      <c r="I599" s="46">
        <v>107</v>
      </c>
    </row>
    <row r="600" spans="1:9">
      <c r="A600" s="44" t="s">
        <v>118</v>
      </c>
      <c r="B600" s="45">
        <v>83</v>
      </c>
      <c r="C600" s="46">
        <v>1653.1</v>
      </c>
      <c r="D600" s="46">
        <v>199.2</v>
      </c>
      <c r="E600" s="45">
        <v>126</v>
      </c>
      <c r="F600" s="46">
        <v>2626.4</v>
      </c>
      <c r="G600" s="46">
        <v>208.4</v>
      </c>
      <c r="H600" s="46">
        <v>158.9</v>
      </c>
      <c r="I600" s="46">
        <v>973.3</v>
      </c>
    </row>
    <row r="601" spans="1:9">
      <c r="A601" s="44" t="s">
        <v>119</v>
      </c>
      <c r="B601" s="45">
        <v>128</v>
      </c>
      <c r="C601" s="46">
        <v>2225.4</v>
      </c>
      <c r="D601" s="46">
        <v>173.9</v>
      </c>
      <c r="E601" s="45">
        <v>120</v>
      </c>
      <c r="F601" s="46">
        <v>2486.6999999999998</v>
      </c>
      <c r="G601" s="46">
        <v>207.2</v>
      </c>
      <c r="H601" s="46">
        <v>111.7</v>
      </c>
      <c r="I601" s="46">
        <v>261.3</v>
      </c>
    </row>
    <row r="602" spans="1:9">
      <c r="A602" s="44"/>
      <c r="B602" s="45"/>
      <c r="C602" s="46"/>
      <c r="D602" s="46"/>
      <c r="E602" s="45"/>
      <c r="F602" s="46"/>
      <c r="G602" s="46"/>
      <c r="H602" s="46"/>
      <c r="I602" s="46"/>
    </row>
    <row r="603" spans="1:9" s="48" customFormat="1">
      <c r="A603" s="41" t="s">
        <v>121</v>
      </c>
      <c r="B603" s="42">
        <v>1233</v>
      </c>
      <c r="C603" s="43">
        <v>26379.5</v>
      </c>
      <c r="D603" s="43">
        <v>213.9</v>
      </c>
      <c r="E603" s="42">
        <v>1159</v>
      </c>
      <c r="F603" s="43">
        <v>24892.6</v>
      </c>
      <c r="G603" s="43">
        <v>214.8</v>
      </c>
      <c r="H603" s="43">
        <v>94.4</v>
      </c>
      <c r="I603" s="43">
        <v>-1486.9</v>
      </c>
    </row>
    <row r="604" spans="1:9">
      <c r="A604" s="44" t="s">
        <v>122</v>
      </c>
      <c r="B604" s="45">
        <v>46</v>
      </c>
      <c r="C604" s="46">
        <v>1003.3</v>
      </c>
      <c r="D604" s="46">
        <v>218.1</v>
      </c>
      <c r="E604" s="45">
        <v>48</v>
      </c>
      <c r="F604" s="46">
        <v>962.6</v>
      </c>
      <c r="G604" s="46">
        <v>200.5</v>
      </c>
      <c r="H604" s="46">
        <v>95.9</v>
      </c>
      <c r="I604" s="46">
        <v>-40.700000000000003</v>
      </c>
    </row>
    <row r="605" spans="1:9">
      <c r="A605" s="44" t="s">
        <v>123</v>
      </c>
      <c r="B605" s="45">
        <v>121</v>
      </c>
      <c r="C605" s="46">
        <v>2496.9</v>
      </c>
      <c r="D605" s="46">
        <v>206.4</v>
      </c>
      <c r="E605" s="45">
        <v>121</v>
      </c>
      <c r="F605" s="46">
        <v>2499.5</v>
      </c>
      <c r="G605" s="46">
        <v>206.6</v>
      </c>
      <c r="H605" s="46">
        <v>100.1</v>
      </c>
      <c r="I605" s="46">
        <v>2.6</v>
      </c>
    </row>
    <row r="606" spans="1:9">
      <c r="A606" s="44" t="s">
        <v>124</v>
      </c>
      <c r="B606" s="45">
        <v>1034</v>
      </c>
      <c r="C606" s="46">
        <v>22271.8</v>
      </c>
      <c r="D606" s="46">
        <v>215.4</v>
      </c>
      <c r="E606" s="45">
        <v>958</v>
      </c>
      <c r="F606" s="46">
        <v>20833.599999999999</v>
      </c>
      <c r="G606" s="46">
        <v>217.5</v>
      </c>
      <c r="H606" s="46">
        <v>93.5</v>
      </c>
      <c r="I606" s="46">
        <v>-1438.2</v>
      </c>
    </row>
    <row r="607" spans="1:9">
      <c r="A607" s="44" t="s">
        <v>125</v>
      </c>
      <c r="B607" s="45">
        <v>25</v>
      </c>
      <c r="C607" s="46">
        <v>477.4</v>
      </c>
      <c r="D607" s="46">
        <v>191</v>
      </c>
      <c r="E607" s="45">
        <v>25</v>
      </c>
      <c r="F607" s="46">
        <v>466.4</v>
      </c>
      <c r="G607" s="46">
        <v>186.6</v>
      </c>
      <c r="H607" s="46">
        <v>97.7</v>
      </c>
      <c r="I607" s="46">
        <v>-11</v>
      </c>
    </row>
    <row r="608" spans="1:9">
      <c r="A608" s="44" t="s">
        <v>126</v>
      </c>
      <c r="B608" s="45">
        <v>7</v>
      </c>
      <c r="C608" s="46">
        <v>130.1</v>
      </c>
      <c r="D608" s="46">
        <v>185.9</v>
      </c>
      <c r="E608" s="45">
        <v>7</v>
      </c>
      <c r="F608" s="46">
        <v>130.5</v>
      </c>
      <c r="G608" s="46">
        <v>186.4</v>
      </c>
      <c r="H608" s="46">
        <v>100.3</v>
      </c>
      <c r="I608" s="46">
        <v>0.4</v>
      </c>
    </row>
    <row r="609" spans="1:9">
      <c r="A609" s="44"/>
      <c r="B609" s="45"/>
      <c r="C609" s="46"/>
      <c r="D609" s="46"/>
      <c r="E609" s="45"/>
      <c r="F609" s="46"/>
      <c r="G609" s="46"/>
      <c r="H609" s="46"/>
      <c r="I609" s="46"/>
    </row>
    <row r="610" spans="1:9" s="48" customFormat="1">
      <c r="A610" s="41" t="s">
        <v>127</v>
      </c>
      <c r="B610" s="42">
        <v>2008</v>
      </c>
      <c r="C610" s="43">
        <v>36897.800000000003</v>
      </c>
      <c r="D610" s="43">
        <v>183.8</v>
      </c>
      <c r="E610" s="42">
        <v>1734</v>
      </c>
      <c r="F610" s="43">
        <v>32088.5</v>
      </c>
      <c r="G610" s="43">
        <v>185.1</v>
      </c>
      <c r="H610" s="43">
        <v>87</v>
      </c>
      <c r="I610" s="43">
        <v>-4809.3</v>
      </c>
    </row>
    <row r="611" spans="1:9">
      <c r="A611" s="44" t="s">
        <v>128</v>
      </c>
      <c r="B611" s="45">
        <v>344</v>
      </c>
      <c r="C611" s="46">
        <v>6117.3</v>
      </c>
      <c r="D611" s="46">
        <v>177.8</v>
      </c>
      <c r="E611" s="45">
        <v>324</v>
      </c>
      <c r="F611" s="46">
        <v>5720.7</v>
      </c>
      <c r="G611" s="46">
        <v>176.6</v>
      </c>
      <c r="H611" s="46">
        <v>93.5</v>
      </c>
      <c r="I611" s="46">
        <v>-396.6</v>
      </c>
    </row>
    <row r="612" spans="1:9">
      <c r="A612" s="44" t="s">
        <v>129</v>
      </c>
      <c r="B612" s="45">
        <v>34</v>
      </c>
      <c r="C612" s="46">
        <v>450.6</v>
      </c>
      <c r="D612" s="46">
        <v>132.5</v>
      </c>
      <c r="E612" s="45">
        <v>95</v>
      </c>
      <c r="F612" s="46">
        <v>1784.8</v>
      </c>
      <c r="G612" s="46">
        <v>187.9</v>
      </c>
      <c r="H612" s="46">
        <v>396.1</v>
      </c>
      <c r="I612" s="46">
        <v>1334.2</v>
      </c>
    </row>
    <row r="613" spans="1:9">
      <c r="A613" s="44" t="s">
        <v>130</v>
      </c>
      <c r="B613" s="45">
        <v>17</v>
      </c>
      <c r="C613" s="46">
        <v>201.1</v>
      </c>
      <c r="D613" s="46">
        <v>118.3</v>
      </c>
      <c r="E613" s="45">
        <v>17</v>
      </c>
      <c r="F613" s="46">
        <v>204.1</v>
      </c>
      <c r="G613" s="46">
        <v>120.1</v>
      </c>
      <c r="H613" s="46">
        <v>101.5</v>
      </c>
      <c r="I613" s="46">
        <v>3</v>
      </c>
    </row>
    <row r="614" spans="1:9">
      <c r="A614" s="44" t="s">
        <v>131</v>
      </c>
      <c r="B614" s="45">
        <v>499</v>
      </c>
      <c r="C614" s="46">
        <v>8600.4</v>
      </c>
      <c r="D614" s="46">
        <v>172.4</v>
      </c>
      <c r="E614" s="45">
        <v>340</v>
      </c>
      <c r="F614" s="46">
        <v>6067.6</v>
      </c>
      <c r="G614" s="46">
        <v>178.5</v>
      </c>
      <c r="H614" s="46">
        <v>70.599999999999994</v>
      </c>
      <c r="I614" s="46">
        <v>-2532.8000000000002</v>
      </c>
    </row>
    <row r="615" spans="1:9">
      <c r="A615" s="44" t="s">
        <v>132</v>
      </c>
      <c r="B615" s="45">
        <v>29</v>
      </c>
      <c r="C615" s="46">
        <v>495.9</v>
      </c>
      <c r="D615" s="46">
        <v>171</v>
      </c>
      <c r="E615" s="45">
        <v>46</v>
      </c>
      <c r="F615" s="46">
        <v>801</v>
      </c>
      <c r="G615" s="46">
        <v>174.1</v>
      </c>
      <c r="H615" s="46">
        <v>161.5</v>
      </c>
      <c r="I615" s="46">
        <v>305.10000000000002</v>
      </c>
    </row>
    <row r="616" spans="1:9">
      <c r="A616" s="44" t="s">
        <v>133</v>
      </c>
      <c r="B616" s="45">
        <v>726</v>
      </c>
      <c r="C616" s="46">
        <v>14513.6</v>
      </c>
      <c r="D616" s="46">
        <v>199.9</v>
      </c>
      <c r="E616" s="45">
        <v>551</v>
      </c>
      <c r="F616" s="46">
        <v>11223</v>
      </c>
      <c r="G616" s="46">
        <v>203.7</v>
      </c>
      <c r="H616" s="46">
        <v>77.3</v>
      </c>
      <c r="I616" s="46">
        <v>-3290.6</v>
      </c>
    </row>
    <row r="617" spans="1:9">
      <c r="A617" s="44" t="s">
        <v>134</v>
      </c>
      <c r="B617" s="45">
        <v>4</v>
      </c>
      <c r="C617" s="46">
        <v>82</v>
      </c>
      <c r="D617" s="46">
        <v>205</v>
      </c>
      <c r="E617" s="45">
        <v>4</v>
      </c>
      <c r="F617" s="46">
        <v>80</v>
      </c>
      <c r="G617" s="46">
        <v>200</v>
      </c>
      <c r="H617" s="46">
        <v>97.6</v>
      </c>
      <c r="I617" s="46">
        <v>-2</v>
      </c>
    </row>
    <row r="618" spans="1:9">
      <c r="A618" s="44" t="s">
        <v>135</v>
      </c>
      <c r="B618" s="45">
        <v>195</v>
      </c>
      <c r="C618" s="46">
        <v>3737.5</v>
      </c>
      <c r="D618" s="46">
        <v>191.7</v>
      </c>
      <c r="E618" s="45">
        <v>222</v>
      </c>
      <c r="F618" s="46">
        <v>3854.1</v>
      </c>
      <c r="G618" s="46">
        <v>173.6</v>
      </c>
      <c r="H618" s="46">
        <v>103.1</v>
      </c>
      <c r="I618" s="46">
        <v>116.6</v>
      </c>
    </row>
    <row r="619" spans="1:9">
      <c r="A619" s="44" t="s">
        <v>136</v>
      </c>
      <c r="B619" s="45">
        <v>98</v>
      </c>
      <c r="C619" s="46">
        <v>1665.3</v>
      </c>
      <c r="D619" s="46">
        <v>169.9</v>
      </c>
      <c r="E619" s="45">
        <v>67</v>
      </c>
      <c r="F619" s="46">
        <v>1200.2</v>
      </c>
      <c r="G619" s="46">
        <v>179.1</v>
      </c>
      <c r="H619" s="46">
        <v>72.099999999999994</v>
      </c>
      <c r="I619" s="46">
        <v>-465.1</v>
      </c>
    </row>
    <row r="620" spans="1:9">
      <c r="A620" s="44" t="s">
        <v>165</v>
      </c>
      <c r="B620" s="45">
        <v>39</v>
      </c>
      <c r="C620" s="46">
        <v>663.8</v>
      </c>
      <c r="D620" s="46">
        <v>170.2</v>
      </c>
      <c r="E620" s="45">
        <v>39</v>
      </c>
      <c r="F620" s="46">
        <v>657</v>
      </c>
      <c r="G620" s="46">
        <v>168.5</v>
      </c>
      <c r="H620" s="46">
        <v>99</v>
      </c>
      <c r="I620" s="46">
        <v>-6.8</v>
      </c>
    </row>
    <row r="621" spans="1:9">
      <c r="A621" s="44" t="s">
        <v>137</v>
      </c>
      <c r="B621" s="45">
        <v>14</v>
      </c>
      <c r="C621" s="46">
        <v>230</v>
      </c>
      <c r="D621" s="46">
        <v>164.3</v>
      </c>
      <c r="E621" s="45">
        <v>16</v>
      </c>
      <c r="F621" s="46">
        <v>270</v>
      </c>
      <c r="G621" s="46">
        <v>168.8</v>
      </c>
      <c r="H621" s="46">
        <v>117.4</v>
      </c>
      <c r="I621" s="46">
        <v>40</v>
      </c>
    </row>
    <row r="622" spans="1:9">
      <c r="A622" s="44" t="s">
        <v>166</v>
      </c>
      <c r="B622" s="45">
        <v>13</v>
      </c>
      <c r="C622" s="46">
        <v>222.3</v>
      </c>
      <c r="D622" s="46">
        <v>171</v>
      </c>
      <c r="E622" s="45">
        <v>17</v>
      </c>
      <c r="F622" s="46">
        <v>306</v>
      </c>
      <c r="G622" s="46">
        <v>180</v>
      </c>
      <c r="H622" s="46">
        <v>137.69999999999999</v>
      </c>
      <c r="I622" s="46">
        <v>83.7</v>
      </c>
    </row>
    <row r="623" spans="1:9">
      <c r="A623" s="44"/>
      <c r="B623" s="45"/>
      <c r="C623" s="46"/>
      <c r="D623" s="46"/>
      <c r="E623" s="45"/>
      <c r="F623" s="46"/>
      <c r="G623" s="46"/>
      <c r="H623" s="46"/>
      <c r="I623" s="46"/>
    </row>
    <row r="624" spans="1:9" s="48" customFormat="1">
      <c r="A624" s="41" t="s">
        <v>138</v>
      </c>
      <c r="B624" s="42">
        <v>354</v>
      </c>
      <c r="C624" s="43">
        <v>6074.2</v>
      </c>
      <c r="D624" s="43">
        <v>171.6</v>
      </c>
      <c r="E624" s="42">
        <v>355</v>
      </c>
      <c r="F624" s="43">
        <v>6092.8</v>
      </c>
      <c r="G624" s="43">
        <v>171.6</v>
      </c>
      <c r="H624" s="43">
        <v>100.3</v>
      </c>
      <c r="I624" s="43">
        <v>18.600000000000001</v>
      </c>
    </row>
    <row r="625" spans="1:9" s="48" customFormat="1">
      <c r="A625" s="41"/>
      <c r="B625" s="42"/>
      <c r="C625" s="43"/>
      <c r="D625" s="43"/>
      <c r="E625" s="42"/>
      <c r="F625" s="43"/>
      <c r="G625" s="43"/>
      <c r="H625" s="43"/>
      <c r="I625" s="43"/>
    </row>
    <row r="626" spans="1:9" s="48" customFormat="1">
      <c r="A626" s="41" t="s">
        <v>139</v>
      </c>
      <c r="B626" s="42">
        <v>220</v>
      </c>
      <c r="C626" s="43">
        <v>3854.7</v>
      </c>
      <c r="D626" s="43">
        <v>175.2</v>
      </c>
      <c r="E626" s="42">
        <v>105</v>
      </c>
      <c r="F626" s="43">
        <v>2523.8000000000002</v>
      </c>
      <c r="G626" s="43">
        <v>240.4</v>
      </c>
      <c r="H626" s="43">
        <v>65.5</v>
      </c>
      <c r="I626" s="43">
        <v>-1330.9</v>
      </c>
    </row>
    <row r="627" spans="1:9">
      <c r="B627" s="49"/>
      <c r="C627" s="40"/>
      <c r="D627" s="40"/>
      <c r="E627" s="49"/>
      <c r="F627" s="40"/>
      <c r="G627" s="40"/>
      <c r="H627" s="40"/>
      <c r="I627" s="40"/>
    </row>
    <row r="628" spans="1:9">
      <c r="B628" s="40"/>
      <c r="C628" s="40"/>
      <c r="D628" s="40"/>
      <c r="E628" s="40"/>
      <c r="F628" s="40"/>
      <c r="G628" s="40"/>
      <c r="H628" s="40"/>
      <c r="I628" s="40"/>
    </row>
    <row r="629" spans="1:9">
      <c r="B629" s="40"/>
      <c r="C629" s="40"/>
      <c r="D629" s="40"/>
      <c r="E629" s="40"/>
      <c r="F629" s="40"/>
      <c r="G629" s="40"/>
      <c r="H629" s="40"/>
      <c r="I629" s="40"/>
    </row>
    <row r="630" spans="1:9">
      <c r="B630" s="40"/>
      <c r="C630" s="40"/>
      <c r="D630" s="40"/>
      <c r="E630" s="40"/>
      <c r="F630" s="40"/>
      <c r="G630" s="40"/>
      <c r="H630" s="40"/>
      <c r="I630" s="40"/>
    </row>
    <row r="631" spans="1:9">
      <c r="B631" s="40"/>
      <c r="C631" s="40"/>
      <c r="D631" s="40"/>
      <c r="E631" s="40"/>
      <c r="F631" s="40"/>
      <c r="G631" s="40"/>
      <c r="H631" s="40"/>
      <c r="I631" s="40"/>
    </row>
    <row r="632" spans="1:9">
      <c r="B632" s="40"/>
      <c r="C632" s="40"/>
      <c r="D632" s="40"/>
      <c r="E632" s="40"/>
      <c r="F632" s="40"/>
      <c r="G632" s="40"/>
      <c r="H632" s="40"/>
      <c r="I632" s="40"/>
    </row>
    <row r="633" spans="1:9">
      <c r="B633" s="40"/>
      <c r="C633" s="40"/>
      <c r="D633" s="40"/>
      <c r="E633" s="40"/>
      <c r="F633" s="40"/>
      <c r="G633" s="40"/>
      <c r="H633" s="40"/>
      <c r="I633" s="40"/>
    </row>
    <row r="634" spans="1:9">
      <c r="B634" s="40"/>
      <c r="C634" s="40"/>
      <c r="D634" s="40"/>
      <c r="E634" s="40"/>
      <c r="F634" s="40"/>
      <c r="G634" s="40"/>
      <c r="H634" s="40"/>
      <c r="I634" s="40"/>
    </row>
    <row r="635" spans="1:9">
      <c r="B635" s="40"/>
      <c r="C635" s="40"/>
      <c r="D635" s="40"/>
      <c r="E635" s="40"/>
      <c r="F635" s="40"/>
      <c r="G635" s="40"/>
      <c r="H635" s="40"/>
      <c r="I635" s="40"/>
    </row>
    <row r="636" spans="1:9">
      <c r="B636" s="40"/>
      <c r="C636" s="40"/>
      <c r="D636" s="40"/>
      <c r="E636" s="40"/>
      <c r="F636" s="40"/>
      <c r="G636" s="40"/>
      <c r="H636" s="40"/>
      <c r="I636" s="40"/>
    </row>
    <row r="637" spans="1:9">
      <c r="B637" s="40"/>
      <c r="C637" s="40"/>
      <c r="D637" s="40"/>
      <c r="E637" s="40"/>
      <c r="F637" s="40"/>
      <c r="G637" s="40"/>
      <c r="H637" s="40"/>
      <c r="I637" s="40"/>
    </row>
    <row r="638" spans="1:9">
      <c r="B638" s="40"/>
      <c r="C638" s="40"/>
      <c r="D638" s="40"/>
      <c r="E638" s="40"/>
      <c r="F638" s="40"/>
      <c r="G638" s="40"/>
      <c r="H638" s="40"/>
      <c r="I638" s="40"/>
    </row>
    <row r="639" spans="1:9">
      <c r="B639" s="40"/>
      <c r="C639" s="40"/>
      <c r="D639" s="40"/>
      <c r="E639" s="40"/>
      <c r="F639" s="40"/>
      <c r="G639" s="40"/>
      <c r="H639" s="40"/>
      <c r="I639" s="40"/>
    </row>
    <row r="640" spans="1:9">
      <c r="B640" s="40"/>
      <c r="C640" s="40"/>
      <c r="D640" s="40"/>
      <c r="E640" s="40"/>
      <c r="F640" s="40"/>
      <c r="G640" s="40"/>
      <c r="H640" s="40"/>
      <c r="I640" s="40"/>
    </row>
    <row r="641" spans="2:9">
      <c r="B641" s="40"/>
      <c r="C641" s="40"/>
      <c r="D641" s="40"/>
      <c r="E641" s="40"/>
      <c r="F641" s="40"/>
      <c r="G641" s="40"/>
      <c r="H641" s="40"/>
      <c r="I641" s="40"/>
    </row>
    <row r="642" spans="2:9">
      <c r="B642" s="40"/>
      <c r="C642" s="40"/>
      <c r="D642" s="40"/>
      <c r="E642" s="40"/>
      <c r="F642" s="40"/>
      <c r="G642" s="40"/>
      <c r="H642" s="40"/>
      <c r="I642" s="40"/>
    </row>
    <row r="643" spans="2:9">
      <c r="B643" s="40"/>
      <c r="C643" s="40"/>
      <c r="D643" s="40"/>
      <c r="E643" s="40"/>
      <c r="F643" s="40"/>
      <c r="G643" s="40"/>
      <c r="H643" s="40"/>
      <c r="I643" s="40"/>
    </row>
    <row r="644" spans="2:9">
      <c r="B644" s="40"/>
      <c r="C644" s="40"/>
      <c r="D644" s="40"/>
      <c r="E644" s="40"/>
      <c r="F644" s="40"/>
      <c r="G644" s="40"/>
      <c r="H644" s="40"/>
      <c r="I644" s="40"/>
    </row>
    <row r="645" spans="2:9">
      <c r="B645" s="40"/>
      <c r="C645" s="40"/>
      <c r="D645" s="40"/>
      <c r="E645" s="40"/>
      <c r="F645" s="40"/>
      <c r="G645" s="40"/>
      <c r="H645" s="40"/>
      <c r="I645" s="40"/>
    </row>
    <row r="646" spans="2:9">
      <c r="B646" s="40"/>
      <c r="C646" s="40"/>
      <c r="D646" s="40"/>
      <c r="E646" s="40"/>
      <c r="F646" s="40"/>
      <c r="G646" s="40"/>
      <c r="H646" s="40"/>
      <c r="I646" s="40"/>
    </row>
    <row r="647" spans="2:9">
      <c r="B647" s="40"/>
      <c r="C647" s="40"/>
      <c r="D647" s="40"/>
      <c r="E647" s="40"/>
      <c r="F647" s="40"/>
      <c r="G647" s="40"/>
      <c r="H647" s="40"/>
      <c r="I647" s="40"/>
    </row>
    <row r="648" spans="2:9">
      <c r="B648" s="40"/>
      <c r="C648" s="40"/>
      <c r="D648" s="40"/>
      <c r="E648" s="40"/>
      <c r="F648" s="40"/>
      <c r="G648" s="40"/>
      <c r="H648" s="40"/>
      <c r="I648" s="40"/>
    </row>
    <row r="649" spans="2:9">
      <c r="B649" s="40"/>
      <c r="C649" s="40"/>
      <c r="D649" s="40"/>
      <c r="E649" s="40"/>
      <c r="F649" s="40"/>
      <c r="G649" s="40"/>
      <c r="H649" s="40"/>
      <c r="I649" s="40"/>
    </row>
    <row r="650" spans="2:9">
      <c r="B650" s="40"/>
      <c r="C650" s="40"/>
      <c r="D650" s="40"/>
      <c r="E650" s="40"/>
      <c r="F650" s="40"/>
      <c r="G650" s="40"/>
      <c r="H650" s="40"/>
      <c r="I650" s="40"/>
    </row>
    <row r="651" spans="2:9">
      <c r="B651" s="40"/>
      <c r="C651" s="40"/>
      <c r="D651" s="40"/>
      <c r="E651" s="40"/>
      <c r="F651" s="40"/>
      <c r="G651" s="40"/>
      <c r="H651" s="40"/>
      <c r="I651" s="40"/>
    </row>
    <row r="652" spans="2:9">
      <c r="B652" s="40"/>
      <c r="C652" s="40"/>
      <c r="D652" s="40"/>
      <c r="E652" s="40"/>
      <c r="F652" s="40"/>
      <c r="G652" s="40"/>
      <c r="H652" s="40"/>
      <c r="I652" s="40"/>
    </row>
    <row r="653" spans="2:9">
      <c r="B653" s="40"/>
      <c r="C653" s="40"/>
      <c r="D653" s="40"/>
      <c r="E653" s="40"/>
      <c r="F653" s="40"/>
      <c r="G653" s="40"/>
      <c r="H653" s="40"/>
      <c r="I653" s="40"/>
    </row>
    <row r="654" spans="2:9">
      <c r="B654" s="40"/>
      <c r="C654" s="40"/>
      <c r="D654" s="40"/>
      <c r="E654" s="40"/>
      <c r="F654" s="40"/>
      <c r="G654" s="40"/>
      <c r="H654" s="40"/>
      <c r="I654" s="40"/>
    </row>
    <row r="655" spans="2:9">
      <c r="B655" s="40"/>
      <c r="C655" s="40"/>
      <c r="D655" s="40"/>
      <c r="E655" s="40"/>
      <c r="F655" s="40"/>
      <c r="G655" s="40"/>
      <c r="H655" s="40"/>
      <c r="I655" s="40"/>
    </row>
    <row r="656" spans="2:9">
      <c r="B656" s="40"/>
      <c r="C656" s="40"/>
      <c r="D656" s="40"/>
      <c r="E656" s="40"/>
      <c r="F656" s="40"/>
      <c r="G656" s="40"/>
      <c r="H656" s="40"/>
      <c r="I656" s="40"/>
    </row>
    <row r="657" spans="1:9" ht="14.25">
      <c r="A657" s="109" t="s">
        <v>178</v>
      </c>
      <c r="B657" s="109"/>
      <c r="C657" s="109"/>
      <c r="D657" s="109"/>
      <c r="E657" s="109"/>
      <c r="F657" s="109"/>
      <c r="G657" s="109"/>
      <c r="H657" s="109"/>
      <c r="I657" s="109"/>
    </row>
    <row r="658" spans="1:9">
      <c r="A658" s="111" t="s">
        <v>156</v>
      </c>
      <c r="B658" s="111"/>
      <c r="C658" s="111"/>
      <c r="D658" s="111"/>
      <c r="E658" s="111"/>
      <c r="F658" s="111"/>
      <c r="G658" s="111"/>
      <c r="H658" s="111"/>
      <c r="I658" s="111"/>
    </row>
    <row r="659" spans="1:9">
      <c r="B659" s="49"/>
      <c r="C659" s="49"/>
      <c r="D659" s="50"/>
      <c r="E659" s="49"/>
      <c r="F659" s="49"/>
      <c r="G659" s="50"/>
      <c r="H659" s="50"/>
      <c r="I659" s="49"/>
    </row>
    <row r="660" spans="1:9" customFormat="1" ht="15">
      <c r="A660" s="114" t="s">
        <v>60</v>
      </c>
      <c r="B660" s="20" t="s">
        <v>61</v>
      </c>
      <c r="C660" s="21"/>
      <c r="D660" s="21"/>
      <c r="E660" s="22"/>
      <c r="F660" s="22"/>
      <c r="G660" s="22"/>
      <c r="H660" s="22"/>
      <c r="I660" s="23"/>
    </row>
    <row r="661" spans="1:9" customFormat="1" ht="15">
      <c r="A661" s="115"/>
      <c r="B661" s="24"/>
      <c r="C661" s="25">
        <v>2023</v>
      </c>
      <c r="D661" s="26"/>
      <c r="E661" s="27"/>
      <c r="F661" s="27">
        <v>2024</v>
      </c>
      <c r="G661" s="27"/>
      <c r="H661" s="112" t="s">
        <v>62</v>
      </c>
      <c r="I661" s="113"/>
    </row>
    <row r="662" spans="1:9" customFormat="1" ht="15">
      <c r="A662" s="115"/>
      <c r="B662" s="28" t="s">
        <v>63</v>
      </c>
      <c r="C662" s="29" t="s">
        <v>64</v>
      </c>
      <c r="D662" s="124" t="s">
        <v>65</v>
      </c>
      <c r="E662" s="30" t="s">
        <v>63</v>
      </c>
      <c r="F662" s="31" t="s">
        <v>64</v>
      </c>
      <c r="G662" s="124" t="s">
        <v>65</v>
      </c>
      <c r="H662" s="112" t="s">
        <v>66</v>
      </c>
      <c r="I662" s="113"/>
    </row>
    <row r="663" spans="1:9" customFormat="1" ht="15">
      <c r="A663" s="115"/>
      <c r="B663" s="28" t="s">
        <v>67</v>
      </c>
      <c r="C663" s="29" t="s">
        <v>68</v>
      </c>
      <c r="D663" s="125"/>
      <c r="E663" s="29" t="s">
        <v>67</v>
      </c>
      <c r="F663" s="29" t="s">
        <v>68</v>
      </c>
      <c r="G663" s="125"/>
      <c r="H663" s="29" t="s">
        <v>69</v>
      </c>
      <c r="I663" s="29" t="s">
        <v>70</v>
      </c>
    </row>
    <row r="664" spans="1:9" customFormat="1" ht="15">
      <c r="A664" s="32"/>
      <c r="B664" s="33" t="s">
        <v>71</v>
      </c>
      <c r="C664" s="34"/>
      <c r="D664" s="34"/>
      <c r="E664" s="34" t="s">
        <v>71</v>
      </c>
      <c r="F664" s="34"/>
      <c r="G664" s="35"/>
      <c r="H664" s="34"/>
      <c r="I664" s="36"/>
    </row>
    <row r="665" spans="1:9" customFormat="1" ht="15">
      <c r="A665" s="37"/>
      <c r="B665" s="33">
        <v>1</v>
      </c>
      <c r="C665" s="24">
        <v>2</v>
      </c>
      <c r="D665" s="34">
        <v>3</v>
      </c>
      <c r="E665" s="34">
        <v>4</v>
      </c>
      <c r="F665" s="34">
        <v>5</v>
      </c>
      <c r="G665" s="35">
        <v>6</v>
      </c>
      <c r="H665" s="34">
        <v>7</v>
      </c>
      <c r="I665" s="38">
        <v>8</v>
      </c>
    </row>
    <row r="666" spans="1:9" customFormat="1" ht="15">
      <c r="A666" s="39"/>
      <c r="B666" s="27"/>
      <c r="C666" s="27"/>
      <c r="D666" s="27"/>
      <c r="E666" s="27"/>
      <c r="F666" s="27"/>
      <c r="G666" s="27"/>
      <c r="H666" s="27"/>
      <c r="I666" s="27"/>
    </row>
    <row r="667" spans="1:9" s="48" customFormat="1">
      <c r="A667" s="41" t="s">
        <v>72</v>
      </c>
      <c r="B667" s="42">
        <v>1111.71</v>
      </c>
      <c r="C667" s="43">
        <v>19905.3</v>
      </c>
      <c r="D667" s="43">
        <v>179.1</v>
      </c>
      <c r="E667" s="42">
        <v>1091.05</v>
      </c>
      <c r="F667" s="43">
        <v>20634.599999999999</v>
      </c>
      <c r="G667" s="43">
        <v>184.9</v>
      </c>
      <c r="H667" s="43">
        <v>103.7</v>
      </c>
      <c r="I667" s="43">
        <v>729.3</v>
      </c>
    </row>
    <row r="668" spans="1:9" s="48" customFormat="1">
      <c r="A668" s="41"/>
      <c r="B668" s="42"/>
      <c r="C668" s="43"/>
      <c r="D668" s="43"/>
      <c r="E668" s="42"/>
      <c r="F668" s="43"/>
      <c r="G668" s="43"/>
      <c r="H668" s="43"/>
      <c r="I668" s="43"/>
    </row>
    <row r="669" spans="1:9" s="48" customFormat="1">
      <c r="A669" s="41" t="s">
        <v>73</v>
      </c>
      <c r="B669" s="42">
        <v>58.71</v>
      </c>
      <c r="C669" s="43">
        <v>848.4</v>
      </c>
      <c r="D669" s="43">
        <v>144.5</v>
      </c>
      <c r="E669" s="42">
        <v>71.05</v>
      </c>
      <c r="F669" s="43">
        <v>1293.0999999999999</v>
      </c>
      <c r="G669" s="43">
        <v>182</v>
      </c>
      <c r="H669" s="43">
        <v>152.4</v>
      </c>
      <c r="I669" s="43">
        <v>444.7</v>
      </c>
    </row>
    <row r="670" spans="1:9">
      <c r="A670" s="44" t="s">
        <v>74</v>
      </c>
      <c r="B670" s="45">
        <v>0.9</v>
      </c>
      <c r="C670" s="46">
        <v>13.5</v>
      </c>
      <c r="D670" s="46">
        <v>150</v>
      </c>
      <c r="E670" s="45">
        <v>1</v>
      </c>
      <c r="F670" s="46">
        <v>15</v>
      </c>
      <c r="G670" s="46">
        <v>150</v>
      </c>
      <c r="H670" s="46">
        <v>111.1</v>
      </c>
      <c r="I670" s="46">
        <v>1.5</v>
      </c>
    </row>
    <row r="671" spans="1:9">
      <c r="A671" s="44" t="s">
        <v>75</v>
      </c>
      <c r="B671" s="45">
        <v>37.67</v>
      </c>
      <c r="C671" s="46">
        <v>522.79999999999995</v>
      </c>
      <c r="D671" s="46">
        <v>138.80000000000001</v>
      </c>
      <c r="E671" s="45">
        <v>52</v>
      </c>
      <c r="F671" s="46">
        <v>917</v>
      </c>
      <c r="G671" s="46">
        <v>176.4</v>
      </c>
      <c r="H671" s="46">
        <v>175.4</v>
      </c>
      <c r="I671" s="46">
        <v>394.2</v>
      </c>
    </row>
    <row r="672" spans="1:9">
      <c r="A672" s="44" t="s">
        <v>76</v>
      </c>
      <c r="B672" s="45">
        <v>10</v>
      </c>
      <c r="C672" s="46">
        <v>130</v>
      </c>
      <c r="D672" s="46">
        <v>130</v>
      </c>
      <c r="E672" s="45">
        <v>11</v>
      </c>
      <c r="F672" s="46">
        <v>212</v>
      </c>
      <c r="G672" s="46">
        <v>192.7</v>
      </c>
      <c r="H672" s="46">
        <v>163.1</v>
      </c>
      <c r="I672" s="46">
        <v>82</v>
      </c>
    </row>
    <row r="673" spans="1:9">
      <c r="A673" s="44" t="s">
        <v>77</v>
      </c>
      <c r="B673" s="45">
        <v>2</v>
      </c>
      <c r="C673" s="46">
        <v>26</v>
      </c>
      <c r="D673" s="46">
        <v>130</v>
      </c>
      <c r="E673" s="45">
        <v>2</v>
      </c>
      <c r="F673" s="46">
        <v>50</v>
      </c>
      <c r="G673" s="46">
        <v>250</v>
      </c>
      <c r="H673" s="46">
        <v>192.3</v>
      </c>
      <c r="I673" s="46">
        <v>24</v>
      </c>
    </row>
    <row r="674" spans="1:9">
      <c r="A674" s="44" t="s">
        <v>78</v>
      </c>
      <c r="B674" s="45">
        <v>0.5</v>
      </c>
      <c r="C674" s="46">
        <v>7.5</v>
      </c>
      <c r="D674" s="46">
        <v>150</v>
      </c>
      <c r="E674" s="45">
        <v>0.5</v>
      </c>
      <c r="F674" s="46">
        <v>7.2</v>
      </c>
      <c r="G674" s="46">
        <v>144</v>
      </c>
      <c r="H674" s="46">
        <v>96</v>
      </c>
      <c r="I674" s="46">
        <v>-0.3</v>
      </c>
    </row>
    <row r="675" spans="1:9">
      <c r="A675" s="44" t="s">
        <v>79</v>
      </c>
      <c r="B675" s="45">
        <v>9.64</v>
      </c>
      <c r="C675" s="46">
        <v>174.6</v>
      </c>
      <c r="D675" s="46">
        <v>181.1</v>
      </c>
      <c r="E675" s="45">
        <v>6.05</v>
      </c>
      <c r="F675" s="46">
        <v>139.9</v>
      </c>
      <c r="G675" s="46">
        <v>231.2</v>
      </c>
      <c r="H675" s="46">
        <v>80.099999999999994</v>
      </c>
      <c r="I675" s="46">
        <v>-34.700000000000003</v>
      </c>
    </row>
    <row r="676" spans="1:9">
      <c r="A676" s="44" t="s">
        <v>162</v>
      </c>
      <c r="B676" s="54" t="s">
        <v>94</v>
      </c>
      <c r="C676" s="46" t="s">
        <v>94</v>
      </c>
      <c r="D676" s="46" t="s">
        <v>94</v>
      </c>
      <c r="E676" s="45">
        <v>0.5</v>
      </c>
      <c r="F676" s="46">
        <v>2</v>
      </c>
      <c r="G676" s="46">
        <v>40.799999999999997</v>
      </c>
      <c r="H676" s="46" t="s">
        <v>94</v>
      </c>
      <c r="I676" s="46">
        <v>2</v>
      </c>
    </row>
    <row r="677" spans="1:9">
      <c r="A677" s="44"/>
      <c r="B677" s="45"/>
      <c r="C677" s="46"/>
      <c r="D677" s="46"/>
      <c r="E677" s="45"/>
      <c r="F677" s="46"/>
      <c r="G677" s="46"/>
      <c r="H677" s="46"/>
      <c r="I677" s="46"/>
    </row>
    <row r="678" spans="1:9" s="48" customFormat="1" ht="25.5">
      <c r="A678" s="41" t="s">
        <v>80</v>
      </c>
      <c r="B678" s="42">
        <v>136</v>
      </c>
      <c r="C678" s="43">
        <v>2718.6</v>
      </c>
      <c r="D678" s="43">
        <v>199.9</v>
      </c>
      <c r="E678" s="42">
        <v>124</v>
      </c>
      <c r="F678" s="43">
        <v>2740.5</v>
      </c>
      <c r="G678" s="43">
        <v>185.8</v>
      </c>
      <c r="H678" s="43">
        <v>100.8</v>
      </c>
      <c r="I678" s="43">
        <v>21.9</v>
      </c>
    </row>
    <row r="679" spans="1:9">
      <c r="A679" s="44" t="s">
        <v>81</v>
      </c>
      <c r="B679" s="45">
        <v>5</v>
      </c>
      <c r="C679" s="46">
        <v>74.5</v>
      </c>
      <c r="D679" s="46">
        <v>149</v>
      </c>
      <c r="E679" s="45">
        <v>5</v>
      </c>
      <c r="F679" s="46">
        <v>74.5</v>
      </c>
      <c r="G679" s="46">
        <v>149</v>
      </c>
      <c r="H679" s="46">
        <v>100</v>
      </c>
      <c r="I679" s="46" t="s">
        <v>94</v>
      </c>
    </row>
    <row r="680" spans="1:9">
      <c r="A680" s="44" t="s">
        <v>83</v>
      </c>
      <c r="B680" s="45">
        <v>4</v>
      </c>
      <c r="C680" s="46">
        <v>65.599999999999994</v>
      </c>
      <c r="D680" s="46">
        <v>164</v>
      </c>
      <c r="E680" s="45">
        <v>10</v>
      </c>
      <c r="F680" s="46">
        <v>149.9</v>
      </c>
      <c r="G680" s="46">
        <v>149.9</v>
      </c>
      <c r="H680" s="46">
        <v>228.5</v>
      </c>
      <c r="I680" s="46">
        <v>84.3</v>
      </c>
    </row>
    <row r="681" spans="1:9">
      <c r="A681" s="44" t="s">
        <v>84</v>
      </c>
      <c r="B681" s="45">
        <v>34</v>
      </c>
      <c r="C681" s="46">
        <v>817.7</v>
      </c>
      <c r="D681" s="46">
        <v>240.5</v>
      </c>
      <c r="E681" s="45">
        <v>21</v>
      </c>
      <c r="F681" s="46">
        <v>785.2</v>
      </c>
      <c r="G681" s="46">
        <v>166.3</v>
      </c>
      <c r="H681" s="46">
        <v>96</v>
      </c>
      <c r="I681" s="46">
        <v>-32.5</v>
      </c>
    </row>
    <row r="682" spans="1:9">
      <c r="A682" s="44" t="s">
        <v>87</v>
      </c>
      <c r="B682" s="45">
        <v>40</v>
      </c>
      <c r="C682" s="46">
        <v>982.4</v>
      </c>
      <c r="D682" s="46">
        <v>245.6</v>
      </c>
      <c r="E682" s="45">
        <v>40</v>
      </c>
      <c r="F682" s="46">
        <v>1021</v>
      </c>
      <c r="G682" s="46">
        <v>255.3</v>
      </c>
      <c r="H682" s="46">
        <v>103.9</v>
      </c>
      <c r="I682" s="46">
        <v>38.6</v>
      </c>
    </row>
    <row r="683" spans="1:9">
      <c r="A683" s="44" t="s">
        <v>88</v>
      </c>
      <c r="B683" s="45">
        <v>4</v>
      </c>
      <c r="C683" s="46">
        <v>45.4</v>
      </c>
      <c r="D683" s="46">
        <v>113.5</v>
      </c>
      <c r="E683" s="45">
        <v>4</v>
      </c>
      <c r="F683" s="46">
        <v>60</v>
      </c>
      <c r="G683" s="46">
        <v>150</v>
      </c>
      <c r="H683" s="46">
        <v>132.19999999999999</v>
      </c>
      <c r="I683" s="46">
        <v>14.6</v>
      </c>
    </row>
    <row r="684" spans="1:9">
      <c r="A684" s="44" t="s">
        <v>90</v>
      </c>
      <c r="B684" s="45">
        <v>11</v>
      </c>
      <c r="C684" s="46">
        <v>138</v>
      </c>
      <c r="D684" s="46">
        <v>125.5</v>
      </c>
      <c r="E684" s="45">
        <v>5</v>
      </c>
      <c r="F684" s="46">
        <v>73.5</v>
      </c>
      <c r="G684" s="46">
        <v>147</v>
      </c>
      <c r="H684" s="46">
        <v>53.3</v>
      </c>
      <c r="I684" s="46">
        <v>-64.5</v>
      </c>
    </row>
    <row r="685" spans="1:9">
      <c r="A685" s="44" t="s">
        <v>91</v>
      </c>
      <c r="B685" s="45">
        <v>2</v>
      </c>
      <c r="C685" s="46">
        <v>34.299999999999997</v>
      </c>
      <c r="D685" s="46">
        <v>171.5</v>
      </c>
      <c r="E685" s="45">
        <v>3</v>
      </c>
      <c r="F685" s="46">
        <v>34.299999999999997</v>
      </c>
      <c r="G685" s="46">
        <v>114.3</v>
      </c>
      <c r="H685" s="46">
        <v>100</v>
      </c>
      <c r="I685" s="46" t="s">
        <v>94</v>
      </c>
    </row>
    <row r="686" spans="1:9">
      <c r="A686" s="44" t="s">
        <v>92</v>
      </c>
      <c r="B686" s="45">
        <v>11</v>
      </c>
      <c r="C686" s="46">
        <v>264</v>
      </c>
      <c r="D686" s="46">
        <v>240</v>
      </c>
      <c r="E686" s="45">
        <v>11</v>
      </c>
      <c r="F686" s="46">
        <v>258.60000000000002</v>
      </c>
      <c r="G686" s="46">
        <v>235.1</v>
      </c>
      <c r="H686" s="46">
        <v>98</v>
      </c>
      <c r="I686" s="46">
        <v>-5.4</v>
      </c>
    </row>
    <row r="687" spans="1:9">
      <c r="A687" s="44" t="s">
        <v>93</v>
      </c>
      <c r="B687" s="45">
        <v>1</v>
      </c>
      <c r="C687" s="46">
        <v>12.5</v>
      </c>
      <c r="D687" s="46">
        <v>125</v>
      </c>
      <c r="E687" s="45">
        <v>1</v>
      </c>
      <c r="F687" s="46">
        <v>13</v>
      </c>
      <c r="G687" s="46">
        <v>130</v>
      </c>
      <c r="H687" s="46">
        <v>104</v>
      </c>
      <c r="I687" s="46">
        <v>0.5</v>
      </c>
    </row>
    <row r="688" spans="1:9">
      <c r="A688" s="44" t="s">
        <v>95</v>
      </c>
      <c r="B688" s="45">
        <v>1</v>
      </c>
      <c r="C688" s="46">
        <v>5.6</v>
      </c>
      <c r="D688" s="46">
        <v>56</v>
      </c>
      <c r="E688" s="45">
        <v>1</v>
      </c>
      <c r="F688" s="46">
        <v>6.5</v>
      </c>
      <c r="G688" s="46">
        <v>65</v>
      </c>
      <c r="H688" s="46">
        <v>116.1</v>
      </c>
      <c r="I688" s="46">
        <v>0.9</v>
      </c>
    </row>
    <row r="689" spans="1:9">
      <c r="A689" s="44" t="s">
        <v>163</v>
      </c>
      <c r="B689" s="45">
        <v>27</v>
      </c>
      <c r="C689" s="46">
        <v>324</v>
      </c>
      <c r="D689" s="46">
        <v>120</v>
      </c>
      <c r="E689" s="45">
        <v>27</v>
      </c>
      <c r="F689" s="46">
        <v>324</v>
      </c>
      <c r="G689" s="46">
        <v>120</v>
      </c>
      <c r="H689" s="46">
        <v>100</v>
      </c>
      <c r="I689" s="46" t="s">
        <v>94</v>
      </c>
    </row>
    <row r="690" spans="1:9">
      <c r="A690" s="44"/>
      <c r="B690" s="45"/>
      <c r="C690" s="46"/>
      <c r="D690" s="46"/>
      <c r="E690" s="45"/>
      <c r="F690" s="46"/>
      <c r="G690" s="46"/>
      <c r="H690" s="46"/>
      <c r="I690" s="46"/>
    </row>
    <row r="691" spans="1:9" s="48" customFormat="1">
      <c r="A691" s="41" t="s">
        <v>112</v>
      </c>
      <c r="B691" s="42">
        <v>231</v>
      </c>
      <c r="C691" s="43">
        <v>3777.4</v>
      </c>
      <c r="D691" s="43">
        <v>163.5</v>
      </c>
      <c r="E691" s="42">
        <v>224</v>
      </c>
      <c r="F691" s="43">
        <v>4207</v>
      </c>
      <c r="G691" s="43">
        <v>187.8</v>
      </c>
      <c r="H691" s="43">
        <v>111.4</v>
      </c>
      <c r="I691" s="43">
        <v>429.6</v>
      </c>
    </row>
    <row r="692" spans="1:9">
      <c r="A692" s="44" t="s">
        <v>114</v>
      </c>
      <c r="B692" s="45">
        <v>35</v>
      </c>
      <c r="C692" s="46">
        <v>588.79999999999995</v>
      </c>
      <c r="D692" s="46">
        <v>168.2</v>
      </c>
      <c r="E692" s="45">
        <v>46</v>
      </c>
      <c r="F692" s="46">
        <v>750</v>
      </c>
      <c r="G692" s="46">
        <v>163</v>
      </c>
      <c r="H692" s="46">
        <v>127.4</v>
      </c>
      <c r="I692" s="46">
        <v>161.19999999999999</v>
      </c>
    </row>
    <row r="693" spans="1:9">
      <c r="A693" s="44" t="s">
        <v>116</v>
      </c>
      <c r="B693" s="45">
        <v>108</v>
      </c>
      <c r="C693" s="46">
        <v>1549.3</v>
      </c>
      <c r="D693" s="46">
        <v>143.5</v>
      </c>
      <c r="E693" s="45">
        <v>82</v>
      </c>
      <c r="F693" s="46">
        <v>1496.5</v>
      </c>
      <c r="G693" s="46">
        <v>182.5</v>
      </c>
      <c r="H693" s="46">
        <v>96.6</v>
      </c>
      <c r="I693" s="46">
        <v>-52.8</v>
      </c>
    </row>
    <row r="694" spans="1:9">
      <c r="A694" s="44" t="s">
        <v>117</v>
      </c>
      <c r="B694" s="45">
        <v>7</v>
      </c>
      <c r="C694" s="46">
        <v>135</v>
      </c>
      <c r="D694" s="46">
        <v>192.9</v>
      </c>
      <c r="E694" s="45">
        <v>7</v>
      </c>
      <c r="F694" s="46">
        <v>216</v>
      </c>
      <c r="G694" s="46">
        <v>308.60000000000002</v>
      </c>
      <c r="H694" s="46">
        <v>160</v>
      </c>
      <c r="I694" s="46">
        <v>81</v>
      </c>
    </row>
    <row r="695" spans="1:9">
      <c r="A695" s="44" t="s">
        <v>118</v>
      </c>
      <c r="B695" s="45">
        <v>40</v>
      </c>
      <c r="C695" s="46">
        <v>798.3</v>
      </c>
      <c r="D695" s="46">
        <v>199.6</v>
      </c>
      <c r="E695" s="45">
        <v>74</v>
      </c>
      <c r="F695" s="46">
        <v>1542</v>
      </c>
      <c r="G695" s="46">
        <v>208.4</v>
      </c>
      <c r="H695" s="46">
        <v>193.2</v>
      </c>
      <c r="I695" s="46">
        <v>743.7</v>
      </c>
    </row>
    <row r="696" spans="1:9">
      <c r="A696" s="44" t="s">
        <v>119</v>
      </c>
      <c r="B696" s="45">
        <v>48</v>
      </c>
      <c r="C696" s="46">
        <v>841</v>
      </c>
      <c r="D696" s="46">
        <v>175.2</v>
      </c>
      <c r="E696" s="45">
        <v>22</v>
      </c>
      <c r="F696" s="46">
        <v>418.5</v>
      </c>
      <c r="G696" s="46">
        <v>190.2</v>
      </c>
      <c r="H696" s="46">
        <v>49.8</v>
      </c>
      <c r="I696" s="46">
        <v>-422.5</v>
      </c>
    </row>
    <row r="697" spans="1:9">
      <c r="A697" s="44"/>
      <c r="B697" s="45"/>
      <c r="C697" s="46"/>
      <c r="D697" s="46"/>
      <c r="E697" s="45"/>
      <c r="F697" s="46"/>
      <c r="G697" s="46"/>
      <c r="H697" s="46"/>
      <c r="I697" s="46"/>
    </row>
    <row r="698" spans="1:9" s="48" customFormat="1">
      <c r="A698" s="41" t="s">
        <v>121</v>
      </c>
      <c r="B698" s="42">
        <v>106</v>
      </c>
      <c r="C698" s="43">
        <v>2155.1999999999998</v>
      </c>
      <c r="D698" s="43">
        <v>203.3</v>
      </c>
      <c r="E698" s="42">
        <v>105</v>
      </c>
      <c r="F698" s="43">
        <v>2113.6</v>
      </c>
      <c r="G698" s="43">
        <v>201.3</v>
      </c>
      <c r="H698" s="43">
        <v>98.1</v>
      </c>
      <c r="I698" s="43">
        <v>-41.6</v>
      </c>
    </row>
    <row r="699" spans="1:9">
      <c r="A699" s="44" t="s">
        <v>122</v>
      </c>
      <c r="B699" s="45">
        <v>15</v>
      </c>
      <c r="C699" s="46">
        <v>302.60000000000002</v>
      </c>
      <c r="D699" s="46">
        <v>201.7</v>
      </c>
      <c r="E699" s="45">
        <v>15</v>
      </c>
      <c r="F699" s="46">
        <v>283.7</v>
      </c>
      <c r="G699" s="46">
        <v>189.1</v>
      </c>
      <c r="H699" s="46">
        <v>93.8</v>
      </c>
      <c r="I699" s="46">
        <v>-18.899999999999999</v>
      </c>
    </row>
    <row r="700" spans="1:9">
      <c r="A700" s="44" t="s">
        <v>123</v>
      </c>
      <c r="B700" s="45">
        <v>32</v>
      </c>
      <c r="C700" s="46">
        <v>637.5</v>
      </c>
      <c r="D700" s="46">
        <v>199.2</v>
      </c>
      <c r="E700" s="45">
        <v>32</v>
      </c>
      <c r="F700" s="46">
        <v>637.5</v>
      </c>
      <c r="G700" s="46">
        <v>199.2</v>
      </c>
      <c r="H700" s="46">
        <v>100</v>
      </c>
      <c r="I700" s="46" t="s">
        <v>94</v>
      </c>
    </row>
    <row r="701" spans="1:9">
      <c r="A701" s="44" t="s">
        <v>124</v>
      </c>
      <c r="B701" s="45">
        <v>53</v>
      </c>
      <c r="C701" s="46">
        <v>1110</v>
      </c>
      <c r="D701" s="46">
        <v>209.4</v>
      </c>
      <c r="E701" s="45">
        <v>52</v>
      </c>
      <c r="F701" s="46">
        <v>1076.7</v>
      </c>
      <c r="G701" s="46">
        <v>207.1</v>
      </c>
      <c r="H701" s="46">
        <v>97</v>
      </c>
      <c r="I701" s="46">
        <v>-33.299999999999997</v>
      </c>
    </row>
    <row r="702" spans="1:9">
      <c r="A702" s="44" t="s">
        <v>125</v>
      </c>
      <c r="B702" s="45">
        <v>5</v>
      </c>
      <c r="C702" s="46">
        <v>89</v>
      </c>
      <c r="D702" s="46">
        <v>178</v>
      </c>
      <c r="E702" s="45">
        <v>5</v>
      </c>
      <c r="F702" s="46">
        <v>99.2</v>
      </c>
      <c r="G702" s="46">
        <v>198.4</v>
      </c>
      <c r="H702" s="46">
        <v>111.5</v>
      </c>
      <c r="I702" s="46">
        <v>10.199999999999999</v>
      </c>
    </row>
    <row r="703" spans="1:9">
      <c r="A703" s="44" t="s">
        <v>126</v>
      </c>
      <c r="B703" s="45">
        <v>1</v>
      </c>
      <c r="C703" s="46">
        <v>16.100000000000001</v>
      </c>
      <c r="D703" s="46">
        <v>161</v>
      </c>
      <c r="E703" s="45">
        <v>1</v>
      </c>
      <c r="F703" s="46">
        <v>16.5</v>
      </c>
      <c r="G703" s="46">
        <v>165</v>
      </c>
      <c r="H703" s="46">
        <v>102.5</v>
      </c>
      <c r="I703" s="46">
        <v>0.4</v>
      </c>
    </row>
    <row r="704" spans="1:9">
      <c r="A704" s="44"/>
      <c r="B704" s="45"/>
      <c r="C704" s="46"/>
      <c r="D704" s="46"/>
      <c r="E704" s="45"/>
      <c r="F704" s="46"/>
      <c r="G704" s="46"/>
      <c r="H704" s="46"/>
      <c r="I704" s="46"/>
    </row>
    <row r="705" spans="1:9" s="48" customFormat="1">
      <c r="A705" s="41" t="s">
        <v>127</v>
      </c>
      <c r="B705" s="42">
        <v>370</v>
      </c>
      <c r="C705" s="43">
        <v>6688.5</v>
      </c>
      <c r="D705" s="43">
        <v>180.8</v>
      </c>
      <c r="E705" s="42">
        <v>402</v>
      </c>
      <c r="F705" s="43">
        <v>7300.9</v>
      </c>
      <c r="G705" s="43">
        <v>181.6</v>
      </c>
      <c r="H705" s="43">
        <v>109.2</v>
      </c>
      <c r="I705" s="43">
        <v>612.4</v>
      </c>
    </row>
    <row r="706" spans="1:9">
      <c r="A706" s="44" t="s">
        <v>128</v>
      </c>
      <c r="B706" s="45">
        <v>119</v>
      </c>
      <c r="C706" s="46">
        <v>2126.1</v>
      </c>
      <c r="D706" s="46">
        <v>178.7</v>
      </c>
      <c r="E706" s="45">
        <v>121</v>
      </c>
      <c r="F706" s="46">
        <v>2142.5</v>
      </c>
      <c r="G706" s="46">
        <v>177.1</v>
      </c>
      <c r="H706" s="46">
        <v>100.8</v>
      </c>
      <c r="I706" s="46">
        <v>16.399999999999999</v>
      </c>
    </row>
    <row r="707" spans="1:9">
      <c r="A707" s="44" t="s">
        <v>129</v>
      </c>
      <c r="B707" s="45">
        <v>23</v>
      </c>
      <c r="C707" s="46">
        <v>352.5</v>
      </c>
      <c r="D707" s="46">
        <v>153.30000000000001</v>
      </c>
      <c r="E707" s="45">
        <v>42</v>
      </c>
      <c r="F707" s="46">
        <v>798</v>
      </c>
      <c r="G707" s="46">
        <v>190</v>
      </c>
      <c r="H707" s="46">
        <v>226.4</v>
      </c>
      <c r="I707" s="46">
        <v>445.5</v>
      </c>
    </row>
    <row r="708" spans="1:9">
      <c r="A708" s="44" t="s">
        <v>130</v>
      </c>
      <c r="B708" s="45">
        <v>6</v>
      </c>
      <c r="C708" s="46">
        <v>70.400000000000006</v>
      </c>
      <c r="D708" s="46">
        <v>117.3</v>
      </c>
      <c r="E708" s="45">
        <v>6</v>
      </c>
      <c r="F708" s="46">
        <v>74.599999999999994</v>
      </c>
      <c r="G708" s="46">
        <v>124.3</v>
      </c>
      <c r="H708" s="46">
        <v>106</v>
      </c>
      <c r="I708" s="46">
        <v>4.2</v>
      </c>
    </row>
    <row r="709" spans="1:9">
      <c r="A709" s="44" t="s">
        <v>131</v>
      </c>
      <c r="B709" s="45">
        <v>43</v>
      </c>
      <c r="C709" s="46">
        <v>785.6</v>
      </c>
      <c r="D709" s="46">
        <v>182.7</v>
      </c>
      <c r="E709" s="45">
        <v>52</v>
      </c>
      <c r="F709" s="46">
        <v>859.5</v>
      </c>
      <c r="G709" s="46">
        <v>165.3</v>
      </c>
      <c r="H709" s="46">
        <v>109.4</v>
      </c>
      <c r="I709" s="46">
        <v>73.900000000000006</v>
      </c>
    </row>
    <row r="710" spans="1:9">
      <c r="A710" s="44" t="s">
        <v>132</v>
      </c>
      <c r="B710" s="45">
        <v>11</v>
      </c>
      <c r="C710" s="46">
        <v>191</v>
      </c>
      <c r="D710" s="46">
        <v>173.6</v>
      </c>
      <c r="E710" s="45">
        <v>11</v>
      </c>
      <c r="F710" s="46">
        <v>193.4</v>
      </c>
      <c r="G710" s="46">
        <v>175.8</v>
      </c>
      <c r="H710" s="46">
        <v>101.3</v>
      </c>
      <c r="I710" s="46">
        <v>2.4</v>
      </c>
    </row>
    <row r="711" spans="1:9">
      <c r="A711" s="44" t="s">
        <v>133</v>
      </c>
      <c r="B711" s="45">
        <v>85</v>
      </c>
      <c r="C711" s="46">
        <v>1802.4</v>
      </c>
      <c r="D711" s="46">
        <v>212</v>
      </c>
      <c r="E711" s="45">
        <v>68</v>
      </c>
      <c r="F711" s="46">
        <v>1431</v>
      </c>
      <c r="G711" s="46">
        <v>210.4</v>
      </c>
      <c r="H711" s="46">
        <v>79.400000000000006</v>
      </c>
      <c r="I711" s="46">
        <v>-371.4</v>
      </c>
    </row>
    <row r="712" spans="1:9">
      <c r="A712" s="44" t="s">
        <v>134</v>
      </c>
      <c r="B712" s="45">
        <v>4</v>
      </c>
      <c r="C712" s="46">
        <v>82</v>
      </c>
      <c r="D712" s="46">
        <v>205</v>
      </c>
      <c r="E712" s="45">
        <v>4</v>
      </c>
      <c r="F712" s="46">
        <v>80</v>
      </c>
      <c r="G712" s="46">
        <v>200</v>
      </c>
      <c r="H712" s="46">
        <v>97.6</v>
      </c>
      <c r="I712" s="46">
        <v>-2</v>
      </c>
    </row>
    <row r="713" spans="1:9">
      <c r="A713" s="44" t="s">
        <v>135</v>
      </c>
      <c r="B713" s="45">
        <v>47</v>
      </c>
      <c r="C713" s="46">
        <v>775.2</v>
      </c>
      <c r="D713" s="46">
        <v>164.9</v>
      </c>
      <c r="E713" s="45">
        <v>65</v>
      </c>
      <c r="F713" s="46">
        <v>1164</v>
      </c>
      <c r="G713" s="46">
        <v>179.1</v>
      </c>
      <c r="H713" s="46">
        <v>150.19999999999999</v>
      </c>
      <c r="I713" s="46">
        <v>388.8</v>
      </c>
    </row>
    <row r="714" spans="1:9">
      <c r="A714" s="44" t="s">
        <v>136</v>
      </c>
      <c r="B714" s="45">
        <v>15</v>
      </c>
      <c r="C714" s="46">
        <v>252.6</v>
      </c>
      <c r="D714" s="46">
        <v>168.4</v>
      </c>
      <c r="E714" s="45">
        <v>13</v>
      </c>
      <c r="F714" s="46">
        <v>238.9</v>
      </c>
      <c r="G714" s="46">
        <v>183.8</v>
      </c>
      <c r="H714" s="46">
        <v>94.6</v>
      </c>
      <c r="I714" s="46">
        <v>-13.7</v>
      </c>
    </row>
    <row r="715" spans="1:9">
      <c r="A715" s="44" t="s">
        <v>165</v>
      </c>
      <c r="B715" s="45">
        <v>10</v>
      </c>
      <c r="C715" s="46">
        <v>165</v>
      </c>
      <c r="D715" s="46">
        <v>165</v>
      </c>
      <c r="E715" s="45">
        <v>10</v>
      </c>
      <c r="F715" s="46">
        <v>164</v>
      </c>
      <c r="G715" s="46">
        <v>164</v>
      </c>
      <c r="H715" s="46">
        <v>99.4</v>
      </c>
      <c r="I715" s="46">
        <v>-1</v>
      </c>
    </row>
    <row r="716" spans="1:9">
      <c r="A716" s="44" t="s">
        <v>137</v>
      </c>
      <c r="B716" s="45">
        <v>4</v>
      </c>
      <c r="C716" s="46">
        <v>48</v>
      </c>
      <c r="D716" s="46">
        <v>120</v>
      </c>
      <c r="E716" s="45">
        <v>6</v>
      </c>
      <c r="F716" s="46">
        <v>100</v>
      </c>
      <c r="G716" s="46">
        <v>166.7</v>
      </c>
      <c r="H716" s="46">
        <v>208.3</v>
      </c>
      <c r="I716" s="46">
        <v>52</v>
      </c>
    </row>
    <row r="717" spans="1:9">
      <c r="A717" s="44" t="s">
        <v>166</v>
      </c>
      <c r="B717" s="45">
        <v>7</v>
      </c>
      <c r="C717" s="46">
        <v>119.7</v>
      </c>
      <c r="D717" s="46">
        <v>171</v>
      </c>
      <c r="E717" s="45">
        <v>8</v>
      </c>
      <c r="F717" s="46">
        <v>135</v>
      </c>
      <c r="G717" s="46">
        <v>168.8</v>
      </c>
      <c r="H717" s="46">
        <v>112.8</v>
      </c>
      <c r="I717" s="46">
        <v>15.3</v>
      </c>
    </row>
    <row r="718" spans="1:9">
      <c r="A718" s="44"/>
      <c r="B718" s="45"/>
      <c r="C718" s="46"/>
      <c r="D718" s="46"/>
      <c r="E718" s="45"/>
      <c r="F718" s="46"/>
      <c r="G718" s="46"/>
      <c r="H718" s="46"/>
      <c r="I718" s="46"/>
    </row>
    <row r="719" spans="1:9" s="48" customFormat="1">
      <c r="A719" s="41" t="s">
        <v>138</v>
      </c>
      <c r="B719" s="42">
        <v>142</v>
      </c>
      <c r="C719" s="43">
        <v>2397.6999999999998</v>
      </c>
      <c r="D719" s="43">
        <v>168.9</v>
      </c>
      <c r="E719" s="42">
        <v>137</v>
      </c>
      <c r="F719" s="43">
        <v>2346.9</v>
      </c>
      <c r="G719" s="43">
        <v>171.3</v>
      </c>
      <c r="H719" s="43">
        <v>97.9</v>
      </c>
      <c r="I719" s="43">
        <v>-50.8</v>
      </c>
    </row>
    <row r="720" spans="1:9" s="48" customFormat="1">
      <c r="A720" s="41"/>
      <c r="B720" s="42"/>
      <c r="C720" s="43"/>
      <c r="D720" s="43"/>
      <c r="E720" s="42"/>
      <c r="F720" s="43"/>
      <c r="G720" s="43"/>
      <c r="H720" s="43"/>
      <c r="I720" s="43"/>
    </row>
    <row r="721" spans="1:9" s="48" customFormat="1">
      <c r="A721" s="41" t="s">
        <v>139</v>
      </c>
      <c r="B721" s="42">
        <v>68</v>
      </c>
      <c r="C721" s="43">
        <v>1319.5</v>
      </c>
      <c r="D721" s="43">
        <v>194</v>
      </c>
      <c r="E721" s="42">
        <v>30</v>
      </c>
      <c r="F721" s="43">
        <v>632.6</v>
      </c>
      <c r="G721" s="43">
        <v>210.9</v>
      </c>
      <c r="H721" s="43">
        <v>47.9</v>
      </c>
      <c r="I721" s="43">
        <v>-686.9</v>
      </c>
    </row>
    <row r="722" spans="1:9">
      <c r="B722" s="40"/>
      <c r="C722" s="40"/>
      <c r="D722" s="40"/>
      <c r="E722" s="40"/>
      <c r="F722" s="40"/>
      <c r="G722" s="40"/>
      <c r="H722" s="40"/>
      <c r="I722" s="40"/>
    </row>
    <row r="723" spans="1:9">
      <c r="B723" s="40"/>
      <c r="C723" s="40"/>
      <c r="D723" s="40"/>
      <c r="E723" s="40"/>
      <c r="F723" s="40"/>
      <c r="G723" s="40"/>
      <c r="H723" s="40"/>
      <c r="I723" s="40"/>
    </row>
    <row r="724" spans="1:9">
      <c r="B724" s="40"/>
      <c r="C724" s="40"/>
      <c r="D724" s="40"/>
      <c r="E724" s="40"/>
      <c r="F724" s="40"/>
      <c r="G724" s="40"/>
      <c r="H724" s="40"/>
      <c r="I724" s="40"/>
    </row>
    <row r="725" spans="1:9">
      <c r="B725" s="40"/>
      <c r="C725" s="40"/>
      <c r="D725" s="40"/>
      <c r="E725" s="40"/>
      <c r="F725" s="40"/>
      <c r="G725" s="40"/>
      <c r="H725" s="40"/>
      <c r="I725" s="40"/>
    </row>
    <row r="726" spans="1:9">
      <c r="B726" s="40"/>
      <c r="C726" s="40"/>
      <c r="D726" s="40"/>
      <c r="E726" s="40"/>
      <c r="F726" s="40"/>
      <c r="G726" s="40"/>
      <c r="H726" s="40"/>
      <c r="I726" s="40"/>
    </row>
    <row r="727" spans="1:9">
      <c r="B727" s="40"/>
      <c r="C727" s="40"/>
      <c r="D727" s="40"/>
      <c r="E727" s="40"/>
      <c r="F727" s="40"/>
      <c r="G727" s="40"/>
      <c r="H727" s="40"/>
      <c r="I727" s="40"/>
    </row>
    <row r="728" spans="1:9">
      <c r="B728" s="40"/>
      <c r="C728" s="40"/>
      <c r="D728" s="40"/>
      <c r="E728" s="40"/>
      <c r="F728" s="40"/>
      <c r="G728" s="40"/>
      <c r="H728" s="40"/>
      <c r="I728" s="40"/>
    </row>
    <row r="729" spans="1:9">
      <c r="B729" s="40"/>
      <c r="C729" s="40"/>
      <c r="D729" s="40"/>
      <c r="E729" s="40"/>
      <c r="F729" s="40"/>
      <c r="G729" s="40"/>
      <c r="H729" s="40"/>
      <c r="I729" s="40"/>
    </row>
    <row r="730" spans="1:9">
      <c r="B730" s="40"/>
      <c r="C730" s="40"/>
      <c r="D730" s="40"/>
      <c r="E730" s="40"/>
      <c r="F730" s="40"/>
      <c r="G730" s="40"/>
      <c r="H730" s="40"/>
      <c r="I730" s="40"/>
    </row>
    <row r="731" spans="1:9">
      <c r="B731" s="40"/>
      <c r="C731" s="40"/>
      <c r="D731" s="40"/>
      <c r="E731" s="40"/>
      <c r="F731" s="40"/>
      <c r="G731" s="40"/>
      <c r="H731" s="40"/>
      <c r="I731" s="40"/>
    </row>
    <row r="732" spans="1:9" ht="14.25">
      <c r="A732" s="109" t="s">
        <v>179</v>
      </c>
      <c r="B732" s="109"/>
      <c r="C732" s="109"/>
      <c r="D732" s="109"/>
      <c r="E732" s="109"/>
      <c r="F732" s="109"/>
      <c r="G732" s="109"/>
      <c r="H732" s="109"/>
      <c r="I732" s="109"/>
    </row>
    <row r="733" spans="1:9">
      <c r="A733" s="111" t="s">
        <v>156</v>
      </c>
      <c r="B733" s="111"/>
      <c r="C733" s="111"/>
      <c r="D733" s="111"/>
      <c r="E733" s="111"/>
      <c r="F733" s="111"/>
      <c r="G733" s="111"/>
      <c r="H733" s="111"/>
      <c r="I733" s="111"/>
    </row>
    <row r="734" spans="1:9">
      <c r="B734" s="49"/>
      <c r="C734" s="49"/>
      <c r="D734" s="50"/>
      <c r="E734" s="49"/>
      <c r="F734" s="49"/>
      <c r="G734" s="50"/>
      <c r="H734" s="50"/>
      <c r="I734" s="49"/>
    </row>
    <row r="735" spans="1:9" customFormat="1" ht="15">
      <c r="A735" s="114" t="s">
        <v>60</v>
      </c>
      <c r="B735" s="20" t="s">
        <v>61</v>
      </c>
      <c r="C735" s="21"/>
      <c r="D735" s="21"/>
      <c r="E735" s="22"/>
      <c r="F735" s="22"/>
      <c r="G735" s="22"/>
      <c r="H735" s="22"/>
      <c r="I735" s="23"/>
    </row>
    <row r="736" spans="1:9" customFormat="1" ht="15">
      <c r="A736" s="115"/>
      <c r="B736" s="24"/>
      <c r="C736" s="25">
        <v>2023</v>
      </c>
      <c r="D736" s="26"/>
      <c r="E736" s="27"/>
      <c r="F736" s="27">
        <v>2024</v>
      </c>
      <c r="G736" s="27"/>
      <c r="H736" s="112" t="s">
        <v>62</v>
      </c>
      <c r="I736" s="113"/>
    </row>
    <row r="737" spans="1:9" customFormat="1" ht="15">
      <c r="A737" s="115"/>
      <c r="B737" s="28" t="s">
        <v>63</v>
      </c>
      <c r="C737" s="29" t="s">
        <v>64</v>
      </c>
      <c r="D737" s="124" t="s">
        <v>65</v>
      </c>
      <c r="E737" s="30" t="s">
        <v>63</v>
      </c>
      <c r="F737" s="31" t="s">
        <v>64</v>
      </c>
      <c r="G737" s="124" t="s">
        <v>65</v>
      </c>
      <c r="H737" s="112" t="s">
        <v>66</v>
      </c>
      <c r="I737" s="113"/>
    </row>
    <row r="738" spans="1:9" customFormat="1" ht="15">
      <c r="A738" s="115"/>
      <c r="B738" s="28" t="s">
        <v>67</v>
      </c>
      <c r="C738" s="29" t="s">
        <v>68</v>
      </c>
      <c r="D738" s="125"/>
      <c r="E738" s="29" t="s">
        <v>67</v>
      </c>
      <c r="F738" s="29" t="s">
        <v>68</v>
      </c>
      <c r="G738" s="125"/>
      <c r="H738" s="29" t="s">
        <v>69</v>
      </c>
      <c r="I738" s="29" t="s">
        <v>70</v>
      </c>
    </row>
    <row r="739" spans="1:9" customFormat="1" ht="15">
      <c r="A739" s="32"/>
      <c r="B739" s="33" t="s">
        <v>71</v>
      </c>
      <c r="C739" s="34"/>
      <c r="D739" s="34"/>
      <c r="E739" s="34" t="s">
        <v>71</v>
      </c>
      <c r="F739" s="34"/>
      <c r="G739" s="35"/>
      <c r="H739" s="34"/>
      <c r="I739" s="36"/>
    </row>
    <row r="740" spans="1:9" customFormat="1" ht="15">
      <c r="A740" s="37"/>
      <c r="B740" s="33">
        <v>1</v>
      </c>
      <c r="C740" s="24">
        <v>2</v>
      </c>
      <c r="D740" s="34">
        <v>3</v>
      </c>
      <c r="E740" s="34">
        <v>4</v>
      </c>
      <c r="F740" s="34">
        <v>5</v>
      </c>
      <c r="G740" s="35">
        <v>6</v>
      </c>
      <c r="H740" s="34">
        <v>7</v>
      </c>
      <c r="I740" s="38">
        <v>8</v>
      </c>
    </row>
    <row r="741" spans="1:9" customFormat="1" ht="15">
      <c r="A741" s="39"/>
      <c r="B741" s="27"/>
      <c r="C741" s="27"/>
      <c r="D741" s="27"/>
      <c r="E741" s="27"/>
      <c r="F741" s="27"/>
      <c r="G741" s="27"/>
      <c r="H741" s="27"/>
      <c r="I741" s="27"/>
    </row>
    <row r="742" spans="1:9" s="48" customFormat="1">
      <c r="A742" s="41" t="s">
        <v>72</v>
      </c>
      <c r="B742" s="42">
        <v>4992.0150000000003</v>
      </c>
      <c r="C742" s="43">
        <v>100107.4</v>
      </c>
      <c r="D742" s="43">
        <v>200.5</v>
      </c>
      <c r="E742" s="42">
        <v>4785.4639999999999</v>
      </c>
      <c r="F742" s="43">
        <v>102788.4</v>
      </c>
      <c r="G742" s="43">
        <v>213.7</v>
      </c>
      <c r="H742" s="43">
        <v>102.7</v>
      </c>
      <c r="I742" s="43">
        <v>2681</v>
      </c>
    </row>
    <row r="743" spans="1:9" s="48" customFormat="1">
      <c r="A743" s="41"/>
      <c r="B743" s="42"/>
      <c r="C743" s="43"/>
      <c r="D743" s="43"/>
      <c r="E743" s="42"/>
      <c r="F743" s="43"/>
      <c r="G743" s="43"/>
      <c r="H743" s="43"/>
      <c r="I743" s="43"/>
    </row>
    <row r="744" spans="1:9" s="48" customFormat="1">
      <c r="A744" s="41" t="s">
        <v>73</v>
      </c>
      <c r="B744" s="42">
        <v>127.44</v>
      </c>
      <c r="C744" s="43">
        <v>1867.2</v>
      </c>
      <c r="D744" s="43">
        <v>146.5</v>
      </c>
      <c r="E744" s="42">
        <v>136.71</v>
      </c>
      <c r="F744" s="43">
        <v>2166.1</v>
      </c>
      <c r="G744" s="43">
        <v>158.4</v>
      </c>
      <c r="H744" s="43">
        <v>116</v>
      </c>
      <c r="I744" s="43">
        <v>298.89999999999998</v>
      </c>
    </row>
    <row r="745" spans="1:9">
      <c r="A745" s="44" t="s">
        <v>74</v>
      </c>
      <c r="B745" s="45">
        <v>5.5</v>
      </c>
      <c r="C745" s="46">
        <v>84.4</v>
      </c>
      <c r="D745" s="46">
        <v>153.5</v>
      </c>
      <c r="E745" s="45">
        <v>5.3</v>
      </c>
      <c r="F745" s="46">
        <v>78.2</v>
      </c>
      <c r="G745" s="46">
        <v>147.5</v>
      </c>
      <c r="H745" s="46">
        <v>92.7</v>
      </c>
      <c r="I745" s="46">
        <v>-6.2</v>
      </c>
    </row>
    <row r="746" spans="1:9">
      <c r="A746" s="44" t="s">
        <v>75</v>
      </c>
      <c r="B746" s="45">
        <v>67.400000000000006</v>
      </c>
      <c r="C746" s="46">
        <v>996.3</v>
      </c>
      <c r="D746" s="46">
        <v>147.80000000000001</v>
      </c>
      <c r="E746" s="45">
        <v>74</v>
      </c>
      <c r="F746" s="46">
        <v>1082.3</v>
      </c>
      <c r="G746" s="46">
        <v>146.30000000000001</v>
      </c>
      <c r="H746" s="46">
        <v>108.6</v>
      </c>
      <c r="I746" s="46">
        <v>85.9</v>
      </c>
    </row>
    <row r="747" spans="1:9">
      <c r="A747" s="44" t="s">
        <v>76</v>
      </c>
      <c r="B747" s="45">
        <v>44</v>
      </c>
      <c r="C747" s="46">
        <v>564.1</v>
      </c>
      <c r="D747" s="46">
        <v>128.19999999999999</v>
      </c>
      <c r="E747" s="45">
        <v>44</v>
      </c>
      <c r="F747" s="46">
        <v>719.7</v>
      </c>
      <c r="G747" s="46">
        <v>163.6</v>
      </c>
      <c r="H747" s="46">
        <v>127.6</v>
      </c>
      <c r="I747" s="46">
        <v>155.6</v>
      </c>
    </row>
    <row r="748" spans="1:9">
      <c r="A748" s="44" t="s">
        <v>77</v>
      </c>
      <c r="B748" s="45">
        <v>9</v>
      </c>
      <c r="C748" s="46">
        <v>115.2</v>
      </c>
      <c r="D748" s="46">
        <v>128</v>
      </c>
      <c r="E748" s="45">
        <v>9</v>
      </c>
      <c r="F748" s="46">
        <v>137.5</v>
      </c>
      <c r="G748" s="46">
        <v>152.80000000000001</v>
      </c>
      <c r="H748" s="46">
        <v>119.4</v>
      </c>
      <c r="I748" s="46">
        <v>22.3</v>
      </c>
    </row>
    <row r="749" spans="1:9">
      <c r="A749" s="44" t="s">
        <v>78</v>
      </c>
      <c r="B749" s="45">
        <v>0.89</v>
      </c>
      <c r="C749" s="46">
        <v>13.4</v>
      </c>
      <c r="D749" s="46">
        <v>150.6</v>
      </c>
      <c r="E749" s="45">
        <v>1</v>
      </c>
      <c r="F749" s="46">
        <v>14.4</v>
      </c>
      <c r="G749" s="46">
        <v>144</v>
      </c>
      <c r="H749" s="46">
        <v>107.5</v>
      </c>
      <c r="I749" s="46">
        <v>1</v>
      </c>
    </row>
    <row r="750" spans="1:9">
      <c r="A750" s="44" t="s">
        <v>79</v>
      </c>
      <c r="B750" s="45">
        <v>9.65</v>
      </c>
      <c r="C750" s="46">
        <v>208.9</v>
      </c>
      <c r="D750" s="46">
        <v>216.5</v>
      </c>
      <c r="E750" s="45">
        <v>12.01</v>
      </c>
      <c r="F750" s="46">
        <v>269.8</v>
      </c>
      <c r="G750" s="46">
        <v>224.6</v>
      </c>
      <c r="H750" s="46">
        <v>129.1</v>
      </c>
      <c r="I750" s="46">
        <v>60.9</v>
      </c>
    </row>
    <row r="751" spans="1:9">
      <c r="A751" s="44" t="s">
        <v>162</v>
      </c>
      <c r="B751" s="45" t="s">
        <v>94</v>
      </c>
      <c r="C751" s="46" t="s">
        <v>94</v>
      </c>
      <c r="D751" s="46" t="s">
        <v>94</v>
      </c>
      <c r="E751" s="45">
        <v>0.4</v>
      </c>
      <c r="F751" s="46">
        <v>1.7</v>
      </c>
      <c r="G751" s="46">
        <v>42.8</v>
      </c>
      <c r="H751" s="46" t="s">
        <v>94</v>
      </c>
      <c r="I751" s="46">
        <v>1.7</v>
      </c>
    </row>
    <row r="752" spans="1:9">
      <c r="A752" s="44"/>
      <c r="B752" s="45"/>
      <c r="C752" s="46"/>
      <c r="D752" s="46"/>
      <c r="E752" s="45"/>
      <c r="F752" s="46"/>
      <c r="G752" s="46"/>
      <c r="H752" s="46"/>
      <c r="I752" s="46"/>
    </row>
    <row r="753" spans="1:9" s="48" customFormat="1" ht="25.5">
      <c r="A753" s="41" t="s">
        <v>80</v>
      </c>
      <c r="B753" s="42">
        <v>1138</v>
      </c>
      <c r="C753" s="43">
        <v>28212.3</v>
      </c>
      <c r="D753" s="43">
        <v>247.9</v>
      </c>
      <c r="E753" s="42">
        <v>1334</v>
      </c>
      <c r="F753" s="43">
        <v>35231.199999999997</v>
      </c>
      <c r="G753" s="43">
        <v>260.3</v>
      </c>
      <c r="H753" s="43">
        <v>124.9</v>
      </c>
      <c r="I753" s="43">
        <v>7018.9</v>
      </c>
    </row>
    <row r="754" spans="1:9">
      <c r="A754" s="44" t="s">
        <v>81</v>
      </c>
      <c r="B754" s="45">
        <v>44</v>
      </c>
      <c r="C754" s="46">
        <v>620.29999999999995</v>
      </c>
      <c r="D754" s="46">
        <v>141</v>
      </c>
      <c r="E754" s="45">
        <v>44</v>
      </c>
      <c r="F754" s="46">
        <v>620.29999999999995</v>
      </c>
      <c r="G754" s="46">
        <v>141</v>
      </c>
      <c r="H754" s="46">
        <v>100</v>
      </c>
      <c r="I754" s="46" t="s">
        <v>94</v>
      </c>
    </row>
    <row r="755" spans="1:9">
      <c r="A755" s="44" t="s">
        <v>83</v>
      </c>
      <c r="B755" s="45">
        <v>29</v>
      </c>
      <c r="C755" s="46">
        <v>463.9</v>
      </c>
      <c r="D755" s="46">
        <v>160</v>
      </c>
      <c r="E755" s="45">
        <v>26</v>
      </c>
      <c r="F755" s="46">
        <v>350.8</v>
      </c>
      <c r="G755" s="46">
        <v>134.9</v>
      </c>
      <c r="H755" s="46">
        <v>75.599999999999994</v>
      </c>
      <c r="I755" s="46">
        <v>-113.1</v>
      </c>
    </row>
    <row r="756" spans="1:9">
      <c r="A756" s="44" t="s">
        <v>84</v>
      </c>
      <c r="B756" s="45">
        <v>198</v>
      </c>
      <c r="C756" s="46">
        <v>5370.8</v>
      </c>
      <c r="D756" s="46">
        <v>271.3</v>
      </c>
      <c r="E756" s="45">
        <v>331</v>
      </c>
      <c r="F756" s="46">
        <v>9525.4</v>
      </c>
      <c r="G756" s="46">
        <v>272.5</v>
      </c>
      <c r="H756" s="46">
        <v>177.4</v>
      </c>
      <c r="I756" s="46">
        <v>4154.6000000000004</v>
      </c>
    </row>
    <row r="757" spans="1:9">
      <c r="A757" s="44" t="s">
        <v>85</v>
      </c>
      <c r="B757" s="45">
        <v>575</v>
      </c>
      <c r="C757" s="46">
        <v>16555.8</v>
      </c>
      <c r="D757" s="46">
        <v>287.89999999999998</v>
      </c>
      <c r="E757" s="45">
        <v>659</v>
      </c>
      <c r="F757" s="46">
        <v>19353.400000000001</v>
      </c>
      <c r="G757" s="46">
        <v>293.7</v>
      </c>
      <c r="H757" s="46">
        <v>116.9</v>
      </c>
      <c r="I757" s="46">
        <v>2797.6</v>
      </c>
    </row>
    <row r="758" spans="1:9">
      <c r="A758" s="44" t="s">
        <v>86</v>
      </c>
      <c r="B758" s="45">
        <v>2</v>
      </c>
      <c r="C758" s="46">
        <v>49</v>
      </c>
      <c r="D758" s="46">
        <v>245</v>
      </c>
      <c r="E758" s="45">
        <v>2</v>
      </c>
      <c r="F758" s="46">
        <v>49</v>
      </c>
      <c r="G758" s="46">
        <v>245</v>
      </c>
      <c r="H758" s="46">
        <v>100</v>
      </c>
      <c r="I758" s="46" t="s">
        <v>94</v>
      </c>
    </row>
    <row r="759" spans="1:9">
      <c r="A759" s="44" t="s">
        <v>87</v>
      </c>
      <c r="B759" s="45">
        <v>149</v>
      </c>
      <c r="C759" s="46">
        <v>3268.6</v>
      </c>
      <c r="D759" s="46">
        <v>219.4</v>
      </c>
      <c r="E759" s="45">
        <v>150</v>
      </c>
      <c r="F759" s="46">
        <v>3588</v>
      </c>
      <c r="G759" s="46">
        <v>239.2</v>
      </c>
      <c r="H759" s="46">
        <v>109.8</v>
      </c>
      <c r="I759" s="46">
        <v>319.39999999999998</v>
      </c>
    </row>
    <row r="760" spans="1:9">
      <c r="A760" s="44" t="s">
        <v>88</v>
      </c>
      <c r="B760" s="45">
        <v>11</v>
      </c>
      <c r="C760" s="46">
        <v>59.6</v>
      </c>
      <c r="D760" s="46">
        <v>54.2</v>
      </c>
      <c r="E760" s="45">
        <v>11</v>
      </c>
      <c r="F760" s="46">
        <v>180</v>
      </c>
      <c r="G760" s="46">
        <v>163.6</v>
      </c>
      <c r="H760" s="46">
        <v>302</v>
      </c>
      <c r="I760" s="46">
        <v>120.4</v>
      </c>
    </row>
    <row r="761" spans="1:9">
      <c r="A761" s="44" t="s">
        <v>89</v>
      </c>
      <c r="B761" s="45">
        <v>8</v>
      </c>
      <c r="C761" s="46">
        <v>104.1</v>
      </c>
      <c r="D761" s="46">
        <v>130.1</v>
      </c>
      <c r="E761" s="45">
        <v>8</v>
      </c>
      <c r="F761" s="46">
        <v>104.1</v>
      </c>
      <c r="G761" s="46">
        <v>130.1</v>
      </c>
      <c r="H761" s="46">
        <v>100</v>
      </c>
      <c r="I761" s="46" t="s">
        <v>94</v>
      </c>
    </row>
    <row r="762" spans="1:9">
      <c r="A762" s="44" t="s">
        <v>90</v>
      </c>
      <c r="B762" s="45">
        <v>71</v>
      </c>
      <c r="C762" s="46">
        <v>868</v>
      </c>
      <c r="D762" s="46">
        <v>122.3</v>
      </c>
      <c r="E762" s="45">
        <v>51</v>
      </c>
      <c r="F762" s="46">
        <v>738.4</v>
      </c>
      <c r="G762" s="46">
        <v>144.80000000000001</v>
      </c>
      <c r="H762" s="46">
        <v>85.1</v>
      </c>
      <c r="I762" s="46">
        <v>-129.6</v>
      </c>
    </row>
    <row r="763" spans="1:9">
      <c r="A763" s="44" t="s">
        <v>91</v>
      </c>
      <c r="B763" s="45">
        <v>2</v>
      </c>
      <c r="C763" s="46">
        <v>34.299999999999997</v>
      </c>
      <c r="D763" s="46">
        <v>171.5</v>
      </c>
      <c r="E763" s="45">
        <v>3</v>
      </c>
      <c r="F763" s="46">
        <v>34.299999999999997</v>
      </c>
      <c r="G763" s="46">
        <v>114.3</v>
      </c>
      <c r="H763" s="46">
        <v>100</v>
      </c>
      <c r="I763" s="46" t="s">
        <v>94</v>
      </c>
    </row>
    <row r="764" spans="1:9">
      <c r="A764" s="44" t="s">
        <v>92</v>
      </c>
      <c r="B764" s="45">
        <v>22</v>
      </c>
      <c r="C764" s="46">
        <v>475.5</v>
      </c>
      <c r="D764" s="46">
        <v>216.1</v>
      </c>
      <c r="E764" s="45">
        <v>22</v>
      </c>
      <c r="F764" s="46">
        <v>464</v>
      </c>
      <c r="G764" s="46">
        <v>210.9</v>
      </c>
      <c r="H764" s="46">
        <v>97.6</v>
      </c>
      <c r="I764" s="46">
        <v>-11.5</v>
      </c>
    </row>
    <row r="765" spans="1:9">
      <c r="A765" s="44" t="s">
        <v>93</v>
      </c>
      <c r="B765" s="45">
        <v>4</v>
      </c>
      <c r="C765" s="46">
        <v>46</v>
      </c>
      <c r="D765" s="46">
        <v>115</v>
      </c>
      <c r="E765" s="45">
        <v>4</v>
      </c>
      <c r="F765" s="46">
        <v>47</v>
      </c>
      <c r="G765" s="46">
        <v>117.5</v>
      </c>
      <c r="H765" s="46">
        <v>102.2</v>
      </c>
      <c r="I765" s="46">
        <v>1</v>
      </c>
    </row>
    <row r="766" spans="1:9">
      <c r="A766" s="44" t="s">
        <v>95</v>
      </c>
      <c r="B766" s="45">
        <v>2</v>
      </c>
      <c r="C766" s="46">
        <v>14</v>
      </c>
      <c r="D766" s="46">
        <v>70</v>
      </c>
      <c r="E766" s="45">
        <v>2</v>
      </c>
      <c r="F766" s="46">
        <v>14.5</v>
      </c>
      <c r="G766" s="46">
        <v>72.5</v>
      </c>
      <c r="H766" s="46">
        <v>103.6</v>
      </c>
      <c r="I766" s="46">
        <v>0.5</v>
      </c>
    </row>
    <row r="767" spans="1:9">
      <c r="A767" s="44" t="s">
        <v>163</v>
      </c>
      <c r="B767" s="45">
        <v>34</v>
      </c>
      <c r="C767" s="46">
        <v>391</v>
      </c>
      <c r="D767" s="46">
        <v>115</v>
      </c>
      <c r="E767" s="45">
        <v>34</v>
      </c>
      <c r="F767" s="46">
        <v>391</v>
      </c>
      <c r="G767" s="46">
        <v>115</v>
      </c>
      <c r="H767" s="46">
        <v>100</v>
      </c>
      <c r="I767" s="46" t="s">
        <v>94</v>
      </c>
    </row>
    <row r="768" spans="1:9">
      <c r="A768" s="44"/>
      <c r="B768" s="45"/>
      <c r="C768" s="46"/>
      <c r="D768" s="46"/>
      <c r="E768" s="45"/>
      <c r="F768" s="46"/>
      <c r="G768" s="46"/>
      <c r="H768" s="46"/>
      <c r="I768" s="46"/>
    </row>
    <row r="769" spans="1:9" s="48" customFormat="1">
      <c r="A769" s="41" t="s">
        <v>105</v>
      </c>
      <c r="B769" s="42">
        <v>6</v>
      </c>
      <c r="C769" s="43">
        <v>57.6</v>
      </c>
      <c r="D769" s="43">
        <v>96</v>
      </c>
      <c r="E769" s="42">
        <v>4</v>
      </c>
      <c r="F769" s="43">
        <v>32.4</v>
      </c>
      <c r="G769" s="43">
        <v>81</v>
      </c>
      <c r="H769" s="43">
        <v>56.3</v>
      </c>
      <c r="I769" s="43">
        <v>-25.2</v>
      </c>
    </row>
    <row r="770" spans="1:9">
      <c r="A770" s="44" t="s">
        <v>108</v>
      </c>
      <c r="B770" s="45">
        <v>1</v>
      </c>
      <c r="C770" s="46">
        <v>11</v>
      </c>
      <c r="D770" s="46">
        <v>110</v>
      </c>
      <c r="E770" s="45">
        <v>1</v>
      </c>
      <c r="F770" s="46">
        <v>9</v>
      </c>
      <c r="G770" s="46">
        <v>90</v>
      </c>
      <c r="H770" s="46">
        <v>81.8</v>
      </c>
      <c r="I770" s="46">
        <v>-2</v>
      </c>
    </row>
    <row r="771" spans="1:9">
      <c r="A771" s="44" t="s">
        <v>109</v>
      </c>
      <c r="B771" s="45">
        <v>2</v>
      </c>
      <c r="C771" s="46">
        <v>23.4</v>
      </c>
      <c r="D771" s="46">
        <v>117</v>
      </c>
      <c r="E771" s="45" t="s">
        <v>94</v>
      </c>
      <c r="F771" s="46" t="s">
        <v>94</v>
      </c>
      <c r="G771" s="46" t="s">
        <v>94</v>
      </c>
      <c r="H771" s="46" t="s">
        <v>94</v>
      </c>
      <c r="I771" s="46">
        <v>-23.4</v>
      </c>
    </row>
    <row r="772" spans="1:9">
      <c r="A772" s="44" t="s">
        <v>110</v>
      </c>
      <c r="B772" s="45">
        <v>3</v>
      </c>
      <c r="C772" s="46">
        <v>23.2</v>
      </c>
      <c r="D772" s="46">
        <v>77.3</v>
      </c>
      <c r="E772" s="45">
        <v>3</v>
      </c>
      <c r="F772" s="46">
        <v>23.4</v>
      </c>
      <c r="G772" s="46">
        <v>78</v>
      </c>
      <c r="H772" s="46">
        <v>100.9</v>
      </c>
      <c r="I772" s="46">
        <v>0.2</v>
      </c>
    </row>
    <row r="773" spans="1:9">
      <c r="A773" s="44"/>
      <c r="B773" s="45"/>
      <c r="C773" s="46"/>
      <c r="D773" s="46"/>
      <c r="E773" s="45"/>
      <c r="F773" s="46"/>
      <c r="G773" s="46"/>
      <c r="H773" s="46"/>
      <c r="I773" s="46"/>
    </row>
    <row r="774" spans="1:9" s="48" customFormat="1">
      <c r="A774" s="41" t="s">
        <v>112</v>
      </c>
      <c r="B774" s="42">
        <v>603.57500000000005</v>
      </c>
      <c r="C774" s="43">
        <v>9628.6</v>
      </c>
      <c r="D774" s="43">
        <v>159.5</v>
      </c>
      <c r="E774" s="42">
        <v>634.75400000000002</v>
      </c>
      <c r="F774" s="43">
        <v>12155</v>
      </c>
      <c r="G774" s="43">
        <v>191.5</v>
      </c>
      <c r="H774" s="43">
        <v>126.2</v>
      </c>
      <c r="I774" s="43">
        <v>2526.4</v>
      </c>
    </row>
    <row r="775" spans="1:9">
      <c r="A775" s="44" t="s">
        <v>113</v>
      </c>
      <c r="B775" s="45">
        <v>5</v>
      </c>
      <c r="C775" s="46">
        <v>77</v>
      </c>
      <c r="D775" s="46">
        <v>154</v>
      </c>
      <c r="E775" s="45">
        <v>5</v>
      </c>
      <c r="F775" s="46">
        <v>77</v>
      </c>
      <c r="G775" s="46">
        <v>154</v>
      </c>
      <c r="H775" s="46">
        <v>100</v>
      </c>
      <c r="I775" s="46" t="s">
        <v>94</v>
      </c>
    </row>
    <row r="776" spans="1:9">
      <c r="A776" s="44" t="s">
        <v>114</v>
      </c>
      <c r="B776" s="45">
        <v>133.67500000000001</v>
      </c>
      <c r="C776" s="46">
        <v>2193</v>
      </c>
      <c r="D776" s="46">
        <v>164.1</v>
      </c>
      <c r="E776" s="45">
        <v>91.554000000000002</v>
      </c>
      <c r="F776" s="46">
        <v>1445.8</v>
      </c>
      <c r="G776" s="46">
        <v>157.9</v>
      </c>
      <c r="H776" s="46">
        <v>65.900000000000006</v>
      </c>
      <c r="I776" s="46">
        <v>-747.2</v>
      </c>
    </row>
    <row r="777" spans="1:9">
      <c r="A777" s="44" t="s">
        <v>116</v>
      </c>
      <c r="B777" s="45">
        <v>366.9</v>
      </c>
      <c r="C777" s="46">
        <v>5519.4</v>
      </c>
      <c r="D777" s="46">
        <v>150.4</v>
      </c>
      <c r="E777" s="45">
        <v>393.2</v>
      </c>
      <c r="F777" s="46">
        <v>7639.2</v>
      </c>
      <c r="G777" s="46">
        <v>194.3</v>
      </c>
      <c r="H777" s="46">
        <v>138.4</v>
      </c>
      <c r="I777" s="46">
        <v>2119.8000000000002</v>
      </c>
    </row>
    <row r="778" spans="1:9">
      <c r="A778" s="44" t="s">
        <v>117</v>
      </c>
      <c r="B778" s="45">
        <v>28</v>
      </c>
      <c r="C778" s="46">
        <v>513</v>
      </c>
      <c r="D778" s="46">
        <v>183.2</v>
      </c>
      <c r="E778" s="45">
        <v>29</v>
      </c>
      <c r="F778" s="46">
        <v>639</v>
      </c>
      <c r="G778" s="46">
        <v>220.3</v>
      </c>
      <c r="H778" s="46">
        <v>124.6</v>
      </c>
      <c r="I778" s="46">
        <v>126</v>
      </c>
    </row>
    <row r="779" spans="1:9">
      <c r="A779" s="44" t="s">
        <v>118</v>
      </c>
      <c r="B779" s="45">
        <v>43</v>
      </c>
      <c r="C779" s="46">
        <v>854.8</v>
      </c>
      <c r="D779" s="46">
        <v>198.8</v>
      </c>
      <c r="E779" s="45">
        <v>52</v>
      </c>
      <c r="F779" s="46">
        <v>1081.3</v>
      </c>
      <c r="G779" s="46">
        <v>207.9</v>
      </c>
      <c r="H779" s="46">
        <v>126.5</v>
      </c>
      <c r="I779" s="46">
        <v>226.5</v>
      </c>
    </row>
    <row r="780" spans="1:9">
      <c r="A780" s="44" t="s">
        <v>119</v>
      </c>
      <c r="B780" s="45">
        <v>55</v>
      </c>
      <c r="C780" s="46">
        <v>984.4</v>
      </c>
      <c r="D780" s="46">
        <v>179</v>
      </c>
      <c r="E780" s="45">
        <v>93</v>
      </c>
      <c r="F780" s="46">
        <v>1911.7</v>
      </c>
      <c r="G780" s="46">
        <v>205.6</v>
      </c>
      <c r="H780" s="46">
        <v>194.2</v>
      </c>
      <c r="I780" s="46">
        <v>927.3</v>
      </c>
    </row>
    <row r="781" spans="1:9">
      <c r="A781" s="44"/>
      <c r="B781" s="45"/>
      <c r="C781" s="46"/>
      <c r="D781" s="46"/>
      <c r="E781" s="45"/>
      <c r="F781" s="46"/>
      <c r="G781" s="46"/>
      <c r="H781" s="46"/>
      <c r="I781" s="46"/>
    </row>
    <row r="782" spans="1:9" s="48" customFormat="1">
      <c r="A782" s="41" t="s">
        <v>121</v>
      </c>
      <c r="B782" s="42">
        <v>1127</v>
      </c>
      <c r="C782" s="43">
        <v>24224.3</v>
      </c>
      <c r="D782" s="43">
        <v>214.9</v>
      </c>
      <c r="E782" s="42">
        <v>1054</v>
      </c>
      <c r="F782" s="43">
        <v>22779</v>
      </c>
      <c r="G782" s="43">
        <v>216.1</v>
      </c>
      <c r="H782" s="43">
        <v>94</v>
      </c>
      <c r="I782" s="43">
        <v>-1445.3</v>
      </c>
    </row>
    <row r="783" spans="1:9">
      <c r="A783" s="44" t="s">
        <v>122</v>
      </c>
      <c r="B783" s="45">
        <v>31</v>
      </c>
      <c r="C783" s="46">
        <v>700.7</v>
      </c>
      <c r="D783" s="46">
        <v>226</v>
      </c>
      <c r="E783" s="45">
        <v>33</v>
      </c>
      <c r="F783" s="46">
        <v>678.9</v>
      </c>
      <c r="G783" s="46">
        <v>205.7</v>
      </c>
      <c r="H783" s="46">
        <v>96.9</v>
      </c>
      <c r="I783" s="46">
        <v>-21.8</v>
      </c>
    </row>
    <row r="784" spans="1:9">
      <c r="A784" s="44" t="s">
        <v>123</v>
      </c>
      <c r="B784" s="45">
        <v>89</v>
      </c>
      <c r="C784" s="46">
        <v>1859.4</v>
      </c>
      <c r="D784" s="46">
        <v>208.9</v>
      </c>
      <c r="E784" s="45">
        <v>89</v>
      </c>
      <c r="F784" s="46">
        <v>1862</v>
      </c>
      <c r="G784" s="46">
        <v>209.2</v>
      </c>
      <c r="H784" s="46">
        <v>100.1</v>
      </c>
      <c r="I784" s="46">
        <v>2.6</v>
      </c>
    </row>
    <row r="785" spans="1:9">
      <c r="A785" s="44" t="s">
        <v>124</v>
      </c>
      <c r="B785" s="45">
        <v>981</v>
      </c>
      <c r="C785" s="46">
        <v>21161.8</v>
      </c>
      <c r="D785" s="46">
        <v>215.7</v>
      </c>
      <c r="E785" s="45">
        <v>906</v>
      </c>
      <c r="F785" s="46">
        <v>19756.900000000001</v>
      </c>
      <c r="G785" s="46">
        <v>218.1</v>
      </c>
      <c r="H785" s="46">
        <v>93.4</v>
      </c>
      <c r="I785" s="46">
        <v>-1404.9</v>
      </c>
    </row>
    <row r="786" spans="1:9">
      <c r="A786" s="44" t="s">
        <v>125</v>
      </c>
      <c r="B786" s="45">
        <v>20</v>
      </c>
      <c r="C786" s="46">
        <v>388.4</v>
      </c>
      <c r="D786" s="46">
        <v>194.2</v>
      </c>
      <c r="E786" s="45">
        <v>20</v>
      </c>
      <c r="F786" s="46">
        <v>367.2</v>
      </c>
      <c r="G786" s="46">
        <v>183.6</v>
      </c>
      <c r="H786" s="46">
        <v>94.5</v>
      </c>
      <c r="I786" s="46">
        <v>-21.2</v>
      </c>
    </row>
    <row r="787" spans="1:9">
      <c r="A787" s="44" t="s">
        <v>126</v>
      </c>
      <c r="B787" s="45">
        <v>6</v>
      </c>
      <c r="C787" s="46">
        <v>114</v>
      </c>
      <c r="D787" s="46">
        <v>190</v>
      </c>
      <c r="E787" s="45">
        <v>6</v>
      </c>
      <c r="F787" s="46">
        <v>114</v>
      </c>
      <c r="G787" s="46">
        <v>190</v>
      </c>
      <c r="H787" s="46">
        <v>100</v>
      </c>
      <c r="I787" s="46" t="s">
        <v>94</v>
      </c>
    </row>
    <row r="788" spans="1:9">
      <c r="A788" s="44"/>
      <c r="B788" s="45"/>
      <c r="C788" s="46"/>
      <c r="D788" s="46"/>
      <c r="E788" s="45"/>
      <c r="F788" s="46"/>
      <c r="G788" s="46"/>
      <c r="H788" s="46"/>
      <c r="I788" s="46"/>
    </row>
    <row r="789" spans="1:9" s="48" customFormat="1">
      <c r="A789" s="41" t="s">
        <v>127</v>
      </c>
      <c r="B789" s="42">
        <v>1626</v>
      </c>
      <c r="C789" s="43">
        <v>29905.7</v>
      </c>
      <c r="D789" s="43">
        <v>183.9</v>
      </c>
      <c r="E789" s="42">
        <v>1329</v>
      </c>
      <c r="F789" s="43">
        <v>24787.599999999999</v>
      </c>
      <c r="G789" s="43">
        <v>186.5</v>
      </c>
      <c r="H789" s="43">
        <v>82.9</v>
      </c>
      <c r="I789" s="43">
        <v>-5118.1000000000004</v>
      </c>
    </row>
    <row r="790" spans="1:9">
      <c r="A790" s="44" t="s">
        <v>128</v>
      </c>
      <c r="B790" s="45">
        <v>225</v>
      </c>
      <c r="C790" s="46">
        <v>3991.2</v>
      </c>
      <c r="D790" s="46">
        <v>177.4</v>
      </c>
      <c r="E790" s="45">
        <v>203</v>
      </c>
      <c r="F790" s="46">
        <v>3578.2</v>
      </c>
      <c r="G790" s="46">
        <v>176.3</v>
      </c>
      <c r="H790" s="46">
        <v>89.7</v>
      </c>
      <c r="I790" s="46">
        <v>-413</v>
      </c>
    </row>
    <row r="791" spans="1:9">
      <c r="A791" s="44" t="s">
        <v>129</v>
      </c>
      <c r="B791" s="45">
        <v>26</v>
      </c>
      <c r="C791" s="46">
        <v>420.5</v>
      </c>
      <c r="D791" s="46">
        <v>161.69999999999999</v>
      </c>
      <c r="E791" s="45">
        <v>53</v>
      </c>
      <c r="F791" s="46">
        <v>986.8</v>
      </c>
      <c r="G791" s="46">
        <v>186.2</v>
      </c>
      <c r="H791" s="46">
        <v>234.7</v>
      </c>
      <c r="I791" s="46">
        <v>566.29999999999995</v>
      </c>
    </row>
    <row r="792" spans="1:9">
      <c r="A792" s="44" t="s">
        <v>130</v>
      </c>
      <c r="B792" s="45">
        <v>11</v>
      </c>
      <c r="C792" s="46">
        <v>130.69999999999999</v>
      </c>
      <c r="D792" s="46">
        <v>118.8</v>
      </c>
      <c r="E792" s="45">
        <v>11</v>
      </c>
      <c r="F792" s="46">
        <v>129.5</v>
      </c>
      <c r="G792" s="46">
        <v>117.7</v>
      </c>
      <c r="H792" s="46">
        <v>99.1</v>
      </c>
      <c r="I792" s="46">
        <v>-1.2</v>
      </c>
    </row>
    <row r="793" spans="1:9">
      <c r="A793" s="44" t="s">
        <v>131</v>
      </c>
      <c r="B793" s="45">
        <v>456</v>
      </c>
      <c r="C793" s="46">
        <v>7814.8</v>
      </c>
      <c r="D793" s="46">
        <v>171.4</v>
      </c>
      <c r="E793" s="45">
        <v>288</v>
      </c>
      <c r="F793" s="46">
        <v>5208.1000000000004</v>
      </c>
      <c r="G793" s="46">
        <v>180.8</v>
      </c>
      <c r="H793" s="46">
        <v>66.599999999999994</v>
      </c>
      <c r="I793" s="46">
        <v>-2606.6999999999998</v>
      </c>
    </row>
    <row r="794" spans="1:9">
      <c r="A794" s="44" t="s">
        <v>132</v>
      </c>
      <c r="B794" s="45">
        <v>18</v>
      </c>
      <c r="C794" s="46">
        <v>304.89999999999998</v>
      </c>
      <c r="D794" s="46">
        <v>169.4</v>
      </c>
      <c r="E794" s="45">
        <v>35</v>
      </c>
      <c r="F794" s="46">
        <v>607.6</v>
      </c>
      <c r="G794" s="46">
        <v>173.6</v>
      </c>
      <c r="H794" s="46">
        <v>199.3</v>
      </c>
      <c r="I794" s="46">
        <v>302.7</v>
      </c>
    </row>
    <row r="795" spans="1:9">
      <c r="A795" s="44" t="s">
        <v>133</v>
      </c>
      <c r="B795" s="45">
        <v>640</v>
      </c>
      <c r="C795" s="46">
        <v>12801.2</v>
      </c>
      <c r="D795" s="46">
        <v>200</v>
      </c>
      <c r="E795" s="45">
        <v>484</v>
      </c>
      <c r="F795" s="46">
        <v>9792</v>
      </c>
      <c r="G795" s="46">
        <v>202.3</v>
      </c>
      <c r="H795" s="46">
        <v>76.5</v>
      </c>
      <c r="I795" s="46">
        <v>-3009.2</v>
      </c>
    </row>
    <row r="796" spans="1:9">
      <c r="A796" s="44" t="s">
        <v>135</v>
      </c>
      <c r="B796" s="45">
        <v>124</v>
      </c>
      <c r="C796" s="46">
        <v>2291.3000000000002</v>
      </c>
      <c r="D796" s="46">
        <v>184.8</v>
      </c>
      <c r="E796" s="45">
        <v>153</v>
      </c>
      <c r="F796" s="46">
        <v>2690.1</v>
      </c>
      <c r="G796" s="46">
        <v>175.8</v>
      </c>
      <c r="H796" s="46">
        <v>117.4</v>
      </c>
      <c r="I796" s="46">
        <v>398.8</v>
      </c>
    </row>
    <row r="797" spans="1:9">
      <c r="A797" s="44" t="s">
        <v>136</v>
      </c>
      <c r="B797" s="45">
        <v>83</v>
      </c>
      <c r="C797" s="46">
        <v>1412.7</v>
      </c>
      <c r="D797" s="46">
        <v>170.2</v>
      </c>
      <c r="E797" s="45">
        <v>54</v>
      </c>
      <c r="F797" s="46">
        <v>961.3</v>
      </c>
      <c r="G797" s="46">
        <v>178</v>
      </c>
      <c r="H797" s="46">
        <v>68</v>
      </c>
      <c r="I797" s="46">
        <v>-451.4</v>
      </c>
    </row>
    <row r="798" spans="1:9">
      <c r="A798" s="44" t="s">
        <v>165</v>
      </c>
      <c r="B798" s="45">
        <v>29</v>
      </c>
      <c r="C798" s="46">
        <v>498.8</v>
      </c>
      <c r="D798" s="46">
        <v>172</v>
      </c>
      <c r="E798" s="45">
        <v>29</v>
      </c>
      <c r="F798" s="46">
        <v>493</v>
      </c>
      <c r="G798" s="46">
        <v>170</v>
      </c>
      <c r="H798" s="46">
        <v>98.8</v>
      </c>
      <c r="I798" s="46">
        <v>-5.8</v>
      </c>
    </row>
    <row r="799" spans="1:9">
      <c r="A799" s="44" t="s">
        <v>137</v>
      </c>
      <c r="B799" s="45">
        <v>8</v>
      </c>
      <c r="C799" s="46">
        <v>137</v>
      </c>
      <c r="D799" s="46">
        <v>171.3</v>
      </c>
      <c r="E799" s="45">
        <v>10</v>
      </c>
      <c r="F799" s="46">
        <v>170</v>
      </c>
      <c r="G799" s="46">
        <v>170</v>
      </c>
      <c r="H799" s="46">
        <v>124.1</v>
      </c>
      <c r="I799" s="46">
        <v>33</v>
      </c>
    </row>
    <row r="800" spans="1:9">
      <c r="A800" s="44" t="s">
        <v>166</v>
      </c>
      <c r="B800" s="45">
        <v>6</v>
      </c>
      <c r="C800" s="46">
        <v>102.6</v>
      </c>
      <c r="D800" s="46">
        <v>171</v>
      </c>
      <c r="E800" s="45">
        <v>9</v>
      </c>
      <c r="F800" s="46">
        <v>171</v>
      </c>
      <c r="G800" s="46">
        <v>190</v>
      </c>
      <c r="H800" s="46">
        <v>166.7</v>
      </c>
      <c r="I800" s="46">
        <v>68.400000000000006</v>
      </c>
    </row>
    <row r="801" spans="1:9">
      <c r="A801" s="44"/>
      <c r="B801" s="45"/>
      <c r="C801" s="46"/>
      <c r="D801" s="46"/>
      <c r="E801" s="45"/>
      <c r="F801" s="46"/>
      <c r="G801" s="46"/>
      <c r="H801" s="46"/>
      <c r="I801" s="46"/>
    </row>
    <row r="802" spans="1:9" s="48" customFormat="1">
      <c r="A802" s="41" t="s">
        <v>138</v>
      </c>
      <c r="B802" s="42">
        <v>212</v>
      </c>
      <c r="C802" s="43">
        <v>3676.5</v>
      </c>
      <c r="D802" s="43">
        <v>173.4</v>
      </c>
      <c r="E802" s="42">
        <v>218</v>
      </c>
      <c r="F802" s="43">
        <v>3745.9</v>
      </c>
      <c r="G802" s="43">
        <v>171.8</v>
      </c>
      <c r="H802" s="43">
        <v>101.9</v>
      </c>
      <c r="I802" s="43">
        <v>69.400000000000006</v>
      </c>
    </row>
    <row r="803" spans="1:9" s="48" customFormat="1">
      <c r="A803" s="41"/>
      <c r="B803" s="42"/>
      <c r="C803" s="43"/>
      <c r="D803" s="43"/>
      <c r="E803" s="42"/>
      <c r="F803" s="43"/>
      <c r="G803" s="43"/>
      <c r="H803" s="43"/>
      <c r="I803" s="43"/>
    </row>
    <row r="804" spans="1:9" s="48" customFormat="1">
      <c r="A804" s="41" t="s">
        <v>139</v>
      </c>
      <c r="B804" s="42">
        <v>152</v>
      </c>
      <c r="C804" s="43">
        <v>2535.1999999999998</v>
      </c>
      <c r="D804" s="43">
        <v>166.8</v>
      </c>
      <c r="E804" s="42">
        <v>75</v>
      </c>
      <c r="F804" s="43">
        <v>1891.2</v>
      </c>
      <c r="G804" s="43">
        <v>252.2</v>
      </c>
      <c r="H804" s="43">
        <v>74.599999999999994</v>
      </c>
      <c r="I804" s="43">
        <v>-644</v>
      </c>
    </row>
    <row r="805" spans="1:9">
      <c r="B805" s="49"/>
      <c r="C805" s="49"/>
      <c r="D805" s="50"/>
      <c r="E805" s="49"/>
      <c r="F805" s="49"/>
      <c r="G805" s="50"/>
      <c r="H805" s="50"/>
      <c r="I805" s="49"/>
    </row>
    <row r="806" spans="1:9">
      <c r="B806" s="49"/>
      <c r="C806" s="49"/>
      <c r="D806" s="50"/>
      <c r="E806" s="49"/>
      <c r="F806" s="49"/>
      <c r="G806" s="50"/>
      <c r="H806" s="50"/>
      <c r="I806" s="49"/>
    </row>
    <row r="807" spans="1:9" ht="14.25">
      <c r="A807" s="109" t="s">
        <v>180</v>
      </c>
      <c r="B807" s="109"/>
      <c r="C807" s="109"/>
      <c r="D807" s="109"/>
      <c r="E807" s="109"/>
      <c r="F807" s="109"/>
      <c r="G807" s="109"/>
      <c r="H807" s="109"/>
      <c r="I807" s="109"/>
    </row>
    <row r="808" spans="1:9">
      <c r="A808" s="111" t="s">
        <v>153</v>
      </c>
      <c r="B808" s="111"/>
      <c r="C808" s="111"/>
      <c r="D808" s="111"/>
      <c r="E808" s="111"/>
      <c r="F808" s="111"/>
      <c r="G808" s="111"/>
      <c r="H808" s="111"/>
      <c r="I808" s="111"/>
    </row>
    <row r="809" spans="1:9">
      <c r="B809" s="49"/>
      <c r="C809" s="49"/>
      <c r="D809" s="50"/>
      <c r="E809" s="49"/>
      <c r="F809" s="49"/>
      <c r="G809" s="50"/>
      <c r="H809" s="50"/>
      <c r="I809" s="49"/>
    </row>
    <row r="810" spans="1:9" customFormat="1" ht="15">
      <c r="A810" s="114" t="s">
        <v>60</v>
      </c>
      <c r="B810" s="20" t="s">
        <v>61</v>
      </c>
      <c r="C810" s="21"/>
      <c r="D810" s="21"/>
      <c r="E810" s="22"/>
      <c r="F810" s="22"/>
      <c r="G810" s="22"/>
      <c r="H810" s="22"/>
      <c r="I810" s="23"/>
    </row>
    <row r="811" spans="1:9" customFormat="1" ht="15">
      <c r="A811" s="115"/>
      <c r="B811" s="24"/>
      <c r="C811" s="25">
        <v>2023</v>
      </c>
      <c r="D811" s="26"/>
      <c r="E811" s="27"/>
      <c r="F811" s="27">
        <v>2024</v>
      </c>
      <c r="G811" s="27"/>
      <c r="H811" s="112" t="s">
        <v>62</v>
      </c>
      <c r="I811" s="113"/>
    </row>
    <row r="812" spans="1:9" customFormat="1" ht="15">
      <c r="A812" s="115"/>
      <c r="B812" s="28" t="s">
        <v>63</v>
      </c>
      <c r="C812" s="29" t="s">
        <v>64</v>
      </c>
      <c r="D812" s="124" t="s">
        <v>65</v>
      </c>
      <c r="E812" s="30" t="s">
        <v>63</v>
      </c>
      <c r="F812" s="31" t="s">
        <v>64</v>
      </c>
      <c r="G812" s="124" t="s">
        <v>65</v>
      </c>
      <c r="H812" s="112" t="s">
        <v>66</v>
      </c>
      <c r="I812" s="113"/>
    </row>
    <row r="813" spans="1:9" customFormat="1" ht="15">
      <c r="A813" s="115"/>
      <c r="B813" s="28" t="s">
        <v>67</v>
      </c>
      <c r="C813" s="29" t="s">
        <v>68</v>
      </c>
      <c r="D813" s="125"/>
      <c r="E813" s="29" t="s">
        <v>67</v>
      </c>
      <c r="F813" s="29" t="s">
        <v>68</v>
      </c>
      <c r="G813" s="125"/>
      <c r="H813" s="29" t="s">
        <v>69</v>
      </c>
      <c r="I813" s="29" t="s">
        <v>70</v>
      </c>
    </row>
    <row r="814" spans="1:9" customFormat="1" ht="15">
      <c r="A814" s="32"/>
      <c r="B814" s="33" t="s">
        <v>71</v>
      </c>
      <c r="C814" s="34"/>
      <c r="D814" s="34"/>
      <c r="E814" s="34" t="s">
        <v>71</v>
      </c>
      <c r="F814" s="34"/>
      <c r="G814" s="35"/>
      <c r="H814" s="34"/>
      <c r="I814" s="36"/>
    </row>
    <row r="815" spans="1:9" customFormat="1" ht="15">
      <c r="A815" s="37"/>
      <c r="B815" s="33">
        <v>1</v>
      </c>
      <c r="C815" s="24">
        <v>2</v>
      </c>
      <c r="D815" s="34">
        <v>3</v>
      </c>
      <c r="E815" s="34">
        <v>4</v>
      </c>
      <c r="F815" s="34">
        <v>5</v>
      </c>
      <c r="G815" s="35">
        <v>6</v>
      </c>
      <c r="H815" s="34">
        <v>7</v>
      </c>
      <c r="I815" s="38">
        <v>8</v>
      </c>
    </row>
    <row r="816" spans="1:9">
      <c r="A816" s="39"/>
      <c r="B816" s="49"/>
      <c r="C816" s="49"/>
      <c r="D816" s="50"/>
      <c r="E816" s="49"/>
      <c r="F816" s="49"/>
      <c r="G816" s="50"/>
      <c r="H816" s="50"/>
      <c r="I816" s="49"/>
    </row>
    <row r="817" spans="1:9" s="48" customFormat="1">
      <c r="A817" s="41" t="s">
        <v>72</v>
      </c>
      <c r="B817" s="42">
        <v>10226.719999999999</v>
      </c>
      <c r="C817" s="43">
        <v>235642.9</v>
      </c>
      <c r="D817" s="43">
        <v>228.1</v>
      </c>
      <c r="E817" s="42">
        <v>11237.24</v>
      </c>
      <c r="F817" s="43">
        <v>280911.2</v>
      </c>
      <c r="G817" s="43">
        <v>247.3</v>
      </c>
      <c r="H817" s="43">
        <v>119.2</v>
      </c>
      <c r="I817" s="43">
        <v>45268.3</v>
      </c>
    </row>
    <row r="818" spans="1:9" s="48" customFormat="1">
      <c r="A818" s="41"/>
      <c r="B818" s="42"/>
      <c r="C818" s="43"/>
      <c r="D818" s="43"/>
      <c r="E818" s="42"/>
      <c r="F818" s="43"/>
      <c r="G818" s="43"/>
      <c r="H818" s="43"/>
      <c r="I818" s="43"/>
    </row>
    <row r="819" spans="1:9" s="48" customFormat="1">
      <c r="A819" s="41" t="s">
        <v>73</v>
      </c>
      <c r="B819" s="42">
        <v>78.72</v>
      </c>
      <c r="C819" s="43">
        <v>1363.1</v>
      </c>
      <c r="D819" s="43">
        <v>173.2</v>
      </c>
      <c r="E819" s="42">
        <v>70.239999999999995</v>
      </c>
      <c r="F819" s="46">
        <v>1475.9</v>
      </c>
      <c r="G819" s="46">
        <v>168.9</v>
      </c>
      <c r="H819" s="46">
        <v>108.3</v>
      </c>
      <c r="I819" s="46">
        <v>112.8</v>
      </c>
    </row>
    <row r="820" spans="1:9">
      <c r="A820" s="44" t="s">
        <v>74</v>
      </c>
      <c r="B820" s="45">
        <v>2</v>
      </c>
      <c r="C820" s="46">
        <v>36</v>
      </c>
      <c r="D820" s="46">
        <v>180</v>
      </c>
      <c r="E820" s="45">
        <v>2</v>
      </c>
      <c r="F820" s="46">
        <v>36</v>
      </c>
      <c r="G820" s="46">
        <v>180</v>
      </c>
      <c r="H820" s="46">
        <v>100</v>
      </c>
      <c r="I820" s="46" t="s">
        <v>94</v>
      </c>
    </row>
    <row r="821" spans="1:9">
      <c r="A821" s="44" t="s">
        <v>75</v>
      </c>
      <c r="B821" s="45">
        <v>35</v>
      </c>
      <c r="C821" s="46">
        <v>549</v>
      </c>
      <c r="D821" s="46">
        <v>156.9</v>
      </c>
      <c r="E821" s="45">
        <v>30</v>
      </c>
      <c r="F821" s="46">
        <v>573.9</v>
      </c>
      <c r="G821" s="46">
        <v>168.1</v>
      </c>
      <c r="H821" s="46">
        <v>104.5</v>
      </c>
      <c r="I821" s="46">
        <v>24.9</v>
      </c>
    </row>
    <row r="822" spans="1:9">
      <c r="A822" s="44" t="s">
        <v>76</v>
      </c>
      <c r="B822" s="45">
        <v>20</v>
      </c>
      <c r="C822" s="46">
        <v>336</v>
      </c>
      <c r="D822" s="46">
        <v>168</v>
      </c>
      <c r="E822" s="45">
        <v>27</v>
      </c>
      <c r="F822" s="46">
        <v>423.8</v>
      </c>
      <c r="G822" s="46">
        <v>157</v>
      </c>
      <c r="H822" s="46">
        <v>126.1</v>
      </c>
      <c r="I822" s="46">
        <v>87.8</v>
      </c>
    </row>
    <row r="823" spans="1:9">
      <c r="A823" s="44" t="s">
        <v>78</v>
      </c>
      <c r="B823" s="45">
        <v>5</v>
      </c>
      <c r="C823" s="46">
        <v>90</v>
      </c>
      <c r="D823" s="46">
        <v>180</v>
      </c>
      <c r="E823" s="45">
        <v>5</v>
      </c>
      <c r="F823" s="46">
        <v>90</v>
      </c>
      <c r="G823" s="46">
        <v>180</v>
      </c>
      <c r="H823" s="46">
        <v>100</v>
      </c>
      <c r="I823" s="46" t="s">
        <v>94</v>
      </c>
    </row>
    <row r="824" spans="1:9">
      <c r="A824" s="44" t="s">
        <v>79</v>
      </c>
      <c r="B824" s="45">
        <v>16.72</v>
      </c>
      <c r="C824" s="46">
        <v>352.1</v>
      </c>
      <c r="D824" s="46">
        <v>210.6</v>
      </c>
      <c r="E824" s="45">
        <v>6.24</v>
      </c>
      <c r="F824" s="46">
        <v>352.2</v>
      </c>
      <c r="G824" s="46">
        <v>211.8</v>
      </c>
      <c r="H824" s="46">
        <v>100</v>
      </c>
      <c r="I824" s="46">
        <v>0.1</v>
      </c>
    </row>
    <row r="825" spans="1:9">
      <c r="A825" s="44"/>
      <c r="B825" s="45"/>
      <c r="C825" s="46"/>
      <c r="D825" s="46"/>
      <c r="E825" s="45"/>
      <c r="F825" s="46"/>
      <c r="G825" s="46"/>
      <c r="H825" s="46"/>
      <c r="I825" s="46"/>
    </row>
    <row r="826" spans="1:9" s="48" customFormat="1" ht="25.5">
      <c r="A826" s="41" t="s">
        <v>80</v>
      </c>
      <c r="B826" s="42">
        <v>3491</v>
      </c>
      <c r="C826" s="43">
        <v>94339.4</v>
      </c>
      <c r="D826" s="43">
        <v>263.5</v>
      </c>
      <c r="E826" s="42">
        <v>4001</v>
      </c>
      <c r="F826" s="43">
        <v>109196.6</v>
      </c>
      <c r="G826" s="43">
        <v>266.2</v>
      </c>
      <c r="H826" s="43">
        <v>115.7</v>
      </c>
      <c r="I826" s="43">
        <v>14857.2</v>
      </c>
    </row>
    <row r="827" spans="1:9">
      <c r="A827" s="44" t="s">
        <v>81</v>
      </c>
      <c r="B827" s="45">
        <v>2177</v>
      </c>
      <c r="C827" s="46">
        <v>61339</v>
      </c>
      <c r="D827" s="46">
        <v>281.8</v>
      </c>
      <c r="E827" s="45">
        <v>2242</v>
      </c>
      <c r="F827" s="46">
        <v>63325</v>
      </c>
      <c r="G827" s="46">
        <v>282.39999999999998</v>
      </c>
      <c r="H827" s="46">
        <v>103.2</v>
      </c>
      <c r="I827" s="46">
        <v>1986</v>
      </c>
    </row>
    <row r="828" spans="1:9">
      <c r="A828" s="44" t="s">
        <v>83</v>
      </c>
      <c r="B828" s="45">
        <v>80</v>
      </c>
      <c r="C828" s="46">
        <v>1277.5</v>
      </c>
      <c r="D828" s="46">
        <v>159.69999999999999</v>
      </c>
      <c r="E828" s="45">
        <v>89</v>
      </c>
      <c r="F828" s="46">
        <v>1405</v>
      </c>
      <c r="G828" s="46">
        <v>157.9</v>
      </c>
      <c r="H828" s="46">
        <v>110</v>
      </c>
      <c r="I828" s="46">
        <v>127.5</v>
      </c>
    </row>
    <row r="829" spans="1:9">
      <c r="A829" s="44" t="s">
        <v>84</v>
      </c>
      <c r="B829" s="45">
        <v>461</v>
      </c>
      <c r="C829" s="46">
        <v>10709.3</v>
      </c>
      <c r="D829" s="46">
        <v>212.4</v>
      </c>
      <c r="E829" s="45">
        <v>613</v>
      </c>
      <c r="F829" s="46">
        <v>15189.9</v>
      </c>
      <c r="G829" s="46">
        <v>232.8</v>
      </c>
      <c r="H829" s="46">
        <v>141.80000000000001</v>
      </c>
      <c r="I829" s="46">
        <v>4480.6000000000004</v>
      </c>
    </row>
    <row r="830" spans="1:9">
      <c r="A830" s="44" t="s">
        <v>85</v>
      </c>
      <c r="B830" s="45">
        <v>634</v>
      </c>
      <c r="C830" s="46">
        <v>18359.7</v>
      </c>
      <c r="D830" s="46">
        <v>267.10000000000002</v>
      </c>
      <c r="E830" s="45">
        <v>916</v>
      </c>
      <c r="F830" s="46">
        <v>26554.6</v>
      </c>
      <c r="G830" s="46">
        <v>270.7</v>
      </c>
      <c r="H830" s="46">
        <v>144.6</v>
      </c>
      <c r="I830" s="46">
        <v>8194.9</v>
      </c>
    </row>
    <row r="831" spans="1:9">
      <c r="A831" s="44" t="s">
        <v>86</v>
      </c>
      <c r="B831" s="45">
        <v>20</v>
      </c>
      <c r="C831" s="46">
        <v>500.1</v>
      </c>
      <c r="D831" s="46">
        <v>250.1</v>
      </c>
      <c r="E831" s="45">
        <v>20</v>
      </c>
      <c r="F831" s="46">
        <v>500.1</v>
      </c>
      <c r="G831" s="46">
        <v>250.1</v>
      </c>
      <c r="H831" s="46">
        <v>100</v>
      </c>
      <c r="I831" s="46" t="s">
        <v>94</v>
      </c>
    </row>
    <row r="832" spans="1:9">
      <c r="A832" s="44" t="s">
        <v>87</v>
      </c>
      <c r="B832" s="45">
        <v>38</v>
      </c>
      <c r="C832" s="46">
        <v>1019</v>
      </c>
      <c r="D832" s="46">
        <v>268.2</v>
      </c>
      <c r="E832" s="45">
        <v>45</v>
      </c>
      <c r="F832" s="46">
        <v>1220</v>
      </c>
      <c r="G832" s="46">
        <v>271.10000000000002</v>
      </c>
      <c r="H832" s="46">
        <v>119.7</v>
      </c>
      <c r="I832" s="46">
        <v>201</v>
      </c>
    </row>
    <row r="833" spans="1:9">
      <c r="A833" s="44" t="s">
        <v>90</v>
      </c>
      <c r="B833" s="45">
        <v>94</v>
      </c>
      <c r="C833" s="46">
        <v>1466.4</v>
      </c>
      <c r="D833" s="46">
        <v>156</v>
      </c>
      <c r="E833" s="45">
        <v>94</v>
      </c>
      <c r="F833" s="46">
        <v>1481.6</v>
      </c>
      <c r="G833" s="46">
        <v>157.6</v>
      </c>
      <c r="H833" s="46">
        <v>101</v>
      </c>
      <c r="I833" s="46">
        <v>15.2</v>
      </c>
    </row>
    <row r="834" spans="1:9">
      <c r="A834" s="44" t="s">
        <v>92</v>
      </c>
      <c r="B834" s="45">
        <v>7</v>
      </c>
      <c r="C834" s="46">
        <v>168.5</v>
      </c>
      <c r="D834" s="46">
        <v>240.7</v>
      </c>
      <c r="E834" s="45">
        <v>2</v>
      </c>
      <c r="F834" s="46">
        <v>20.5</v>
      </c>
      <c r="G834" s="46">
        <v>102.5</v>
      </c>
      <c r="H834" s="46">
        <v>12.2</v>
      </c>
      <c r="I834" s="46">
        <v>-148</v>
      </c>
    </row>
    <row r="835" spans="1:9">
      <c r="A835" s="44"/>
      <c r="B835" s="45"/>
      <c r="C835" s="46"/>
      <c r="D835" s="46"/>
      <c r="E835" s="45"/>
      <c r="F835" s="46"/>
      <c r="G835" s="46"/>
      <c r="H835" s="46"/>
      <c r="I835" s="46"/>
    </row>
    <row r="836" spans="1:9" s="48" customFormat="1">
      <c r="A836" s="41" t="s">
        <v>112</v>
      </c>
      <c r="B836" s="42">
        <v>2472</v>
      </c>
      <c r="C836" s="43">
        <v>47495.6</v>
      </c>
      <c r="D836" s="43">
        <v>192.1</v>
      </c>
      <c r="E836" s="42">
        <v>2642</v>
      </c>
      <c r="F836" s="43">
        <v>51698.1</v>
      </c>
      <c r="G836" s="43">
        <v>195.7</v>
      </c>
      <c r="H836" s="43">
        <v>108.8</v>
      </c>
      <c r="I836" s="43">
        <v>4202.5</v>
      </c>
    </row>
    <row r="837" spans="1:9">
      <c r="A837" s="44" t="s">
        <v>113</v>
      </c>
      <c r="B837" s="45">
        <v>15</v>
      </c>
      <c r="C837" s="46">
        <v>375</v>
      </c>
      <c r="D837" s="46">
        <v>250</v>
      </c>
      <c r="E837" s="45">
        <v>15</v>
      </c>
      <c r="F837" s="46">
        <v>376</v>
      </c>
      <c r="G837" s="46">
        <v>250.7</v>
      </c>
      <c r="H837" s="46">
        <v>100.3</v>
      </c>
      <c r="I837" s="46">
        <v>1</v>
      </c>
    </row>
    <row r="838" spans="1:9">
      <c r="A838" s="44" t="s">
        <v>114</v>
      </c>
      <c r="B838" s="45">
        <v>1237</v>
      </c>
      <c r="C838" s="46">
        <v>23498</v>
      </c>
      <c r="D838" s="46">
        <v>190</v>
      </c>
      <c r="E838" s="45">
        <v>1368</v>
      </c>
      <c r="F838" s="46">
        <v>26260.9</v>
      </c>
      <c r="G838" s="46">
        <v>192</v>
      </c>
      <c r="H838" s="46">
        <v>111.8</v>
      </c>
      <c r="I838" s="46">
        <v>2762.9</v>
      </c>
    </row>
    <row r="839" spans="1:9">
      <c r="A839" s="44" t="s">
        <v>116</v>
      </c>
      <c r="B839" s="45">
        <v>1147</v>
      </c>
      <c r="C839" s="46">
        <v>22356.5</v>
      </c>
      <c r="D839" s="46">
        <v>194.9</v>
      </c>
      <c r="E839" s="45">
        <v>1205</v>
      </c>
      <c r="F839" s="46">
        <v>24077.5</v>
      </c>
      <c r="G839" s="46">
        <v>199.8</v>
      </c>
      <c r="H839" s="46">
        <v>107.7</v>
      </c>
      <c r="I839" s="46">
        <v>1721</v>
      </c>
    </row>
    <row r="840" spans="1:9">
      <c r="A840" s="44" t="s">
        <v>117</v>
      </c>
      <c r="B840" s="45">
        <v>12</v>
      </c>
      <c r="C840" s="46">
        <v>291</v>
      </c>
      <c r="D840" s="46">
        <v>242.5</v>
      </c>
      <c r="E840" s="45">
        <v>30</v>
      </c>
      <c r="F840" s="46">
        <v>728</v>
      </c>
      <c r="G840" s="46">
        <v>242.7</v>
      </c>
      <c r="H840" s="46">
        <v>250.2</v>
      </c>
      <c r="I840" s="46">
        <v>437</v>
      </c>
    </row>
    <row r="841" spans="1:9">
      <c r="A841" s="44" t="s">
        <v>118</v>
      </c>
      <c r="B841" s="45">
        <v>19</v>
      </c>
      <c r="C841" s="46">
        <v>416.1</v>
      </c>
      <c r="D841" s="46">
        <v>219</v>
      </c>
      <c r="E841" s="45">
        <v>19</v>
      </c>
      <c r="F841" s="46">
        <v>423.7</v>
      </c>
      <c r="G841" s="46">
        <v>223</v>
      </c>
      <c r="H841" s="46">
        <v>101.8</v>
      </c>
      <c r="I841" s="46">
        <v>7.6</v>
      </c>
    </row>
    <row r="842" spans="1:9">
      <c r="A842" s="44" t="s">
        <v>119</v>
      </c>
      <c r="B842" s="45">
        <v>54</v>
      </c>
      <c r="C842" s="46">
        <v>850</v>
      </c>
      <c r="D842" s="46">
        <v>157.4</v>
      </c>
      <c r="E842" s="45">
        <v>35</v>
      </c>
      <c r="F842" s="46">
        <v>560</v>
      </c>
      <c r="G842" s="46">
        <v>160</v>
      </c>
      <c r="H842" s="46">
        <v>65.900000000000006</v>
      </c>
      <c r="I842" s="46">
        <v>-290</v>
      </c>
    </row>
    <row r="843" spans="1:9">
      <c r="A843" s="44"/>
      <c r="B843" s="45"/>
      <c r="C843" s="46"/>
      <c r="D843" s="46"/>
      <c r="E843" s="45"/>
      <c r="F843" s="46"/>
      <c r="G843" s="46"/>
      <c r="H843" s="46"/>
      <c r="I843" s="46"/>
    </row>
    <row r="844" spans="1:9" s="48" customFormat="1">
      <c r="A844" s="41" t="s">
        <v>121</v>
      </c>
      <c r="B844" s="42">
        <v>101</v>
      </c>
      <c r="C844" s="43">
        <v>2357.4</v>
      </c>
      <c r="D844" s="43">
        <v>233.4</v>
      </c>
      <c r="E844" s="42">
        <v>71</v>
      </c>
      <c r="F844" s="43">
        <v>1678.5</v>
      </c>
      <c r="G844" s="43">
        <v>236.4</v>
      </c>
      <c r="H844" s="43">
        <v>71.2</v>
      </c>
      <c r="I844" s="43">
        <v>-678.9</v>
      </c>
    </row>
    <row r="845" spans="1:9">
      <c r="A845" s="44" t="s">
        <v>122</v>
      </c>
      <c r="B845" s="45">
        <v>10</v>
      </c>
      <c r="C845" s="46">
        <v>206.8</v>
      </c>
      <c r="D845" s="46">
        <v>206.8</v>
      </c>
      <c r="E845" s="45">
        <v>6</v>
      </c>
      <c r="F845" s="46">
        <v>125.7</v>
      </c>
      <c r="G845" s="46">
        <v>209.5</v>
      </c>
      <c r="H845" s="46">
        <v>60.8</v>
      </c>
      <c r="I845" s="46">
        <v>-81.099999999999994</v>
      </c>
    </row>
    <row r="846" spans="1:9">
      <c r="A846" s="44" t="s">
        <v>123</v>
      </c>
      <c r="B846" s="45">
        <v>38</v>
      </c>
      <c r="C846" s="46">
        <v>1037.3</v>
      </c>
      <c r="D846" s="46">
        <v>273</v>
      </c>
      <c r="E846" s="45">
        <v>34</v>
      </c>
      <c r="F846" s="46">
        <v>900.8</v>
      </c>
      <c r="G846" s="46">
        <v>264.89999999999998</v>
      </c>
      <c r="H846" s="46">
        <v>86.8</v>
      </c>
      <c r="I846" s="46">
        <v>-136.5</v>
      </c>
    </row>
    <row r="847" spans="1:9">
      <c r="A847" s="44" t="s">
        <v>124</v>
      </c>
      <c r="B847" s="45">
        <v>50</v>
      </c>
      <c r="C847" s="46">
        <v>1063.5999999999999</v>
      </c>
      <c r="D847" s="46">
        <v>212.7</v>
      </c>
      <c r="E847" s="45">
        <v>28</v>
      </c>
      <c r="F847" s="46">
        <v>602.20000000000005</v>
      </c>
      <c r="G847" s="46">
        <v>215.1</v>
      </c>
      <c r="H847" s="46">
        <v>56.6</v>
      </c>
      <c r="I847" s="46">
        <v>-461.4</v>
      </c>
    </row>
    <row r="848" spans="1:9">
      <c r="A848" s="44" t="s">
        <v>125</v>
      </c>
      <c r="B848" s="45">
        <v>3</v>
      </c>
      <c r="C848" s="46">
        <v>49.7</v>
      </c>
      <c r="D848" s="46">
        <v>165.7</v>
      </c>
      <c r="E848" s="45">
        <v>3</v>
      </c>
      <c r="F848" s="46">
        <v>49.8</v>
      </c>
      <c r="G848" s="46">
        <v>166</v>
      </c>
      <c r="H848" s="46">
        <v>100.2</v>
      </c>
      <c r="I848" s="46">
        <v>0.1</v>
      </c>
    </row>
    <row r="849" spans="1:9">
      <c r="A849" s="44"/>
      <c r="B849" s="45"/>
      <c r="C849" s="46"/>
      <c r="D849" s="46"/>
      <c r="E849" s="45"/>
      <c r="F849" s="46"/>
      <c r="G849" s="46"/>
      <c r="H849" s="46"/>
      <c r="I849" s="46"/>
    </row>
    <row r="850" spans="1:9" s="48" customFormat="1">
      <c r="A850" s="41" t="s">
        <v>127</v>
      </c>
      <c r="B850" s="42">
        <v>3862</v>
      </c>
      <c r="C850" s="43">
        <v>84975.9</v>
      </c>
      <c r="D850" s="43">
        <v>220</v>
      </c>
      <c r="E850" s="42">
        <v>4256</v>
      </c>
      <c r="F850" s="43">
        <v>111899.9</v>
      </c>
      <c r="G850" s="43">
        <v>262.89999999999998</v>
      </c>
      <c r="H850" s="43">
        <v>131.69999999999999</v>
      </c>
      <c r="I850" s="43">
        <v>26924</v>
      </c>
    </row>
    <row r="851" spans="1:9">
      <c r="A851" s="44" t="s">
        <v>128</v>
      </c>
      <c r="B851" s="45">
        <v>280</v>
      </c>
      <c r="C851" s="46">
        <v>11050.4</v>
      </c>
      <c r="D851" s="46">
        <v>394.7</v>
      </c>
      <c r="E851" s="45">
        <v>456</v>
      </c>
      <c r="F851" s="46">
        <v>18047.599999999999</v>
      </c>
      <c r="G851" s="46">
        <v>395.8</v>
      </c>
      <c r="H851" s="46">
        <v>163.30000000000001</v>
      </c>
      <c r="I851" s="46">
        <v>6997.2</v>
      </c>
    </row>
    <row r="852" spans="1:9">
      <c r="A852" s="44" t="s">
        <v>129</v>
      </c>
      <c r="B852" s="45">
        <v>842</v>
      </c>
      <c r="C852" s="46">
        <v>19831.599999999999</v>
      </c>
      <c r="D852" s="46">
        <v>235.5</v>
      </c>
      <c r="E852" s="45">
        <v>725</v>
      </c>
      <c r="F852" s="46">
        <v>19190.8</v>
      </c>
      <c r="G852" s="46">
        <v>264.7</v>
      </c>
      <c r="H852" s="46">
        <v>96.8</v>
      </c>
      <c r="I852" s="46">
        <v>-640.79999999999995</v>
      </c>
    </row>
    <row r="853" spans="1:9">
      <c r="A853" s="44" t="s">
        <v>130</v>
      </c>
      <c r="B853" s="45" t="s">
        <v>94</v>
      </c>
      <c r="C853" s="46" t="s">
        <v>94</v>
      </c>
      <c r="D853" s="46" t="s">
        <v>94</v>
      </c>
      <c r="E853" s="45">
        <v>7</v>
      </c>
      <c r="F853" s="46">
        <v>60</v>
      </c>
      <c r="G853" s="46">
        <v>85.7</v>
      </c>
      <c r="H853" s="46" t="s">
        <v>94</v>
      </c>
      <c r="I853" s="46">
        <v>60</v>
      </c>
    </row>
    <row r="854" spans="1:9">
      <c r="A854" s="44" t="s">
        <v>131</v>
      </c>
      <c r="B854" s="45">
        <v>2243</v>
      </c>
      <c r="C854" s="46">
        <v>42163.4</v>
      </c>
      <c r="D854" s="46">
        <v>188</v>
      </c>
      <c r="E854" s="45">
        <v>2400</v>
      </c>
      <c r="F854" s="46">
        <v>59525.5</v>
      </c>
      <c r="G854" s="46">
        <v>248</v>
      </c>
      <c r="H854" s="46">
        <v>141.19999999999999</v>
      </c>
      <c r="I854" s="46">
        <v>17362.099999999999</v>
      </c>
    </row>
    <row r="855" spans="1:9">
      <c r="A855" s="44" t="s">
        <v>132</v>
      </c>
      <c r="B855" s="45">
        <v>8</v>
      </c>
      <c r="C855" s="46">
        <v>168</v>
      </c>
      <c r="D855" s="46">
        <v>210</v>
      </c>
      <c r="E855" s="45">
        <v>3</v>
      </c>
      <c r="F855" s="46">
        <v>69</v>
      </c>
      <c r="G855" s="46">
        <v>230</v>
      </c>
      <c r="H855" s="46">
        <v>41.1</v>
      </c>
      <c r="I855" s="46">
        <v>-99</v>
      </c>
    </row>
    <row r="856" spans="1:9">
      <c r="A856" s="44" t="s">
        <v>133</v>
      </c>
      <c r="B856" s="45">
        <v>311</v>
      </c>
      <c r="C856" s="46">
        <v>7342.5</v>
      </c>
      <c r="D856" s="46">
        <v>236.1</v>
      </c>
      <c r="E856" s="45">
        <v>449</v>
      </c>
      <c r="F856" s="46">
        <v>10503</v>
      </c>
      <c r="G856" s="46">
        <v>233.9</v>
      </c>
      <c r="H856" s="46">
        <v>143</v>
      </c>
      <c r="I856" s="46">
        <v>3160.5</v>
      </c>
    </row>
    <row r="857" spans="1:9">
      <c r="A857" s="44" t="s">
        <v>135</v>
      </c>
      <c r="B857" s="45">
        <v>147</v>
      </c>
      <c r="C857" s="46">
        <v>3670</v>
      </c>
      <c r="D857" s="46">
        <v>249.7</v>
      </c>
      <c r="E857" s="45">
        <v>200</v>
      </c>
      <c r="F857" s="46">
        <v>4192.5</v>
      </c>
      <c r="G857" s="46">
        <v>209.6</v>
      </c>
      <c r="H857" s="46">
        <v>114.2</v>
      </c>
      <c r="I857" s="46">
        <v>522.5</v>
      </c>
    </row>
    <row r="858" spans="1:9">
      <c r="A858" s="44" t="s">
        <v>136</v>
      </c>
      <c r="B858" s="45" t="s">
        <v>94</v>
      </c>
      <c r="C858" s="46" t="s">
        <v>94</v>
      </c>
      <c r="D858" s="46" t="s">
        <v>94</v>
      </c>
      <c r="E858" s="45">
        <v>2</v>
      </c>
      <c r="F858" s="46">
        <v>20</v>
      </c>
      <c r="G858" s="46">
        <v>100</v>
      </c>
      <c r="H858" s="46" t="s">
        <v>94</v>
      </c>
      <c r="I858" s="46">
        <v>20</v>
      </c>
    </row>
    <row r="859" spans="1:9">
      <c r="A859" s="44" t="s">
        <v>137</v>
      </c>
      <c r="B859" s="45">
        <v>31</v>
      </c>
      <c r="C859" s="46">
        <v>750</v>
      </c>
      <c r="D859" s="46">
        <v>241.9</v>
      </c>
      <c r="E859" s="45">
        <v>14</v>
      </c>
      <c r="F859" s="46">
        <v>291.5</v>
      </c>
      <c r="G859" s="46">
        <v>208.2</v>
      </c>
      <c r="H859" s="46">
        <v>38.9</v>
      </c>
      <c r="I859" s="46">
        <v>-458.5</v>
      </c>
    </row>
    <row r="860" spans="1:9">
      <c r="A860" s="44"/>
      <c r="B860" s="45"/>
      <c r="C860" s="46"/>
      <c r="D860" s="46"/>
      <c r="E860" s="45"/>
      <c r="F860" s="46"/>
      <c r="G860" s="46"/>
      <c r="H860" s="46"/>
      <c r="I860" s="46"/>
    </row>
    <row r="861" spans="1:9" s="48" customFormat="1">
      <c r="A861" s="41" t="s">
        <v>138</v>
      </c>
      <c r="B861" s="42">
        <v>110</v>
      </c>
      <c r="C861" s="43">
        <v>3219.5</v>
      </c>
      <c r="D861" s="43">
        <v>292.7</v>
      </c>
      <c r="E861" s="42">
        <v>82</v>
      </c>
      <c r="F861" s="43">
        <v>2534.1999999999998</v>
      </c>
      <c r="G861" s="43">
        <v>309</v>
      </c>
      <c r="H861" s="43">
        <v>78.7</v>
      </c>
      <c r="I861" s="43">
        <v>-685.3</v>
      </c>
    </row>
    <row r="862" spans="1:9">
      <c r="A862" s="44"/>
      <c r="B862" s="45"/>
      <c r="C862" s="46"/>
      <c r="D862" s="46"/>
      <c r="E862" s="45"/>
      <c r="F862" s="46"/>
      <c r="G862" s="46"/>
      <c r="H862" s="46"/>
      <c r="I862" s="46"/>
    </row>
    <row r="863" spans="1:9" s="48" customFormat="1">
      <c r="A863" s="41" t="s">
        <v>139</v>
      </c>
      <c r="B863" s="42">
        <v>112</v>
      </c>
      <c r="C863" s="43">
        <v>1892</v>
      </c>
      <c r="D863" s="43">
        <v>168.9</v>
      </c>
      <c r="E863" s="42">
        <v>115</v>
      </c>
      <c r="F863" s="43">
        <v>2428</v>
      </c>
      <c r="G863" s="43">
        <v>211.1</v>
      </c>
      <c r="H863" s="43">
        <v>128.30000000000001</v>
      </c>
      <c r="I863" s="43">
        <v>536</v>
      </c>
    </row>
    <row r="864" spans="1:9">
      <c r="B864" s="49"/>
      <c r="C864" s="49"/>
      <c r="D864" s="50"/>
      <c r="E864" s="49"/>
      <c r="F864" s="49"/>
      <c r="G864" s="50"/>
      <c r="H864" s="50"/>
      <c r="I864" s="49"/>
    </row>
    <row r="865" spans="2:9">
      <c r="B865" s="49"/>
      <c r="C865" s="49"/>
      <c r="D865" s="50"/>
      <c r="E865" s="49"/>
      <c r="F865" s="49"/>
      <c r="G865" s="50"/>
      <c r="H865" s="50"/>
      <c r="I865" s="49"/>
    </row>
    <row r="866" spans="2:9">
      <c r="B866" s="49"/>
      <c r="C866" s="49"/>
      <c r="D866" s="50"/>
      <c r="E866" s="49"/>
      <c r="F866" s="49"/>
      <c r="G866" s="50"/>
      <c r="H866" s="50"/>
      <c r="I866" s="49"/>
    </row>
    <row r="867" spans="2:9">
      <c r="B867" s="49"/>
      <c r="C867" s="49"/>
      <c r="D867" s="50"/>
      <c r="E867" s="49"/>
      <c r="F867" s="49"/>
      <c r="G867" s="50"/>
      <c r="H867" s="50"/>
      <c r="I867" s="49"/>
    </row>
    <row r="868" spans="2:9">
      <c r="B868" s="49"/>
      <c r="C868" s="49"/>
      <c r="D868" s="50"/>
      <c r="E868" s="49"/>
      <c r="F868" s="49"/>
      <c r="G868" s="50"/>
      <c r="H868" s="50"/>
      <c r="I868" s="49"/>
    </row>
    <row r="869" spans="2:9">
      <c r="B869" s="49"/>
      <c r="C869" s="49"/>
      <c r="D869" s="50"/>
      <c r="E869" s="49"/>
      <c r="F869" s="49"/>
      <c r="G869" s="50"/>
      <c r="H869" s="50"/>
      <c r="I869" s="49"/>
    </row>
    <row r="870" spans="2:9">
      <c r="B870" s="49"/>
      <c r="C870" s="49"/>
      <c r="D870" s="50"/>
      <c r="E870" s="49"/>
      <c r="F870" s="49"/>
      <c r="G870" s="50"/>
      <c r="H870" s="50"/>
      <c r="I870" s="49"/>
    </row>
    <row r="871" spans="2:9">
      <c r="B871" s="49"/>
      <c r="C871" s="49"/>
      <c r="D871" s="50"/>
      <c r="E871" s="49"/>
      <c r="F871" s="49"/>
      <c r="G871" s="50"/>
      <c r="H871" s="50"/>
      <c r="I871" s="49"/>
    </row>
    <row r="872" spans="2:9">
      <c r="B872" s="49"/>
      <c r="C872" s="49"/>
      <c r="D872" s="50"/>
      <c r="E872" s="49"/>
      <c r="F872" s="49"/>
      <c r="G872" s="50"/>
      <c r="H872" s="50"/>
      <c r="I872" s="49"/>
    </row>
    <row r="873" spans="2:9">
      <c r="B873" s="49"/>
      <c r="C873" s="49"/>
      <c r="D873" s="50"/>
      <c r="E873" s="49"/>
      <c r="F873" s="49"/>
      <c r="G873" s="50"/>
      <c r="H873" s="50"/>
      <c r="I873" s="49"/>
    </row>
    <row r="874" spans="2:9">
      <c r="B874" s="49"/>
      <c r="C874" s="49"/>
      <c r="D874" s="50"/>
      <c r="E874" s="49"/>
      <c r="F874" s="49"/>
      <c r="G874" s="50"/>
      <c r="H874" s="50"/>
      <c r="I874" s="49"/>
    </row>
    <row r="875" spans="2:9">
      <c r="B875" s="49"/>
      <c r="C875" s="49"/>
      <c r="D875" s="50"/>
      <c r="E875" s="49"/>
      <c r="F875" s="49"/>
      <c r="G875" s="50"/>
      <c r="H875" s="50"/>
      <c r="I875" s="49"/>
    </row>
    <row r="876" spans="2:9">
      <c r="B876" s="49"/>
      <c r="C876" s="49"/>
      <c r="D876" s="50"/>
      <c r="E876" s="49"/>
      <c r="F876" s="49"/>
      <c r="G876" s="50"/>
      <c r="H876" s="50"/>
      <c r="I876" s="49"/>
    </row>
    <row r="877" spans="2:9">
      <c r="B877" s="49"/>
      <c r="C877" s="49"/>
      <c r="D877" s="50"/>
      <c r="E877" s="49"/>
      <c r="F877" s="49"/>
      <c r="G877" s="50"/>
      <c r="H877" s="50"/>
      <c r="I877" s="49"/>
    </row>
    <row r="878" spans="2:9">
      <c r="B878" s="49"/>
      <c r="C878" s="49"/>
      <c r="D878" s="50"/>
      <c r="E878" s="49"/>
      <c r="F878" s="49"/>
      <c r="G878" s="50"/>
      <c r="H878" s="50"/>
      <c r="I878" s="49"/>
    </row>
    <row r="879" spans="2:9">
      <c r="B879" s="49"/>
      <c r="C879" s="49"/>
      <c r="D879" s="50"/>
      <c r="E879" s="49"/>
      <c r="F879" s="49"/>
      <c r="G879" s="50"/>
      <c r="H879" s="50"/>
      <c r="I879" s="49"/>
    </row>
    <row r="880" spans="2:9">
      <c r="B880" s="49"/>
      <c r="C880" s="49"/>
      <c r="D880" s="50"/>
      <c r="E880" s="49"/>
      <c r="F880" s="49"/>
      <c r="G880" s="50"/>
      <c r="H880" s="50"/>
      <c r="I880" s="49"/>
    </row>
    <row r="881" spans="1:9">
      <c r="B881" s="49"/>
      <c r="C881" s="49"/>
      <c r="D881" s="50"/>
      <c r="E881" s="49"/>
      <c r="F881" s="49"/>
      <c r="G881" s="50"/>
      <c r="H881" s="50"/>
      <c r="I881" s="49"/>
    </row>
    <row r="882" spans="1:9" ht="14.25">
      <c r="A882" s="109" t="s">
        <v>181</v>
      </c>
      <c r="B882" s="109"/>
      <c r="C882" s="109"/>
      <c r="D882" s="109"/>
      <c r="E882" s="109"/>
      <c r="F882" s="109"/>
      <c r="G882" s="109"/>
      <c r="H882" s="109"/>
      <c r="I882" s="109"/>
    </row>
    <row r="883" spans="1:9">
      <c r="A883" s="111" t="s">
        <v>156</v>
      </c>
      <c r="B883" s="111"/>
      <c r="C883" s="111"/>
      <c r="D883" s="111"/>
      <c r="E883" s="111"/>
      <c r="F883" s="111"/>
      <c r="G883" s="111"/>
      <c r="H883" s="111"/>
      <c r="I883" s="111"/>
    </row>
    <row r="884" spans="1:9">
      <c r="B884" s="49"/>
      <c r="C884" s="49"/>
      <c r="D884" s="50"/>
      <c r="E884" s="49"/>
      <c r="F884" s="49"/>
      <c r="G884" s="50"/>
      <c r="H884" s="50"/>
      <c r="I884" s="49"/>
    </row>
    <row r="885" spans="1:9" customFormat="1" ht="15">
      <c r="A885" s="114" t="s">
        <v>60</v>
      </c>
      <c r="B885" s="20" t="s">
        <v>61</v>
      </c>
      <c r="C885" s="21"/>
      <c r="D885" s="21"/>
      <c r="E885" s="22"/>
      <c r="F885" s="22"/>
      <c r="G885" s="22"/>
      <c r="H885" s="22"/>
      <c r="I885" s="23"/>
    </row>
    <row r="886" spans="1:9" customFormat="1" ht="15">
      <c r="A886" s="115"/>
      <c r="B886" s="24"/>
      <c r="C886" s="25">
        <v>2023</v>
      </c>
      <c r="D886" s="26"/>
      <c r="E886" s="27"/>
      <c r="F886" s="27">
        <v>2024</v>
      </c>
      <c r="G886" s="27"/>
      <c r="H886" s="112" t="s">
        <v>62</v>
      </c>
      <c r="I886" s="113"/>
    </row>
    <row r="887" spans="1:9" customFormat="1" ht="15">
      <c r="A887" s="115"/>
      <c r="B887" s="28" t="s">
        <v>63</v>
      </c>
      <c r="C887" s="29" t="s">
        <v>64</v>
      </c>
      <c r="D887" s="124" t="s">
        <v>65</v>
      </c>
      <c r="E887" s="30" t="s">
        <v>63</v>
      </c>
      <c r="F887" s="31" t="s">
        <v>64</v>
      </c>
      <c r="G887" s="124" t="s">
        <v>65</v>
      </c>
      <c r="H887" s="112" t="s">
        <v>66</v>
      </c>
      <c r="I887" s="113"/>
    </row>
    <row r="888" spans="1:9" customFormat="1" ht="15">
      <c r="A888" s="115"/>
      <c r="B888" s="28" t="s">
        <v>67</v>
      </c>
      <c r="C888" s="29" t="s">
        <v>68</v>
      </c>
      <c r="D888" s="125"/>
      <c r="E888" s="29" t="s">
        <v>67</v>
      </c>
      <c r="F888" s="29" t="s">
        <v>68</v>
      </c>
      <c r="G888" s="125"/>
      <c r="H888" s="29" t="s">
        <v>69</v>
      </c>
      <c r="I888" s="29" t="s">
        <v>70</v>
      </c>
    </row>
    <row r="889" spans="1:9" customFormat="1" ht="15">
      <c r="A889" s="32"/>
      <c r="B889" s="33" t="s">
        <v>71</v>
      </c>
      <c r="C889" s="34"/>
      <c r="D889" s="34"/>
      <c r="E889" s="34" t="s">
        <v>71</v>
      </c>
      <c r="F889" s="34"/>
      <c r="G889" s="35"/>
      <c r="H889" s="34"/>
      <c r="I889" s="36"/>
    </row>
    <row r="890" spans="1:9" customFormat="1" ht="15">
      <c r="A890" s="37"/>
      <c r="B890" s="33">
        <v>1</v>
      </c>
      <c r="C890" s="24">
        <v>2</v>
      </c>
      <c r="D890" s="34">
        <v>3</v>
      </c>
      <c r="E890" s="34">
        <v>4</v>
      </c>
      <c r="F890" s="34">
        <v>5</v>
      </c>
      <c r="G890" s="35">
        <v>6</v>
      </c>
      <c r="H890" s="34">
        <v>7</v>
      </c>
      <c r="I890" s="38">
        <v>8</v>
      </c>
    </row>
    <row r="891" spans="1:9">
      <c r="A891" s="39"/>
      <c r="B891" s="49"/>
      <c r="C891" s="49"/>
      <c r="D891" s="50"/>
      <c r="E891" s="49"/>
      <c r="F891" s="49"/>
      <c r="G891" s="50"/>
      <c r="H891" s="50"/>
      <c r="I891" s="49"/>
    </row>
    <row r="892" spans="1:9" s="48" customFormat="1">
      <c r="A892" s="41" t="s">
        <v>72</v>
      </c>
      <c r="B892" s="42">
        <v>5650.7</v>
      </c>
      <c r="C892" s="43">
        <v>181545.5</v>
      </c>
      <c r="D892" s="43">
        <v>272.39999999999998</v>
      </c>
      <c r="E892" s="42">
        <v>8431.5</v>
      </c>
      <c r="F892" s="43">
        <v>272081.2</v>
      </c>
      <c r="G892" s="43">
        <v>289.3</v>
      </c>
      <c r="H892" s="43">
        <v>149.9</v>
      </c>
      <c r="I892" s="43">
        <v>90535.7</v>
      </c>
    </row>
    <row r="893" spans="1:9" s="48" customFormat="1">
      <c r="A893" s="41"/>
      <c r="B893" s="42"/>
      <c r="C893" s="43"/>
      <c r="D893" s="43"/>
      <c r="E893" s="42"/>
      <c r="F893" s="43"/>
      <c r="G893" s="43"/>
      <c r="H893" s="43"/>
      <c r="I893" s="43"/>
    </row>
    <row r="894" spans="1:9" s="48" customFormat="1">
      <c r="A894" s="41" t="s">
        <v>73</v>
      </c>
      <c r="B894" s="42" t="s">
        <v>94</v>
      </c>
      <c r="C894" s="43">
        <v>620</v>
      </c>
      <c r="D894" s="43" t="s">
        <v>94</v>
      </c>
      <c r="E894" s="45" t="s">
        <v>94</v>
      </c>
      <c r="F894" s="43">
        <v>160</v>
      </c>
      <c r="G894" s="43" t="s">
        <v>94</v>
      </c>
      <c r="H894" s="43">
        <v>25.8</v>
      </c>
      <c r="I894" s="43">
        <v>-460</v>
      </c>
    </row>
    <row r="895" spans="1:9">
      <c r="A895" s="44" t="s">
        <v>75</v>
      </c>
      <c r="B895" s="45" t="s">
        <v>94</v>
      </c>
      <c r="C895" s="46" t="s">
        <v>94</v>
      </c>
      <c r="D895" s="46" t="s">
        <v>94</v>
      </c>
      <c r="E895" s="45" t="s">
        <v>94</v>
      </c>
      <c r="F895" s="46" t="s">
        <v>94</v>
      </c>
      <c r="G895" s="46" t="s">
        <v>94</v>
      </c>
      <c r="H895" s="46" t="s">
        <v>94</v>
      </c>
      <c r="I895" s="46" t="s">
        <v>94</v>
      </c>
    </row>
    <row r="896" spans="1:9">
      <c r="A896" s="44" t="s">
        <v>76</v>
      </c>
      <c r="B896" s="45" t="s">
        <v>94</v>
      </c>
      <c r="C896" s="46">
        <v>620</v>
      </c>
      <c r="D896" s="46" t="s">
        <v>94</v>
      </c>
      <c r="E896" s="45" t="s">
        <v>94</v>
      </c>
      <c r="F896" s="46">
        <v>160</v>
      </c>
      <c r="G896" s="46" t="s">
        <v>94</v>
      </c>
      <c r="H896" s="46">
        <v>25.8</v>
      </c>
      <c r="I896" s="46">
        <v>-460</v>
      </c>
    </row>
    <row r="897" spans="1:9">
      <c r="A897" s="44"/>
      <c r="B897" s="45"/>
      <c r="C897" s="46"/>
      <c r="D897" s="46"/>
      <c r="E897" s="45"/>
      <c r="F897" s="46"/>
      <c r="G897" s="46"/>
      <c r="H897" s="46"/>
      <c r="I897" s="46"/>
    </row>
    <row r="898" spans="1:9" s="48" customFormat="1" ht="25.5">
      <c r="A898" s="41" t="s">
        <v>80</v>
      </c>
      <c r="B898" s="42" t="s">
        <v>94</v>
      </c>
      <c r="C898" s="43">
        <v>7590</v>
      </c>
      <c r="D898" s="43" t="s">
        <v>94</v>
      </c>
      <c r="E898" s="42" t="s">
        <v>94</v>
      </c>
      <c r="F898" s="43">
        <v>9777</v>
      </c>
      <c r="G898" s="43" t="s">
        <v>94</v>
      </c>
      <c r="H898" s="43">
        <v>128.80000000000001</v>
      </c>
      <c r="I898" s="43">
        <v>2187</v>
      </c>
    </row>
    <row r="899" spans="1:9">
      <c r="A899" s="44" t="s">
        <v>83</v>
      </c>
      <c r="B899" s="45" t="s">
        <v>94</v>
      </c>
      <c r="C899" s="46">
        <v>150</v>
      </c>
      <c r="D899" s="46" t="s">
        <v>94</v>
      </c>
      <c r="E899" s="45" t="s">
        <v>94</v>
      </c>
      <c r="F899" s="46" t="s">
        <v>94</v>
      </c>
      <c r="G899" s="46" t="s">
        <v>94</v>
      </c>
      <c r="H899" s="46" t="s">
        <v>94</v>
      </c>
      <c r="I899" s="46">
        <v>-150</v>
      </c>
    </row>
    <row r="900" spans="1:9">
      <c r="A900" s="44" t="s">
        <v>85</v>
      </c>
      <c r="B900" s="45" t="s">
        <v>94</v>
      </c>
      <c r="C900" s="46">
        <v>4520</v>
      </c>
      <c r="D900" s="46" t="s">
        <v>94</v>
      </c>
      <c r="E900" s="45" t="s">
        <v>94</v>
      </c>
      <c r="F900" s="46">
        <v>4580</v>
      </c>
      <c r="G900" s="46" t="s">
        <v>94</v>
      </c>
      <c r="H900" s="46">
        <v>101.3</v>
      </c>
      <c r="I900" s="46">
        <v>60</v>
      </c>
    </row>
    <row r="901" spans="1:9">
      <c r="A901" s="44" t="s">
        <v>87</v>
      </c>
      <c r="B901" s="45" t="s">
        <v>94</v>
      </c>
      <c r="C901" s="46">
        <v>2920</v>
      </c>
      <c r="D901" s="46" t="s">
        <v>94</v>
      </c>
      <c r="E901" s="45" t="s">
        <v>94</v>
      </c>
      <c r="F901" s="46">
        <v>5197</v>
      </c>
      <c r="G901" s="46" t="s">
        <v>94</v>
      </c>
      <c r="H901" s="46">
        <v>178</v>
      </c>
      <c r="I901" s="46">
        <v>2277</v>
      </c>
    </row>
    <row r="902" spans="1:9">
      <c r="A902" s="44"/>
      <c r="B902" s="45"/>
      <c r="C902" s="46"/>
      <c r="D902" s="46"/>
      <c r="E902" s="45"/>
      <c r="F902" s="46"/>
      <c r="G902" s="46"/>
      <c r="H902" s="46"/>
      <c r="I902" s="46"/>
    </row>
    <row r="903" spans="1:9" s="48" customFormat="1">
      <c r="A903" s="41" t="s">
        <v>96</v>
      </c>
      <c r="B903" s="42">
        <v>1974.7</v>
      </c>
      <c r="C903" s="43">
        <v>73214.3</v>
      </c>
      <c r="D903" s="43">
        <v>370.8</v>
      </c>
      <c r="E903" s="42">
        <v>2482</v>
      </c>
      <c r="F903" s="43">
        <v>83591.8</v>
      </c>
      <c r="G903" s="43">
        <v>336.8</v>
      </c>
      <c r="H903" s="43">
        <v>114.2</v>
      </c>
      <c r="I903" s="43">
        <v>10377.5</v>
      </c>
    </row>
    <row r="904" spans="1:9">
      <c r="A904" s="44" t="s">
        <v>97</v>
      </c>
      <c r="B904" s="45">
        <v>544</v>
      </c>
      <c r="C904" s="46">
        <v>23262.2</v>
      </c>
      <c r="D904" s="46">
        <v>427.6</v>
      </c>
      <c r="E904" s="45">
        <v>715</v>
      </c>
      <c r="F904" s="46">
        <v>29085</v>
      </c>
      <c r="G904" s="46">
        <v>406.8</v>
      </c>
      <c r="H904" s="46">
        <v>125</v>
      </c>
      <c r="I904" s="46">
        <v>5822.8</v>
      </c>
    </row>
    <row r="905" spans="1:9">
      <c r="A905" s="44" t="s">
        <v>98</v>
      </c>
      <c r="B905" s="45">
        <v>795</v>
      </c>
      <c r="C905" s="46">
        <v>25986.400000000001</v>
      </c>
      <c r="D905" s="46">
        <v>326.89999999999998</v>
      </c>
      <c r="E905" s="45">
        <v>1001</v>
      </c>
      <c r="F905" s="46">
        <v>31673</v>
      </c>
      <c r="G905" s="46">
        <v>316.39999999999998</v>
      </c>
      <c r="H905" s="46">
        <v>121.9</v>
      </c>
      <c r="I905" s="46">
        <v>5686.6</v>
      </c>
    </row>
    <row r="906" spans="1:9">
      <c r="A906" s="44" t="s">
        <v>99</v>
      </c>
      <c r="B906" s="45">
        <v>496</v>
      </c>
      <c r="C906" s="46">
        <v>19859.099999999999</v>
      </c>
      <c r="D906" s="46">
        <v>400.4</v>
      </c>
      <c r="E906" s="45">
        <v>498</v>
      </c>
      <c r="F906" s="46">
        <v>16101.7</v>
      </c>
      <c r="G906" s="46">
        <v>323.3</v>
      </c>
      <c r="H906" s="46">
        <v>81.099999999999994</v>
      </c>
      <c r="I906" s="46">
        <v>-3757.4</v>
      </c>
    </row>
    <row r="907" spans="1:9">
      <c r="A907" s="44" t="s">
        <v>100</v>
      </c>
      <c r="B907" s="45" t="s">
        <v>94</v>
      </c>
      <c r="C907" s="46" t="s">
        <v>94</v>
      </c>
      <c r="D907" s="46" t="s">
        <v>94</v>
      </c>
      <c r="E907" s="45">
        <v>10</v>
      </c>
      <c r="F907" s="46">
        <v>404</v>
      </c>
      <c r="G907" s="46">
        <v>404</v>
      </c>
      <c r="H907" s="46" t="s">
        <v>94</v>
      </c>
      <c r="I907" s="46">
        <v>404</v>
      </c>
    </row>
    <row r="908" spans="1:9">
      <c r="A908" s="44" t="s">
        <v>102</v>
      </c>
      <c r="B908" s="45">
        <v>119.7</v>
      </c>
      <c r="C908" s="46">
        <v>3515.7</v>
      </c>
      <c r="D908" s="46">
        <v>293.7</v>
      </c>
      <c r="E908" s="45">
        <v>215</v>
      </c>
      <c r="F908" s="46">
        <v>5417.5</v>
      </c>
      <c r="G908" s="46">
        <v>252</v>
      </c>
      <c r="H908" s="46">
        <v>154.1</v>
      </c>
      <c r="I908" s="46">
        <v>1901.8</v>
      </c>
    </row>
    <row r="909" spans="1:9">
      <c r="A909" s="44" t="s">
        <v>103</v>
      </c>
      <c r="B909" s="45">
        <v>20</v>
      </c>
      <c r="C909" s="46">
        <v>590.9</v>
      </c>
      <c r="D909" s="46">
        <v>295.39999999999998</v>
      </c>
      <c r="E909" s="45">
        <v>53</v>
      </c>
      <c r="F909" s="46">
        <v>1314.6</v>
      </c>
      <c r="G909" s="46">
        <v>248</v>
      </c>
      <c r="H909" s="46">
        <v>222.5</v>
      </c>
      <c r="I909" s="46">
        <v>723.7</v>
      </c>
    </row>
    <row r="910" spans="1:9">
      <c r="A910" s="44"/>
      <c r="B910" s="45"/>
      <c r="C910" s="46"/>
      <c r="D910" s="46"/>
      <c r="E910" s="45"/>
      <c r="F910" s="46"/>
      <c r="G910" s="46"/>
      <c r="H910" s="46"/>
      <c r="I910" s="46"/>
    </row>
    <row r="911" spans="1:9" s="48" customFormat="1">
      <c r="A911" s="41" t="s">
        <v>105</v>
      </c>
      <c r="B911" s="42">
        <v>117</v>
      </c>
      <c r="C911" s="43">
        <v>3996.5</v>
      </c>
      <c r="D911" s="43">
        <v>341.6</v>
      </c>
      <c r="E911" s="42">
        <v>468.5</v>
      </c>
      <c r="F911" s="43">
        <v>14811.5</v>
      </c>
      <c r="G911" s="43">
        <v>316.10000000000002</v>
      </c>
      <c r="H911" s="43">
        <v>370.6</v>
      </c>
      <c r="I911" s="43">
        <v>10815</v>
      </c>
    </row>
    <row r="912" spans="1:9">
      <c r="A912" s="44" t="s">
        <v>109</v>
      </c>
      <c r="B912" s="45">
        <v>93.5</v>
      </c>
      <c r="C912" s="46">
        <v>3455.5</v>
      </c>
      <c r="D912" s="46">
        <v>369.6</v>
      </c>
      <c r="E912" s="45">
        <v>350.5</v>
      </c>
      <c r="F912" s="46">
        <v>12105</v>
      </c>
      <c r="G912" s="46">
        <v>345.4</v>
      </c>
      <c r="H912" s="46">
        <v>350.3</v>
      </c>
      <c r="I912" s="46">
        <v>8649.5</v>
      </c>
    </row>
    <row r="913" spans="1:9">
      <c r="A913" s="44" t="s">
        <v>110</v>
      </c>
      <c r="B913" s="45">
        <v>23.5</v>
      </c>
      <c r="C913" s="46">
        <v>541</v>
      </c>
      <c r="D913" s="46">
        <v>230.2</v>
      </c>
      <c r="E913" s="45">
        <v>118</v>
      </c>
      <c r="F913" s="46">
        <v>2706.5</v>
      </c>
      <c r="G913" s="46">
        <v>229.4</v>
      </c>
      <c r="H913" s="46">
        <v>500.3</v>
      </c>
      <c r="I913" s="46">
        <v>2165.5</v>
      </c>
    </row>
    <row r="914" spans="1:9">
      <c r="A914" s="44"/>
      <c r="B914" s="45"/>
      <c r="C914" s="46"/>
      <c r="D914" s="46"/>
      <c r="E914" s="45"/>
      <c r="F914" s="46"/>
      <c r="G914" s="46"/>
      <c r="H914" s="46"/>
      <c r="I914" s="46"/>
    </row>
    <row r="915" spans="1:9" s="48" customFormat="1">
      <c r="A915" s="41" t="s">
        <v>112</v>
      </c>
      <c r="B915" s="42" t="s">
        <v>94</v>
      </c>
      <c r="C915" s="43">
        <v>6724.3</v>
      </c>
      <c r="D915" s="43" t="s">
        <v>94</v>
      </c>
      <c r="E915" s="42" t="s">
        <v>94</v>
      </c>
      <c r="F915" s="43">
        <v>5010.5</v>
      </c>
      <c r="G915" s="43" t="s">
        <v>94</v>
      </c>
      <c r="H915" s="43">
        <v>74.5</v>
      </c>
      <c r="I915" s="43">
        <v>-1713.8</v>
      </c>
    </row>
    <row r="916" spans="1:9">
      <c r="A916" s="44" t="s">
        <v>116</v>
      </c>
      <c r="B916" s="45" t="s">
        <v>94</v>
      </c>
      <c r="C916" s="46">
        <v>6724.3</v>
      </c>
      <c r="D916" s="46" t="s">
        <v>94</v>
      </c>
      <c r="E916" s="45" t="s">
        <v>94</v>
      </c>
      <c r="F916" s="46">
        <v>4650.5</v>
      </c>
      <c r="G916" s="46" t="s">
        <v>94</v>
      </c>
      <c r="H916" s="46">
        <v>69.2</v>
      </c>
      <c r="I916" s="46">
        <v>-2073.8000000000002</v>
      </c>
    </row>
    <row r="917" spans="1:9">
      <c r="A917" s="44" t="s">
        <v>117</v>
      </c>
      <c r="B917" s="45" t="s">
        <v>94</v>
      </c>
      <c r="C917" s="46" t="s">
        <v>94</v>
      </c>
      <c r="D917" s="46" t="s">
        <v>94</v>
      </c>
      <c r="E917" s="45" t="s">
        <v>94</v>
      </c>
      <c r="F917" s="46">
        <v>450</v>
      </c>
      <c r="G917" s="46" t="s">
        <v>94</v>
      </c>
      <c r="H917" s="46" t="s">
        <v>94</v>
      </c>
      <c r="I917" s="46">
        <v>450</v>
      </c>
    </row>
    <row r="918" spans="1:9">
      <c r="A918" s="44" t="s">
        <v>119</v>
      </c>
      <c r="B918" s="45" t="s">
        <v>94</v>
      </c>
      <c r="C918" s="46" t="s">
        <v>94</v>
      </c>
      <c r="D918" s="46" t="s">
        <v>94</v>
      </c>
      <c r="E918" s="45" t="s">
        <v>94</v>
      </c>
      <c r="F918" s="46">
        <v>360</v>
      </c>
      <c r="G918" s="46" t="s">
        <v>94</v>
      </c>
      <c r="H918" s="46" t="s">
        <v>94</v>
      </c>
      <c r="I918" s="46">
        <v>360</v>
      </c>
    </row>
    <row r="919" spans="1:9">
      <c r="A919" s="44"/>
      <c r="B919" s="45"/>
      <c r="C919" s="46"/>
      <c r="D919" s="46"/>
      <c r="E919" s="45"/>
      <c r="F919" s="46"/>
      <c r="G919" s="46"/>
      <c r="H919" s="46"/>
      <c r="I919" s="46"/>
    </row>
    <row r="920" spans="1:9" s="48" customFormat="1">
      <c r="A920" s="41" t="s">
        <v>121</v>
      </c>
      <c r="B920" s="42">
        <v>85</v>
      </c>
      <c r="C920" s="43">
        <v>16048.1</v>
      </c>
      <c r="D920" s="43">
        <v>423.5</v>
      </c>
      <c r="E920" s="42">
        <v>353</v>
      </c>
      <c r="F920" s="43">
        <v>27272.5</v>
      </c>
      <c r="G920" s="43">
        <v>430.8</v>
      </c>
      <c r="H920" s="43">
        <v>169.9</v>
      </c>
      <c r="I920" s="43">
        <v>11224.4</v>
      </c>
    </row>
    <row r="921" spans="1:9">
      <c r="A921" s="44" t="s">
        <v>123</v>
      </c>
      <c r="B921" s="45" t="s">
        <v>94</v>
      </c>
      <c r="C921" s="46">
        <v>10567.1</v>
      </c>
      <c r="D921" s="46" t="s">
        <v>94</v>
      </c>
      <c r="E921" s="45" t="s">
        <v>94</v>
      </c>
      <c r="F921" s="46">
        <v>10570.5</v>
      </c>
      <c r="G921" s="46" t="s">
        <v>94</v>
      </c>
      <c r="H921" s="46">
        <v>100</v>
      </c>
      <c r="I921" s="46">
        <v>3.4</v>
      </c>
    </row>
    <row r="922" spans="1:9">
      <c r="A922" s="44" t="s">
        <v>124</v>
      </c>
      <c r="B922" s="45">
        <v>20</v>
      </c>
      <c r="C922" s="46">
        <v>2621</v>
      </c>
      <c r="D922" s="46">
        <v>370</v>
      </c>
      <c r="E922" s="45">
        <v>73</v>
      </c>
      <c r="F922" s="46">
        <v>4341</v>
      </c>
      <c r="G922" s="46">
        <v>390.1</v>
      </c>
      <c r="H922" s="46">
        <v>165.6</v>
      </c>
      <c r="I922" s="46">
        <v>1720</v>
      </c>
    </row>
    <row r="923" spans="1:9">
      <c r="A923" s="44" t="s">
        <v>125</v>
      </c>
      <c r="B923" s="45">
        <v>65</v>
      </c>
      <c r="C923" s="46">
        <v>2860</v>
      </c>
      <c r="D923" s="46">
        <v>440</v>
      </c>
      <c r="E923" s="45">
        <v>280</v>
      </c>
      <c r="F923" s="46">
        <v>12361</v>
      </c>
      <c r="G923" s="46">
        <v>441.5</v>
      </c>
      <c r="H923" s="46">
        <v>432.2</v>
      </c>
      <c r="I923" s="46">
        <v>9501</v>
      </c>
    </row>
    <row r="924" spans="1:9">
      <c r="A924" s="44"/>
      <c r="B924" s="45"/>
      <c r="C924" s="46"/>
      <c r="D924" s="46"/>
      <c r="E924" s="45"/>
      <c r="F924" s="46"/>
      <c r="G924" s="46"/>
      <c r="H924" s="46"/>
      <c r="I924" s="46"/>
    </row>
    <row r="925" spans="1:9" s="48" customFormat="1">
      <c r="A925" s="41" t="s">
        <v>127</v>
      </c>
      <c r="B925" s="42">
        <v>3448</v>
      </c>
      <c r="C925" s="43">
        <v>72550</v>
      </c>
      <c r="D925" s="43">
        <v>210.4</v>
      </c>
      <c r="E925" s="42">
        <v>5108</v>
      </c>
      <c r="F925" s="43">
        <v>131458</v>
      </c>
      <c r="G925" s="43">
        <v>257.39999999999998</v>
      </c>
      <c r="H925" s="43">
        <v>180.3</v>
      </c>
      <c r="I925" s="43">
        <v>58908</v>
      </c>
    </row>
    <row r="926" spans="1:9">
      <c r="A926" s="44" t="s">
        <v>128</v>
      </c>
      <c r="B926" s="45">
        <v>121</v>
      </c>
      <c r="C926" s="46">
        <v>2536.6</v>
      </c>
      <c r="D926" s="46">
        <v>209.6</v>
      </c>
      <c r="E926" s="45">
        <v>253</v>
      </c>
      <c r="F926" s="46">
        <v>6960</v>
      </c>
      <c r="G926" s="46">
        <v>275.10000000000002</v>
      </c>
      <c r="H926" s="46">
        <v>274.39999999999998</v>
      </c>
      <c r="I926" s="46">
        <v>4423.3999999999996</v>
      </c>
    </row>
    <row r="927" spans="1:9">
      <c r="A927" s="44" t="s">
        <v>129</v>
      </c>
      <c r="B927" s="45">
        <v>782</v>
      </c>
      <c r="C927" s="46">
        <v>15646.5</v>
      </c>
      <c r="D927" s="46">
        <v>200.1</v>
      </c>
      <c r="E927" s="45">
        <v>522</v>
      </c>
      <c r="F927" s="46">
        <v>14610.9</v>
      </c>
      <c r="G927" s="46">
        <v>279.89999999999998</v>
      </c>
      <c r="H927" s="46">
        <v>93.4</v>
      </c>
      <c r="I927" s="46">
        <v>-1035.5999999999999</v>
      </c>
    </row>
    <row r="928" spans="1:9">
      <c r="A928" s="44" t="s">
        <v>130</v>
      </c>
      <c r="B928" s="45">
        <v>165</v>
      </c>
      <c r="C928" s="46">
        <v>4040</v>
      </c>
      <c r="D928" s="46">
        <v>244.8</v>
      </c>
      <c r="E928" s="45">
        <v>619</v>
      </c>
      <c r="F928" s="46">
        <v>22669</v>
      </c>
      <c r="G928" s="46">
        <v>366.2</v>
      </c>
      <c r="H928" s="46">
        <v>561.1</v>
      </c>
      <c r="I928" s="46">
        <v>18629</v>
      </c>
    </row>
    <row r="929" spans="1:9">
      <c r="A929" s="44" t="s">
        <v>131</v>
      </c>
      <c r="B929" s="45">
        <v>394</v>
      </c>
      <c r="C929" s="46">
        <v>2369</v>
      </c>
      <c r="D929" s="46">
        <v>60.1</v>
      </c>
      <c r="E929" s="45">
        <v>543</v>
      </c>
      <c r="F929" s="46">
        <v>6275.5</v>
      </c>
      <c r="G929" s="46">
        <v>115.6</v>
      </c>
      <c r="H929" s="46">
        <v>264.89999999999998</v>
      </c>
      <c r="I929" s="46">
        <v>3906.5</v>
      </c>
    </row>
    <row r="930" spans="1:9">
      <c r="A930" s="44" t="s">
        <v>132</v>
      </c>
      <c r="B930" s="45">
        <v>30</v>
      </c>
      <c r="C930" s="46">
        <v>450</v>
      </c>
      <c r="D930" s="46">
        <v>150</v>
      </c>
      <c r="E930" s="45">
        <v>80</v>
      </c>
      <c r="F930" s="46">
        <v>1200</v>
      </c>
      <c r="G930" s="46">
        <v>150</v>
      </c>
      <c r="H930" s="46">
        <v>266.7</v>
      </c>
      <c r="I930" s="46">
        <v>750</v>
      </c>
    </row>
    <row r="931" spans="1:9">
      <c r="A931" s="44" t="s">
        <v>133</v>
      </c>
      <c r="B931" s="45">
        <v>359</v>
      </c>
      <c r="C931" s="46">
        <v>5332.9</v>
      </c>
      <c r="D931" s="46">
        <v>148.5</v>
      </c>
      <c r="E931" s="45">
        <v>173</v>
      </c>
      <c r="F931" s="46">
        <v>3128</v>
      </c>
      <c r="G931" s="46">
        <v>180.8</v>
      </c>
      <c r="H931" s="46">
        <v>58.7</v>
      </c>
      <c r="I931" s="46">
        <v>-2205</v>
      </c>
    </row>
    <row r="932" spans="1:9">
      <c r="A932" s="44" t="s">
        <v>135</v>
      </c>
      <c r="B932" s="45">
        <v>854</v>
      </c>
      <c r="C932" s="46">
        <v>23210.5</v>
      </c>
      <c r="D932" s="46">
        <v>271.8</v>
      </c>
      <c r="E932" s="45">
        <v>1515</v>
      </c>
      <c r="F932" s="46">
        <v>41266.699999999997</v>
      </c>
      <c r="G932" s="46">
        <v>272.39999999999998</v>
      </c>
      <c r="H932" s="46">
        <v>177.8</v>
      </c>
      <c r="I932" s="46">
        <v>18056.2</v>
      </c>
    </row>
    <row r="933" spans="1:9">
      <c r="A933" s="44" t="s">
        <v>136</v>
      </c>
      <c r="B933" s="45">
        <v>713</v>
      </c>
      <c r="C933" s="46">
        <v>16544.5</v>
      </c>
      <c r="D933" s="46">
        <v>232</v>
      </c>
      <c r="E933" s="45">
        <v>1353</v>
      </c>
      <c r="F933" s="46">
        <v>34098</v>
      </c>
      <c r="G933" s="46">
        <v>252</v>
      </c>
      <c r="H933" s="46">
        <v>206.1</v>
      </c>
      <c r="I933" s="46">
        <v>17553.5</v>
      </c>
    </row>
    <row r="934" spans="1:9">
      <c r="A934" s="44" t="s">
        <v>137</v>
      </c>
      <c r="B934" s="45">
        <v>30</v>
      </c>
      <c r="C934" s="46">
        <v>2420</v>
      </c>
      <c r="D934" s="46">
        <v>806.7</v>
      </c>
      <c r="E934" s="45">
        <v>50</v>
      </c>
      <c r="F934" s="46">
        <v>1250</v>
      </c>
      <c r="G934" s="46">
        <v>250</v>
      </c>
      <c r="H934" s="46">
        <v>51.7</v>
      </c>
      <c r="I934" s="46">
        <v>-1170</v>
      </c>
    </row>
    <row r="935" spans="1:9">
      <c r="A935" s="44"/>
      <c r="B935" s="45"/>
      <c r="C935" s="46"/>
      <c r="D935" s="46"/>
      <c r="E935" s="45"/>
      <c r="F935" s="46"/>
      <c r="G935" s="46"/>
      <c r="H935" s="46"/>
      <c r="I935" s="46"/>
    </row>
    <row r="936" spans="1:9" s="48" customFormat="1">
      <c r="A936" s="41" t="s">
        <v>138</v>
      </c>
      <c r="B936" s="42">
        <v>26</v>
      </c>
      <c r="C936" s="43">
        <v>542.29999999999995</v>
      </c>
      <c r="D936" s="43">
        <v>208.6</v>
      </c>
      <c r="E936" s="42">
        <v>20</v>
      </c>
      <c r="F936" s="43" t="s">
        <v>94</v>
      </c>
      <c r="G936" s="43" t="s">
        <v>94</v>
      </c>
      <c r="H936" s="43" t="s">
        <v>94</v>
      </c>
      <c r="I936" s="43">
        <v>-542.29999999999995</v>
      </c>
    </row>
    <row r="937" spans="1:9">
      <c r="A937" s="44"/>
      <c r="B937" s="45"/>
      <c r="C937" s="46"/>
      <c r="D937" s="46"/>
      <c r="E937" s="45"/>
      <c r="F937" s="46"/>
      <c r="G937" s="46"/>
      <c r="H937" s="46"/>
      <c r="I937" s="46"/>
    </row>
    <row r="938" spans="1:9" s="48" customFormat="1">
      <c r="A938" s="41" t="s">
        <v>139</v>
      </c>
      <c r="B938" s="42" t="s">
        <v>94</v>
      </c>
      <c r="C938" s="43">
        <v>260</v>
      </c>
      <c r="D938" s="43" t="s">
        <v>94</v>
      </c>
      <c r="E938" s="42" t="s">
        <v>94</v>
      </c>
      <c r="F938" s="43" t="s">
        <v>94</v>
      </c>
      <c r="G938" s="43" t="s">
        <v>94</v>
      </c>
      <c r="H938" s="43" t="s">
        <v>94</v>
      </c>
      <c r="I938" s="43">
        <v>-260</v>
      </c>
    </row>
    <row r="939" spans="1:9">
      <c r="B939" s="49"/>
      <c r="C939" s="49"/>
      <c r="D939" s="50"/>
      <c r="E939" s="49"/>
      <c r="F939" s="49"/>
      <c r="G939" s="50"/>
      <c r="H939" s="50"/>
      <c r="I939" s="49"/>
    </row>
    <row r="940" spans="1:9">
      <c r="B940" s="49"/>
      <c r="C940" s="49"/>
      <c r="D940" s="50"/>
      <c r="E940" s="49"/>
      <c r="F940" s="49"/>
      <c r="G940" s="50"/>
      <c r="H940" s="50"/>
      <c r="I940" s="49"/>
    </row>
    <row r="941" spans="1:9">
      <c r="B941" s="49"/>
      <c r="C941" s="49"/>
      <c r="D941" s="50"/>
      <c r="E941" s="49"/>
      <c r="F941" s="49"/>
      <c r="G941" s="50"/>
      <c r="H941" s="50"/>
      <c r="I941" s="49"/>
    </row>
    <row r="942" spans="1:9">
      <c r="B942" s="49"/>
      <c r="C942" s="49"/>
      <c r="D942" s="50"/>
      <c r="E942" s="49"/>
      <c r="F942" s="49"/>
      <c r="G942" s="50"/>
      <c r="H942" s="50"/>
      <c r="I942" s="49"/>
    </row>
    <row r="943" spans="1:9">
      <c r="B943" s="49"/>
      <c r="C943" s="49"/>
      <c r="D943" s="50"/>
      <c r="E943" s="49"/>
      <c r="F943" s="49"/>
      <c r="G943" s="50"/>
      <c r="H943" s="50"/>
      <c r="I943" s="49"/>
    </row>
    <row r="944" spans="1:9">
      <c r="B944" s="49"/>
      <c r="C944" s="49"/>
      <c r="D944" s="50"/>
      <c r="E944" s="49"/>
      <c r="F944" s="49"/>
      <c r="G944" s="50"/>
      <c r="H944" s="50"/>
      <c r="I944" s="49"/>
    </row>
    <row r="945" spans="1:9">
      <c r="B945" s="49"/>
      <c r="C945" s="49"/>
      <c r="D945" s="50"/>
      <c r="E945" s="49"/>
      <c r="F945" s="49"/>
      <c r="G945" s="50"/>
      <c r="H945" s="50"/>
      <c r="I945" s="49"/>
    </row>
    <row r="946" spans="1:9">
      <c r="B946" s="49"/>
      <c r="C946" s="49"/>
      <c r="D946" s="50"/>
      <c r="E946" s="49"/>
      <c r="F946" s="49"/>
      <c r="G946" s="50"/>
      <c r="H946" s="50"/>
      <c r="I946" s="49"/>
    </row>
    <row r="947" spans="1:9">
      <c r="B947" s="49"/>
      <c r="C947" s="49"/>
      <c r="D947" s="50"/>
      <c r="E947" s="49"/>
      <c r="F947" s="49"/>
      <c r="G947" s="50"/>
      <c r="H947" s="50"/>
      <c r="I947" s="49"/>
    </row>
    <row r="948" spans="1:9">
      <c r="B948" s="49"/>
      <c r="C948" s="49"/>
      <c r="D948" s="50"/>
      <c r="E948" s="49"/>
      <c r="F948" s="49"/>
      <c r="G948" s="50"/>
      <c r="H948" s="50"/>
      <c r="I948" s="49"/>
    </row>
    <row r="949" spans="1:9">
      <c r="B949" s="49"/>
      <c r="C949" s="49"/>
      <c r="D949" s="50"/>
      <c r="E949" s="49"/>
      <c r="F949" s="49"/>
      <c r="G949" s="50"/>
      <c r="H949" s="50"/>
      <c r="I949" s="49"/>
    </row>
    <row r="950" spans="1:9">
      <c r="B950" s="49"/>
      <c r="C950" s="49"/>
      <c r="D950" s="50"/>
      <c r="E950" s="49"/>
      <c r="F950" s="49"/>
      <c r="G950" s="50"/>
      <c r="H950" s="50"/>
      <c r="I950" s="49"/>
    </row>
    <row r="951" spans="1:9">
      <c r="B951" s="49"/>
      <c r="C951" s="49"/>
      <c r="D951" s="50"/>
      <c r="E951" s="49"/>
      <c r="F951" s="49"/>
      <c r="G951" s="50"/>
      <c r="H951" s="50"/>
      <c r="I951" s="49"/>
    </row>
    <row r="952" spans="1:9">
      <c r="B952" s="49"/>
      <c r="C952" s="49"/>
      <c r="D952" s="50"/>
      <c r="E952" s="49"/>
      <c r="F952" s="49"/>
      <c r="G952" s="50"/>
      <c r="H952" s="50"/>
      <c r="I952" s="49"/>
    </row>
    <row r="953" spans="1:9">
      <c r="B953" s="49"/>
      <c r="C953" s="49"/>
      <c r="D953" s="50"/>
      <c r="E953" s="49"/>
      <c r="F953" s="49"/>
      <c r="G953" s="50"/>
      <c r="H953" s="50"/>
      <c r="I953" s="49"/>
    </row>
    <row r="954" spans="1:9" ht="14.25">
      <c r="A954" s="109" t="s">
        <v>182</v>
      </c>
      <c r="B954" s="109"/>
      <c r="C954" s="109"/>
      <c r="D954" s="109"/>
      <c r="E954" s="109"/>
      <c r="F954" s="109"/>
      <c r="G954" s="109"/>
      <c r="H954" s="109"/>
      <c r="I954" s="109"/>
    </row>
    <row r="955" spans="1:9">
      <c r="A955" s="111" t="s">
        <v>156</v>
      </c>
      <c r="B955" s="111"/>
      <c r="C955" s="111"/>
      <c r="D955" s="111"/>
      <c r="E955" s="111"/>
      <c r="F955" s="111"/>
      <c r="G955" s="111"/>
      <c r="H955" s="111"/>
      <c r="I955" s="111"/>
    </row>
    <row r="956" spans="1:9">
      <c r="B956" s="49"/>
      <c r="C956" s="49"/>
      <c r="D956" s="50"/>
      <c r="E956" s="49"/>
      <c r="F956" s="49"/>
      <c r="G956" s="50"/>
      <c r="H956" s="50"/>
      <c r="I956" s="49"/>
    </row>
    <row r="957" spans="1:9" customFormat="1" ht="15">
      <c r="A957" s="114" t="s">
        <v>60</v>
      </c>
      <c r="B957" s="20" t="s">
        <v>61</v>
      </c>
      <c r="C957" s="21"/>
      <c r="D957" s="21"/>
      <c r="E957" s="22"/>
      <c r="F957" s="22"/>
      <c r="G957" s="22"/>
      <c r="H957" s="22"/>
      <c r="I957" s="23"/>
    </row>
    <row r="958" spans="1:9" customFormat="1" ht="15">
      <c r="A958" s="115"/>
      <c r="B958" s="24"/>
      <c r="C958" s="25">
        <v>2023</v>
      </c>
      <c r="D958" s="26"/>
      <c r="E958" s="27"/>
      <c r="F958" s="27">
        <v>2024</v>
      </c>
      <c r="G958" s="27"/>
      <c r="H958" s="112" t="s">
        <v>62</v>
      </c>
      <c r="I958" s="113"/>
    </row>
    <row r="959" spans="1:9" customFormat="1" ht="15">
      <c r="A959" s="115"/>
      <c r="B959" s="28" t="s">
        <v>63</v>
      </c>
      <c r="C959" s="29" t="s">
        <v>64</v>
      </c>
      <c r="D959" s="124" t="s">
        <v>65</v>
      </c>
      <c r="E959" s="30" t="s">
        <v>63</v>
      </c>
      <c r="F959" s="31" t="s">
        <v>64</v>
      </c>
      <c r="G959" s="124" t="s">
        <v>65</v>
      </c>
      <c r="H959" s="112" t="s">
        <v>66</v>
      </c>
      <c r="I959" s="113"/>
    </row>
    <row r="960" spans="1:9" customFormat="1" ht="15">
      <c r="A960" s="115"/>
      <c r="B960" s="28" t="s">
        <v>67</v>
      </c>
      <c r="C960" s="29" t="s">
        <v>68</v>
      </c>
      <c r="D960" s="125"/>
      <c r="E960" s="29" t="s">
        <v>67</v>
      </c>
      <c r="F960" s="29" t="s">
        <v>68</v>
      </c>
      <c r="G960" s="125"/>
      <c r="H960" s="29" t="s">
        <v>69</v>
      </c>
      <c r="I960" s="29" t="s">
        <v>70</v>
      </c>
    </row>
    <row r="961" spans="1:9" customFormat="1" ht="15">
      <c r="A961" s="32"/>
      <c r="B961" s="33" t="s">
        <v>71</v>
      </c>
      <c r="C961" s="34"/>
      <c r="D961" s="34"/>
      <c r="E961" s="34" t="s">
        <v>71</v>
      </c>
      <c r="F961" s="34"/>
      <c r="G961" s="35"/>
      <c r="H961" s="34"/>
      <c r="I961" s="36"/>
    </row>
    <row r="962" spans="1:9" customFormat="1" ht="15">
      <c r="A962" s="37"/>
      <c r="B962" s="33">
        <v>1</v>
      </c>
      <c r="C962" s="24">
        <v>2</v>
      </c>
      <c r="D962" s="34">
        <v>3</v>
      </c>
      <c r="E962" s="34">
        <v>4</v>
      </c>
      <c r="F962" s="34">
        <v>5</v>
      </c>
      <c r="G962" s="35">
        <v>6</v>
      </c>
      <c r="H962" s="34">
        <v>7</v>
      </c>
      <c r="I962" s="38">
        <v>8</v>
      </c>
    </row>
    <row r="963" spans="1:9">
      <c r="A963" s="39"/>
      <c r="B963" s="49"/>
      <c r="C963" s="49"/>
      <c r="D963" s="50"/>
      <c r="E963" s="49"/>
      <c r="F963" s="49"/>
      <c r="G963" s="50"/>
      <c r="H963" s="50"/>
      <c r="I963" s="49"/>
    </row>
    <row r="964" spans="1:9" s="48" customFormat="1">
      <c r="A964" s="41" t="s">
        <v>72</v>
      </c>
      <c r="B964" s="42">
        <v>14264.5</v>
      </c>
      <c r="C964" s="43">
        <v>51036.3</v>
      </c>
      <c r="D964" s="43">
        <v>35.799999999999997</v>
      </c>
      <c r="E964" s="42">
        <v>15006</v>
      </c>
      <c r="F964" s="43">
        <v>54880.800000000003</v>
      </c>
      <c r="G964" s="43">
        <v>36.6</v>
      </c>
      <c r="H964" s="43">
        <v>107.5</v>
      </c>
      <c r="I964" s="43">
        <v>3844.4</v>
      </c>
    </row>
    <row r="965" spans="1:9" s="48" customFormat="1">
      <c r="A965" s="41"/>
      <c r="B965" s="42"/>
      <c r="C965" s="43"/>
      <c r="D965" s="43"/>
      <c r="E965" s="42"/>
      <c r="F965" s="43"/>
      <c r="G965" s="43"/>
      <c r="H965" s="43"/>
      <c r="I965" s="43"/>
    </row>
    <row r="966" spans="1:9" s="48" customFormat="1">
      <c r="A966" s="41" t="s">
        <v>73</v>
      </c>
      <c r="B966" s="42">
        <v>2418</v>
      </c>
      <c r="C966" s="43">
        <v>4891.5</v>
      </c>
      <c r="D966" s="43">
        <v>20.2</v>
      </c>
      <c r="E966" s="42">
        <v>2479</v>
      </c>
      <c r="F966" s="43">
        <v>5543.7</v>
      </c>
      <c r="G966" s="43">
        <v>22.4</v>
      </c>
      <c r="H966" s="43">
        <v>113.3</v>
      </c>
      <c r="I966" s="43">
        <v>652.20000000000005</v>
      </c>
    </row>
    <row r="967" spans="1:9">
      <c r="A967" s="44" t="s">
        <v>74</v>
      </c>
      <c r="B967" s="45">
        <v>98</v>
      </c>
      <c r="C967" s="46">
        <v>98</v>
      </c>
      <c r="D967" s="46">
        <v>10</v>
      </c>
      <c r="E967" s="45" t="s">
        <v>94</v>
      </c>
      <c r="F967" s="46" t="s">
        <v>94</v>
      </c>
      <c r="G967" s="46" t="s">
        <v>94</v>
      </c>
      <c r="H967" s="46" t="s">
        <v>94</v>
      </c>
      <c r="I967" s="46">
        <v>-98</v>
      </c>
    </row>
    <row r="968" spans="1:9">
      <c r="A968" s="44" t="s">
        <v>75</v>
      </c>
      <c r="B968" s="45">
        <v>2320</v>
      </c>
      <c r="C968" s="46">
        <v>4793.5</v>
      </c>
      <c r="D968" s="46">
        <v>20.7</v>
      </c>
      <c r="E968" s="45">
        <v>2479</v>
      </c>
      <c r="F968" s="46">
        <v>5543.7</v>
      </c>
      <c r="G968" s="46">
        <v>22.4</v>
      </c>
      <c r="H968" s="46">
        <v>115.7</v>
      </c>
      <c r="I968" s="46">
        <v>750.2</v>
      </c>
    </row>
    <row r="969" spans="1:9">
      <c r="A969" s="44"/>
      <c r="B969" s="45"/>
      <c r="C969" s="46"/>
      <c r="D969" s="46"/>
      <c r="E969" s="45"/>
      <c r="F969" s="46"/>
      <c r="G969" s="46"/>
      <c r="H969" s="46"/>
      <c r="I969" s="46"/>
    </row>
    <row r="970" spans="1:9" s="48" customFormat="1" ht="25.5">
      <c r="A970" s="41" t="s">
        <v>80</v>
      </c>
      <c r="B970" s="42" t="s">
        <v>94</v>
      </c>
      <c r="C970" s="43" t="s">
        <v>94</v>
      </c>
      <c r="D970" s="43" t="s">
        <v>94</v>
      </c>
      <c r="E970" s="42">
        <v>53</v>
      </c>
      <c r="F970" s="43">
        <v>153.69999999999999</v>
      </c>
      <c r="G970" s="43">
        <v>29</v>
      </c>
      <c r="H970" s="43" t="s">
        <v>94</v>
      </c>
      <c r="I970" s="43">
        <v>153.69999999999999</v>
      </c>
    </row>
    <row r="971" spans="1:9">
      <c r="A971" s="44" t="s">
        <v>92</v>
      </c>
      <c r="B971" s="45" t="s">
        <v>94</v>
      </c>
      <c r="C971" s="46" t="s">
        <v>94</v>
      </c>
      <c r="D971" s="46" t="s">
        <v>94</v>
      </c>
      <c r="E971" s="45">
        <v>53</v>
      </c>
      <c r="F971" s="46">
        <v>153.69999999999999</v>
      </c>
      <c r="G971" s="46">
        <v>29</v>
      </c>
      <c r="H971" s="46" t="s">
        <v>94</v>
      </c>
      <c r="I971" s="46">
        <v>153.69999999999999</v>
      </c>
    </row>
    <row r="972" spans="1:9">
      <c r="A972" s="44"/>
      <c r="B972" s="45"/>
      <c r="C972" s="46"/>
      <c r="D972" s="46"/>
      <c r="E972" s="45"/>
      <c r="F972" s="46"/>
      <c r="G972" s="46"/>
      <c r="H972" s="46"/>
      <c r="I972" s="46"/>
    </row>
    <row r="973" spans="1:9" s="48" customFormat="1">
      <c r="A973" s="41" t="s">
        <v>96</v>
      </c>
      <c r="B973" s="42">
        <v>70</v>
      </c>
      <c r="C973" s="43">
        <v>154</v>
      </c>
      <c r="D973" s="43">
        <v>22</v>
      </c>
      <c r="E973" s="42">
        <v>212</v>
      </c>
      <c r="F973" s="43">
        <v>480.2</v>
      </c>
      <c r="G973" s="43">
        <v>22.7</v>
      </c>
      <c r="H973" s="43">
        <v>311.8</v>
      </c>
      <c r="I973" s="43">
        <v>326.2</v>
      </c>
    </row>
    <row r="974" spans="1:9">
      <c r="A974" s="44" t="s">
        <v>98</v>
      </c>
      <c r="B974" s="45" t="s">
        <v>94</v>
      </c>
      <c r="C974" s="46" t="s">
        <v>94</v>
      </c>
      <c r="D974" s="46" t="s">
        <v>94</v>
      </c>
      <c r="E974" s="45">
        <v>72</v>
      </c>
      <c r="F974" s="46">
        <v>74.2</v>
      </c>
      <c r="G974" s="46">
        <v>10.3</v>
      </c>
      <c r="H974" s="46" t="s">
        <v>94</v>
      </c>
      <c r="I974" s="46">
        <v>74.2</v>
      </c>
    </row>
    <row r="975" spans="1:9">
      <c r="A975" s="44" t="s">
        <v>101</v>
      </c>
      <c r="B975" s="45">
        <v>70</v>
      </c>
      <c r="C975" s="46">
        <v>154</v>
      </c>
      <c r="D975" s="46">
        <v>22</v>
      </c>
      <c r="E975" s="45">
        <v>140</v>
      </c>
      <c r="F975" s="46">
        <v>406</v>
      </c>
      <c r="G975" s="46">
        <v>29</v>
      </c>
      <c r="H975" s="46">
        <v>263.60000000000002</v>
      </c>
      <c r="I975" s="46">
        <v>252</v>
      </c>
    </row>
    <row r="976" spans="1:9">
      <c r="A976" s="44"/>
      <c r="B976" s="45"/>
      <c r="C976" s="46"/>
      <c r="D976" s="46"/>
      <c r="E976" s="45"/>
      <c r="F976" s="46"/>
      <c r="G976" s="46"/>
      <c r="H976" s="46"/>
      <c r="I976" s="46"/>
    </row>
    <row r="977" spans="1:9" s="48" customFormat="1">
      <c r="A977" s="41" t="s">
        <v>105</v>
      </c>
      <c r="B977" s="42">
        <v>9063.5</v>
      </c>
      <c r="C977" s="43">
        <v>32948.6</v>
      </c>
      <c r="D977" s="43">
        <v>36.4</v>
      </c>
      <c r="E977" s="42">
        <v>9423</v>
      </c>
      <c r="F977" s="43">
        <v>35815.300000000003</v>
      </c>
      <c r="G977" s="43">
        <v>38</v>
      </c>
      <c r="H977" s="43">
        <v>108.7</v>
      </c>
      <c r="I977" s="43">
        <v>2866.7</v>
      </c>
    </row>
    <row r="978" spans="1:9">
      <c r="A978" s="44" t="s">
        <v>106</v>
      </c>
      <c r="B978" s="45" t="s">
        <v>94</v>
      </c>
      <c r="C978" s="46" t="s">
        <v>94</v>
      </c>
      <c r="D978" s="46" t="s">
        <v>94</v>
      </c>
      <c r="E978" s="45">
        <v>16</v>
      </c>
      <c r="F978" s="46">
        <v>40</v>
      </c>
      <c r="G978" s="46">
        <v>25</v>
      </c>
      <c r="H978" s="46" t="s">
        <v>94</v>
      </c>
      <c r="I978" s="46">
        <v>40</v>
      </c>
    </row>
    <row r="979" spans="1:9">
      <c r="A979" s="44" t="s">
        <v>107</v>
      </c>
      <c r="B979" s="45">
        <v>5076</v>
      </c>
      <c r="C979" s="46">
        <v>20322.7</v>
      </c>
      <c r="D979" s="46">
        <v>40</v>
      </c>
      <c r="E979" s="45">
        <v>5835</v>
      </c>
      <c r="F979" s="46">
        <v>23508.6</v>
      </c>
      <c r="G979" s="46">
        <v>40.299999999999997</v>
      </c>
      <c r="H979" s="46">
        <v>115.7</v>
      </c>
      <c r="I979" s="46">
        <v>3185.9</v>
      </c>
    </row>
    <row r="980" spans="1:9">
      <c r="A980" s="44" t="s">
        <v>108</v>
      </c>
      <c r="B980" s="45">
        <v>494</v>
      </c>
      <c r="C980" s="46">
        <v>1482</v>
      </c>
      <c r="D980" s="46">
        <v>30</v>
      </c>
      <c r="E980" s="45" t="s">
        <v>94</v>
      </c>
      <c r="F980" s="46" t="s">
        <v>94</v>
      </c>
      <c r="G980" s="46" t="s">
        <v>94</v>
      </c>
      <c r="H980" s="46" t="s">
        <v>94</v>
      </c>
      <c r="I980" s="46">
        <v>-1482</v>
      </c>
    </row>
    <row r="981" spans="1:9">
      <c r="A981" s="44" t="s">
        <v>109</v>
      </c>
      <c r="B981" s="45">
        <v>755</v>
      </c>
      <c r="C981" s="46">
        <v>2521</v>
      </c>
      <c r="D981" s="46">
        <v>33.4</v>
      </c>
      <c r="E981" s="45">
        <v>918</v>
      </c>
      <c r="F981" s="46">
        <v>3064</v>
      </c>
      <c r="G981" s="46">
        <v>33.4</v>
      </c>
      <c r="H981" s="46">
        <v>121.5</v>
      </c>
      <c r="I981" s="46">
        <v>543</v>
      </c>
    </row>
    <row r="982" spans="1:9">
      <c r="A982" s="44" t="s">
        <v>110</v>
      </c>
      <c r="B982" s="45">
        <v>2728.5</v>
      </c>
      <c r="C982" s="46">
        <v>8589.6</v>
      </c>
      <c r="D982" s="46">
        <v>31.5</v>
      </c>
      <c r="E982" s="45">
        <v>2644</v>
      </c>
      <c r="F982" s="46">
        <v>9159.7000000000007</v>
      </c>
      <c r="G982" s="46">
        <v>34.6</v>
      </c>
      <c r="H982" s="46">
        <v>106.6</v>
      </c>
      <c r="I982" s="46">
        <v>570.1</v>
      </c>
    </row>
    <row r="983" spans="1:9">
      <c r="A983" s="44" t="s">
        <v>111</v>
      </c>
      <c r="B983" s="45">
        <v>10</v>
      </c>
      <c r="C983" s="46">
        <v>33.299999999999997</v>
      </c>
      <c r="D983" s="46">
        <v>33.299999999999997</v>
      </c>
      <c r="E983" s="45">
        <v>10</v>
      </c>
      <c r="F983" s="46">
        <v>43</v>
      </c>
      <c r="G983" s="46">
        <v>43</v>
      </c>
      <c r="H983" s="46">
        <v>129.1</v>
      </c>
      <c r="I983" s="46">
        <v>9.6999999999999993</v>
      </c>
    </row>
    <row r="984" spans="1:9">
      <c r="A984" s="44"/>
      <c r="B984" s="45"/>
      <c r="C984" s="46"/>
      <c r="D984" s="46"/>
      <c r="E984" s="45"/>
      <c r="F984" s="46"/>
      <c r="G984" s="46"/>
      <c r="H984" s="46"/>
      <c r="I984" s="46"/>
    </row>
    <row r="985" spans="1:9" s="48" customFormat="1">
      <c r="A985" s="41" t="s">
        <v>112</v>
      </c>
      <c r="B985" s="42">
        <v>2678</v>
      </c>
      <c r="C985" s="43">
        <v>12622.2</v>
      </c>
      <c r="D985" s="43">
        <v>47.1</v>
      </c>
      <c r="E985" s="42">
        <v>2644</v>
      </c>
      <c r="F985" s="43">
        <v>12527.9</v>
      </c>
      <c r="G985" s="43">
        <v>47.4</v>
      </c>
      <c r="H985" s="43">
        <v>99.3</v>
      </c>
      <c r="I985" s="43">
        <v>-94.4</v>
      </c>
    </row>
    <row r="986" spans="1:9">
      <c r="A986" s="44" t="s">
        <v>113</v>
      </c>
      <c r="B986" s="45">
        <v>1952</v>
      </c>
      <c r="C986" s="46">
        <v>9643.7000000000007</v>
      </c>
      <c r="D986" s="46">
        <v>49.4</v>
      </c>
      <c r="E986" s="45">
        <v>1946</v>
      </c>
      <c r="F986" s="46">
        <v>9666.5</v>
      </c>
      <c r="G986" s="46">
        <v>49.7</v>
      </c>
      <c r="H986" s="46">
        <v>100.2</v>
      </c>
      <c r="I986" s="46">
        <v>22.8</v>
      </c>
    </row>
    <row r="987" spans="1:9">
      <c r="A987" s="44" t="s">
        <v>120</v>
      </c>
      <c r="B987" s="45">
        <v>726</v>
      </c>
      <c r="C987" s="46">
        <v>2978.5</v>
      </c>
      <c r="D987" s="46">
        <v>41</v>
      </c>
      <c r="E987" s="45">
        <v>698</v>
      </c>
      <c r="F987" s="46">
        <v>2861.3</v>
      </c>
      <c r="G987" s="46">
        <v>41</v>
      </c>
      <c r="H987" s="46">
        <v>96.1</v>
      </c>
      <c r="I987" s="46">
        <v>-117.2</v>
      </c>
    </row>
    <row r="988" spans="1:9">
      <c r="A988" s="44"/>
      <c r="B988" s="45"/>
      <c r="C988" s="46"/>
      <c r="D988" s="46"/>
      <c r="E988" s="45"/>
      <c r="F988" s="46">
        <v>360</v>
      </c>
      <c r="G988" s="46"/>
      <c r="H988" s="46"/>
      <c r="I988" s="46"/>
    </row>
    <row r="989" spans="1:9" s="48" customFormat="1">
      <c r="A989" s="41" t="s">
        <v>127</v>
      </c>
      <c r="B989" s="42">
        <v>35</v>
      </c>
      <c r="C989" s="43">
        <v>420</v>
      </c>
      <c r="D989" s="43">
        <v>120</v>
      </c>
      <c r="E989" s="42">
        <v>195</v>
      </c>
      <c r="F989" s="46">
        <v>360</v>
      </c>
      <c r="G989" s="46">
        <v>18.5</v>
      </c>
      <c r="H989" s="46">
        <v>85.7</v>
      </c>
      <c r="I989" s="46">
        <v>-60</v>
      </c>
    </row>
    <row r="990" spans="1:9">
      <c r="A990" s="44" t="s">
        <v>128</v>
      </c>
      <c r="B990" s="45" t="s">
        <v>94</v>
      </c>
      <c r="C990" s="46" t="s">
        <v>94</v>
      </c>
      <c r="D990" s="46" t="s">
        <v>94</v>
      </c>
      <c r="E990" s="45">
        <v>20</v>
      </c>
      <c r="F990" s="46"/>
      <c r="G990" s="46"/>
      <c r="H990" s="46" t="s">
        <v>94</v>
      </c>
      <c r="I990" s="46"/>
    </row>
    <row r="991" spans="1:9">
      <c r="A991" s="44" t="s">
        <v>133</v>
      </c>
      <c r="B991" s="45">
        <v>35</v>
      </c>
      <c r="C991" s="46">
        <v>420</v>
      </c>
      <c r="D991" s="46">
        <v>120</v>
      </c>
      <c r="E991" s="45">
        <v>30</v>
      </c>
      <c r="F991" s="46">
        <v>360</v>
      </c>
      <c r="G991" s="46">
        <v>120</v>
      </c>
      <c r="H991" s="46">
        <v>85.7</v>
      </c>
      <c r="I991" s="46">
        <v>-60</v>
      </c>
    </row>
    <row r="992" spans="1:9">
      <c r="A992" s="44" t="s">
        <v>135</v>
      </c>
      <c r="B992" s="46" t="s">
        <v>94</v>
      </c>
      <c r="C992" s="46" t="s">
        <v>94</v>
      </c>
      <c r="D992" s="46" t="s">
        <v>94</v>
      </c>
      <c r="E992" s="45">
        <v>145</v>
      </c>
      <c r="F992" s="46"/>
      <c r="G992" s="46"/>
      <c r="H992" s="46"/>
      <c r="I992" s="46"/>
    </row>
    <row r="993" spans="1:9">
      <c r="A993" s="44"/>
      <c r="B993" s="46"/>
      <c r="C993" s="46"/>
      <c r="D993" s="46"/>
      <c r="E993" s="45"/>
      <c r="F993" s="46"/>
      <c r="G993" s="46"/>
      <c r="H993" s="46"/>
      <c r="I993" s="46"/>
    </row>
    <row r="994" spans="1:9">
      <c r="A994" s="44"/>
      <c r="B994" s="46"/>
      <c r="C994" s="46"/>
      <c r="D994" s="46"/>
      <c r="E994" s="45"/>
      <c r="F994" s="46"/>
      <c r="G994" s="46"/>
      <c r="H994" s="46"/>
      <c r="I994" s="46"/>
    </row>
    <row r="995" spans="1:9">
      <c r="A995" s="44"/>
      <c r="B995" s="46"/>
      <c r="C995" s="46"/>
      <c r="D995" s="46"/>
      <c r="E995" s="45"/>
      <c r="F995" s="46"/>
      <c r="G995" s="46"/>
      <c r="H995" s="46"/>
      <c r="I995" s="46"/>
    </row>
    <row r="996" spans="1:9">
      <c r="B996" s="49"/>
      <c r="C996" s="49"/>
      <c r="D996" s="50"/>
      <c r="E996" s="49"/>
      <c r="F996" s="49"/>
      <c r="G996" s="50"/>
      <c r="H996" s="50"/>
      <c r="I996" s="49"/>
    </row>
    <row r="997" spans="1:9">
      <c r="B997" s="49"/>
      <c r="C997" s="49"/>
      <c r="D997" s="50"/>
      <c r="E997" s="49"/>
      <c r="F997" s="49"/>
      <c r="G997" s="50"/>
      <c r="H997" s="50"/>
      <c r="I997" s="49"/>
    </row>
    <row r="998" spans="1:9">
      <c r="B998" s="49"/>
      <c r="C998" s="49"/>
      <c r="D998" s="50"/>
      <c r="E998" s="49"/>
      <c r="F998" s="49"/>
      <c r="G998" s="50"/>
      <c r="H998" s="50"/>
      <c r="I998" s="49"/>
    </row>
    <row r="999" spans="1:9">
      <c r="B999" s="49"/>
      <c r="C999" s="49"/>
      <c r="D999" s="50"/>
      <c r="E999" s="49"/>
      <c r="F999" s="49"/>
      <c r="G999" s="50"/>
      <c r="H999" s="50"/>
      <c r="I999" s="49"/>
    </row>
    <row r="1000" spans="1:9" ht="14.25">
      <c r="A1000" s="109" t="s">
        <v>183</v>
      </c>
      <c r="B1000" s="109"/>
      <c r="C1000" s="109"/>
      <c r="D1000" s="109"/>
      <c r="E1000" s="109"/>
      <c r="F1000" s="109"/>
      <c r="G1000" s="109"/>
      <c r="H1000" s="109"/>
      <c r="I1000" s="109"/>
    </row>
    <row r="1001" spans="1:9">
      <c r="A1001" s="111" t="s">
        <v>153</v>
      </c>
      <c r="B1001" s="111"/>
      <c r="C1001" s="111"/>
      <c r="D1001" s="111"/>
      <c r="E1001" s="111"/>
      <c r="F1001" s="111"/>
      <c r="G1001" s="111"/>
      <c r="H1001" s="111"/>
      <c r="I1001" s="111"/>
    </row>
    <row r="1002" spans="1:9">
      <c r="B1002" s="49"/>
      <c r="C1002" s="49"/>
      <c r="D1002" s="50"/>
      <c r="E1002" s="49"/>
      <c r="F1002" s="49"/>
      <c r="G1002" s="50"/>
      <c r="H1002" s="50"/>
      <c r="I1002" s="49"/>
    </row>
    <row r="1003" spans="1:9" customFormat="1" ht="15">
      <c r="A1003" s="114" t="s">
        <v>60</v>
      </c>
      <c r="B1003" s="20" t="s">
        <v>61</v>
      </c>
      <c r="C1003" s="21"/>
      <c r="D1003" s="21"/>
      <c r="E1003" s="22"/>
      <c r="F1003" s="22"/>
      <c r="G1003" s="22"/>
      <c r="H1003" s="22"/>
      <c r="I1003" s="23"/>
    </row>
    <row r="1004" spans="1:9" customFormat="1" ht="15">
      <c r="A1004" s="115"/>
      <c r="B1004" s="24"/>
      <c r="C1004" s="25">
        <v>2023</v>
      </c>
      <c r="D1004" s="26"/>
      <c r="E1004" s="27"/>
      <c r="F1004" s="27">
        <v>2024</v>
      </c>
      <c r="G1004" s="27"/>
      <c r="H1004" s="112" t="s">
        <v>62</v>
      </c>
      <c r="I1004" s="113"/>
    </row>
    <row r="1005" spans="1:9" customFormat="1" ht="15">
      <c r="A1005" s="115"/>
      <c r="B1005" s="28" t="s">
        <v>63</v>
      </c>
      <c r="C1005" s="29" t="s">
        <v>64</v>
      </c>
      <c r="D1005" s="124" t="s">
        <v>65</v>
      </c>
      <c r="E1005" s="30" t="s">
        <v>63</v>
      </c>
      <c r="F1005" s="31" t="s">
        <v>64</v>
      </c>
      <c r="G1005" s="124" t="s">
        <v>65</v>
      </c>
      <c r="H1005" s="112" t="s">
        <v>66</v>
      </c>
      <c r="I1005" s="113"/>
    </row>
    <row r="1006" spans="1:9" customFormat="1" ht="15">
      <c r="A1006" s="115"/>
      <c r="B1006" s="28" t="s">
        <v>67</v>
      </c>
      <c r="C1006" s="29" t="s">
        <v>68</v>
      </c>
      <c r="D1006" s="125"/>
      <c r="E1006" s="29" t="s">
        <v>67</v>
      </c>
      <c r="F1006" s="29" t="s">
        <v>68</v>
      </c>
      <c r="G1006" s="125"/>
      <c r="H1006" s="29" t="s">
        <v>69</v>
      </c>
      <c r="I1006" s="29" t="s">
        <v>70</v>
      </c>
    </row>
    <row r="1007" spans="1:9" customFormat="1" ht="15">
      <c r="A1007" s="32"/>
      <c r="B1007" s="33" t="s">
        <v>71</v>
      </c>
      <c r="C1007" s="34"/>
      <c r="D1007" s="34"/>
      <c r="E1007" s="34" t="s">
        <v>71</v>
      </c>
      <c r="F1007" s="34"/>
      <c r="G1007" s="35"/>
      <c r="H1007" s="34"/>
      <c r="I1007" s="36"/>
    </row>
    <row r="1008" spans="1:9" customFormat="1" ht="15">
      <c r="A1008" s="37"/>
      <c r="B1008" s="33">
        <v>1</v>
      </c>
      <c r="C1008" s="24">
        <v>2</v>
      </c>
      <c r="D1008" s="34">
        <v>3</v>
      </c>
      <c r="E1008" s="34">
        <v>4</v>
      </c>
      <c r="F1008" s="34">
        <v>5</v>
      </c>
      <c r="G1008" s="35">
        <v>6</v>
      </c>
      <c r="H1008" s="34">
        <v>7</v>
      </c>
      <c r="I1008" s="38">
        <v>8</v>
      </c>
    </row>
    <row r="1009" spans="1:9">
      <c r="A1009" s="39"/>
      <c r="B1009" s="49"/>
      <c r="C1009" s="49"/>
      <c r="D1009" s="50"/>
      <c r="E1009" s="49"/>
      <c r="F1009" s="49"/>
      <c r="G1009" s="50"/>
      <c r="H1009" s="50"/>
      <c r="I1009" s="49"/>
    </row>
    <row r="1010" spans="1:9" s="48" customFormat="1">
      <c r="A1010" s="41" t="s">
        <v>72</v>
      </c>
      <c r="B1010" s="42">
        <v>803</v>
      </c>
      <c r="C1010" s="43">
        <v>1039.3</v>
      </c>
      <c r="D1010" s="43">
        <v>12.9</v>
      </c>
      <c r="E1010" s="42">
        <v>359</v>
      </c>
      <c r="F1010" s="43">
        <v>450</v>
      </c>
      <c r="G1010" s="43">
        <v>12.5</v>
      </c>
      <c r="H1010" s="43">
        <v>43.3</v>
      </c>
      <c r="I1010" s="43">
        <v>-589.29999999999995</v>
      </c>
    </row>
    <row r="1011" spans="1:9" s="48" customFormat="1">
      <c r="A1011" s="41"/>
      <c r="B1011" s="42"/>
      <c r="C1011" s="43"/>
      <c r="D1011" s="43"/>
      <c r="E1011" s="42"/>
      <c r="F1011" s="43"/>
      <c r="G1011" s="43"/>
      <c r="H1011" s="43"/>
      <c r="I1011" s="43"/>
    </row>
    <row r="1012" spans="1:9" s="48" customFormat="1">
      <c r="A1012" s="41" t="s">
        <v>73</v>
      </c>
      <c r="B1012" s="42">
        <v>352</v>
      </c>
      <c r="C1012" s="43">
        <v>700</v>
      </c>
      <c r="D1012" s="43">
        <v>19.899999999999999</v>
      </c>
      <c r="E1012" s="42">
        <v>109</v>
      </c>
      <c r="F1012" s="43">
        <v>300</v>
      </c>
      <c r="G1012" s="43">
        <v>27.5</v>
      </c>
      <c r="H1012" s="43">
        <v>42.9</v>
      </c>
      <c r="I1012" s="43">
        <v>-400</v>
      </c>
    </row>
    <row r="1013" spans="1:9">
      <c r="A1013" s="44" t="s">
        <v>76</v>
      </c>
      <c r="B1013" s="45">
        <v>352</v>
      </c>
      <c r="C1013" s="46">
        <v>700</v>
      </c>
      <c r="D1013" s="46">
        <v>19.899999999999999</v>
      </c>
      <c r="E1013" s="45">
        <v>109</v>
      </c>
      <c r="F1013" s="46">
        <v>300</v>
      </c>
      <c r="G1013" s="46">
        <v>27.5</v>
      </c>
      <c r="H1013" s="46">
        <v>42.9</v>
      </c>
      <c r="I1013" s="46">
        <v>-400</v>
      </c>
    </row>
    <row r="1014" spans="1:9">
      <c r="A1014" s="44"/>
      <c r="B1014" s="45"/>
      <c r="C1014" s="46"/>
      <c r="D1014" s="46"/>
      <c r="E1014" s="45"/>
      <c r="F1014" s="46"/>
      <c r="G1014" s="46"/>
      <c r="H1014" s="46"/>
      <c r="I1014" s="46"/>
    </row>
    <row r="1015" spans="1:9" s="48" customFormat="1">
      <c r="A1015" s="41" t="s">
        <v>127</v>
      </c>
      <c r="B1015" s="42">
        <v>451</v>
      </c>
      <c r="C1015" s="43">
        <v>339.3</v>
      </c>
      <c r="D1015" s="43">
        <v>7.5</v>
      </c>
      <c r="E1015" s="42">
        <v>250</v>
      </c>
      <c r="F1015" s="43">
        <v>150</v>
      </c>
      <c r="G1015" s="43">
        <v>6</v>
      </c>
      <c r="H1015" s="43">
        <v>44.2</v>
      </c>
      <c r="I1015" s="43">
        <v>-189.3</v>
      </c>
    </row>
    <row r="1016" spans="1:9">
      <c r="A1016" s="44" t="s">
        <v>128</v>
      </c>
      <c r="B1016" s="45">
        <v>435</v>
      </c>
      <c r="C1016" s="46">
        <v>259.3</v>
      </c>
      <c r="D1016" s="46">
        <v>6</v>
      </c>
      <c r="E1016" s="45">
        <v>250</v>
      </c>
      <c r="F1016" s="46">
        <v>150</v>
      </c>
      <c r="G1016" s="46">
        <v>6</v>
      </c>
      <c r="H1016" s="46">
        <v>57.8</v>
      </c>
      <c r="I1016" s="46">
        <v>-109.3</v>
      </c>
    </row>
    <row r="1017" spans="1:9">
      <c r="A1017" s="44" t="s">
        <v>135</v>
      </c>
      <c r="B1017" s="45">
        <v>16</v>
      </c>
      <c r="C1017" s="46">
        <v>80</v>
      </c>
      <c r="D1017" s="46">
        <v>50</v>
      </c>
      <c r="E1017" s="45" t="s">
        <v>94</v>
      </c>
      <c r="F1017" s="46" t="s">
        <v>94</v>
      </c>
      <c r="G1017" s="46" t="s">
        <v>94</v>
      </c>
      <c r="H1017" s="46" t="s">
        <v>94</v>
      </c>
      <c r="I1017" s="46">
        <v>-80</v>
      </c>
    </row>
    <row r="1018" spans="1:9">
      <c r="B1018" s="49"/>
      <c r="C1018" s="49"/>
      <c r="D1018" s="50"/>
      <c r="E1018" s="49"/>
      <c r="F1018" s="49"/>
      <c r="G1018" s="50"/>
      <c r="H1018" s="50"/>
      <c r="I1018" s="49"/>
    </row>
    <row r="1019" spans="1:9">
      <c r="B1019" s="49"/>
      <c r="C1019" s="49"/>
      <c r="D1019" s="50"/>
      <c r="E1019" s="49"/>
      <c r="F1019" s="49"/>
      <c r="G1019" s="50"/>
      <c r="H1019" s="50"/>
      <c r="I1019" s="49"/>
    </row>
    <row r="1020" spans="1:9">
      <c r="B1020" s="49"/>
      <c r="C1020" s="49"/>
      <c r="D1020" s="50"/>
      <c r="E1020" s="49"/>
      <c r="F1020" s="49"/>
      <c r="G1020" s="50"/>
      <c r="H1020" s="50"/>
      <c r="I1020" s="49"/>
    </row>
    <row r="1021" spans="1:9">
      <c r="B1021" s="49"/>
      <c r="C1021" s="49"/>
      <c r="D1021" s="50"/>
      <c r="E1021" s="49"/>
      <c r="F1021" s="49"/>
      <c r="G1021" s="50"/>
      <c r="H1021" s="50"/>
      <c r="I1021" s="49"/>
    </row>
    <row r="1022" spans="1:9">
      <c r="B1022" s="49"/>
      <c r="C1022" s="49"/>
      <c r="D1022" s="50"/>
      <c r="E1022" s="49"/>
      <c r="F1022" s="49"/>
      <c r="G1022" s="50"/>
      <c r="H1022" s="50"/>
      <c r="I1022" s="49"/>
    </row>
    <row r="1023" spans="1:9">
      <c r="B1023" s="49"/>
      <c r="C1023" s="49"/>
      <c r="D1023" s="50"/>
      <c r="E1023" s="49"/>
      <c r="F1023" s="49"/>
      <c r="G1023" s="50"/>
      <c r="H1023" s="50"/>
      <c r="I1023" s="49"/>
    </row>
    <row r="1024" spans="1:9" customFormat="1" ht="15">
      <c r="A1024" s="109" t="s">
        <v>184</v>
      </c>
      <c r="B1024" s="109"/>
      <c r="C1024" s="109"/>
      <c r="D1024" s="109"/>
      <c r="E1024" s="109"/>
      <c r="F1024" s="109"/>
      <c r="G1024" s="109"/>
      <c r="H1024" s="109"/>
      <c r="I1024" s="109"/>
    </row>
    <row r="1025" spans="1:18" customFormat="1" ht="15">
      <c r="A1025" s="111" t="s">
        <v>156</v>
      </c>
      <c r="B1025" s="111"/>
      <c r="C1025" s="111"/>
      <c r="D1025" s="111"/>
      <c r="E1025" s="111"/>
      <c r="F1025" s="111"/>
      <c r="G1025" s="111"/>
      <c r="H1025" s="111"/>
      <c r="I1025" s="111"/>
    </row>
    <row r="1026" spans="1:18">
      <c r="B1026" s="49"/>
      <c r="C1026" s="49"/>
      <c r="D1026" s="50"/>
      <c r="E1026" s="49"/>
      <c r="F1026" s="49"/>
      <c r="G1026" s="50"/>
      <c r="H1026" s="50"/>
      <c r="I1026" s="49"/>
    </row>
    <row r="1027" spans="1:18" customFormat="1" ht="15">
      <c r="A1027" s="114" t="s">
        <v>60</v>
      </c>
      <c r="B1027" s="20" t="s">
        <v>61</v>
      </c>
      <c r="C1027" s="21"/>
      <c r="D1027" s="21"/>
      <c r="E1027" s="22"/>
      <c r="F1027" s="22"/>
      <c r="G1027" s="22"/>
      <c r="H1027" s="22"/>
      <c r="I1027" s="23"/>
    </row>
    <row r="1028" spans="1:18" customFormat="1" ht="15">
      <c r="A1028" s="115"/>
      <c r="B1028" s="24"/>
      <c r="C1028" s="25">
        <v>2023</v>
      </c>
      <c r="D1028" s="26"/>
      <c r="E1028" s="27"/>
      <c r="F1028" s="27">
        <v>2024</v>
      </c>
      <c r="G1028" s="27"/>
      <c r="H1028" s="112" t="s">
        <v>62</v>
      </c>
      <c r="I1028" s="113"/>
    </row>
    <row r="1029" spans="1:18" customFormat="1" ht="15">
      <c r="A1029" s="115"/>
      <c r="B1029" s="28" t="s">
        <v>63</v>
      </c>
      <c r="C1029" s="29" t="s">
        <v>64</v>
      </c>
      <c r="D1029" s="124" t="s">
        <v>65</v>
      </c>
      <c r="E1029" s="30" t="s">
        <v>63</v>
      </c>
      <c r="F1029" s="31" t="s">
        <v>64</v>
      </c>
      <c r="G1029" s="124" t="s">
        <v>65</v>
      </c>
      <c r="H1029" s="112" t="s">
        <v>66</v>
      </c>
      <c r="I1029" s="113"/>
    </row>
    <row r="1030" spans="1:18" customFormat="1" ht="15">
      <c r="A1030" s="115"/>
      <c r="B1030" s="28" t="s">
        <v>67</v>
      </c>
      <c r="C1030" s="29" t="s">
        <v>68</v>
      </c>
      <c r="D1030" s="125"/>
      <c r="E1030" s="29" t="s">
        <v>67</v>
      </c>
      <c r="F1030" s="29" t="s">
        <v>68</v>
      </c>
      <c r="G1030" s="125"/>
      <c r="H1030" s="29" t="s">
        <v>69</v>
      </c>
      <c r="I1030" s="29" t="s">
        <v>70</v>
      </c>
    </row>
    <row r="1031" spans="1:18" customFormat="1" ht="15">
      <c r="A1031" s="32"/>
      <c r="B1031" s="33" t="s">
        <v>71</v>
      </c>
      <c r="C1031" s="34"/>
      <c r="D1031" s="34"/>
      <c r="E1031" s="34" t="s">
        <v>71</v>
      </c>
      <c r="F1031" s="34"/>
      <c r="G1031" s="35"/>
      <c r="H1031" s="34"/>
      <c r="I1031" s="36"/>
    </row>
    <row r="1032" spans="1:18" customFormat="1" ht="15">
      <c r="A1032" s="37"/>
      <c r="B1032" s="33">
        <v>1</v>
      </c>
      <c r="C1032" s="24">
        <v>2</v>
      </c>
      <c r="D1032" s="34">
        <v>3</v>
      </c>
      <c r="E1032" s="34">
        <v>4</v>
      </c>
      <c r="F1032" s="34">
        <v>5</v>
      </c>
      <c r="G1032" s="35">
        <v>6</v>
      </c>
      <c r="H1032" s="34">
        <v>7</v>
      </c>
      <c r="I1032" s="38">
        <v>8</v>
      </c>
    </row>
    <row r="1033" spans="1:18">
      <c r="A1033" s="39"/>
      <c r="B1033" s="49"/>
      <c r="C1033" s="49"/>
      <c r="D1033" s="50"/>
      <c r="E1033" s="49"/>
      <c r="F1033" s="49"/>
      <c r="G1033" s="50"/>
      <c r="H1033" s="50"/>
      <c r="I1033" s="49"/>
    </row>
    <row r="1034" spans="1:18" s="48" customFormat="1">
      <c r="A1034" s="41" t="s">
        <v>72</v>
      </c>
      <c r="B1034" s="42">
        <v>376720.19400000002</v>
      </c>
      <c r="C1034" s="43">
        <v>2103209.1</v>
      </c>
      <c r="D1034" s="43">
        <v>55.8</v>
      </c>
      <c r="E1034" s="42">
        <v>379368</v>
      </c>
      <c r="F1034" s="43">
        <v>2209386.6</v>
      </c>
      <c r="G1034" s="43">
        <v>58.2</v>
      </c>
      <c r="H1034" s="43">
        <v>105</v>
      </c>
      <c r="I1034" s="53">
        <v>106177.5</v>
      </c>
      <c r="K1034" s="52"/>
      <c r="L1034" s="53"/>
      <c r="M1034" s="53"/>
      <c r="N1034" s="52"/>
      <c r="O1034" s="53"/>
      <c r="P1034" s="53"/>
      <c r="Q1034" s="53"/>
      <c r="R1034" s="53"/>
    </row>
    <row r="1035" spans="1:18" s="48" customFormat="1">
      <c r="A1035" s="41"/>
      <c r="B1035" s="42"/>
      <c r="C1035" s="43"/>
      <c r="D1035" s="43"/>
      <c r="E1035" s="42"/>
      <c r="F1035" s="43"/>
      <c r="G1035" s="43"/>
      <c r="H1035" s="43"/>
      <c r="I1035" s="43"/>
      <c r="K1035" s="52"/>
      <c r="L1035" s="53"/>
      <c r="M1035" s="53"/>
      <c r="N1035" s="52"/>
      <c r="O1035" s="53"/>
      <c r="P1035" s="53"/>
      <c r="Q1035" s="53"/>
      <c r="R1035" s="53"/>
    </row>
    <row r="1036" spans="1:18" s="48" customFormat="1">
      <c r="A1036" s="41" t="s">
        <v>73</v>
      </c>
      <c r="B1036" s="42">
        <v>13591</v>
      </c>
      <c r="C1036" s="43">
        <v>52279.4</v>
      </c>
      <c r="D1036" s="43">
        <v>38.5</v>
      </c>
      <c r="E1036" s="42">
        <v>13540.5</v>
      </c>
      <c r="F1036" s="43">
        <v>50416</v>
      </c>
      <c r="G1036" s="43">
        <v>37.200000000000003</v>
      </c>
      <c r="H1036" s="43">
        <v>96.435689774557474</v>
      </c>
      <c r="I1036" s="43">
        <v>-1863.4000000000015</v>
      </c>
      <c r="K1036" s="52"/>
      <c r="L1036" s="53"/>
      <c r="M1036" s="53"/>
      <c r="N1036" s="52"/>
      <c r="O1036" s="53"/>
      <c r="P1036" s="53"/>
      <c r="Q1036" s="53"/>
      <c r="R1036" s="53"/>
    </row>
    <row r="1037" spans="1:18">
      <c r="A1037" s="44" t="s">
        <v>74</v>
      </c>
      <c r="B1037" s="45">
        <v>2231</v>
      </c>
      <c r="C1037" s="46">
        <v>7739.5</v>
      </c>
      <c r="D1037" s="46">
        <v>34.700000000000003</v>
      </c>
      <c r="E1037" s="45">
        <v>2224</v>
      </c>
      <c r="F1037" s="46">
        <v>7886.4</v>
      </c>
      <c r="G1037" s="46">
        <v>35.5</v>
      </c>
      <c r="H1037" s="46">
        <v>101.89805542993733</v>
      </c>
      <c r="I1037" s="46">
        <v>146.89999999999964</v>
      </c>
      <c r="K1037" s="52"/>
      <c r="L1037" s="53"/>
      <c r="M1037" s="53"/>
      <c r="N1037" s="52"/>
      <c r="O1037" s="53"/>
      <c r="P1037" s="53"/>
      <c r="Q1037" s="53"/>
      <c r="R1037" s="53"/>
    </row>
    <row r="1038" spans="1:18">
      <c r="A1038" s="44" t="s">
        <v>75</v>
      </c>
      <c r="B1038" s="45">
        <v>5065</v>
      </c>
      <c r="C1038" s="46">
        <v>26315.5</v>
      </c>
      <c r="D1038" s="46">
        <v>52</v>
      </c>
      <c r="E1038" s="45">
        <v>4996</v>
      </c>
      <c r="F1038" s="46">
        <v>22780.799999999999</v>
      </c>
      <c r="G1038" s="46">
        <v>45.6</v>
      </c>
      <c r="H1038" s="46">
        <v>86.567992247914731</v>
      </c>
      <c r="I1038" s="46">
        <v>-3534.7000000000007</v>
      </c>
      <c r="K1038" s="52"/>
      <c r="L1038" s="53"/>
      <c r="M1038" s="53"/>
      <c r="N1038" s="52"/>
      <c r="O1038" s="53"/>
      <c r="P1038" s="53"/>
      <c r="Q1038" s="53"/>
      <c r="R1038" s="53"/>
    </row>
    <row r="1039" spans="1:18">
      <c r="A1039" s="44" t="s">
        <v>76</v>
      </c>
      <c r="B1039" s="45">
        <v>5833</v>
      </c>
      <c r="C1039" s="46">
        <v>16916</v>
      </c>
      <c r="D1039" s="46">
        <v>29</v>
      </c>
      <c r="E1039" s="45">
        <v>5895</v>
      </c>
      <c r="F1039" s="46">
        <v>16912</v>
      </c>
      <c r="G1039" s="46">
        <v>28.7</v>
      </c>
      <c r="H1039" s="46">
        <v>99.976353747930958</v>
      </c>
      <c r="I1039" s="46">
        <v>-4</v>
      </c>
      <c r="K1039" s="52"/>
      <c r="L1039" s="53"/>
      <c r="M1039" s="53"/>
      <c r="N1039" s="52"/>
      <c r="O1039" s="53"/>
      <c r="P1039" s="53"/>
      <c r="Q1039" s="53"/>
      <c r="R1039" s="53"/>
    </row>
    <row r="1040" spans="1:18">
      <c r="A1040" s="44" t="s">
        <v>77</v>
      </c>
      <c r="B1040" s="45">
        <v>1676</v>
      </c>
      <c r="C1040" s="46">
        <v>4268</v>
      </c>
      <c r="D1040" s="46">
        <v>25.5</v>
      </c>
      <c r="E1040" s="45">
        <v>1741</v>
      </c>
      <c r="F1040" s="46">
        <v>4511</v>
      </c>
      <c r="G1040" s="46">
        <v>25.9</v>
      </c>
      <c r="H1040" s="46">
        <v>105.69353327085287</v>
      </c>
      <c r="I1040" s="46">
        <v>243</v>
      </c>
      <c r="K1040" s="52"/>
      <c r="L1040" s="53"/>
      <c r="M1040" s="53"/>
      <c r="N1040" s="52"/>
      <c r="O1040" s="53"/>
      <c r="P1040" s="53"/>
      <c r="Q1040" s="53"/>
      <c r="R1040" s="53"/>
    </row>
    <row r="1041" spans="1:18">
      <c r="A1041" s="44" t="s">
        <v>78</v>
      </c>
      <c r="B1041" s="45">
        <v>96</v>
      </c>
      <c r="C1041" s="46">
        <v>517.5</v>
      </c>
      <c r="D1041" s="46">
        <v>53.9</v>
      </c>
      <c r="E1041" s="45">
        <v>93</v>
      </c>
      <c r="F1041" s="46">
        <v>555.6</v>
      </c>
      <c r="G1041" s="46">
        <v>59.7</v>
      </c>
      <c r="H1041" s="46">
        <v>107.36231884057972</v>
      </c>
      <c r="I1041" s="46">
        <v>38.100000000000023</v>
      </c>
      <c r="K1041" s="52"/>
      <c r="L1041" s="53"/>
      <c r="M1041" s="53"/>
      <c r="N1041" s="52"/>
      <c r="O1041" s="53"/>
      <c r="P1041" s="53"/>
      <c r="Q1041" s="53"/>
      <c r="R1041" s="53"/>
    </row>
    <row r="1042" spans="1:18">
      <c r="A1042" s="44" t="s">
        <v>79</v>
      </c>
      <c r="B1042" s="45">
        <v>366</v>
      </c>
      <c r="C1042" s="46">
        <v>790.9</v>
      </c>
      <c r="D1042" s="46">
        <v>21.6</v>
      </c>
      <c r="E1042" s="45">
        <v>332.5</v>
      </c>
      <c r="F1042" s="46">
        <v>2282</v>
      </c>
      <c r="G1042" s="46">
        <v>68.5</v>
      </c>
      <c r="H1042" s="46">
        <v>288.53205209255282</v>
      </c>
      <c r="I1042" s="46">
        <v>1491.1</v>
      </c>
      <c r="K1042" s="52"/>
      <c r="L1042" s="53"/>
      <c r="M1042" s="53"/>
      <c r="N1042" s="52"/>
      <c r="O1042" s="53"/>
      <c r="P1042" s="53"/>
      <c r="Q1042" s="53"/>
      <c r="R1042" s="53"/>
    </row>
    <row r="1043" spans="1:18">
      <c r="A1043" s="44"/>
      <c r="B1043" s="45"/>
      <c r="C1043" s="46"/>
      <c r="D1043" s="46"/>
      <c r="E1043" s="45"/>
      <c r="F1043" s="46"/>
      <c r="G1043" s="46"/>
      <c r="H1043" s="43"/>
      <c r="I1043" s="43"/>
      <c r="K1043" s="52"/>
      <c r="L1043" s="53"/>
      <c r="M1043" s="53"/>
      <c r="N1043" s="52"/>
      <c r="O1043" s="53"/>
      <c r="P1043" s="53"/>
      <c r="Q1043" s="53"/>
      <c r="R1043" s="53"/>
    </row>
    <row r="1044" spans="1:18" s="48" customFormat="1" ht="25.5">
      <c r="A1044" s="41" t="s">
        <v>80</v>
      </c>
      <c r="B1044" s="42">
        <v>52429</v>
      </c>
      <c r="C1044" s="43">
        <v>271133.7</v>
      </c>
      <c r="D1044" s="43">
        <v>51.7</v>
      </c>
      <c r="E1044" s="42">
        <v>52917</v>
      </c>
      <c r="F1044" s="43">
        <v>320632.09999999998</v>
      </c>
      <c r="G1044" s="43">
        <v>60.6</v>
      </c>
      <c r="H1044" s="43">
        <v>118.25608546632158</v>
      </c>
      <c r="I1044" s="43">
        <v>49498.399999999965</v>
      </c>
      <c r="K1044" s="52"/>
      <c r="L1044" s="53"/>
      <c r="M1044" s="53"/>
      <c r="N1044" s="52"/>
      <c r="O1044" s="53"/>
      <c r="P1044" s="53"/>
      <c r="Q1044" s="53"/>
      <c r="R1044" s="53"/>
    </row>
    <row r="1045" spans="1:18">
      <c r="A1045" s="44" t="s">
        <v>81</v>
      </c>
      <c r="B1045" s="45">
        <v>8835</v>
      </c>
      <c r="C1045" s="46">
        <v>36499.699999999997</v>
      </c>
      <c r="D1045" s="46">
        <v>41.3</v>
      </c>
      <c r="E1045" s="45">
        <v>9036</v>
      </c>
      <c r="F1045" s="46">
        <v>47867.6</v>
      </c>
      <c r="G1045" s="46">
        <v>53</v>
      </c>
      <c r="H1045" s="46">
        <v>131.14518749469175</v>
      </c>
      <c r="I1045" s="46">
        <v>11367.900000000001</v>
      </c>
      <c r="K1045" s="52"/>
      <c r="L1045" s="53"/>
      <c r="M1045" s="53"/>
      <c r="N1045" s="52"/>
      <c r="O1045" s="53"/>
      <c r="P1045" s="53"/>
      <c r="Q1045" s="53"/>
      <c r="R1045" s="53"/>
    </row>
    <row r="1046" spans="1:18">
      <c r="A1046" s="44" t="s">
        <v>82</v>
      </c>
      <c r="B1046" s="45">
        <v>5133</v>
      </c>
      <c r="C1046" s="46">
        <v>21658</v>
      </c>
      <c r="D1046" s="46">
        <v>42.2</v>
      </c>
      <c r="E1046" s="45">
        <v>5176</v>
      </c>
      <c r="F1046" s="46">
        <v>26888.6</v>
      </c>
      <c r="G1046" s="46">
        <v>51.9</v>
      </c>
      <c r="H1046" s="46">
        <v>124.15089112568103</v>
      </c>
      <c r="I1046" s="46">
        <v>5230.5999999999985</v>
      </c>
      <c r="K1046" s="52"/>
      <c r="L1046" s="53"/>
      <c r="M1046" s="53"/>
      <c r="N1046" s="52"/>
      <c r="O1046" s="53"/>
      <c r="P1046" s="53"/>
      <c r="Q1046" s="53"/>
      <c r="R1046" s="53"/>
    </row>
    <row r="1047" spans="1:18">
      <c r="A1047" s="44" t="s">
        <v>83</v>
      </c>
      <c r="B1047" s="45">
        <v>2502</v>
      </c>
      <c r="C1047" s="46">
        <v>10340.4</v>
      </c>
      <c r="D1047" s="46">
        <v>41.3</v>
      </c>
      <c r="E1047" s="45">
        <v>3298</v>
      </c>
      <c r="F1047" s="46">
        <v>10116.700000000001</v>
      </c>
      <c r="G1047" s="46">
        <v>30.7</v>
      </c>
      <c r="H1047" s="46">
        <v>97.836640748907215</v>
      </c>
      <c r="I1047" s="46">
        <v>-223.69999999999891</v>
      </c>
      <c r="K1047" s="52"/>
      <c r="L1047" s="53"/>
      <c r="M1047" s="53"/>
      <c r="N1047" s="52"/>
      <c r="O1047" s="53"/>
      <c r="P1047" s="53"/>
      <c r="Q1047" s="53"/>
      <c r="R1047" s="53"/>
    </row>
    <row r="1048" spans="1:18">
      <c r="A1048" s="44" t="s">
        <v>84</v>
      </c>
      <c r="B1048" s="45">
        <v>2118</v>
      </c>
      <c r="C1048" s="46">
        <v>10882.3</v>
      </c>
      <c r="D1048" s="46">
        <v>51.4</v>
      </c>
      <c r="E1048" s="45">
        <v>2167</v>
      </c>
      <c r="F1048" s="46">
        <v>12159.4</v>
      </c>
      <c r="G1048" s="46">
        <v>56.1</v>
      </c>
      <c r="H1048" s="46">
        <v>111.73557060547863</v>
      </c>
      <c r="I1048" s="46">
        <v>1277.1000000000004</v>
      </c>
      <c r="K1048" s="52"/>
      <c r="L1048" s="53"/>
      <c r="M1048" s="53"/>
      <c r="N1048" s="52"/>
      <c r="O1048" s="53"/>
      <c r="P1048" s="53"/>
      <c r="Q1048" s="53"/>
      <c r="R1048" s="53"/>
    </row>
    <row r="1049" spans="1:18">
      <c r="A1049" s="44" t="s">
        <v>85</v>
      </c>
      <c r="B1049" s="45">
        <v>5296</v>
      </c>
      <c r="C1049" s="46">
        <v>40518.400000000001</v>
      </c>
      <c r="D1049" s="46">
        <v>76.5</v>
      </c>
      <c r="E1049" s="45">
        <v>5095</v>
      </c>
      <c r="F1049" s="46">
        <v>41640.400000000001</v>
      </c>
      <c r="G1049" s="46">
        <v>81.7</v>
      </c>
      <c r="H1049" s="46">
        <v>102.76911230453325</v>
      </c>
      <c r="I1049" s="46">
        <v>1122</v>
      </c>
      <c r="K1049" s="52"/>
      <c r="L1049" s="53"/>
      <c r="M1049" s="53"/>
      <c r="N1049" s="52"/>
      <c r="O1049" s="53"/>
      <c r="P1049" s="53"/>
      <c r="Q1049" s="53"/>
      <c r="R1049" s="53"/>
    </row>
    <row r="1050" spans="1:18">
      <c r="A1050" s="44" t="s">
        <v>86</v>
      </c>
      <c r="B1050" s="45">
        <v>49</v>
      </c>
      <c r="C1050" s="46">
        <v>388.2</v>
      </c>
      <c r="D1050" s="46">
        <v>79.2</v>
      </c>
      <c r="E1050" s="45">
        <v>49</v>
      </c>
      <c r="F1050" s="46">
        <v>405</v>
      </c>
      <c r="G1050" s="46">
        <v>82.7</v>
      </c>
      <c r="H1050" s="46">
        <v>104.32766615146831</v>
      </c>
      <c r="I1050" s="46">
        <v>16.800000000000011</v>
      </c>
      <c r="K1050" s="52"/>
      <c r="L1050" s="53"/>
      <c r="M1050" s="53"/>
      <c r="N1050" s="52"/>
      <c r="O1050" s="53"/>
      <c r="P1050" s="53"/>
      <c r="Q1050" s="53"/>
      <c r="R1050" s="53"/>
    </row>
    <row r="1051" spans="1:18">
      <c r="A1051" s="44" t="s">
        <v>87</v>
      </c>
      <c r="B1051" s="45">
        <v>10686</v>
      </c>
      <c r="C1051" s="46">
        <v>69215.5</v>
      </c>
      <c r="D1051" s="46">
        <v>64.8</v>
      </c>
      <c r="E1051" s="45">
        <v>11149</v>
      </c>
      <c r="F1051" s="46">
        <v>86228.7</v>
      </c>
      <c r="G1051" s="46">
        <v>77.3</v>
      </c>
      <c r="H1051" s="46">
        <v>124.58004348736915</v>
      </c>
      <c r="I1051" s="46">
        <v>17013.199999999997</v>
      </c>
      <c r="K1051" s="52"/>
      <c r="L1051" s="53"/>
      <c r="M1051" s="53"/>
      <c r="N1051" s="52"/>
      <c r="O1051" s="53"/>
      <c r="P1051" s="53"/>
      <c r="Q1051" s="53"/>
      <c r="R1051" s="53"/>
    </row>
    <row r="1052" spans="1:18">
      <c r="A1052" s="44" t="s">
        <v>88</v>
      </c>
      <c r="B1052" s="45">
        <v>161</v>
      </c>
      <c r="C1052" s="46">
        <v>855</v>
      </c>
      <c r="D1052" s="46">
        <v>53.1</v>
      </c>
      <c r="E1052" s="45">
        <v>157</v>
      </c>
      <c r="F1052" s="46">
        <v>1216</v>
      </c>
      <c r="G1052" s="46">
        <v>77.5</v>
      </c>
      <c r="H1052" s="46">
        <v>142.22222222222223</v>
      </c>
      <c r="I1052" s="46">
        <v>361</v>
      </c>
      <c r="K1052" s="52"/>
      <c r="L1052" s="53"/>
      <c r="M1052" s="53"/>
      <c r="N1052" s="52"/>
      <c r="O1052" s="53"/>
      <c r="P1052" s="53"/>
      <c r="Q1052" s="53"/>
      <c r="R1052" s="53"/>
    </row>
    <row r="1053" spans="1:18">
      <c r="A1053" s="44" t="s">
        <v>89</v>
      </c>
      <c r="B1053" s="45">
        <v>8061</v>
      </c>
      <c r="C1053" s="46">
        <v>38273</v>
      </c>
      <c r="D1053" s="46">
        <v>47.5</v>
      </c>
      <c r="E1053" s="45">
        <v>8093</v>
      </c>
      <c r="F1053" s="46">
        <v>42665.2</v>
      </c>
      <c r="G1053" s="46">
        <v>52.7</v>
      </c>
      <c r="H1053" s="46">
        <v>111.4759752305803</v>
      </c>
      <c r="I1053" s="46">
        <v>4392.1999999999971</v>
      </c>
      <c r="K1053" s="52"/>
      <c r="L1053" s="53"/>
      <c r="M1053" s="53"/>
      <c r="N1053" s="52"/>
      <c r="O1053" s="53"/>
      <c r="P1053" s="53"/>
      <c r="Q1053" s="53"/>
      <c r="R1053" s="53"/>
    </row>
    <row r="1054" spans="1:18">
      <c r="A1054" s="44" t="s">
        <v>90</v>
      </c>
      <c r="B1054" s="45">
        <v>8421</v>
      </c>
      <c r="C1054" s="46">
        <v>34535</v>
      </c>
      <c r="D1054" s="46">
        <v>41</v>
      </c>
      <c r="E1054" s="45">
        <v>8790</v>
      </c>
      <c r="F1054" s="46">
        <v>47359</v>
      </c>
      <c r="G1054" s="46">
        <v>53.9</v>
      </c>
      <c r="H1054" s="46">
        <v>137.13334298537717</v>
      </c>
      <c r="I1054" s="46">
        <v>12824</v>
      </c>
      <c r="K1054" s="52"/>
      <c r="L1054" s="53"/>
      <c r="M1054" s="53"/>
      <c r="N1054" s="52"/>
      <c r="O1054" s="53"/>
      <c r="P1054" s="53"/>
      <c r="Q1054" s="53"/>
      <c r="R1054" s="53"/>
    </row>
    <row r="1055" spans="1:18">
      <c r="A1055" s="44" t="s">
        <v>91</v>
      </c>
      <c r="B1055" s="45">
        <v>4130</v>
      </c>
      <c r="C1055" s="46">
        <v>22553.4</v>
      </c>
      <c r="D1055" s="46">
        <v>54.6</v>
      </c>
      <c r="E1055" s="45">
        <v>4040</v>
      </c>
      <c r="F1055" s="46">
        <v>23631.3</v>
      </c>
      <c r="G1055" s="46">
        <v>58.5</v>
      </c>
      <c r="H1055" s="46">
        <v>104.7793237383277</v>
      </c>
      <c r="I1055" s="46">
        <v>1077.8999999999978</v>
      </c>
      <c r="K1055" s="52"/>
      <c r="L1055" s="53"/>
      <c r="M1055" s="53"/>
      <c r="N1055" s="52"/>
      <c r="O1055" s="53"/>
      <c r="P1055" s="53"/>
      <c r="Q1055" s="53"/>
      <c r="R1055" s="53"/>
    </row>
    <row r="1056" spans="1:18">
      <c r="A1056" s="44" t="s">
        <v>92</v>
      </c>
      <c r="B1056" s="45">
        <v>2348</v>
      </c>
      <c r="C1056" s="46">
        <v>8148.5</v>
      </c>
      <c r="D1056" s="46">
        <v>34.700000000000003</v>
      </c>
      <c r="E1056" s="45">
        <v>1217</v>
      </c>
      <c r="F1056" s="46">
        <v>8781.6</v>
      </c>
      <c r="G1056" s="46">
        <v>72.2</v>
      </c>
      <c r="H1056" s="46">
        <v>107.76952813401239</v>
      </c>
      <c r="I1056" s="46">
        <v>633.10000000000036</v>
      </c>
      <c r="K1056" s="52"/>
      <c r="L1056" s="53"/>
      <c r="M1056" s="53"/>
      <c r="N1056" s="52"/>
      <c r="O1056" s="53"/>
      <c r="P1056" s="53"/>
      <c r="Q1056" s="53"/>
      <c r="R1056" s="53"/>
    </row>
    <row r="1057" spans="1:18">
      <c r="A1057" s="44" t="s">
        <v>93</v>
      </c>
      <c r="B1057" s="45">
        <v>6</v>
      </c>
      <c r="C1057" s="46">
        <v>23.5</v>
      </c>
      <c r="D1057" s="46">
        <v>39.200000000000003</v>
      </c>
      <c r="E1057" s="45">
        <v>6</v>
      </c>
      <c r="F1057" s="46">
        <v>37</v>
      </c>
      <c r="G1057" s="46">
        <v>61.7</v>
      </c>
      <c r="H1057" s="46">
        <v>157.44680851063831</v>
      </c>
      <c r="I1057" s="46">
        <v>13.5</v>
      </c>
      <c r="K1057" s="52"/>
      <c r="L1057" s="53"/>
      <c r="M1057" s="53"/>
      <c r="N1057" s="52"/>
      <c r="O1057" s="53"/>
      <c r="P1057" s="53"/>
      <c r="Q1057" s="53"/>
      <c r="R1057" s="53"/>
    </row>
    <row r="1058" spans="1:18">
      <c r="A1058" s="44" t="s">
        <v>95</v>
      </c>
      <c r="B1058" s="45">
        <v>26</v>
      </c>
      <c r="C1058" s="46">
        <v>144</v>
      </c>
      <c r="D1058" s="46">
        <v>55.4</v>
      </c>
      <c r="E1058" s="45">
        <v>26</v>
      </c>
      <c r="F1058" s="46">
        <v>145.19999999999999</v>
      </c>
      <c r="G1058" s="46">
        <v>55.8</v>
      </c>
      <c r="H1058" s="46">
        <v>100.83333333333333</v>
      </c>
      <c r="I1058" s="46">
        <v>1.1999999999999886</v>
      </c>
      <c r="K1058" s="52"/>
      <c r="L1058" s="53"/>
      <c r="M1058" s="53"/>
      <c r="N1058" s="52"/>
      <c r="O1058" s="53"/>
      <c r="P1058" s="53"/>
      <c r="Q1058" s="53"/>
      <c r="R1058" s="53"/>
    </row>
    <row r="1059" spans="1:18">
      <c r="A1059" s="44"/>
      <c r="B1059" s="45"/>
      <c r="C1059" s="46"/>
      <c r="D1059" s="46"/>
      <c r="E1059" s="45"/>
      <c r="F1059" s="46"/>
      <c r="G1059" s="46"/>
      <c r="H1059" s="43"/>
      <c r="I1059" s="43"/>
      <c r="K1059" s="52"/>
      <c r="L1059" s="53"/>
      <c r="M1059" s="53"/>
      <c r="N1059" s="52"/>
      <c r="O1059" s="53"/>
      <c r="P1059" s="53"/>
      <c r="Q1059" s="53"/>
      <c r="R1059" s="53"/>
    </row>
    <row r="1060" spans="1:18" s="48" customFormat="1">
      <c r="A1060" s="41" t="s">
        <v>96</v>
      </c>
      <c r="B1060" s="42">
        <v>66633.399999999994</v>
      </c>
      <c r="C1060" s="43">
        <v>251142.5</v>
      </c>
      <c r="D1060" s="43">
        <v>37.700000000000003</v>
      </c>
      <c r="E1060" s="42">
        <v>68002.880000000005</v>
      </c>
      <c r="F1060" s="43">
        <v>307899.09999999998</v>
      </c>
      <c r="G1060" s="43">
        <v>45.3</v>
      </c>
      <c r="H1060" s="43">
        <v>122.59936092059287</v>
      </c>
      <c r="I1060" s="43">
        <v>56756.599999999977</v>
      </c>
      <c r="K1060" s="52"/>
      <c r="L1060" s="53"/>
      <c r="M1060" s="53"/>
      <c r="N1060" s="52"/>
      <c r="O1060" s="53"/>
      <c r="P1060" s="53"/>
      <c r="Q1060" s="53"/>
      <c r="R1060" s="53"/>
    </row>
    <row r="1061" spans="1:18">
      <c r="A1061" s="44" t="s">
        <v>97</v>
      </c>
      <c r="B1061" s="45">
        <v>10265</v>
      </c>
      <c r="C1061" s="46">
        <v>51218.5</v>
      </c>
      <c r="D1061" s="46">
        <v>49.9</v>
      </c>
      <c r="E1061" s="45">
        <v>9877</v>
      </c>
      <c r="F1061" s="46">
        <v>49796</v>
      </c>
      <c r="G1061" s="46">
        <v>50.4</v>
      </c>
      <c r="H1061" s="46">
        <v>97.222683210168199</v>
      </c>
      <c r="I1061" s="46">
        <v>-1422.5</v>
      </c>
      <c r="K1061" s="52"/>
      <c r="L1061" s="53"/>
      <c r="M1061" s="53"/>
      <c r="N1061" s="52"/>
      <c r="O1061" s="53"/>
      <c r="P1061" s="53"/>
      <c r="Q1061" s="53"/>
      <c r="R1061" s="53"/>
    </row>
    <row r="1062" spans="1:18">
      <c r="A1062" s="44" t="s">
        <v>98</v>
      </c>
      <c r="B1062" s="45">
        <v>15972</v>
      </c>
      <c r="C1062" s="46">
        <v>83184.5</v>
      </c>
      <c r="D1062" s="46">
        <v>52.1</v>
      </c>
      <c r="E1062" s="45">
        <v>16644.28</v>
      </c>
      <c r="F1062" s="46">
        <v>93832</v>
      </c>
      <c r="G1062" s="46">
        <v>56.4</v>
      </c>
      <c r="H1062" s="46">
        <v>112.79986055094398</v>
      </c>
      <c r="I1062" s="46">
        <v>10647.5</v>
      </c>
      <c r="K1062" s="52"/>
      <c r="L1062" s="53"/>
      <c r="M1062" s="53"/>
      <c r="N1062" s="52"/>
      <c r="O1062" s="53"/>
      <c r="P1062" s="53"/>
      <c r="Q1062" s="53"/>
      <c r="R1062" s="53"/>
    </row>
    <row r="1063" spans="1:18">
      <c r="A1063" s="44" t="s">
        <v>99</v>
      </c>
      <c r="B1063" s="45">
        <v>10973</v>
      </c>
      <c r="C1063" s="46">
        <v>47128.800000000003</v>
      </c>
      <c r="D1063" s="46">
        <v>42.9</v>
      </c>
      <c r="E1063" s="45">
        <v>10849</v>
      </c>
      <c r="F1063" s="46">
        <v>56414.8</v>
      </c>
      <c r="G1063" s="46">
        <v>52</v>
      </c>
      <c r="H1063" s="46">
        <v>119.70345096840998</v>
      </c>
      <c r="I1063" s="46">
        <v>9286</v>
      </c>
      <c r="K1063" s="52"/>
      <c r="L1063" s="53"/>
      <c r="M1063" s="53"/>
      <c r="N1063" s="52"/>
      <c r="O1063" s="53"/>
      <c r="P1063" s="53"/>
      <c r="Q1063" s="53"/>
      <c r="R1063" s="53"/>
    </row>
    <row r="1064" spans="1:18">
      <c r="A1064" s="44" t="s">
        <v>100</v>
      </c>
      <c r="B1064" s="45">
        <v>772</v>
      </c>
      <c r="C1064" s="46">
        <v>3941.6</v>
      </c>
      <c r="D1064" s="46">
        <v>51.1</v>
      </c>
      <c r="E1064" s="45">
        <v>759</v>
      </c>
      <c r="F1064" s="46">
        <v>3946.8</v>
      </c>
      <c r="G1064" s="46">
        <v>52</v>
      </c>
      <c r="H1064" s="46">
        <v>100.13192612137203</v>
      </c>
      <c r="I1064" s="46">
        <v>5.2000000000002728</v>
      </c>
      <c r="K1064" s="52"/>
      <c r="L1064" s="53"/>
      <c r="M1064" s="53"/>
      <c r="N1064" s="52"/>
      <c r="O1064" s="53"/>
      <c r="P1064" s="53"/>
      <c r="Q1064" s="53"/>
      <c r="R1064" s="53"/>
    </row>
    <row r="1065" spans="1:18">
      <c r="A1065" s="44" t="s">
        <v>101</v>
      </c>
      <c r="B1065" s="45">
        <v>9886</v>
      </c>
      <c r="C1065" s="46">
        <v>46731.6</v>
      </c>
      <c r="D1065" s="46">
        <v>47.3</v>
      </c>
      <c r="E1065" s="45">
        <v>9856</v>
      </c>
      <c r="F1065" s="46">
        <v>51784</v>
      </c>
      <c r="G1065" s="46">
        <v>52.5</v>
      </c>
      <c r="H1065" s="46">
        <v>110.81152795966756</v>
      </c>
      <c r="I1065" s="46">
        <v>5052.4000000000015</v>
      </c>
      <c r="K1065" s="52"/>
      <c r="L1065" s="53"/>
      <c r="M1065" s="53"/>
      <c r="N1065" s="52"/>
      <c r="O1065" s="53"/>
      <c r="P1065" s="53"/>
      <c r="Q1065" s="53"/>
      <c r="R1065" s="53"/>
    </row>
    <row r="1066" spans="1:18">
      <c r="A1066" s="44" t="s">
        <v>102</v>
      </c>
      <c r="B1066" s="45">
        <v>17897.400000000001</v>
      </c>
      <c r="C1066" s="46">
        <v>15098.7</v>
      </c>
      <c r="D1066" s="46">
        <v>8.4</v>
      </c>
      <c r="E1066" s="45">
        <v>19109.900000000001</v>
      </c>
      <c r="F1066" s="46">
        <v>48422.6</v>
      </c>
      <c r="G1066" s="46">
        <v>25.3</v>
      </c>
      <c r="H1066" s="46">
        <v>320.70708074205061</v>
      </c>
      <c r="I1066" s="46">
        <v>33323.899999999994</v>
      </c>
      <c r="K1066" s="52"/>
      <c r="L1066" s="53"/>
      <c r="M1066" s="53"/>
      <c r="N1066" s="52"/>
      <c r="O1066" s="53"/>
      <c r="P1066" s="53"/>
      <c r="Q1066" s="53"/>
      <c r="R1066" s="53"/>
    </row>
    <row r="1067" spans="1:18">
      <c r="A1067" s="44" t="s">
        <v>103</v>
      </c>
      <c r="B1067" s="45">
        <v>524</v>
      </c>
      <c r="C1067" s="46">
        <v>2322.4</v>
      </c>
      <c r="D1067" s="46">
        <v>44.3</v>
      </c>
      <c r="E1067" s="45">
        <v>404.7</v>
      </c>
      <c r="F1067" s="46">
        <v>1969.4</v>
      </c>
      <c r="G1067" s="46">
        <v>48.7</v>
      </c>
      <c r="H1067" s="46">
        <v>84.800206682742001</v>
      </c>
      <c r="I1067" s="46">
        <v>-353</v>
      </c>
      <c r="K1067" s="52"/>
      <c r="L1067" s="53"/>
      <c r="M1067" s="53"/>
      <c r="N1067" s="52"/>
      <c r="O1067" s="53"/>
      <c r="P1067" s="53"/>
      <c r="Q1067" s="53"/>
      <c r="R1067" s="53"/>
    </row>
    <row r="1068" spans="1:18">
      <c r="A1068" s="44" t="s">
        <v>104</v>
      </c>
      <c r="B1068" s="45">
        <v>1116</v>
      </c>
      <c r="C1068" s="46">
        <v>5458</v>
      </c>
      <c r="D1068" s="46">
        <v>48.9</v>
      </c>
      <c r="E1068" s="45">
        <v>1262</v>
      </c>
      <c r="F1068" s="46">
        <v>5680.3</v>
      </c>
      <c r="G1068" s="46">
        <v>45</v>
      </c>
      <c r="H1068" s="46">
        <v>104.07292048369365</v>
      </c>
      <c r="I1068" s="46">
        <v>222.30000000000018</v>
      </c>
      <c r="K1068" s="52"/>
      <c r="L1068" s="53"/>
      <c r="M1068" s="53"/>
      <c r="N1068" s="52"/>
      <c r="O1068" s="53"/>
      <c r="P1068" s="53"/>
      <c r="Q1068" s="53"/>
      <c r="R1068" s="53"/>
    </row>
    <row r="1069" spans="1:18">
      <c r="A1069" s="44"/>
      <c r="B1069" s="45"/>
      <c r="C1069" s="46"/>
      <c r="D1069" s="46"/>
      <c r="E1069" s="45"/>
      <c r="F1069" s="46"/>
      <c r="G1069" s="46"/>
      <c r="H1069" s="43"/>
      <c r="I1069" s="43"/>
      <c r="K1069" s="52"/>
      <c r="L1069" s="53"/>
      <c r="M1069" s="53"/>
      <c r="N1069" s="52"/>
      <c r="O1069" s="53"/>
      <c r="P1069" s="53"/>
      <c r="Q1069" s="53"/>
      <c r="R1069" s="53"/>
    </row>
    <row r="1070" spans="1:18" s="48" customFormat="1">
      <c r="A1070" s="41" t="s">
        <v>105</v>
      </c>
      <c r="B1070" s="42">
        <v>72278</v>
      </c>
      <c r="C1070" s="43">
        <v>305890</v>
      </c>
      <c r="D1070" s="43">
        <v>42.321314922936438</v>
      </c>
      <c r="E1070" s="42">
        <v>74737.5</v>
      </c>
      <c r="F1070" s="43">
        <v>341198.3</v>
      </c>
      <c r="G1070" s="43">
        <v>45.7</v>
      </c>
      <c r="H1070" s="43">
        <v>111.5428095066854</v>
      </c>
      <c r="I1070" s="43">
        <v>35308.299999999988</v>
      </c>
      <c r="K1070" s="52"/>
      <c r="L1070" s="53"/>
      <c r="M1070" s="53"/>
      <c r="N1070" s="52"/>
      <c r="O1070" s="53"/>
      <c r="P1070" s="53"/>
      <c r="Q1070" s="53"/>
      <c r="R1070" s="53"/>
    </row>
    <row r="1071" spans="1:18">
      <c r="A1071" s="44" t="s">
        <v>106</v>
      </c>
      <c r="B1071" s="45">
        <v>10405</v>
      </c>
      <c r="C1071" s="46">
        <v>39856</v>
      </c>
      <c r="D1071" s="43">
        <v>38.304661220567034</v>
      </c>
      <c r="E1071" s="45">
        <v>10521</v>
      </c>
      <c r="F1071" s="46">
        <v>47522.7</v>
      </c>
      <c r="G1071" s="46">
        <v>45.2</v>
      </c>
      <c r="H1071" s="46">
        <v>119.2359995985548</v>
      </c>
      <c r="I1071" s="46">
        <v>7666.6999999999971</v>
      </c>
      <c r="K1071" s="52"/>
      <c r="L1071" s="53"/>
      <c r="M1071" s="53"/>
      <c r="N1071" s="52"/>
      <c r="O1071" s="53"/>
      <c r="P1071" s="53"/>
      <c r="Q1071" s="53"/>
      <c r="R1071" s="53"/>
    </row>
    <row r="1072" spans="1:18">
      <c r="A1072" s="44" t="s">
        <v>107</v>
      </c>
      <c r="B1072" s="45">
        <v>22133</v>
      </c>
      <c r="C1072" s="46">
        <v>78416.899999999994</v>
      </c>
      <c r="D1072" s="43">
        <v>35.429855871323362</v>
      </c>
      <c r="E1072" s="45">
        <v>22254</v>
      </c>
      <c r="F1072" s="46">
        <v>86362.5</v>
      </c>
      <c r="G1072" s="46">
        <v>38.799999999999997</v>
      </c>
      <c r="H1072" s="46">
        <v>110.13250970135265</v>
      </c>
      <c r="I1072" s="46">
        <v>7945.6000000000058</v>
      </c>
      <c r="K1072" s="52"/>
      <c r="L1072" s="53"/>
      <c r="M1072" s="53"/>
      <c r="N1072" s="52"/>
      <c r="O1072" s="53"/>
      <c r="P1072" s="53"/>
      <c r="Q1072" s="53"/>
      <c r="R1072" s="53"/>
    </row>
    <row r="1073" spans="1:18">
      <c r="A1073" s="44" t="s">
        <v>108</v>
      </c>
      <c r="B1073" s="45">
        <v>9314</v>
      </c>
      <c r="C1073" s="46">
        <v>41917.800000000003</v>
      </c>
      <c r="D1073" s="43">
        <v>45.005153532316946</v>
      </c>
      <c r="E1073" s="45">
        <v>9721</v>
      </c>
      <c r="F1073" s="46">
        <v>45440.4</v>
      </c>
      <c r="G1073" s="46">
        <v>46.7</v>
      </c>
      <c r="H1073" s="46">
        <v>108.40358988305682</v>
      </c>
      <c r="I1073" s="46">
        <v>3522.5999999999985</v>
      </c>
      <c r="K1073" s="52"/>
      <c r="L1073" s="53"/>
      <c r="M1073" s="53"/>
      <c r="N1073" s="52"/>
      <c r="O1073" s="53"/>
      <c r="P1073" s="53"/>
      <c r="Q1073" s="53"/>
      <c r="R1073" s="53"/>
    </row>
    <row r="1074" spans="1:18">
      <c r="A1074" s="44" t="s">
        <v>109</v>
      </c>
      <c r="B1074" s="45">
        <v>16475.5</v>
      </c>
      <c r="C1074" s="46">
        <v>67651</v>
      </c>
      <c r="D1074" s="43">
        <v>41.061576279930804</v>
      </c>
      <c r="E1074" s="45">
        <v>16526</v>
      </c>
      <c r="F1074" s="46">
        <v>71876.800000000003</v>
      </c>
      <c r="G1074" s="46">
        <v>43.5</v>
      </c>
      <c r="H1074" s="46">
        <v>106.2464708577848</v>
      </c>
      <c r="I1074" s="46">
        <v>4225.8000000000029</v>
      </c>
      <c r="K1074" s="52"/>
      <c r="L1074" s="53"/>
      <c r="M1074" s="53"/>
      <c r="N1074" s="52"/>
      <c r="O1074" s="53"/>
      <c r="P1074" s="53"/>
      <c r="Q1074" s="53"/>
      <c r="R1074" s="53"/>
    </row>
    <row r="1075" spans="1:18">
      <c r="A1075" s="44" t="s">
        <v>110</v>
      </c>
      <c r="B1075" s="45">
        <v>13932.5</v>
      </c>
      <c r="C1075" s="46">
        <v>77987.8</v>
      </c>
      <c r="D1075" s="43">
        <v>55.975453077337164</v>
      </c>
      <c r="E1075" s="45">
        <v>15691.5</v>
      </c>
      <c r="F1075" s="46">
        <v>89902.9</v>
      </c>
      <c r="G1075" s="46">
        <v>57.3</v>
      </c>
      <c r="H1075" s="46">
        <v>115.27815889151891</v>
      </c>
      <c r="I1075" s="46">
        <v>11915.099999999991</v>
      </c>
      <c r="K1075" s="52"/>
      <c r="L1075" s="53"/>
      <c r="M1075" s="53"/>
      <c r="N1075" s="52"/>
      <c r="O1075" s="53"/>
      <c r="P1075" s="53"/>
      <c r="Q1075" s="53"/>
      <c r="R1075" s="53"/>
    </row>
    <row r="1076" spans="1:18">
      <c r="A1076" s="44" t="s">
        <v>111</v>
      </c>
      <c r="B1076" s="45">
        <v>18</v>
      </c>
      <c r="C1076" s="46">
        <v>60.4</v>
      </c>
      <c r="D1076" s="43">
        <v>33.555555555555557</v>
      </c>
      <c r="E1076" s="45">
        <v>24</v>
      </c>
      <c r="F1076" s="46">
        <v>93</v>
      </c>
      <c r="G1076" s="46">
        <v>38.799999999999997</v>
      </c>
      <c r="H1076" s="46">
        <v>153.97350993377484</v>
      </c>
      <c r="I1076" s="46">
        <v>32.6</v>
      </c>
      <c r="K1076" s="52"/>
      <c r="L1076" s="53"/>
      <c r="M1076" s="53"/>
      <c r="N1076" s="52"/>
      <c r="O1076" s="53"/>
      <c r="P1076" s="53"/>
      <c r="Q1076" s="53"/>
      <c r="R1076" s="53"/>
    </row>
    <row r="1077" spans="1:18">
      <c r="A1077" s="44"/>
      <c r="B1077" s="45"/>
      <c r="C1077" s="46"/>
      <c r="D1077" s="46"/>
      <c r="E1077" s="45"/>
      <c r="F1077" s="46"/>
      <c r="G1077" s="46"/>
      <c r="H1077" s="43"/>
      <c r="I1077" s="43"/>
      <c r="K1077" s="52"/>
      <c r="L1077" s="53"/>
      <c r="M1077" s="53"/>
      <c r="N1077" s="52"/>
      <c r="O1077" s="53"/>
      <c r="P1077" s="53"/>
      <c r="Q1077" s="53"/>
      <c r="R1077" s="53"/>
    </row>
    <row r="1078" spans="1:18" s="48" customFormat="1">
      <c r="A1078" s="41" t="s">
        <v>112</v>
      </c>
      <c r="B1078" s="42">
        <v>48923</v>
      </c>
      <c r="C1078" s="43">
        <v>308256</v>
      </c>
      <c r="D1078" s="43">
        <v>63.008400956605271</v>
      </c>
      <c r="E1078" s="42">
        <v>47967.28</v>
      </c>
      <c r="F1078" s="43">
        <v>271885.7</v>
      </c>
      <c r="G1078" s="43">
        <v>56.7</v>
      </c>
      <c r="H1078" s="43">
        <v>88.201267777431752</v>
      </c>
      <c r="I1078" s="43">
        <v>-36370.299999999988</v>
      </c>
      <c r="K1078" s="52"/>
      <c r="L1078" s="53"/>
      <c r="M1078" s="53"/>
      <c r="N1078" s="52"/>
      <c r="O1078" s="53"/>
      <c r="P1078" s="53"/>
      <c r="Q1078" s="53"/>
      <c r="R1078" s="53"/>
    </row>
    <row r="1079" spans="1:18">
      <c r="A1079" s="44" t="s">
        <v>113</v>
      </c>
      <c r="B1079" s="45">
        <v>1741</v>
      </c>
      <c r="C1079" s="46">
        <v>9387</v>
      </c>
      <c r="D1079" s="43">
        <v>53.917288914417007</v>
      </c>
      <c r="E1079" s="45">
        <v>1725.4</v>
      </c>
      <c r="F1079" s="46">
        <v>9476.9</v>
      </c>
      <c r="G1079" s="46">
        <v>54.9</v>
      </c>
      <c r="H1079" s="46">
        <v>100.95770746777457</v>
      </c>
      <c r="I1079" s="46">
        <v>89.899999999999636</v>
      </c>
      <c r="K1079" s="52"/>
      <c r="L1079" s="53"/>
      <c r="M1079" s="53"/>
      <c r="N1079" s="52"/>
      <c r="O1079" s="53"/>
      <c r="P1079" s="53"/>
      <c r="Q1079" s="53"/>
      <c r="R1079" s="53"/>
    </row>
    <row r="1080" spans="1:18">
      <c r="A1080" s="44" t="s">
        <v>114</v>
      </c>
      <c r="B1080" s="45">
        <v>2590</v>
      </c>
      <c r="C1080" s="46">
        <v>40514.5</v>
      </c>
      <c r="D1080" s="43">
        <v>156.42664092664094</v>
      </c>
      <c r="E1080" s="45">
        <v>2708</v>
      </c>
      <c r="F1080" s="46">
        <v>39538.699999999997</v>
      </c>
      <c r="G1080" s="46">
        <v>146</v>
      </c>
      <c r="H1080" s="46">
        <v>97.591479593725694</v>
      </c>
      <c r="I1080" s="46">
        <v>-975.80000000000291</v>
      </c>
      <c r="K1080" s="52"/>
      <c r="L1080" s="53"/>
      <c r="M1080" s="53"/>
      <c r="N1080" s="52"/>
      <c r="O1080" s="53"/>
      <c r="P1080" s="53"/>
      <c r="Q1080" s="53"/>
      <c r="R1080" s="53"/>
    </row>
    <row r="1081" spans="1:18">
      <c r="A1081" s="44" t="s">
        <v>115</v>
      </c>
      <c r="B1081" s="45">
        <v>6982</v>
      </c>
      <c r="C1081" s="46">
        <v>32890.9</v>
      </c>
      <c r="D1081" s="43">
        <v>47.108135204812378</v>
      </c>
      <c r="E1081" s="45">
        <v>6820.5</v>
      </c>
      <c r="F1081" s="46">
        <v>28004.6</v>
      </c>
      <c r="G1081" s="46">
        <v>41.1</v>
      </c>
      <c r="H1081" s="46">
        <v>85.143915186267321</v>
      </c>
      <c r="I1081" s="46">
        <v>-4886.3000000000029</v>
      </c>
      <c r="K1081" s="52"/>
      <c r="L1081" s="53"/>
      <c r="M1081" s="53"/>
      <c r="N1081" s="52"/>
      <c r="O1081" s="53"/>
      <c r="P1081" s="53"/>
      <c r="Q1081" s="53"/>
      <c r="R1081" s="53"/>
    </row>
    <row r="1082" spans="1:18">
      <c r="A1082" s="44" t="s">
        <v>116</v>
      </c>
      <c r="B1082" s="45">
        <v>7605</v>
      </c>
      <c r="C1082" s="46">
        <v>58106.400000000001</v>
      </c>
      <c r="D1082" s="43">
        <v>76.405522682445763</v>
      </c>
      <c r="E1082" s="45">
        <v>6891.08</v>
      </c>
      <c r="F1082" s="46">
        <v>45866.2</v>
      </c>
      <c r="G1082" s="46">
        <v>66.599999999999994</v>
      </c>
      <c r="H1082" s="46">
        <v>78.934850550025459</v>
      </c>
      <c r="I1082" s="46">
        <v>-12240.200000000004</v>
      </c>
      <c r="K1082" s="52"/>
      <c r="L1082" s="53"/>
      <c r="M1082" s="53"/>
      <c r="N1082" s="52"/>
      <c r="O1082" s="53"/>
      <c r="P1082" s="53"/>
      <c r="Q1082" s="53"/>
      <c r="R1082" s="53"/>
    </row>
    <row r="1083" spans="1:18">
      <c r="A1083" s="44" t="s">
        <v>118</v>
      </c>
      <c r="B1083" s="45">
        <v>8280</v>
      </c>
      <c r="C1083" s="46">
        <v>52446.400000000001</v>
      </c>
      <c r="D1083" s="43">
        <v>63.341062801932367</v>
      </c>
      <c r="E1083" s="45">
        <v>7879.2</v>
      </c>
      <c r="F1083" s="46">
        <v>43239.4</v>
      </c>
      <c r="G1083" s="46">
        <v>54.9</v>
      </c>
      <c r="H1083" s="46">
        <v>82.444934256688725</v>
      </c>
      <c r="I1083" s="46">
        <v>-9207</v>
      </c>
      <c r="K1083" s="52"/>
      <c r="L1083" s="53"/>
      <c r="M1083" s="53"/>
      <c r="N1083" s="52"/>
      <c r="O1083" s="53"/>
      <c r="P1083" s="53"/>
      <c r="Q1083" s="53"/>
      <c r="R1083" s="53"/>
    </row>
    <row r="1084" spans="1:18">
      <c r="A1084" s="44" t="s">
        <v>119</v>
      </c>
      <c r="B1084" s="45">
        <v>17156</v>
      </c>
      <c r="C1084" s="46">
        <v>79479.5</v>
      </c>
      <c r="D1084" s="43">
        <v>46.327523898344594</v>
      </c>
      <c r="E1084" s="45">
        <v>17248.099999999999</v>
      </c>
      <c r="F1084" s="46">
        <v>70927.199999999997</v>
      </c>
      <c r="G1084" s="46">
        <v>41.1</v>
      </c>
      <c r="H1084" s="46">
        <v>89.239615246698833</v>
      </c>
      <c r="I1084" s="46">
        <v>-8552.3000000000029</v>
      </c>
      <c r="K1084" s="52"/>
      <c r="L1084" s="53"/>
      <c r="M1084" s="53"/>
      <c r="N1084" s="52"/>
      <c r="O1084" s="53"/>
      <c r="P1084" s="53"/>
      <c r="Q1084" s="53"/>
      <c r="R1084" s="53"/>
    </row>
    <row r="1085" spans="1:18">
      <c r="A1085" s="44" t="s">
        <v>120</v>
      </c>
      <c r="B1085" s="45">
        <v>4569</v>
      </c>
      <c r="C1085" s="46">
        <v>35430.800000000003</v>
      </c>
      <c r="D1085" s="43">
        <v>77.546071350404901</v>
      </c>
      <c r="E1085" s="45">
        <v>4695</v>
      </c>
      <c r="F1085" s="46">
        <v>34832.699999999997</v>
      </c>
      <c r="G1085" s="46">
        <v>74.2</v>
      </c>
      <c r="H1085" s="46">
        <v>98.31192070176229</v>
      </c>
      <c r="I1085" s="46">
        <v>-598.10000000000582</v>
      </c>
      <c r="K1085" s="52"/>
      <c r="L1085" s="53"/>
      <c r="M1085" s="53"/>
      <c r="N1085" s="52"/>
      <c r="O1085" s="53"/>
      <c r="P1085" s="53"/>
      <c r="Q1085" s="53"/>
      <c r="R1085" s="53"/>
    </row>
    <row r="1086" spans="1:18">
      <c r="A1086" s="44" t="s">
        <v>117</v>
      </c>
      <c r="B1086" s="45">
        <v>642</v>
      </c>
      <c r="C1086" s="46">
        <v>4185.6000000000004</v>
      </c>
      <c r="D1086" s="43">
        <v>65.196261682243005</v>
      </c>
      <c r="E1086" s="45">
        <v>394.6</v>
      </c>
      <c r="F1086" s="46">
        <v>2722.7</v>
      </c>
      <c r="G1086" s="46">
        <v>69</v>
      </c>
      <c r="H1086" s="46">
        <v>65.049216360856249</v>
      </c>
      <c r="I1086" s="46">
        <v>-1462.9000000000005</v>
      </c>
      <c r="K1086" s="52"/>
      <c r="L1086" s="53"/>
      <c r="M1086" s="53"/>
      <c r="N1086" s="52"/>
      <c r="O1086" s="53"/>
      <c r="P1086" s="53"/>
      <c r="Q1086" s="53"/>
      <c r="R1086" s="53"/>
    </row>
    <row r="1087" spans="1:18">
      <c r="A1087" s="44"/>
      <c r="B1087" s="45"/>
      <c r="C1087" s="46"/>
      <c r="D1087" s="46"/>
      <c r="E1087" s="45"/>
      <c r="F1087" s="46"/>
      <c r="G1087" s="46"/>
      <c r="H1087" s="43"/>
      <c r="I1087" s="43"/>
      <c r="K1087" s="52"/>
      <c r="L1087" s="53"/>
      <c r="M1087" s="53"/>
      <c r="N1087" s="52"/>
      <c r="O1087" s="53"/>
      <c r="P1087" s="53"/>
      <c r="Q1087" s="53"/>
      <c r="R1087" s="53"/>
    </row>
    <row r="1088" spans="1:18" s="48" customFormat="1">
      <c r="A1088" s="41" t="s">
        <v>121</v>
      </c>
      <c r="B1088" s="42">
        <v>24905.794000000002</v>
      </c>
      <c r="C1088" s="43">
        <v>155975.4</v>
      </c>
      <c r="D1088" s="43">
        <v>62.6</v>
      </c>
      <c r="E1088" s="42">
        <v>27363.737000000001</v>
      </c>
      <c r="F1088" s="43">
        <v>174957.9</v>
      </c>
      <c r="G1088" s="43">
        <v>63.9</v>
      </c>
      <c r="H1088" s="43">
        <v>112.17018837585928</v>
      </c>
      <c r="I1088" s="43">
        <v>18982.5</v>
      </c>
      <c r="K1088" s="52"/>
      <c r="L1088" s="53"/>
      <c r="M1088" s="53"/>
      <c r="N1088" s="52"/>
      <c r="O1088" s="53"/>
      <c r="P1088" s="53"/>
      <c r="Q1088" s="53"/>
      <c r="R1088" s="53"/>
    </row>
    <row r="1089" spans="1:18">
      <c r="A1089" s="44" t="s">
        <v>122</v>
      </c>
      <c r="B1089" s="45">
        <v>5892.982</v>
      </c>
      <c r="C1089" s="46">
        <v>38811.5</v>
      </c>
      <c r="D1089" s="46">
        <v>65.900000000000006</v>
      </c>
      <c r="E1089" s="45">
        <v>6093.9449999999997</v>
      </c>
      <c r="F1089" s="46">
        <v>40888.699999999997</v>
      </c>
      <c r="G1089" s="46">
        <v>67.099999999999994</v>
      </c>
      <c r="H1089" s="46">
        <v>105.35202195225641</v>
      </c>
      <c r="I1089" s="46">
        <v>2077.1999999999971</v>
      </c>
      <c r="K1089" s="52"/>
      <c r="L1089" s="53"/>
      <c r="M1089" s="53"/>
      <c r="N1089" s="52"/>
      <c r="O1089" s="53"/>
      <c r="P1089" s="53"/>
      <c r="Q1089" s="53"/>
      <c r="R1089" s="53"/>
    </row>
    <row r="1090" spans="1:18">
      <c r="A1090" s="44" t="s">
        <v>123</v>
      </c>
      <c r="B1090" s="45">
        <v>6004.8630000000003</v>
      </c>
      <c r="C1090" s="46">
        <v>35826.300000000003</v>
      </c>
      <c r="D1090" s="46">
        <v>59.7</v>
      </c>
      <c r="E1090" s="45">
        <v>6247.8429999999998</v>
      </c>
      <c r="F1090" s="46">
        <v>39083.300000000003</v>
      </c>
      <c r="G1090" s="46">
        <v>62.6</v>
      </c>
      <c r="H1090" s="46">
        <v>109.09108671562511</v>
      </c>
      <c r="I1090" s="46">
        <v>3257</v>
      </c>
      <c r="K1090" s="52"/>
      <c r="L1090" s="53"/>
      <c r="M1090" s="53"/>
      <c r="N1090" s="52"/>
      <c r="O1090" s="53"/>
      <c r="P1090" s="53"/>
      <c r="Q1090" s="53"/>
      <c r="R1090" s="53"/>
    </row>
    <row r="1091" spans="1:18">
      <c r="A1091" s="44" t="s">
        <v>124</v>
      </c>
      <c r="B1091" s="45">
        <v>6767.9650000000001</v>
      </c>
      <c r="C1091" s="46">
        <v>45626.6</v>
      </c>
      <c r="D1091" s="46">
        <v>67.400000000000006</v>
      </c>
      <c r="E1091" s="45">
        <v>6546.9650000000001</v>
      </c>
      <c r="F1091" s="46">
        <v>44660.9</v>
      </c>
      <c r="G1091" s="46">
        <v>68.2</v>
      </c>
      <c r="H1091" s="46">
        <v>97.883471483739754</v>
      </c>
      <c r="I1091" s="46">
        <v>-965.69999999999709</v>
      </c>
      <c r="K1091" s="52"/>
      <c r="L1091" s="53"/>
      <c r="M1091" s="53"/>
      <c r="N1091" s="52"/>
      <c r="O1091" s="53"/>
      <c r="P1091" s="53"/>
      <c r="Q1091" s="53"/>
      <c r="R1091" s="53"/>
    </row>
    <row r="1092" spans="1:18">
      <c r="A1092" s="44" t="s">
        <v>125</v>
      </c>
      <c r="B1092" s="45">
        <v>6222</v>
      </c>
      <c r="C1092" s="46">
        <v>35582.699999999997</v>
      </c>
      <c r="D1092" s="46">
        <v>57.2</v>
      </c>
      <c r="E1092" s="45">
        <v>8457</v>
      </c>
      <c r="F1092" s="46">
        <v>50196.2</v>
      </c>
      <c r="G1092" s="46">
        <v>59.4</v>
      </c>
      <c r="H1092" s="46">
        <v>141.06911504748095</v>
      </c>
      <c r="I1092" s="46">
        <v>14613.5</v>
      </c>
      <c r="K1092" s="52"/>
      <c r="L1092" s="53"/>
      <c r="M1092" s="53"/>
      <c r="N1092" s="52"/>
      <c r="O1092" s="53"/>
      <c r="P1092" s="53"/>
      <c r="Q1092" s="53"/>
      <c r="R1092" s="53"/>
    </row>
    <row r="1093" spans="1:18">
      <c r="A1093" s="44" t="s">
        <v>126</v>
      </c>
      <c r="B1093" s="45">
        <v>17.984000000000002</v>
      </c>
      <c r="C1093" s="46">
        <v>128.30000000000001</v>
      </c>
      <c r="D1093" s="46">
        <v>71.3</v>
      </c>
      <c r="E1093" s="45">
        <v>17.984000000000002</v>
      </c>
      <c r="F1093" s="46">
        <v>128.80000000000001</v>
      </c>
      <c r="G1093" s="46">
        <v>71.599999999999994</v>
      </c>
      <c r="H1093" s="46">
        <v>100.38971161340609</v>
      </c>
      <c r="I1093" s="46">
        <v>0.5</v>
      </c>
      <c r="K1093" s="52"/>
      <c r="L1093" s="53"/>
      <c r="M1093" s="53"/>
      <c r="N1093" s="52"/>
      <c r="O1093" s="53"/>
      <c r="P1093" s="53"/>
      <c r="Q1093" s="53"/>
      <c r="R1093" s="53"/>
    </row>
    <row r="1094" spans="1:18">
      <c r="A1094" s="44"/>
      <c r="B1094" s="45"/>
      <c r="C1094" s="45"/>
      <c r="D1094" s="46"/>
      <c r="E1094" s="45"/>
      <c r="F1094" s="45"/>
      <c r="G1094" s="46"/>
      <c r="H1094" s="46"/>
      <c r="I1094" s="45"/>
      <c r="K1094" s="52"/>
      <c r="L1094" s="53"/>
      <c r="M1094" s="53"/>
      <c r="N1094" s="52"/>
      <c r="O1094" s="53"/>
      <c r="P1094" s="53"/>
      <c r="Q1094" s="53"/>
      <c r="R1094" s="53"/>
    </row>
    <row r="1095" spans="1:18">
      <c r="B1095" s="49"/>
      <c r="C1095" s="49"/>
      <c r="D1095" s="50"/>
      <c r="E1095" s="49"/>
      <c r="F1095" s="49"/>
      <c r="G1095" s="50"/>
      <c r="H1095" s="50"/>
      <c r="I1095" s="49"/>
      <c r="K1095" s="52"/>
      <c r="L1095" s="53"/>
      <c r="M1095" s="53"/>
      <c r="N1095" s="52"/>
      <c r="O1095" s="53"/>
      <c r="P1095" s="53"/>
      <c r="Q1095" s="53"/>
      <c r="R1095" s="53"/>
    </row>
    <row r="1096" spans="1:18">
      <c r="B1096" s="49"/>
      <c r="C1096" s="49"/>
      <c r="D1096" s="50"/>
      <c r="E1096" s="49"/>
      <c r="F1096" s="49"/>
      <c r="G1096" s="50"/>
      <c r="H1096" s="50"/>
      <c r="I1096" s="49"/>
      <c r="K1096" s="52"/>
      <c r="L1096" s="53"/>
      <c r="M1096" s="53"/>
      <c r="N1096" s="52"/>
      <c r="O1096" s="53"/>
      <c r="P1096" s="53"/>
      <c r="Q1096" s="53"/>
      <c r="R1096" s="53"/>
    </row>
    <row r="1097" spans="1:18">
      <c r="B1097" s="49"/>
      <c r="C1097" s="49"/>
      <c r="D1097" s="50"/>
      <c r="E1097" s="49"/>
      <c r="F1097" s="49"/>
      <c r="G1097" s="50"/>
      <c r="H1097" s="50"/>
      <c r="I1097" s="49"/>
      <c r="K1097" s="52"/>
      <c r="L1097" s="53"/>
      <c r="M1097" s="53"/>
      <c r="N1097" s="52"/>
      <c r="O1097" s="53"/>
      <c r="P1097" s="53"/>
      <c r="Q1097" s="53"/>
      <c r="R1097" s="53"/>
    </row>
    <row r="1098" spans="1:18" customFormat="1" ht="15">
      <c r="A1098" s="109" t="s">
        <v>184</v>
      </c>
      <c r="B1098" s="109"/>
      <c r="C1098" s="109"/>
      <c r="D1098" s="109"/>
      <c r="E1098" s="109"/>
      <c r="F1098" s="109"/>
      <c r="G1098" s="109"/>
      <c r="H1098" s="109"/>
      <c r="I1098" s="109"/>
      <c r="K1098" s="52"/>
      <c r="L1098" s="53"/>
      <c r="M1098" s="53"/>
      <c r="N1098" s="52"/>
      <c r="O1098" s="53"/>
      <c r="P1098" s="53"/>
      <c r="Q1098" s="53"/>
      <c r="R1098" s="53"/>
    </row>
    <row r="1099" spans="1:18" customFormat="1" ht="15">
      <c r="A1099" s="111" t="s">
        <v>156</v>
      </c>
      <c r="B1099" s="111"/>
      <c r="C1099" s="111"/>
      <c r="D1099" s="111"/>
      <c r="E1099" s="111"/>
      <c r="F1099" s="111"/>
      <c r="G1099" s="111"/>
      <c r="H1099" s="111"/>
      <c r="I1099" s="111"/>
      <c r="K1099" s="52"/>
      <c r="L1099" s="53"/>
      <c r="M1099" s="53"/>
      <c r="N1099" s="52"/>
      <c r="O1099" s="53"/>
      <c r="P1099" s="53"/>
      <c r="Q1099" s="53"/>
      <c r="R1099" s="53"/>
    </row>
    <row r="1100" spans="1:18">
      <c r="B1100" s="49"/>
      <c r="C1100" s="49"/>
      <c r="D1100" s="50"/>
      <c r="E1100" s="49"/>
      <c r="F1100" s="49"/>
      <c r="G1100" s="50"/>
      <c r="H1100" s="50"/>
      <c r="I1100" s="49"/>
      <c r="K1100" s="52"/>
      <c r="L1100" s="53"/>
      <c r="M1100" s="53"/>
      <c r="N1100" s="52"/>
      <c r="O1100" s="53"/>
      <c r="P1100" s="53"/>
      <c r="Q1100" s="53"/>
      <c r="R1100" s="53"/>
    </row>
    <row r="1101" spans="1:18" customFormat="1" ht="15">
      <c r="A1101" s="114" t="s">
        <v>60</v>
      </c>
      <c r="B1101" s="20" t="s">
        <v>61</v>
      </c>
      <c r="C1101" s="21"/>
      <c r="D1101" s="21"/>
      <c r="E1101" s="22"/>
      <c r="F1101" s="22"/>
      <c r="G1101" s="22"/>
      <c r="H1101" s="22"/>
      <c r="I1101" s="23"/>
      <c r="K1101" s="52"/>
      <c r="L1101" s="53"/>
      <c r="M1101" s="53"/>
      <c r="N1101" s="52"/>
      <c r="O1101" s="53"/>
      <c r="P1101" s="53"/>
      <c r="Q1101" s="53"/>
      <c r="R1101" s="53"/>
    </row>
    <row r="1102" spans="1:18" customFormat="1" ht="15">
      <c r="A1102" s="115"/>
      <c r="B1102" s="24"/>
      <c r="C1102" s="25">
        <v>2023</v>
      </c>
      <c r="D1102" s="26"/>
      <c r="E1102" s="27"/>
      <c r="F1102" s="27">
        <v>2024</v>
      </c>
      <c r="G1102" s="27"/>
      <c r="H1102" s="112" t="s">
        <v>62</v>
      </c>
      <c r="I1102" s="113"/>
      <c r="K1102" s="52"/>
      <c r="L1102" s="53"/>
      <c r="M1102" s="53"/>
      <c r="N1102" s="52"/>
      <c r="O1102" s="53"/>
      <c r="P1102" s="53"/>
      <c r="Q1102" s="53"/>
      <c r="R1102" s="53"/>
    </row>
    <row r="1103" spans="1:18" customFormat="1" ht="15">
      <c r="A1103" s="115"/>
      <c r="B1103" s="28" t="s">
        <v>63</v>
      </c>
      <c r="C1103" s="29" t="s">
        <v>64</v>
      </c>
      <c r="D1103" s="124" t="s">
        <v>65</v>
      </c>
      <c r="E1103" s="30" t="s">
        <v>63</v>
      </c>
      <c r="F1103" s="31" t="s">
        <v>64</v>
      </c>
      <c r="G1103" s="124" t="s">
        <v>65</v>
      </c>
      <c r="H1103" s="112" t="s">
        <v>66</v>
      </c>
      <c r="I1103" s="113"/>
      <c r="K1103" s="52"/>
      <c r="L1103" s="53"/>
      <c r="M1103" s="53"/>
      <c r="N1103" s="52"/>
      <c r="O1103" s="53"/>
      <c r="P1103" s="53"/>
      <c r="Q1103" s="53"/>
      <c r="R1103" s="53"/>
    </row>
    <row r="1104" spans="1:18" customFormat="1" ht="15">
      <c r="A1104" s="115"/>
      <c r="B1104" s="28" t="s">
        <v>67</v>
      </c>
      <c r="C1104" s="29" t="s">
        <v>68</v>
      </c>
      <c r="D1104" s="125"/>
      <c r="E1104" s="29" t="s">
        <v>67</v>
      </c>
      <c r="F1104" s="29" t="s">
        <v>68</v>
      </c>
      <c r="G1104" s="125"/>
      <c r="H1104" s="29" t="s">
        <v>69</v>
      </c>
      <c r="I1104" s="29" t="s">
        <v>70</v>
      </c>
      <c r="K1104" s="52"/>
      <c r="L1104" s="53"/>
      <c r="M1104" s="53"/>
      <c r="N1104" s="52"/>
      <c r="O1104" s="53"/>
      <c r="P1104" s="53"/>
      <c r="Q1104" s="53"/>
      <c r="R1104" s="53"/>
    </row>
    <row r="1105" spans="1:18" customFormat="1" ht="15">
      <c r="A1105" s="32"/>
      <c r="B1105" s="33" t="s">
        <v>71</v>
      </c>
      <c r="C1105" s="34"/>
      <c r="D1105" s="34"/>
      <c r="E1105" s="34" t="s">
        <v>71</v>
      </c>
      <c r="F1105" s="34"/>
      <c r="G1105" s="35"/>
      <c r="H1105" s="34"/>
      <c r="I1105" s="36"/>
      <c r="K1105" s="52"/>
      <c r="L1105" s="53"/>
      <c r="M1105" s="53"/>
      <c r="N1105" s="52"/>
      <c r="O1105" s="53"/>
      <c r="P1105" s="53"/>
      <c r="Q1105" s="53"/>
      <c r="R1105" s="53"/>
    </row>
    <row r="1106" spans="1:18" customFormat="1" ht="15">
      <c r="A1106" s="37"/>
      <c r="B1106" s="33">
        <v>1</v>
      </c>
      <c r="C1106" s="24">
        <v>2</v>
      </c>
      <c r="D1106" s="34">
        <v>3</v>
      </c>
      <c r="E1106" s="34">
        <v>4</v>
      </c>
      <c r="F1106" s="34">
        <v>5</v>
      </c>
      <c r="G1106" s="35">
        <v>6</v>
      </c>
      <c r="H1106" s="34">
        <v>7</v>
      </c>
      <c r="I1106" s="38">
        <v>8</v>
      </c>
      <c r="K1106" s="52"/>
      <c r="L1106" s="53"/>
      <c r="M1106" s="53"/>
      <c r="N1106" s="52"/>
      <c r="O1106" s="53"/>
      <c r="P1106" s="53"/>
      <c r="Q1106" s="53"/>
      <c r="R1106" s="53"/>
    </row>
    <row r="1107" spans="1:18" customFormat="1" ht="15">
      <c r="A1107" s="39"/>
      <c r="B1107" s="27"/>
      <c r="C1107" s="18"/>
      <c r="D1107" s="27"/>
      <c r="E1107" s="27"/>
      <c r="F1107" s="27"/>
      <c r="G1107" s="27"/>
      <c r="H1107" s="27"/>
      <c r="I1107" s="27"/>
      <c r="K1107" s="52"/>
      <c r="L1107" s="53"/>
      <c r="M1107" s="53"/>
      <c r="N1107" s="52"/>
      <c r="O1107" s="53"/>
      <c r="P1107" s="53"/>
      <c r="Q1107" s="53"/>
      <c r="R1107" s="53"/>
    </row>
    <row r="1108" spans="1:18" s="48" customFormat="1">
      <c r="A1108" s="41" t="s">
        <v>127</v>
      </c>
      <c r="B1108" s="42">
        <v>93952</v>
      </c>
      <c r="C1108" s="56">
        <v>729425.6</v>
      </c>
      <c r="D1108" s="43">
        <f>C1108/B1108*10</f>
        <v>77.638113079019064</v>
      </c>
      <c r="E1108" s="42">
        <v>91519</v>
      </c>
      <c r="F1108" s="43">
        <v>719981.9</v>
      </c>
      <c r="G1108" s="43">
        <f>F1108/E1108*10</f>
        <v>78.670210557370609</v>
      </c>
      <c r="H1108" s="43">
        <f>F1108/C1108*100</f>
        <v>98.705323750633383</v>
      </c>
      <c r="I1108" s="43">
        <f>F1108-C1108</f>
        <v>-9443.6999999999534</v>
      </c>
      <c r="K1108" s="52"/>
      <c r="L1108" s="53"/>
      <c r="M1108" s="53"/>
      <c r="N1108" s="52"/>
      <c r="O1108" s="53"/>
      <c r="P1108" s="53"/>
      <c r="Q1108" s="53"/>
      <c r="R1108" s="53"/>
    </row>
    <row r="1109" spans="1:18">
      <c r="A1109" s="44" t="s">
        <v>128</v>
      </c>
      <c r="B1109" s="45">
        <v>9631</v>
      </c>
      <c r="C1109" s="46">
        <v>73314</v>
      </c>
      <c r="D1109" s="46">
        <f t="shared" ref="D1109:D1117" si="0">C1109/B1109*10</f>
        <v>76.122936351365382</v>
      </c>
      <c r="E1109" s="45">
        <v>10376</v>
      </c>
      <c r="F1109" s="46">
        <v>84375</v>
      </c>
      <c r="G1109" s="46">
        <f t="shared" ref="G1109:G1119" si="1">F1109/E1109*10</f>
        <v>81.317463377023898</v>
      </c>
      <c r="H1109" s="46">
        <f t="shared" ref="H1109:H1119" si="2">F1109/C1109*100</f>
        <v>115.08715934200835</v>
      </c>
      <c r="I1109" s="46">
        <f t="shared" ref="I1109:I1119" si="3">F1109-C1109</f>
        <v>11061</v>
      </c>
      <c r="K1109" s="52"/>
      <c r="L1109" s="53"/>
      <c r="M1109" s="53"/>
      <c r="N1109" s="52"/>
      <c r="O1109" s="53"/>
      <c r="P1109" s="53"/>
      <c r="Q1109" s="53"/>
      <c r="R1109" s="53"/>
    </row>
    <row r="1110" spans="1:18">
      <c r="A1110" s="44" t="s">
        <v>129</v>
      </c>
      <c r="B1110" s="45">
        <v>12445</v>
      </c>
      <c r="C1110" s="46">
        <v>82955.8</v>
      </c>
      <c r="D1110" s="46">
        <f t="shared" si="0"/>
        <v>66.657934913619926</v>
      </c>
      <c r="E1110" s="45">
        <v>12478</v>
      </c>
      <c r="F1110" s="46">
        <v>86602.3</v>
      </c>
      <c r="G1110" s="46">
        <f t="shared" si="1"/>
        <v>69.403991024202597</v>
      </c>
      <c r="H1110" s="46">
        <f t="shared" si="2"/>
        <v>104.39571434426527</v>
      </c>
      <c r="I1110" s="46">
        <f t="shared" si="3"/>
        <v>3646.5</v>
      </c>
      <c r="K1110" s="52"/>
      <c r="L1110" s="53"/>
      <c r="M1110" s="53"/>
      <c r="N1110" s="52"/>
      <c r="O1110" s="53"/>
      <c r="P1110" s="53"/>
      <c r="Q1110" s="53"/>
      <c r="R1110" s="53"/>
    </row>
    <row r="1111" spans="1:18">
      <c r="A1111" s="44" t="s">
        <v>130</v>
      </c>
      <c r="B1111" s="45">
        <v>12980</v>
      </c>
      <c r="C1111" s="46">
        <v>116483.2</v>
      </c>
      <c r="D1111" s="46">
        <f t="shared" si="0"/>
        <v>89.740523882896767</v>
      </c>
      <c r="E1111" s="45">
        <v>12414</v>
      </c>
      <c r="F1111" s="46">
        <v>112294.1</v>
      </c>
      <c r="G1111" s="46">
        <f t="shared" si="1"/>
        <v>90.457628483969728</v>
      </c>
      <c r="H1111" s="46">
        <f t="shared" si="2"/>
        <v>96.403687398697841</v>
      </c>
      <c r="I1111" s="46">
        <f t="shared" si="3"/>
        <v>-4189.0999999999913</v>
      </c>
      <c r="K1111" s="52"/>
      <c r="L1111" s="53"/>
      <c r="M1111" s="53"/>
      <c r="N1111" s="52"/>
      <c r="O1111" s="53"/>
      <c r="P1111" s="53"/>
      <c r="Q1111" s="53"/>
      <c r="R1111" s="53"/>
    </row>
    <row r="1112" spans="1:18">
      <c r="A1112" s="44" t="s">
        <v>131</v>
      </c>
      <c r="B1112" s="45">
        <v>11384</v>
      </c>
      <c r="C1112" s="46">
        <v>74790.100000000006</v>
      </c>
      <c r="D1112" s="46">
        <f t="shared" si="0"/>
        <v>65.697557976106822</v>
      </c>
      <c r="E1112" s="45">
        <v>10909</v>
      </c>
      <c r="F1112" s="46">
        <v>74481.8</v>
      </c>
      <c r="G1112" s="46">
        <f t="shared" si="1"/>
        <v>68.27555229626914</v>
      </c>
      <c r="H1112" s="46">
        <f t="shared" si="2"/>
        <v>99.587779666025313</v>
      </c>
      <c r="I1112" s="46">
        <f t="shared" si="3"/>
        <v>-308.30000000000291</v>
      </c>
      <c r="K1112" s="52"/>
      <c r="L1112" s="53"/>
      <c r="M1112" s="53"/>
      <c r="N1112" s="52"/>
      <c r="O1112" s="53"/>
      <c r="P1112" s="53"/>
      <c r="Q1112" s="53"/>
      <c r="R1112" s="53"/>
    </row>
    <row r="1113" spans="1:18">
      <c r="A1113" s="44" t="s">
        <v>132</v>
      </c>
      <c r="B1113" s="45">
        <v>10169</v>
      </c>
      <c r="C1113" s="46">
        <v>67821.7</v>
      </c>
      <c r="D1113" s="46">
        <f t="shared" si="0"/>
        <v>66.694561903825345</v>
      </c>
      <c r="E1113" s="45">
        <v>8738</v>
      </c>
      <c r="F1113" s="46">
        <v>62208.4</v>
      </c>
      <c r="G1113" s="46">
        <f t="shared" si="1"/>
        <v>71.192950331883736</v>
      </c>
      <c r="H1113" s="46">
        <f t="shared" si="2"/>
        <v>91.723445445926615</v>
      </c>
      <c r="I1113" s="46">
        <f t="shared" si="3"/>
        <v>-5613.2999999999956</v>
      </c>
      <c r="K1113" s="52"/>
      <c r="L1113" s="53"/>
      <c r="M1113" s="53"/>
      <c r="N1113" s="52"/>
      <c r="O1113" s="53"/>
      <c r="P1113" s="53"/>
      <c r="Q1113" s="53"/>
      <c r="R1113" s="53"/>
    </row>
    <row r="1114" spans="1:18">
      <c r="A1114" s="44" t="s">
        <v>133</v>
      </c>
      <c r="B1114" s="45">
        <v>8587</v>
      </c>
      <c r="C1114" s="46">
        <v>63342.2</v>
      </c>
      <c r="D1114" s="46">
        <f t="shared" si="0"/>
        <v>73.765226505182241</v>
      </c>
      <c r="E1114" s="45">
        <v>7481</v>
      </c>
      <c r="F1114" s="46">
        <v>70357</v>
      </c>
      <c r="G1114" s="46">
        <f t="shared" si="1"/>
        <v>94.04758722095977</v>
      </c>
      <c r="H1114" s="46">
        <f t="shared" si="2"/>
        <v>111.07444957705921</v>
      </c>
      <c r="I1114" s="46">
        <f t="shared" si="3"/>
        <v>7014.8000000000029</v>
      </c>
      <c r="K1114" s="52"/>
      <c r="L1114" s="53"/>
      <c r="M1114" s="53"/>
      <c r="N1114" s="52"/>
      <c r="O1114" s="53"/>
      <c r="P1114" s="53"/>
      <c r="Q1114" s="53"/>
      <c r="R1114" s="53"/>
    </row>
    <row r="1115" spans="1:18">
      <c r="A1115" s="44" t="s">
        <v>135</v>
      </c>
      <c r="B1115" s="45">
        <v>17382</v>
      </c>
      <c r="C1115" s="46">
        <v>149014.79999999999</v>
      </c>
      <c r="D1115" s="46">
        <f t="shared" si="0"/>
        <v>85.729375215740419</v>
      </c>
      <c r="E1115" s="45">
        <v>16627</v>
      </c>
      <c r="F1115" s="46">
        <v>118123.4</v>
      </c>
      <c r="G1115" s="46">
        <f t="shared" si="1"/>
        <v>71.043122631863838</v>
      </c>
      <c r="H1115" s="46">
        <f t="shared" si="2"/>
        <v>79.269575907896396</v>
      </c>
      <c r="I1115" s="46">
        <f t="shared" si="3"/>
        <v>-30891.399999999994</v>
      </c>
      <c r="K1115" s="52"/>
      <c r="L1115" s="53"/>
      <c r="M1115" s="53"/>
      <c r="N1115" s="52"/>
      <c r="O1115" s="53"/>
      <c r="P1115" s="53"/>
      <c r="Q1115" s="53"/>
      <c r="R1115" s="53"/>
    </row>
    <row r="1116" spans="1:18">
      <c r="A1116" s="44" t="s">
        <v>136</v>
      </c>
      <c r="B1116" s="45">
        <v>11243</v>
      </c>
      <c r="C1116" s="46">
        <v>100703</v>
      </c>
      <c r="D1116" s="46">
        <f t="shared" si="0"/>
        <v>89.569509917281863</v>
      </c>
      <c r="E1116" s="45">
        <v>12273</v>
      </c>
      <c r="F1116" s="46">
        <v>110132.1</v>
      </c>
      <c r="G1116" s="46">
        <f t="shared" si="1"/>
        <v>89.735272549498916</v>
      </c>
      <c r="H1116" s="46">
        <f t="shared" si="2"/>
        <v>109.36327616853521</v>
      </c>
      <c r="I1116" s="46">
        <f t="shared" si="3"/>
        <v>9429.1000000000058</v>
      </c>
      <c r="K1116" s="52"/>
      <c r="L1116" s="53"/>
      <c r="M1116" s="53"/>
      <c r="N1116" s="52"/>
      <c r="O1116" s="53"/>
      <c r="P1116" s="53"/>
      <c r="Q1116" s="53"/>
      <c r="R1116" s="53"/>
    </row>
    <row r="1117" spans="1:18">
      <c r="A1117" s="44" t="s">
        <v>137</v>
      </c>
      <c r="B1117" s="45">
        <v>131</v>
      </c>
      <c r="C1117" s="46">
        <v>1000.8</v>
      </c>
      <c r="D1117" s="46">
        <f t="shared" si="0"/>
        <v>76.396946564885496</v>
      </c>
      <c r="E1117" s="45">
        <v>209</v>
      </c>
      <c r="F1117" s="46">
        <v>1316.8</v>
      </c>
      <c r="G1117" s="46">
        <f t="shared" si="1"/>
        <v>63.004784688995208</v>
      </c>
      <c r="H1117" s="46">
        <f t="shared" si="2"/>
        <v>131.57474020783374</v>
      </c>
      <c r="I1117" s="46">
        <f t="shared" si="3"/>
        <v>316</v>
      </c>
      <c r="K1117" s="52"/>
      <c r="L1117" s="53"/>
      <c r="M1117" s="53"/>
      <c r="N1117" s="52"/>
      <c r="O1117" s="53"/>
      <c r="P1117" s="53"/>
      <c r="Q1117" s="53"/>
      <c r="R1117" s="53"/>
    </row>
    <row r="1118" spans="1:18">
      <c r="A1118" s="44" t="s">
        <v>166</v>
      </c>
      <c r="B1118" s="45" t="s">
        <v>94</v>
      </c>
      <c r="C1118" s="46" t="s">
        <v>94</v>
      </c>
      <c r="D1118" s="46" t="s">
        <v>94</v>
      </c>
      <c r="E1118" s="45">
        <v>14</v>
      </c>
      <c r="F1118" s="46">
        <v>91</v>
      </c>
      <c r="G1118" s="46">
        <f t="shared" si="1"/>
        <v>65</v>
      </c>
      <c r="H1118" s="46"/>
      <c r="I1118" s="46"/>
      <c r="K1118" s="52"/>
      <c r="L1118" s="53"/>
      <c r="M1118" s="53"/>
      <c r="N1118" s="52"/>
      <c r="O1118" s="53"/>
      <c r="P1118" s="53"/>
      <c r="Q1118" s="53"/>
      <c r="R1118" s="53"/>
    </row>
    <row r="1119" spans="1:18">
      <c r="A1119" s="44" t="s">
        <v>134</v>
      </c>
      <c r="B1119" s="45">
        <v>23</v>
      </c>
      <c r="C1119" s="46">
        <v>192</v>
      </c>
      <c r="D1119" s="46">
        <v>83.5</v>
      </c>
      <c r="E1119" s="45">
        <v>23</v>
      </c>
      <c r="F1119" s="46">
        <v>195.5</v>
      </c>
      <c r="G1119" s="46">
        <f t="shared" si="1"/>
        <v>85</v>
      </c>
      <c r="H1119" s="46">
        <f t="shared" si="2"/>
        <v>101.82291666666667</v>
      </c>
      <c r="I1119" s="46">
        <f t="shared" si="3"/>
        <v>3.5</v>
      </c>
      <c r="K1119" s="52"/>
      <c r="L1119" s="53"/>
      <c r="M1119" s="53"/>
      <c r="N1119" s="52"/>
      <c r="O1119" s="53"/>
      <c r="P1119" s="53"/>
      <c r="Q1119" s="53"/>
      <c r="R1119" s="53"/>
    </row>
    <row r="1120" spans="1:18">
      <c r="A1120" s="44"/>
      <c r="B1120" s="45"/>
      <c r="C1120" s="46"/>
      <c r="D1120" s="46"/>
      <c r="E1120" s="45"/>
      <c r="F1120" s="46"/>
      <c r="G1120" s="46"/>
      <c r="H1120" s="46"/>
      <c r="I1120" s="46"/>
      <c r="K1120" s="52"/>
      <c r="L1120" s="53"/>
      <c r="M1120" s="53"/>
      <c r="N1120" s="52"/>
      <c r="O1120" s="53"/>
      <c r="P1120" s="53"/>
      <c r="Q1120" s="53"/>
      <c r="R1120" s="53"/>
    </row>
    <row r="1121" spans="1:18">
      <c r="A1121" s="44"/>
      <c r="B1121" s="45"/>
      <c r="C1121" s="46"/>
      <c r="D1121" s="46"/>
      <c r="E1121" s="45"/>
      <c r="F1121" s="46"/>
      <c r="G1121" s="46"/>
      <c r="H1121" s="46"/>
      <c r="I1121" s="46"/>
      <c r="K1121" s="52"/>
      <c r="L1121" s="53"/>
      <c r="M1121" s="53"/>
      <c r="N1121" s="52"/>
      <c r="O1121" s="53"/>
      <c r="P1121" s="53"/>
      <c r="Q1121" s="53"/>
      <c r="R1121" s="53"/>
    </row>
    <row r="1122" spans="1:18" s="48" customFormat="1">
      <c r="A1122" s="41" t="s">
        <v>138</v>
      </c>
      <c r="B1122" s="42">
        <v>3116</v>
      </c>
      <c r="C1122" s="43">
        <v>23223.200000000001</v>
      </c>
      <c r="D1122" s="43">
        <v>74.5</v>
      </c>
      <c r="E1122" s="42">
        <v>2235</v>
      </c>
      <c r="F1122" s="43">
        <v>12113.6</v>
      </c>
      <c r="G1122" s="43">
        <v>54.2</v>
      </c>
      <c r="H1122" s="43">
        <v>52.2</v>
      </c>
      <c r="I1122" s="43">
        <v>-11109.6</v>
      </c>
      <c r="K1122" s="52"/>
      <c r="L1122" s="53"/>
      <c r="M1122" s="53"/>
      <c r="N1122" s="52"/>
      <c r="O1122" s="53"/>
      <c r="P1122" s="53"/>
      <c r="Q1122" s="53"/>
      <c r="R1122" s="53"/>
    </row>
    <row r="1123" spans="1:18">
      <c r="A1123" s="44"/>
      <c r="B1123" s="45"/>
      <c r="C1123" s="46"/>
      <c r="D1123" s="46"/>
      <c r="E1123" s="45"/>
      <c r="F1123" s="46"/>
      <c r="G1123" s="46"/>
      <c r="H1123" s="46"/>
      <c r="I1123" s="46"/>
      <c r="K1123" s="52"/>
      <c r="L1123" s="53"/>
      <c r="M1123" s="53"/>
      <c r="N1123" s="52"/>
      <c r="O1123" s="53"/>
      <c r="P1123" s="53"/>
      <c r="Q1123" s="53"/>
      <c r="R1123" s="53"/>
    </row>
    <row r="1124" spans="1:18" s="48" customFormat="1">
      <c r="A1124" s="41" t="s">
        <v>139</v>
      </c>
      <c r="B1124" s="42">
        <v>892</v>
      </c>
      <c r="C1124" s="43">
        <v>5883.3</v>
      </c>
      <c r="D1124" s="43">
        <v>66</v>
      </c>
      <c r="E1124" s="42">
        <v>1085.3699999999999</v>
      </c>
      <c r="F1124" s="43">
        <v>10302</v>
      </c>
      <c r="G1124" s="43">
        <v>94.9</v>
      </c>
      <c r="H1124" s="43">
        <v>175.1</v>
      </c>
      <c r="I1124" s="43">
        <v>4419</v>
      </c>
      <c r="K1124" s="52"/>
      <c r="L1124" s="53"/>
      <c r="M1124" s="53"/>
      <c r="N1124" s="52"/>
      <c r="O1124" s="53"/>
      <c r="P1124" s="53"/>
      <c r="Q1124" s="53"/>
      <c r="R1124" s="53"/>
    </row>
    <row r="1125" spans="1:18">
      <c r="B1125" s="49"/>
      <c r="C1125" s="49"/>
      <c r="D1125" s="50"/>
      <c r="E1125" s="49"/>
      <c r="F1125" s="49"/>
      <c r="G1125" s="50"/>
      <c r="H1125" s="50"/>
      <c r="I1125" s="49"/>
      <c r="M1125" s="53"/>
      <c r="P1125" s="53"/>
      <c r="Q1125" s="53"/>
      <c r="R1125" s="53"/>
    </row>
    <row r="1126" spans="1:18">
      <c r="B1126" s="49"/>
      <c r="C1126" s="49"/>
      <c r="D1126" s="50"/>
      <c r="E1126" s="49"/>
      <c r="F1126" s="49"/>
      <c r="G1126" s="50"/>
      <c r="H1126" s="50"/>
      <c r="I1126" s="49"/>
    </row>
    <row r="1127" spans="1:18">
      <c r="B1127" s="49"/>
      <c r="C1127" s="49"/>
      <c r="D1127" s="50"/>
      <c r="E1127" s="49"/>
      <c r="F1127" s="49"/>
      <c r="G1127" s="50"/>
      <c r="H1127" s="50"/>
      <c r="I1127" s="49"/>
    </row>
    <row r="1128" spans="1:18">
      <c r="B1128" s="49"/>
      <c r="C1128" s="49"/>
      <c r="D1128" s="50"/>
      <c r="E1128" s="49"/>
      <c r="F1128" s="49"/>
      <c r="G1128" s="50"/>
      <c r="H1128" s="50"/>
      <c r="I1128" s="49"/>
    </row>
    <row r="1129" spans="1:18" customFormat="1" ht="15">
      <c r="A1129" s="109" t="s">
        <v>185</v>
      </c>
      <c r="B1129" s="109"/>
      <c r="C1129" s="109"/>
      <c r="D1129" s="109"/>
      <c r="E1129" s="109"/>
      <c r="F1129" s="109"/>
      <c r="G1129" s="109"/>
      <c r="H1129" s="109"/>
      <c r="I1129" s="109"/>
      <c r="M1129" s="17"/>
    </row>
    <row r="1130" spans="1:18" customFormat="1" ht="15">
      <c r="A1130" s="111" t="s">
        <v>156</v>
      </c>
      <c r="B1130" s="111"/>
      <c r="C1130" s="111"/>
      <c r="D1130" s="111"/>
      <c r="E1130" s="111"/>
      <c r="F1130" s="111"/>
      <c r="G1130" s="111"/>
      <c r="H1130" s="111"/>
      <c r="I1130" s="111"/>
      <c r="M1130" s="17"/>
    </row>
    <row r="1131" spans="1:18">
      <c r="B1131" s="49"/>
      <c r="C1131" s="49"/>
      <c r="D1131" s="50"/>
      <c r="E1131" s="49"/>
      <c r="F1131" s="49"/>
      <c r="G1131" s="50"/>
      <c r="H1131" s="50"/>
      <c r="I1131" s="49"/>
    </row>
    <row r="1132" spans="1:18" customFormat="1" ht="15">
      <c r="A1132" s="114" t="s">
        <v>60</v>
      </c>
      <c r="B1132" s="20" t="s">
        <v>61</v>
      </c>
      <c r="C1132" s="21"/>
      <c r="D1132" s="21"/>
      <c r="E1132" s="22"/>
      <c r="F1132" s="22"/>
      <c r="G1132" s="22"/>
      <c r="H1132" s="22"/>
      <c r="I1132" s="23"/>
    </row>
    <row r="1133" spans="1:18" customFormat="1" ht="15">
      <c r="A1133" s="115"/>
      <c r="B1133" s="24"/>
      <c r="C1133" s="25">
        <v>2023</v>
      </c>
      <c r="D1133" s="26"/>
      <c r="E1133" s="27"/>
      <c r="F1133" s="27">
        <v>2024</v>
      </c>
      <c r="G1133" s="27"/>
      <c r="H1133" s="112" t="s">
        <v>62</v>
      </c>
      <c r="I1133" s="113"/>
    </row>
    <row r="1134" spans="1:18" customFormat="1" ht="15">
      <c r="A1134" s="115"/>
      <c r="B1134" s="28" t="s">
        <v>63</v>
      </c>
      <c r="C1134" s="29" t="s">
        <v>64</v>
      </c>
      <c r="D1134" s="124" t="s">
        <v>65</v>
      </c>
      <c r="E1134" s="30" t="s">
        <v>63</v>
      </c>
      <c r="F1134" s="31" t="s">
        <v>64</v>
      </c>
      <c r="G1134" s="124" t="s">
        <v>65</v>
      </c>
      <c r="H1134" s="112" t="s">
        <v>66</v>
      </c>
      <c r="I1134" s="113"/>
    </row>
    <row r="1135" spans="1:18" customFormat="1" ht="15">
      <c r="A1135" s="115"/>
      <c r="B1135" s="28" t="s">
        <v>67</v>
      </c>
      <c r="C1135" s="29" t="s">
        <v>68</v>
      </c>
      <c r="D1135" s="125"/>
      <c r="E1135" s="29" t="s">
        <v>67</v>
      </c>
      <c r="F1135" s="29" t="s">
        <v>68</v>
      </c>
      <c r="G1135" s="125"/>
      <c r="H1135" s="29" t="s">
        <v>69</v>
      </c>
      <c r="I1135" s="29" t="s">
        <v>70</v>
      </c>
    </row>
    <row r="1136" spans="1:18" customFormat="1" ht="15">
      <c r="A1136" s="32"/>
      <c r="B1136" s="33" t="s">
        <v>71</v>
      </c>
      <c r="C1136" s="34"/>
      <c r="D1136" s="34"/>
      <c r="E1136" s="34" t="s">
        <v>71</v>
      </c>
      <c r="F1136" s="34"/>
      <c r="G1136" s="35"/>
      <c r="H1136" s="34"/>
      <c r="I1136" s="36"/>
    </row>
    <row r="1137" spans="1:9" customFormat="1" ht="15">
      <c r="A1137" s="37"/>
      <c r="B1137" s="33">
        <v>1</v>
      </c>
      <c r="C1137" s="24">
        <v>2</v>
      </c>
      <c r="D1137" s="34">
        <v>3</v>
      </c>
      <c r="E1137" s="34">
        <v>4</v>
      </c>
      <c r="F1137" s="34">
        <v>5</v>
      </c>
      <c r="G1137" s="35">
        <v>6</v>
      </c>
      <c r="H1137" s="34">
        <v>7</v>
      </c>
      <c r="I1137" s="38">
        <v>8</v>
      </c>
    </row>
    <row r="1138" spans="1:9">
      <c r="B1138" s="49"/>
      <c r="C1138" s="49"/>
      <c r="D1138" s="50"/>
      <c r="E1138" s="49"/>
      <c r="F1138" s="49"/>
      <c r="G1138" s="50"/>
      <c r="H1138" s="50"/>
      <c r="I1138" s="49"/>
    </row>
    <row r="1139" spans="1:9" s="48" customFormat="1">
      <c r="A1139" s="41" t="s">
        <v>72</v>
      </c>
      <c r="B1139" s="55">
        <v>4389</v>
      </c>
      <c r="C1139" s="55">
        <v>31523.4</v>
      </c>
      <c r="D1139" s="55">
        <v>71.8</v>
      </c>
      <c r="E1139" s="55">
        <v>2954</v>
      </c>
      <c r="F1139" s="55">
        <v>44722.1</v>
      </c>
      <c r="G1139" s="55">
        <v>151.4</v>
      </c>
      <c r="H1139" s="55">
        <v>141.9</v>
      </c>
      <c r="I1139" s="55">
        <v>13198.7</v>
      </c>
    </row>
    <row r="1140" spans="1:9" s="48" customFormat="1">
      <c r="A1140" s="41"/>
      <c r="B1140" s="42"/>
      <c r="C1140" s="43"/>
      <c r="D1140" s="43"/>
      <c r="E1140" s="42"/>
      <c r="F1140" s="43"/>
      <c r="G1140" s="43"/>
      <c r="H1140" s="43"/>
      <c r="I1140" s="43"/>
    </row>
    <row r="1141" spans="1:9" s="48" customFormat="1">
      <c r="A1141" s="41" t="s">
        <v>96</v>
      </c>
      <c r="B1141" s="42">
        <v>181</v>
      </c>
      <c r="C1141" s="43">
        <v>3162.5</v>
      </c>
      <c r="D1141" s="43">
        <v>174.7</v>
      </c>
      <c r="E1141" s="42">
        <v>108</v>
      </c>
      <c r="F1141" s="43">
        <v>2882.8</v>
      </c>
      <c r="G1141" s="43">
        <v>266.89999999999998</v>
      </c>
      <c r="H1141" s="43">
        <v>91.2</v>
      </c>
      <c r="I1141" s="43">
        <v>-279.7</v>
      </c>
    </row>
    <row r="1142" spans="1:9">
      <c r="A1142" s="44" t="s">
        <v>97</v>
      </c>
      <c r="B1142" s="45">
        <v>83</v>
      </c>
      <c r="C1142" s="46">
        <v>1392.5</v>
      </c>
      <c r="D1142" s="46">
        <v>167.8</v>
      </c>
      <c r="E1142" s="45">
        <v>83</v>
      </c>
      <c r="F1142" s="46">
        <v>2397.5</v>
      </c>
      <c r="G1142" s="46">
        <v>288.89999999999998</v>
      </c>
      <c r="H1142" s="46">
        <v>172.2</v>
      </c>
      <c r="I1142" s="46">
        <v>1005</v>
      </c>
    </row>
    <row r="1143" spans="1:9">
      <c r="A1143" s="44" t="s">
        <v>98</v>
      </c>
      <c r="B1143" s="45">
        <v>88</v>
      </c>
      <c r="C1143" s="46">
        <v>1738</v>
      </c>
      <c r="D1143" s="46">
        <v>197.5</v>
      </c>
      <c r="E1143" s="45">
        <v>21</v>
      </c>
      <c r="F1143" s="46">
        <v>405.3</v>
      </c>
      <c r="G1143" s="46">
        <v>193</v>
      </c>
      <c r="H1143" s="46">
        <v>23.3</v>
      </c>
      <c r="I1143" s="46">
        <v>-1332.7</v>
      </c>
    </row>
    <row r="1144" spans="1:9">
      <c r="A1144" s="44" t="s">
        <v>99</v>
      </c>
      <c r="B1144" s="45" t="s">
        <v>94</v>
      </c>
      <c r="C1144" s="46" t="s">
        <v>94</v>
      </c>
      <c r="D1144" s="46" t="s">
        <v>94</v>
      </c>
      <c r="E1144" s="45">
        <v>4</v>
      </c>
      <c r="F1144" s="46">
        <v>80</v>
      </c>
      <c r="G1144" s="46">
        <v>200</v>
      </c>
      <c r="H1144" s="46" t="s">
        <v>94</v>
      </c>
      <c r="I1144" s="46">
        <v>80</v>
      </c>
    </row>
    <row r="1145" spans="1:9">
      <c r="A1145" s="44" t="s">
        <v>100</v>
      </c>
      <c r="B1145" s="45" t="s">
        <v>94</v>
      </c>
      <c r="C1145" s="46" t="s">
        <v>94</v>
      </c>
      <c r="D1145" s="46" t="s">
        <v>94</v>
      </c>
      <c r="E1145" s="45">
        <v>4</v>
      </c>
      <c r="F1145" s="46">
        <v>80</v>
      </c>
      <c r="G1145" s="46">
        <v>200</v>
      </c>
      <c r="H1145" s="46" t="s">
        <v>94</v>
      </c>
      <c r="I1145" s="46">
        <v>80</v>
      </c>
    </row>
    <row r="1146" spans="1:9">
      <c r="A1146" s="44" t="s">
        <v>103</v>
      </c>
      <c r="B1146" s="45">
        <v>10</v>
      </c>
      <c r="C1146" s="46">
        <v>32</v>
      </c>
      <c r="D1146" s="46">
        <v>32</v>
      </c>
      <c r="E1146" s="45" t="s">
        <v>94</v>
      </c>
      <c r="F1146" s="46" t="s">
        <v>94</v>
      </c>
      <c r="G1146" s="46" t="s">
        <v>94</v>
      </c>
      <c r="H1146" s="46" t="s">
        <v>94</v>
      </c>
      <c r="I1146" s="46">
        <v>-32</v>
      </c>
    </row>
    <row r="1147" spans="1:9">
      <c r="A1147" s="44"/>
      <c r="B1147" s="45"/>
      <c r="C1147" s="46"/>
      <c r="D1147" s="46"/>
      <c r="E1147" s="45"/>
      <c r="F1147" s="46"/>
      <c r="G1147" s="46"/>
      <c r="H1147" s="46"/>
      <c r="I1147" s="46"/>
    </row>
    <row r="1148" spans="1:9" s="48" customFormat="1">
      <c r="A1148" s="44" t="s">
        <v>127</v>
      </c>
      <c r="B1148" s="54">
        <v>4147</v>
      </c>
      <c r="C1148" s="54">
        <v>28077.599999999999</v>
      </c>
      <c r="D1148" s="54">
        <v>67.7</v>
      </c>
      <c r="E1148" s="54">
        <v>2846</v>
      </c>
      <c r="F1148" s="54">
        <v>41839.300000000003</v>
      </c>
      <c r="G1148" s="54">
        <v>147</v>
      </c>
      <c r="H1148" s="54">
        <v>149</v>
      </c>
      <c r="I1148" s="54">
        <v>13761.7</v>
      </c>
    </row>
    <row r="1149" spans="1:9">
      <c r="A1149" s="44" t="s">
        <v>128</v>
      </c>
      <c r="B1149" s="54">
        <v>605</v>
      </c>
      <c r="C1149" s="54">
        <v>3862.5</v>
      </c>
      <c r="D1149" s="54">
        <v>63.8</v>
      </c>
      <c r="E1149" s="54">
        <v>317</v>
      </c>
      <c r="F1149" s="54">
        <v>3742</v>
      </c>
      <c r="G1149" s="54">
        <v>118</v>
      </c>
      <c r="H1149" s="54">
        <v>96.9</v>
      </c>
      <c r="I1149" s="54">
        <v>-120.5</v>
      </c>
    </row>
    <row r="1150" spans="1:9">
      <c r="A1150" s="44" t="s">
        <v>129</v>
      </c>
      <c r="B1150" s="54">
        <v>2822</v>
      </c>
      <c r="C1150" s="54">
        <v>14321.8</v>
      </c>
      <c r="D1150" s="54">
        <v>50.8</v>
      </c>
      <c r="E1150" s="54" t="s">
        <v>94</v>
      </c>
      <c r="F1150" s="54" t="s">
        <v>94</v>
      </c>
      <c r="G1150" s="54" t="s">
        <v>94</v>
      </c>
      <c r="H1150" s="54" t="s">
        <v>94</v>
      </c>
      <c r="I1150" s="54">
        <v>-14321.8</v>
      </c>
    </row>
    <row r="1151" spans="1:9">
      <c r="A1151" s="44" t="s">
        <v>131</v>
      </c>
      <c r="B1151" s="54">
        <v>43</v>
      </c>
      <c r="C1151" s="54">
        <v>411.7</v>
      </c>
      <c r="D1151" s="54">
        <v>95.7</v>
      </c>
      <c r="E1151" s="54">
        <v>40</v>
      </c>
      <c r="F1151" s="54">
        <v>278.8</v>
      </c>
      <c r="G1151" s="54">
        <v>69.7</v>
      </c>
      <c r="H1151" s="54">
        <v>67.7</v>
      </c>
      <c r="I1151" s="54">
        <v>-132.9</v>
      </c>
    </row>
    <row r="1152" spans="1:9">
      <c r="A1152" s="44" t="s">
        <v>133</v>
      </c>
      <c r="B1152" s="54">
        <v>456</v>
      </c>
      <c r="C1152" s="54">
        <v>5611.6</v>
      </c>
      <c r="D1152" s="54">
        <v>123.1</v>
      </c>
      <c r="E1152" s="54">
        <v>1662</v>
      </c>
      <c r="F1152" s="54">
        <v>27311.1</v>
      </c>
      <c r="G1152" s="54">
        <v>164.3</v>
      </c>
      <c r="H1152" s="54">
        <v>486.7</v>
      </c>
      <c r="I1152" s="54">
        <v>21699.5</v>
      </c>
    </row>
    <row r="1153" spans="1:9">
      <c r="A1153" s="44" t="s">
        <v>134</v>
      </c>
      <c r="B1153" s="54">
        <v>1</v>
      </c>
      <c r="C1153" s="54">
        <v>8</v>
      </c>
      <c r="D1153" s="54">
        <v>80</v>
      </c>
      <c r="E1153" s="54" t="s">
        <v>94</v>
      </c>
      <c r="F1153" s="54" t="s">
        <v>94</v>
      </c>
      <c r="G1153" s="54" t="s">
        <v>94</v>
      </c>
      <c r="H1153" s="54" t="s">
        <v>94</v>
      </c>
      <c r="I1153" s="54">
        <v>-8</v>
      </c>
    </row>
    <row r="1154" spans="1:9">
      <c r="A1154" s="44" t="s">
        <v>135</v>
      </c>
      <c r="B1154" s="54">
        <v>221</v>
      </c>
      <c r="C1154" s="54">
        <v>3870</v>
      </c>
      <c r="D1154" s="54">
        <v>175.1</v>
      </c>
      <c r="E1154" s="54">
        <v>827</v>
      </c>
      <c r="F1154" s="54">
        <v>10507.4</v>
      </c>
      <c r="G1154" s="54">
        <v>127.1</v>
      </c>
      <c r="H1154" s="54">
        <v>271.5</v>
      </c>
      <c r="I1154" s="54">
        <v>6637.4</v>
      </c>
    </row>
    <row r="1155" spans="1:9">
      <c r="A1155" s="44"/>
      <c r="B1155" s="45"/>
      <c r="C1155" s="46"/>
      <c r="D1155" s="46"/>
      <c r="E1155" s="45"/>
      <c r="F1155" s="46"/>
      <c r="G1155" s="46"/>
      <c r="H1155" s="46"/>
      <c r="I1155" s="46"/>
    </row>
    <row r="1156" spans="1:9" s="48" customFormat="1">
      <c r="A1156" s="41" t="s">
        <v>138</v>
      </c>
      <c r="B1156" s="42">
        <v>61</v>
      </c>
      <c r="C1156" s="43">
        <v>283.3</v>
      </c>
      <c r="D1156" s="43">
        <v>46.4</v>
      </c>
      <c r="E1156" s="42" t="s">
        <v>94</v>
      </c>
      <c r="F1156" s="43" t="s">
        <v>94</v>
      </c>
      <c r="G1156" s="43" t="s">
        <v>94</v>
      </c>
      <c r="H1156" s="43" t="s">
        <v>94</v>
      </c>
      <c r="I1156" s="43">
        <v>-283.3</v>
      </c>
    </row>
    <row r="1157" spans="1:9">
      <c r="B1157" s="49"/>
      <c r="C1157" s="49"/>
      <c r="D1157" s="50"/>
      <c r="E1157" s="49"/>
      <c r="F1157" s="49"/>
      <c r="G1157" s="50"/>
      <c r="H1157" s="50"/>
      <c r="I1157" s="49"/>
    </row>
    <row r="1158" spans="1:9">
      <c r="B1158" s="49"/>
      <c r="C1158" s="49"/>
      <c r="D1158" s="50"/>
      <c r="E1158" s="49"/>
      <c r="F1158" s="49"/>
      <c r="G1158" s="50"/>
      <c r="H1158" s="50"/>
      <c r="I1158" s="49"/>
    </row>
    <row r="1159" spans="1:9">
      <c r="B1159" s="49"/>
      <c r="C1159" s="49"/>
      <c r="D1159" s="50"/>
      <c r="E1159" s="49"/>
      <c r="F1159" s="49"/>
      <c r="G1159" s="50"/>
      <c r="H1159" s="50"/>
      <c r="I1159" s="49"/>
    </row>
    <row r="1160" spans="1:9">
      <c r="B1160" s="49"/>
      <c r="C1160" s="49"/>
      <c r="D1160" s="50"/>
      <c r="E1160" s="49"/>
      <c r="F1160" s="49"/>
      <c r="G1160" s="50"/>
      <c r="H1160" s="50"/>
      <c r="I1160" s="49"/>
    </row>
    <row r="1161" spans="1:9">
      <c r="B1161" s="49"/>
      <c r="C1161" s="49"/>
      <c r="D1161" s="50"/>
      <c r="E1161" s="49"/>
      <c r="F1161" s="49"/>
      <c r="G1161" s="50"/>
      <c r="H1161" s="50"/>
      <c r="I1161" s="49"/>
    </row>
    <row r="1162" spans="1:9">
      <c r="B1162" s="49"/>
      <c r="C1162" s="49"/>
      <c r="D1162" s="50"/>
      <c r="E1162" s="49"/>
      <c r="F1162" s="49"/>
      <c r="G1162" s="50"/>
      <c r="H1162" s="50"/>
      <c r="I1162" s="49"/>
    </row>
    <row r="1163" spans="1:9">
      <c r="B1163" s="49"/>
      <c r="C1163" s="49"/>
      <c r="D1163" s="50"/>
      <c r="E1163" s="49"/>
      <c r="F1163" s="49"/>
      <c r="G1163" s="50"/>
      <c r="H1163" s="50"/>
      <c r="I1163" s="49"/>
    </row>
    <row r="1164" spans="1:9">
      <c r="B1164" s="49"/>
      <c r="C1164" s="49"/>
      <c r="D1164" s="50"/>
      <c r="E1164" s="49"/>
      <c r="F1164" s="49"/>
      <c r="G1164" s="50"/>
      <c r="H1164" s="50"/>
      <c r="I1164" s="49"/>
    </row>
    <row r="1165" spans="1:9">
      <c r="B1165" s="49"/>
      <c r="C1165" s="49"/>
      <c r="D1165" s="50"/>
      <c r="E1165" s="49"/>
      <c r="F1165" s="49"/>
      <c r="G1165" s="50"/>
      <c r="H1165" s="50"/>
      <c r="I1165" s="49"/>
    </row>
    <row r="1166" spans="1:9">
      <c r="B1166" s="49"/>
      <c r="C1166" s="49"/>
      <c r="D1166" s="50"/>
      <c r="E1166" s="49"/>
      <c r="F1166" s="49"/>
      <c r="G1166" s="50"/>
      <c r="H1166" s="50"/>
      <c r="I1166" s="49"/>
    </row>
    <row r="1167" spans="1:9">
      <c r="B1167" s="49"/>
      <c r="C1167" s="49"/>
      <c r="D1167" s="50"/>
      <c r="E1167" s="49"/>
      <c r="F1167" s="49"/>
      <c r="G1167" s="50"/>
      <c r="H1167" s="50"/>
      <c r="I1167" s="49"/>
    </row>
    <row r="1168" spans="1:9">
      <c r="B1168" s="49"/>
      <c r="C1168" s="49"/>
      <c r="D1168" s="50"/>
      <c r="E1168" s="49"/>
      <c r="F1168" s="49"/>
      <c r="G1168" s="50"/>
      <c r="H1168" s="50"/>
      <c r="I1168" s="49"/>
    </row>
    <row r="1169" spans="1:9">
      <c r="B1169" s="49"/>
      <c r="C1169" s="49"/>
      <c r="D1169" s="50"/>
      <c r="E1169" s="49"/>
      <c r="F1169" s="49"/>
      <c r="G1169" s="50"/>
      <c r="H1169" s="50"/>
      <c r="I1169" s="49"/>
    </row>
    <row r="1170" spans="1:9" ht="14.25">
      <c r="A1170" s="109" t="s">
        <v>186</v>
      </c>
      <c r="B1170" s="109"/>
      <c r="C1170" s="109"/>
      <c r="D1170" s="109"/>
      <c r="E1170" s="109"/>
      <c r="F1170" s="109"/>
      <c r="G1170" s="109"/>
      <c r="H1170" s="109"/>
      <c r="I1170" s="109"/>
    </row>
    <row r="1171" spans="1:9">
      <c r="A1171" s="111" t="s">
        <v>156</v>
      </c>
      <c r="B1171" s="111"/>
      <c r="C1171" s="111"/>
      <c r="D1171" s="111"/>
      <c r="E1171" s="111"/>
      <c r="F1171" s="111"/>
      <c r="G1171" s="111"/>
      <c r="H1171" s="111"/>
      <c r="I1171" s="111"/>
    </row>
    <row r="1172" spans="1:9">
      <c r="B1172" s="49"/>
      <c r="C1172" s="49"/>
      <c r="D1172" s="50"/>
      <c r="E1172" s="49"/>
      <c r="F1172" s="49"/>
      <c r="G1172" s="50"/>
      <c r="H1172" s="50"/>
      <c r="I1172" s="49"/>
    </row>
    <row r="1173" spans="1:9" customFormat="1" ht="15">
      <c r="A1173" s="114" t="s">
        <v>60</v>
      </c>
      <c r="B1173" s="20" t="s">
        <v>61</v>
      </c>
      <c r="C1173" s="21"/>
      <c r="D1173" s="21"/>
      <c r="E1173" s="22"/>
      <c r="F1173" s="22"/>
      <c r="G1173" s="22"/>
      <c r="H1173" s="22"/>
      <c r="I1173" s="23"/>
    </row>
    <row r="1174" spans="1:9" customFormat="1" ht="15">
      <c r="A1174" s="115"/>
      <c r="B1174" s="24"/>
      <c r="C1174" s="25">
        <v>2023</v>
      </c>
      <c r="D1174" s="26"/>
      <c r="E1174" s="27"/>
      <c r="F1174" s="27">
        <v>2024</v>
      </c>
      <c r="G1174" s="27"/>
      <c r="H1174" s="112" t="s">
        <v>62</v>
      </c>
      <c r="I1174" s="113"/>
    </row>
    <row r="1175" spans="1:9" customFormat="1" ht="15">
      <c r="A1175" s="115"/>
      <c r="B1175" s="28" t="s">
        <v>63</v>
      </c>
      <c r="C1175" s="29" t="s">
        <v>64</v>
      </c>
      <c r="D1175" s="124" t="s">
        <v>65</v>
      </c>
      <c r="E1175" s="30" t="s">
        <v>63</v>
      </c>
      <c r="F1175" s="31" t="s">
        <v>64</v>
      </c>
      <c r="G1175" s="124" t="s">
        <v>65</v>
      </c>
      <c r="H1175" s="112" t="s">
        <v>66</v>
      </c>
      <c r="I1175" s="113"/>
    </row>
    <row r="1176" spans="1:9" customFormat="1" ht="15">
      <c r="A1176" s="115"/>
      <c r="B1176" s="28" t="s">
        <v>67</v>
      </c>
      <c r="C1176" s="29" t="s">
        <v>68</v>
      </c>
      <c r="D1176" s="125"/>
      <c r="E1176" s="29" t="s">
        <v>67</v>
      </c>
      <c r="F1176" s="29" t="s">
        <v>68</v>
      </c>
      <c r="G1176" s="125"/>
      <c r="H1176" s="29" t="s">
        <v>69</v>
      </c>
      <c r="I1176" s="29" t="s">
        <v>70</v>
      </c>
    </row>
    <row r="1177" spans="1:9" customFormat="1" ht="15">
      <c r="A1177" s="32"/>
      <c r="B1177" s="33" t="s">
        <v>71</v>
      </c>
      <c r="C1177" s="34"/>
      <c r="D1177" s="34"/>
      <c r="E1177" s="34" t="s">
        <v>71</v>
      </c>
      <c r="F1177" s="34"/>
      <c r="G1177" s="35"/>
      <c r="H1177" s="34"/>
      <c r="I1177" s="36"/>
    </row>
    <row r="1178" spans="1:9" customFormat="1" ht="15">
      <c r="A1178" s="37"/>
      <c r="B1178" s="33">
        <v>1</v>
      </c>
      <c r="C1178" s="24">
        <v>2</v>
      </c>
      <c r="D1178" s="34">
        <v>3</v>
      </c>
      <c r="E1178" s="34">
        <v>4</v>
      </c>
      <c r="F1178" s="34">
        <v>5</v>
      </c>
      <c r="G1178" s="35">
        <v>6</v>
      </c>
      <c r="H1178" s="34">
        <v>7</v>
      </c>
      <c r="I1178" s="38">
        <v>8</v>
      </c>
    </row>
    <row r="1179" spans="1:9">
      <c r="B1179" s="49"/>
      <c r="C1179" s="49"/>
      <c r="D1179" s="50"/>
      <c r="E1179" s="49"/>
      <c r="F1179" s="49"/>
      <c r="G1179" s="50"/>
      <c r="H1179" s="50"/>
      <c r="I1179" s="49"/>
    </row>
    <row r="1180" spans="1:9" s="48" customFormat="1">
      <c r="A1180" s="41" t="s">
        <v>72</v>
      </c>
      <c r="B1180" s="42">
        <v>7592</v>
      </c>
      <c r="C1180" s="43">
        <v>3795.1</v>
      </c>
      <c r="D1180" s="43">
        <v>5</v>
      </c>
      <c r="E1180" s="42">
        <v>9024</v>
      </c>
      <c r="F1180" s="43">
        <v>3965</v>
      </c>
      <c r="G1180" s="43">
        <v>4.3938386524822697</v>
      </c>
      <c r="H1180" s="43">
        <v>104.47682538009539</v>
      </c>
      <c r="I1180" s="43">
        <v>169.90000000000009</v>
      </c>
    </row>
    <row r="1181" spans="1:9" s="48" customFormat="1">
      <c r="A1181" s="41"/>
      <c r="B1181" s="42"/>
      <c r="C1181" s="43"/>
      <c r="D1181" s="43"/>
      <c r="E1181" s="42"/>
      <c r="F1181" s="43"/>
      <c r="G1181" s="43"/>
      <c r="H1181" s="43"/>
      <c r="I1181" s="43"/>
    </row>
    <row r="1182" spans="1:9" s="48" customFormat="1">
      <c r="A1182" s="41" t="s">
        <v>96</v>
      </c>
      <c r="B1182" s="42">
        <v>682</v>
      </c>
      <c r="C1182" s="43">
        <v>382.4</v>
      </c>
      <c r="D1182" s="43">
        <v>5.6</v>
      </c>
      <c r="E1182" s="42">
        <v>490</v>
      </c>
      <c r="F1182" s="43">
        <v>499.8</v>
      </c>
      <c r="G1182" s="43">
        <v>10.199999999999999</v>
      </c>
      <c r="H1182" s="43">
        <v>130.70083682008368</v>
      </c>
      <c r="I1182" s="43">
        <v>117.40000000000003</v>
      </c>
    </row>
    <row r="1183" spans="1:9">
      <c r="A1183" s="44" t="s">
        <v>97</v>
      </c>
      <c r="B1183" s="45">
        <v>6</v>
      </c>
      <c r="C1183" s="46">
        <v>0.2</v>
      </c>
      <c r="D1183" s="46">
        <v>0.3</v>
      </c>
      <c r="E1183" s="45">
        <v>13</v>
      </c>
      <c r="F1183" s="46">
        <v>6.1</v>
      </c>
      <c r="G1183" s="46">
        <v>4.6923076923076925</v>
      </c>
      <c r="H1183" s="46"/>
      <c r="I1183" s="46">
        <v>5.8999999999999995</v>
      </c>
    </row>
    <row r="1184" spans="1:9">
      <c r="A1184" s="44" t="s">
        <v>98</v>
      </c>
      <c r="B1184" s="45">
        <v>51</v>
      </c>
      <c r="C1184" s="46">
        <v>30.2</v>
      </c>
      <c r="D1184" s="46">
        <v>5.9</v>
      </c>
      <c r="E1184" s="45">
        <v>44</v>
      </c>
      <c r="F1184" s="46">
        <v>28.2</v>
      </c>
      <c r="G1184" s="46">
        <v>6.4090909090909083</v>
      </c>
      <c r="H1184" s="46">
        <v>93.377483443708613</v>
      </c>
      <c r="I1184" s="46">
        <v>-2</v>
      </c>
    </row>
    <row r="1185" spans="1:9">
      <c r="A1185" s="44" t="s">
        <v>102</v>
      </c>
      <c r="B1185" s="45">
        <v>625</v>
      </c>
      <c r="C1185" s="46">
        <v>352</v>
      </c>
      <c r="D1185" s="46">
        <v>5.6</v>
      </c>
      <c r="E1185" s="45">
        <v>433</v>
      </c>
      <c r="F1185" s="46">
        <v>465.5</v>
      </c>
      <c r="G1185" s="46">
        <v>10.750577367205542</v>
      </c>
      <c r="H1185" s="46">
        <v>132.24431818181819</v>
      </c>
      <c r="I1185" s="46">
        <v>113.5</v>
      </c>
    </row>
    <row r="1186" spans="1:9">
      <c r="A1186" s="44"/>
      <c r="B1186" s="45"/>
      <c r="C1186" s="46"/>
      <c r="D1186" s="46"/>
      <c r="E1186" s="45"/>
      <c r="F1186" s="46"/>
      <c r="G1186" s="43"/>
      <c r="H1186" s="43"/>
      <c r="I1186" s="43"/>
    </row>
    <row r="1187" spans="1:9" s="48" customFormat="1">
      <c r="A1187" s="41" t="s">
        <v>121</v>
      </c>
      <c r="B1187" s="42">
        <v>4371</v>
      </c>
      <c r="C1187" s="43">
        <v>2072.1999999999998</v>
      </c>
      <c r="D1187" s="43">
        <v>4.7</v>
      </c>
      <c r="E1187" s="42">
        <v>4356</v>
      </c>
      <c r="F1187" s="43">
        <v>2125.3000000000002</v>
      </c>
      <c r="G1187" s="43">
        <v>4.8790174471992662</v>
      </c>
      <c r="H1187" s="43">
        <v>102.56249396776376</v>
      </c>
      <c r="I1187" s="43">
        <v>53.100000000000364</v>
      </c>
    </row>
    <row r="1188" spans="1:9">
      <c r="A1188" s="44" t="s">
        <v>122</v>
      </c>
      <c r="B1188" s="45">
        <v>1555</v>
      </c>
      <c r="C1188" s="46">
        <v>695.9</v>
      </c>
      <c r="D1188" s="46">
        <v>4.5</v>
      </c>
      <c r="E1188" s="45">
        <v>1633</v>
      </c>
      <c r="F1188" s="46">
        <v>746.9</v>
      </c>
      <c r="G1188" s="46">
        <v>4.5737905695039807</v>
      </c>
      <c r="H1188" s="46">
        <v>107.32863917229487</v>
      </c>
      <c r="I1188" s="46">
        <v>51</v>
      </c>
    </row>
    <row r="1189" spans="1:9">
      <c r="A1189" s="44" t="s">
        <v>123</v>
      </c>
      <c r="B1189" s="45">
        <v>989</v>
      </c>
      <c r="C1189" s="46">
        <v>599.4</v>
      </c>
      <c r="D1189" s="46">
        <v>6.1</v>
      </c>
      <c r="E1189" s="45">
        <v>1079</v>
      </c>
      <c r="F1189" s="46">
        <v>649</v>
      </c>
      <c r="G1189" s="46">
        <v>6.0148285449490269</v>
      </c>
      <c r="H1189" s="46">
        <v>108.27494160827496</v>
      </c>
      <c r="I1189" s="46">
        <v>49.600000000000023</v>
      </c>
    </row>
    <row r="1190" spans="1:9">
      <c r="A1190" s="44" t="s">
        <v>124</v>
      </c>
      <c r="B1190" s="45">
        <v>986</v>
      </c>
      <c r="C1190" s="46">
        <v>418.5</v>
      </c>
      <c r="D1190" s="46">
        <v>4.2</v>
      </c>
      <c r="E1190" s="45">
        <v>976</v>
      </c>
      <c r="F1190" s="46">
        <v>425.6</v>
      </c>
      <c r="G1190" s="46">
        <v>4.360655737704918</v>
      </c>
      <c r="H1190" s="46">
        <v>101.69653524492234</v>
      </c>
      <c r="I1190" s="46">
        <v>7.1000000000000227</v>
      </c>
    </row>
    <row r="1191" spans="1:9">
      <c r="A1191" s="44" t="s">
        <v>125</v>
      </c>
      <c r="B1191" s="45">
        <v>841</v>
      </c>
      <c r="C1191" s="46">
        <v>358.4</v>
      </c>
      <c r="D1191" s="46">
        <v>4.3</v>
      </c>
      <c r="E1191" s="45">
        <v>668</v>
      </c>
      <c r="F1191" s="46">
        <v>303.8</v>
      </c>
      <c r="G1191" s="46">
        <v>4.5479041916167668</v>
      </c>
      <c r="H1191" s="46">
        <v>84.765625000000014</v>
      </c>
      <c r="I1191" s="46">
        <v>-54.599999999999966</v>
      </c>
    </row>
    <row r="1192" spans="1:9">
      <c r="A1192" s="44"/>
      <c r="B1192" s="45"/>
      <c r="C1192" s="46"/>
      <c r="D1192" s="46"/>
      <c r="E1192" s="45"/>
      <c r="F1192" s="46"/>
      <c r="G1192" s="43"/>
      <c r="H1192" s="43"/>
      <c r="I1192" s="43"/>
    </row>
    <row r="1193" spans="1:9" s="48" customFormat="1">
      <c r="A1193" s="41" t="s">
        <v>127</v>
      </c>
      <c r="B1193" s="42">
        <v>2539</v>
      </c>
      <c r="C1193" s="43">
        <v>1340.5</v>
      </c>
      <c r="D1193" s="43">
        <v>5.3</v>
      </c>
      <c r="E1193" s="42">
        <v>4178</v>
      </c>
      <c r="F1193" s="43">
        <v>1340</v>
      </c>
      <c r="G1193" s="43">
        <v>3.2072762087123023</v>
      </c>
      <c r="H1193" s="43">
        <v>99.962700484893702</v>
      </c>
      <c r="I1193" s="43">
        <v>-0.5</v>
      </c>
    </row>
    <row r="1194" spans="1:9">
      <c r="A1194" s="44" t="s">
        <v>129</v>
      </c>
      <c r="B1194" s="45">
        <v>2330</v>
      </c>
      <c r="C1194" s="46">
        <v>1288.2</v>
      </c>
      <c r="D1194" s="46">
        <v>5.5</v>
      </c>
      <c r="E1194" s="45">
        <v>4115</v>
      </c>
      <c r="F1194" s="46">
        <v>1327</v>
      </c>
      <c r="G1194" s="46">
        <v>3.2247873633049817</v>
      </c>
      <c r="H1194" s="46">
        <v>103.01195466542461</v>
      </c>
      <c r="I1194" s="46">
        <v>38.799999999999955</v>
      </c>
    </row>
    <row r="1195" spans="1:9">
      <c r="A1195" s="44" t="s">
        <v>131</v>
      </c>
      <c r="B1195" s="45">
        <v>10</v>
      </c>
      <c r="C1195" s="46">
        <v>5.5</v>
      </c>
      <c r="D1195" s="46">
        <v>5.5</v>
      </c>
      <c r="E1195" s="45">
        <v>10</v>
      </c>
      <c r="F1195" s="46">
        <v>2.8</v>
      </c>
      <c r="G1195" s="46">
        <v>2.8</v>
      </c>
      <c r="H1195" s="46">
        <v>50.909090909090907</v>
      </c>
      <c r="I1195" s="46">
        <v>-2.7</v>
      </c>
    </row>
    <row r="1196" spans="1:9">
      <c r="A1196" s="44" t="s">
        <v>132</v>
      </c>
      <c r="B1196" s="45">
        <v>199</v>
      </c>
      <c r="C1196" s="46">
        <v>46.8</v>
      </c>
      <c r="D1196" s="46">
        <v>2.4</v>
      </c>
      <c r="E1196" s="45">
        <v>53</v>
      </c>
      <c r="F1196" s="46">
        <v>9.9</v>
      </c>
      <c r="G1196" s="46">
        <v>1.867924528301887</v>
      </c>
      <c r="H1196" s="46">
        <v>21.153846153846157</v>
      </c>
      <c r="I1196" s="46">
        <v>-36.9</v>
      </c>
    </row>
    <row r="1197" spans="1:9">
      <c r="B1197" s="49"/>
      <c r="C1197" s="49"/>
      <c r="D1197" s="50"/>
      <c r="E1197" s="49"/>
      <c r="F1197" s="49"/>
      <c r="G1197" s="50"/>
      <c r="H1197" s="50"/>
      <c r="I1197" s="49"/>
    </row>
    <row r="1198" spans="1:9">
      <c r="B1198" s="49"/>
      <c r="C1198" s="49"/>
      <c r="D1198" s="50"/>
      <c r="E1198" s="49"/>
      <c r="F1198" s="49"/>
      <c r="G1198" s="50"/>
      <c r="H1198" s="50"/>
      <c r="I1198" s="49"/>
    </row>
    <row r="1199" spans="1:9">
      <c r="B1199" s="40"/>
      <c r="C1199" s="40"/>
      <c r="D1199" s="40"/>
      <c r="E1199" s="40"/>
      <c r="F1199" s="40"/>
      <c r="G1199" s="40"/>
      <c r="H1199" s="40"/>
      <c r="I1199" s="40"/>
    </row>
    <row r="1200" spans="1:9">
      <c r="B1200" s="40"/>
      <c r="C1200" s="40"/>
      <c r="D1200" s="40"/>
      <c r="E1200" s="40"/>
      <c r="F1200" s="40"/>
      <c r="G1200" s="40"/>
      <c r="H1200" s="40"/>
      <c r="I1200" s="40"/>
    </row>
    <row r="1201" spans="2:9">
      <c r="B1201" s="40"/>
      <c r="C1201" s="40"/>
      <c r="D1201" s="40"/>
      <c r="E1201" s="40"/>
      <c r="F1201" s="40"/>
      <c r="G1201" s="40"/>
      <c r="H1201" s="40"/>
      <c r="I1201" s="40"/>
    </row>
    <row r="1202" spans="2:9">
      <c r="B1202" s="40"/>
      <c r="C1202" s="40"/>
      <c r="D1202" s="40"/>
      <c r="E1202" s="40"/>
      <c r="F1202" s="40"/>
      <c r="G1202" s="40"/>
      <c r="H1202" s="40"/>
      <c r="I1202" s="40"/>
    </row>
    <row r="1203" spans="2:9">
      <c r="B1203" s="40"/>
      <c r="C1203" s="40"/>
      <c r="D1203" s="40"/>
      <c r="E1203" s="40"/>
      <c r="F1203" s="40"/>
      <c r="G1203" s="40"/>
      <c r="H1203" s="40"/>
      <c r="I1203" s="40"/>
    </row>
    <row r="1204" spans="2:9">
      <c r="B1204" s="40"/>
      <c r="C1204" s="40"/>
      <c r="D1204" s="40"/>
      <c r="E1204" s="40"/>
      <c r="F1204" s="40"/>
      <c r="G1204" s="40"/>
      <c r="H1204" s="40"/>
      <c r="I1204" s="40"/>
    </row>
    <row r="1205" spans="2:9">
      <c r="B1205" s="40"/>
      <c r="C1205" s="40"/>
      <c r="D1205" s="40"/>
      <c r="E1205" s="40"/>
      <c r="F1205" s="40"/>
      <c r="G1205" s="40"/>
      <c r="H1205" s="40"/>
      <c r="I1205" s="40"/>
    </row>
    <row r="1206" spans="2:9">
      <c r="B1206" s="40"/>
      <c r="C1206" s="40"/>
      <c r="D1206" s="40"/>
      <c r="E1206" s="40"/>
      <c r="F1206" s="40"/>
      <c r="G1206" s="40"/>
      <c r="H1206" s="40"/>
      <c r="I1206" s="40"/>
    </row>
    <row r="1207" spans="2:9">
      <c r="B1207" s="40"/>
      <c r="C1207" s="40"/>
      <c r="D1207" s="40"/>
      <c r="E1207" s="40"/>
      <c r="F1207" s="40"/>
      <c r="G1207" s="40"/>
      <c r="H1207" s="40"/>
      <c r="I1207" s="40"/>
    </row>
    <row r="1208" spans="2:9">
      <c r="B1208" s="40"/>
      <c r="C1208" s="40"/>
      <c r="D1208" s="40"/>
      <c r="E1208" s="40"/>
      <c r="F1208" s="40"/>
      <c r="G1208" s="40"/>
      <c r="H1208" s="40"/>
      <c r="I1208" s="40"/>
    </row>
    <row r="1209" spans="2:9">
      <c r="B1209" s="40"/>
      <c r="C1209" s="40"/>
      <c r="D1209" s="40"/>
      <c r="E1209" s="40"/>
      <c r="F1209" s="40"/>
      <c r="G1209" s="40"/>
      <c r="H1209" s="40"/>
      <c r="I1209" s="40"/>
    </row>
    <row r="1210" spans="2:9">
      <c r="B1210" s="40"/>
      <c r="C1210" s="40"/>
      <c r="D1210" s="40"/>
      <c r="E1210" s="40"/>
      <c r="F1210" s="40"/>
      <c r="G1210" s="40"/>
      <c r="H1210" s="40"/>
      <c r="I1210" s="40"/>
    </row>
    <row r="1211" spans="2:9">
      <c r="B1211" s="40"/>
      <c r="C1211" s="40"/>
      <c r="D1211" s="40"/>
      <c r="E1211" s="40"/>
      <c r="F1211" s="40"/>
      <c r="G1211" s="40"/>
      <c r="H1211" s="40"/>
      <c r="I1211" s="40"/>
    </row>
    <row r="1212" spans="2:9">
      <c r="B1212" s="40"/>
      <c r="C1212" s="40"/>
      <c r="D1212" s="40"/>
      <c r="E1212" s="40"/>
      <c r="F1212" s="40"/>
      <c r="G1212" s="40"/>
      <c r="H1212" s="40"/>
      <c r="I1212" s="40"/>
    </row>
    <row r="1213" spans="2:9">
      <c r="B1213" s="40"/>
      <c r="C1213" s="40"/>
      <c r="D1213" s="40"/>
      <c r="E1213" s="40"/>
      <c r="F1213" s="40"/>
      <c r="G1213" s="40"/>
      <c r="H1213" s="40"/>
      <c r="I1213" s="40"/>
    </row>
    <row r="1214" spans="2:9">
      <c r="B1214" s="40"/>
      <c r="C1214" s="40"/>
      <c r="D1214" s="40"/>
      <c r="E1214" s="40"/>
      <c r="F1214" s="40"/>
      <c r="G1214" s="40"/>
      <c r="H1214" s="40"/>
      <c r="I1214" s="40"/>
    </row>
    <row r="1215" spans="2:9">
      <c r="B1215" s="40"/>
      <c r="C1215" s="40"/>
      <c r="D1215" s="40"/>
      <c r="E1215" s="40"/>
      <c r="F1215" s="40"/>
      <c r="G1215" s="40"/>
      <c r="H1215" s="40"/>
      <c r="I1215" s="40"/>
    </row>
    <row r="1216" spans="2:9">
      <c r="B1216" s="40"/>
      <c r="C1216" s="40"/>
      <c r="D1216" s="40"/>
      <c r="E1216" s="40"/>
      <c r="F1216" s="40"/>
      <c r="G1216" s="40"/>
      <c r="H1216" s="40"/>
      <c r="I1216" s="40"/>
    </row>
    <row r="1217" spans="2:9">
      <c r="B1217" s="40"/>
      <c r="C1217" s="40"/>
      <c r="D1217" s="40"/>
      <c r="E1217" s="40"/>
      <c r="F1217" s="40"/>
      <c r="G1217" s="40"/>
      <c r="H1217" s="40"/>
      <c r="I1217" s="40"/>
    </row>
    <row r="1218" spans="2:9">
      <c r="B1218" s="40"/>
      <c r="C1218" s="40"/>
      <c r="D1218" s="40"/>
      <c r="E1218" s="40"/>
      <c r="F1218" s="40"/>
      <c r="G1218" s="40"/>
      <c r="H1218" s="40"/>
      <c r="I1218" s="40"/>
    </row>
    <row r="1219" spans="2:9">
      <c r="B1219" s="40"/>
      <c r="C1219" s="40"/>
      <c r="D1219" s="40"/>
      <c r="E1219" s="40"/>
      <c r="F1219" s="40"/>
      <c r="G1219" s="40"/>
      <c r="H1219" s="40"/>
      <c r="I1219" s="40"/>
    </row>
    <row r="1220" spans="2:9">
      <c r="B1220" s="40"/>
      <c r="C1220" s="40"/>
      <c r="D1220" s="40"/>
      <c r="E1220" s="40"/>
      <c r="F1220" s="40"/>
      <c r="G1220" s="40"/>
      <c r="H1220" s="40"/>
      <c r="I1220" s="40"/>
    </row>
    <row r="1221" spans="2:9">
      <c r="B1221" s="40"/>
      <c r="C1221" s="40"/>
      <c r="D1221" s="40"/>
      <c r="E1221" s="40"/>
      <c r="F1221" s="40"/>
      <c r="G1221" s="40"/>
      <c r="H1221" s="40"/>
      <c r="I1221" s="40"/>
    </row>
    <row r="1222" spans="2:9">
      <c r="B1222" s="40"/>
      <c r="C1222" s="40"/>
      <c r="D1222" s="40"/>
      <c r="E1222" s="40"/>
      <c r="F1222" s="40"/>
      <c r="G1222" s="40"/>
      <c r="H1222" s="40"/>
      <c r="I1222" s="40"/>
    </row>
    <row r="1223" spans="2:9">
      <c r="B1223" s="40"/>
      <c r="C1223" s="40"/>
      <c r="D1223" s="40"/>
      <c r="E1223" s="40"/>
      <c r="F1223" s="40"/>
      <c r="G1223" s="40"/>
      <c r="H1223" s="40"/>
      <c r="I1223" s="40"/>
    </row>
    <row r="1224" spans="2:9">
      <c r="B1224" s="40"/>
      <c r="C1224" s="40"/>
      <c r="D1224" s="40"/>
      <c r="E1224" s="40"/>
      <c r="F1224" s="40"/>
      <c r="G1224" s="40"/>
      <c r="H1224" s="40"/>
      <c r="I1224" s="40"/>
    </row>
    <row r="1225" spans="2:9">
      <c r="B1225" s="40"/>
      <c r="C1225" s="40"/>
      <c r="D1225" s="40"/>
      <c r="E1225" s="40"/>
      <c r="F1225" s="40"/>
      <c r="G1225" s="40"/>
      <c r="H1225" s="40"/>
      <c r="I1225" s="40"/>
    </row>
    <row r="1226" spans="2:9">
      <c r="B1226" s="40"/>
      <c r="C1226" s="40"/>
      <c r="D1226" s="40"/>
      <c r="E1226" s="40"/>
      <c r="F1226" s="40"/>
      <c r="G1226" s="40"/>
      <c r="H1226" s="40"/>
      <c r="I1226" s="40"/>
    </row>
    <row r="1227" spans="2:9">
      <c r="B1227" s="40"/>
      <c r="C1227" s="40"/>
      <c r="D1227" s="40"/>
      <c r="E1227" s="40"/>
      <c r="F1227" s="40"/>
      <c r="G1227" s="40"/>
      <c r="H1227" s="40"/>
      <c r="I1227" s="40"/>
    </row>
    <row r="1228" spans="2:9">
      <c r="B1228" s="40"/>
      <c r="C1228" s="40"/>
      <c r="D1228" s="40"/>
      <c r="E1228" s="40"/>
      <c r="F1228" s="40"/>
      <c r="G1228" s="40"/>
      <c r="H1228" s="40"/>
      <c r="I1228" s="40"/>
    </row>
    <row r="1229" spans="2:9">
      <c r="B1229" s="40"/>
      <c r="C1229" s="40"/>
      <c r="D1229" s="40"/>
      <c r="E1229" s="40"/>
      <c r="F1229" s="40"/>
      <c r="G1229" s="40"/>
      <c r="H1229" s="40"/>
      <c r="I1229" s="40"/>
    </row>
    <row r="1230" spans="2:9">
      <c r="B1230" s="40"/>
      <c r="C1230" s="40"/>
      <c r="D1230" s="40"/>
      <c r="E1230" s="40"/>
      <c r="F1230" s="40"/>
      <c r="G1230" s="40"/>
      <c r="H1230" s="40"/>
      <c r="I1230" s="40"/>
    </row>
    <row r="1231" spans="2:9">
      <c r="B1231" s="40"/>
      <c r="C1231" s="40"/>
      <c r="D1231" s="40"/>
      <c r="E1231" s="40"/>
      <c r="F1231" s="40"/>
      <c r="G1231" s="40"/>
      <c r="H1231" s="40"/>
      <c r="I1231" s="40"/>
    </row>
    <row r="1232" spans="2:9">
      <c r="B1232" s="40"/>
      <c r="C1232" s="40"/>
      <c r="D1232" s="40"/>
      <c r="E1232" s="40"/>
      <c r="F1232" s="40"/>
      <c r="G1232" s="40"/>
      <c r="H1232" s="40"/>
      <c r="I1232" s="40"/>
    </row>
    <row r="1233" spans="1:9">
      <c r="B1233" s="40"/>
      <c r="C1233" s="40"/>
      <c r="D1233" s="40"/>
      <c r="E1233" s="40"/>
      <c r="F1233" s="40"/>
      <c r="G1233" s="40"/>
      <c r="H1233" s="40"/>
      <c r="I1233" s="40"/>
    </row>
    <row r="1234" spans="1:9">
      <c r="B1234" s="40"/>
      <c r="C1234" s="40"/>
      <c r="D1234" s="40"/>
      <c r="E1234" s="40"/>
      <c r="F1234" s="40"/>
      <c r="G1234" s="40"/>
      <c r="H1234" s="40"/>
      <c r="I1234" s="40"/>
    </row>
    <row r="1235" spans="1:9">
      <c r="B1235" s="40"/>
      <c r="C1235" s="40"/>
      <c r="D1235" s="40"/>
      <c r="E1235" s="40"/>
      <c r="F1235" s="40"/>
      <c r="G1235" s="40"/>
      <c r="H1235" s="40"/>
      <c r="I1235" s="40"/>
    </row>
    <row r="1236" spans="1:9">
      <c r="B1236" s="40"/>
      <c r="C1236" s="40"/>
      <c r="D1236" s="40"/>
      <c r="E1236" s="40"/>
      <c r="F1236" s="40"/>
      <c r="G1236" s="40"/>
      <c r="H1236" s="40"/>
      <c r="I1236" s="40"/>
    </row>
    <row r="1237" spans="1:9">
      <c r="B1237" s="40"/>
      <c r="C1237" s="40"/>
      <c r="D1237" s="40"/>
      <c r="E1237" s="40"/>
      <c r="F1237" s="40"/>
      <c r="G1237" s="40"/>
      <c r="H1237" s="40"/>
      <c r="I1237" s="40"/>
    </row>
    <row r="1238" spans="1:9">
      <c r="B1238" s="40"/>
      <c r="C1238" s="40"/>
      <c r="D1238" s="40"/>
      <c r="E1238" s="40"/>
      <c r="F1238" s="40"/>
      <c r="G1238" s="40"/>
      <c r="H1238" s="40"/>
      <c r="I1238" s="40"/>
    </row>
    <row r="1239" spans="1:9">
      <c r="B1239" s="40"/>
      <c r="C1239" s="40"/>
      <c r="D1239" s="40"/>
      <c r="E1239" s="40"/>
      <c r="F1239" s="40"/>
      <c r="G1239" s="40"/>
      <c r="H1239" s="40"/>
      <c r="I1239" s="40"/>
    </row>
    <row r="1240" spans="1:9">
      <c r="B1240" s="40"/>
      <c r="C1240" s="40"/>
      <c r="D1240" s="40"/>
      <c r="E1240" s="40"/>
      <c r="F1240" s="40"/>
      <c r="G1240" s="40"/>
      <c r="H1240" s="40"/>
      <c r="I1240" s="40"/>
    </row>
    <row r="1241" spans="1:9">
      <c r="B1241" s="40"/>
      <c r="C1241" s="40"/>
      <c r="D1241" s="40"/>
      <c r="E1241" s="40"/>
      <c r="F1241" s="40"/>
      <c r="G1241" s="40"/>
      <c r="H1241" s="40"/>
      <c r="I1241" s="40"/>
    </row>
    <row r="1242" spans="1:9">
      <c r="B1242" s="40"/>
      <c r="C1242" s="40"/>
      <c r="D1242" s="40"/>
      <c r="E1242" s="40"/>
      <c r="F1242" s="40"/>
      <c r="G1242" s="40"/>
      <c r="H1242" s="40"/>
      <c r="I1242" s="40"/>
    </row>
    <row r="1243" spans="1:9">
      <c r="B1243" s="40"/>
      <c r="C1243" s="40"/>
      <c r="D1243" s="40"/>
      <c r="E1243" s="40"/>
      <c r="F1243" s="40"/>
      <c r="G1243" s="40"/>
      <c r="H1243" s="40"/>
      <c r="I1243" s="40"/>
    </row>
    <row r="1244" spans="1:9">
      <c r="B1244" s="40"/>
      <c r="C1244" s="40"/>
      <c r="D1244" s="40"/>
      <c r="E1244" s="40"/>
      <c r="F1244" s="40"/>
      <c r="G1244" s="40"/>
      <c r="H1244" s="40"/>
      <c r="I1244" s="40"/>
    </row>
    <row r="1245" spans="1:9">
      <c r="B1245" s="40"/>
      <c r="C1245" s="40"/>
      <c r="D1245" s="40"/>
      <c r="E1245" s="40"/>
      <c r="F1245" s="40"/>
      <c r="G1245" s="40"/>
      <c r="H1245" s="40"/>
      <c r="I1245" s="40"/>
    </row>
    <row r="1246" spans="1:9" ht="14.25">
      <c r="A1246" s="109" t="s">
        <v>187</v>
      </c>
      <c r="B1246" s="109"/>
      <c r="C1246" s="109"/>
      <c r="D1246" s="109"/>
      <c r="E1246" s="109"/>
      <c r="F1246" s="109"/>
      <c r="G1246" s="109"/>
      <c r="H1246" s="109"/>
      <c r="I1246" s="109"/>
    </row>
    <row r="1247" spans="1:9">
      <c r="A1247" s="111" t="s">
        <v>153</v>
      </c>
      <c r="B1247" s="111"/>
      <c r="C1247" s="111"/>
      <c r="D1247" s="111"/>
      <c r="E1247" s="111"/>
      <c r="F1247" s="111"/>
      <c r="G1247" s="111"/>
      <c r="H1247" s="111"/>
      <c r="I1247" s="111"/>
    </row>
    <row r="1248" spans="1:9">
      <c r="A1248" s="27"/>
      <c r="B1248" s="27"/>
      <c r="C1248" s="27"/>
      <c r="D1248" s="27"/>
      <c r="E1248" s="27"/>
      <c r="F1248" s="27"/>
      <c r="G1248" s="27"/>
      <c r="H1248" s="27"/>
      <c r="I1248" s="27"/>
    </row>
    <row r="1249" spans="1:9" customFormat="1" ht="15">
      <c r="A1249" s="114" t="s">
        <v>60</v>
      </c>
      <c r="B1249" s="126" t="s">
        <v>188</v>
      </c>
      <c r="C1249" s="126"/>
      <c r="D1249" s="126"/>
      <c r="E1249" s="126"/>
      <c r="F1249" s="126"/>
      <c r="G1249" s="126"/>
      <c r="H1249" s="126"/>
      <c r="I1249" s="126"/>
    </row>
    <row r="1250" spans="1:9" customFormat="1" ht="15">
      <c r="A1250" s="115"/>
      <c r="B1250" s="126">
        <v>2023</v>
      </c>
      <c r="C1250" s="126"/>
      <c r="D1250" s="126"/>
      <c r="E1250" s="126">
        <v>2024</v>
      </c>
      <c r="F1250" s="126"/>
      <c r="G1250" s="126"/>
      <c r="H1250" s="126" t="s">
        <v>62</v>
      </c>
      <c r="I1250" s="126"/>
    </row>
    <row r="1251" spans="1:9" customFormat="1" ht="15">
      <c r="A1251" s="115"/>
      <c r="B1251" s="118" t="s">
        <v>189</v>
      </c>
      <c r="C1251" s="30" t="s">
        <v>64</v>
      </c>
      <c r="D1251" s="124" t="s">
        <v>65</v>
      </c>
      <c r="E1251" s="118" t="s">
        <v>189</v>
      </c>
      <c r="F1251" s="31" t="s">
        <v>64</v>
      </c>
      <c r="G1251" s="124" t="s">
        <v>65</v>
      </c>
      <c r="H1251" s="126" t="s">
        <v>66</v>
      </c>
      <c r="I1251" s="126"/>
    </row>
    <row r="1252" spans="1:9" customFormat="1" ht="15">
      <c r="A1252" s="115"/>
      <c r="B1252" s="119"/>
      <c r="C1252" s="29" t="s">
        <v>68</v>
      </c>
      <c r="D1252" s="125"/>
      <c r="E1252" s="119"/>
      <c r="F1252" s="29" t="s">
        <v>68</v>
      </c>
      <c r="G1252" s="125"/>
      <c r="H1252" s="29" t="s">
        <v>69</v>
      </c>
      <c r="I1252" s="30" t="s">
        <v>70</v>
      </c>
    </row>
    <row r="1253" spans="1:9" customFormat="1" ht="15">
      <c r="A1253" s="32"/>
      <c r="B1253" s="120"/>
      <c r="C1253" s="34"/>
      <c r="D1253" s="34"/>
      <c r="E1253" s="120"/>
      <c r="F1253" s="34"/>
      <c r="G1253" s="35"/>
      <c r="H1253" s="34"/>
      <c r="I1253" s="34"/>
    </row>
    <row r="1254" spans="1:9" customFormat="1" ht="15">
      <c r="A1254" s="37"/>
      <c r="B1254" s="33">
        <v>1</v>
      </c>
      <c r="C1254" s="24">
        <v>2</v>
      </c>
      <c r="D1254" s="34">
        <v>3</v>
      </c>
      <c r="E1254" s="34">
        <v>4</v>
      </c>
      <c r="F1254" s="34">
        <v>5</v>
      </c>
      <c r="G1254" s="35">
        <v>6</v>
      </c>
      <c r="H1254" s="34">
        <v>7</v>
      </c>
      <c r="I1254" s="38">
        <v>8</v>
      </c>
    </row>
    <row r="1255" spans="1:9" customFormat="1" ht="15">
      <c r="A1255" s="39"/>
      <c r="B1255" s="27"/>
      <c r="C1255" s="27"/>
      <c r="D1255" s="27"/>
      <c r="E1255" s="27"/>
      <c r="F1255" s="27"/>
      <c r="G1255" s="27"/>
      <c r="H1255" s="27"/>
      <c r="I1255" s="27"/>
    </row>
    <row r="1256" spans="1:9" s="48" customFormat="1">
      <c r="A1256" s="41" t="s">
        <v>72</v>
      </c>
      <c r="B1256" s="42">
        <v>60531.544600000001</v>
      </c>
      <c r="C1256" s="43">
        <v>278881.40000000002</v>
      </c>
      <c r="D1256" s="43">
        <v>46.1</v>
      </c>
      <c r="E1256" s="42">
        <v>67293.539000000004</v>
      </c>
      <c r="F1256" s="43">
        <v>346244.2</v>
      </c>
      <c r="G1256" s="43">
        <v>51.4</v>
      </c>
      <c r="H1256" s="43">
        <v>124.2</v>
      </c>
      <c r="I1256" s="43">
        <v>67362.8</v>
      </c>
    </row>
    <row r="1257" spans="1:9">
      <c r="A1257" s="44"/>
      <c r="B1257" s="45"/>
      <c r="C1257" s="46"/>
      <c r="D1257" s="46"/>
      <c r="E1257" s="45"/>
      <c r="F1257" s="46"/>
      <c r="G1257" s="46"/>
      <c r="H1257" s="46"/>
      <c r="I1257" s="46"/>
    </row>
    <row r="1258" spans="1:9" s="48" customFormat="1">
      <c r="A1258" s="41" t="s">
        <v>73</v>
      </c>
      <c r="B1258" s="42">
        <v>20125.580000000002</v>
      </c>
      <c r="C1258" s="43">
        <v>60581.7</v>
      </c>
      <c r="D1258" s="43">
        <v>30.1</v>
      </c>
      <c r="E1258" s="42">
        <v>21987.641</v>
      </c>
      <c r="F1258" s="43">
        <v>72767.7</v>
      </c>
      <c r="G1258" s="43">
        <v>33.1</v>
      </c>
      <c r="H1258" s="43">
        <v>120.1</v>
      </c>
      <c r="I1258" s="43">
        <v>12186</v>
      </c>
    </row>
    <row r="1259" spans="1:9">
      <c r="A1259" s="44" t="s">
        <v>74</v>
      </c>
      <c r="B1259" s="45">
        <v>6696.9</v>
      </c>
      <c r="C1259" s="46">
        <v>18597.5</v>
      </c>
      <c r="D1259" s="46">
        <v>27.8</v>
      </c>
      <c r="E1259" s="45">
        <v>6690.77</v>
      </c>
      <c r="F1259" s="46">
        <v>21995.5</v>
      </c>
      <c r="G1259" s="46">
        <v>32.9</v>
      </c>
      <c r="H1259" s="46">
        <v>118.3</v>
      </c>
      <c r="I1259" s="46">
        <v>3398</v>
      </c>
    </row>
    <row r="1260" spans="1:9">
      <c r="A1260" s="44" t="s">
        <v>75</v>
      </c>
      <c r="B1260" s="45">
        <v>7661</v>
      </c>
      <c r="C1260" s="46">
        <v>29386.7</v>
      </c>
      <c r="D1260" s="46">
        <v>38.4</v>
      </c>
      <c r="E1260" s="45">
        <v>9556.2909999999993</v>
      </c>
      <c r="F1260" s="46">
        <v>34200.800000000003</v>
      </c>
      <c r="G1260" s="46">
        <v>35.799999999999997</v>
      </c>
      <c r="H1260" s="46">
        <v>116.4</v>
      </c>
      <c r="I1260" s="46">
        <v>4814.1000000000004</v>
      </c>
    </row>
    <row r="1261" spans="1:9">
      <c r="A1261" s="44" t="s">
        <v>76</v>
      </c>
      <c r="B1261" s="45">
        <v>3829</v>
      </c>
      <c r="C1261" s="46">
        <v>8947</v>
      </c>
      <c r="D1261" s="46">
        <v>23.4</v>
      </c>
      <c r="E1261" s="45">
        <v>3769.77</v>
      </c>
      <c r="F1261" s="46">
        <v>11884.8</v>
      </c>
      <c r="G1261" s="46">
        <v>31.5</v>
      </c>
      <c r="H1261" s="46">
        <v>132.80000000000001</v>
      </c>
      <c r="I1261" s="46">
        <v>2937.8</v>
      </c>
    </row>
    <row r="1262" spans="1:9">
      <c r="A1262" s="44" t="s">
        <v>77</v>
      </c>
      <c r="B1262" s="45">
        <v>212</v>
      </c>
      <c r="C1262" s="46">
        <v>725</v>
      </c>
      <c r="D1262" s="46">
        <v>34.200000000000003</v>
      </c>
      <c r="E1262" s="45">
        <v>180.46</v>
      </c>
      <c r="F1262" s="46">
        <v>1206</v>
      </c>
      <c r="G1262" s="46">
        <v>66.8</v>
      </c>
      <c r="H1262" s="46">
        <v>166.3</v>
      </c>
      <c r="I1262" s="46">
        <v>481</v>
      </c>
    </row>
    <row r="1263" spans="1:9">
      <c r="A1263" s="44" t="s">
        <v>78</v>
      </c>
      <c r="B1263" s="45">
        <v>1554.3</v>
      </c>
      <c r="C1263" s="46">
        <v>2120</v>
      </c>
      <c r="D1263" s="46">
        <v>13.6</v>
      </c>
      <c r="E1263" s="45">
        <v>1555.63</v>
      </c>
      <c r="F1263" s="46">
        <v>2918.4</v>
      </c>
      <c r="G1263" s="46">
        <v>18.8</v>
      </c>
      <c r="H1263" s="46">
        <v>137.69999999999999</v>
      </c>
      <c r="I1263" s="46">
        <v>798.4</v>
      </c>
    </row>
    <row r="1264" spans="1:9">
      <c r="A1264" s="44" t="s">
        <v>79</v>
      </c>
      <c r="B1264" s="45">
        <v>370.38</v>
      </c>
      <c r="C1264" s="46">
        <v>1430.5</v>
      </c>
      <c r="D1264" s="46">
        <v>38.6</v>
      </c>
      <c r="E1264" s="45">
        <v>401.18</v>
      </c>
      <c r="F1264" s="46">
        <v>1666.2</v>
      </c>
      <c r="G1264" s="46">
        <v>41.5</v>
      </c>
      <c r="H1264" s="46">
        <v>116.5</v>
      </c>
      <c r="I1264" s="46">
        <v>235.7</v>
      </c>
    </row>
    <row r="1265" spans="1:9">
      <c r="A1265" s="44" t="s">
        <v>162</v>
      </c>
      <c r="B1265" s="45">
        <v>14</v>
      </c>
      <c r="C1265" s="46">
        <v>100</v>
      </c>
      <c r="D1265" s="46">
        <v>71.400000000000006</v>
      </c>
      <c r="E1265" s="45">
        <v>14</v>
      </c>
      <c r="F1265" s="46">
        <v>102</v>
      </c>
      <c r="G1265" s="46">
        <v>72.900000000000006</v>
      </c>
      <c r="H1265" s="46">
        <v>102</v>
      </c>
      <c r="I1265" s="46">
        <v>2</v>
      </c>
    </row>
    <row r="1266" spans="1:9">
      <c r="A1266" s="44"/>
      <c r="B1266" s="45"/>
      <c r="C1266" s="46"/>
      <c r="D1266" s="46"/>
      <c r="E1266" s="45"/>
      <c r="F1266" s="46"/>
      <c r="G1266" s="46"/>
      <c r="H1266" s="46"/>
      <c r="I1266" s="46"/>
    </row>
    <row r="1267" spans="1:9" s="48" customFormat="1" ht="25.5">
      <c r="A1267" s="41" t="s">
        <v>80</v>
      </c>
      <c r="B1267" s="42">
        <v>7088</v>
      </c>
      <c r="C1267" s="43">
        <v>42643</v>
      </c>
      <c r="D1267" s="43">
        <v>60.2</v>
      </c>
      <c r="E1267" s="42">
        <v>8316.08</v>
      </c>
      <c r="F1267" s="43">
        <v>52161.1</v>
      </c>
      <c r="G1267" s="43">
        <v>62.7</v>
      </c>
      <c r="H1267" s="43">
        <v>122.3</v>
      </c>
      <c r="I1267" s="43">
        <v>9518.1</v>
      </c>
    </row>
    <row r="1268" spans="1:9">
      <c r="A1268" s="44" t="s">
        <v>81</v>
      </c>
      <c r="B1268" s="45">
        <v>1341</v>
      </c>
      <c r="C1268" s="46">
        <v>7812</v>
      </c>
      <c r="D1268" s="46">
        <v>58.3</v>
      </c>
      <c r="E1268" s="45">
        <v>1438.81</v>
      </c>
      <c r="F1268" s="46">
        <v>9859.1</v>
      </c>
      <c r="G1268" s="46">
        <v>68.5</v>
      </c>
      <c r="H1268" s="46">
        <v>126.2</v>
      </c>
      <c r="I1268" s="46">
        <v>2047.1</v>
      </c>
    </row>
    <row r="1269" spans="1:9">
      <c r="A1269" s="44" t="s">
        <v>82</v>
      </c>
      <c r="B1269" s="45">
        <v>626</v>
      </c>
      <c r="C1269" s="46">
        <v>4090</v>
      </c>
      <c r="D1269" s="46">
        <v>65.3</v>
      </c>
      <c r="E1269" s="45">
        <v>649.66</v>
      </c>
      <c r="F1269" s="46">
        <v>5496</v>
      </c>
      <c r="G1269" s="46">
        <v>84.6</v>
      </c>
      <c r="H1269" s="46">
        <v>134.4</v>
      </c>
      <c r="I1269" s="46">
        <v>1406</v>
      </c>
    </row>
    <row r="1270" spans="1:9">
      <c r="A1270" s="44" t="s">
        <v>83</v>
      </c>
      <c r="B1270" s="45">
        <v>1807</v>
      </c>
      <c r="C1270" s="46">
        <v>11302.1</v>
      </c>
      <c r="D1270" s="46">
        <v>62.5</v>
      </c>
      <c r="E1270" s="45">
        <v>2534.63</v>
      </c>
      <c r="F1270" s="46">
        <v>14453.3</v>
      </c>
      <c r="G1270" s="46">
        <v>57</v>
      </c>
      <c r="H1270" s="46">
        <v>127.9</v>
      </c>
      <c r="I1270" s="46">
        <v>3151.2</v>
      </c>
    </row>
    <row r="1271" spans="1:9">
      <c r="A1271" s="44" t="s">
        <v>84</v>
      </c>
      <c r="B1271" s="45">
        <v>896</v>
      </c>
      <c r="C1271" s="46">
        <v>5115.5</v>
      </c>
      <c r="D1271" s="46">
        <v>57.1</v>
      </c>
      <c r="E1271" s="45">
        <v>768</v>
      </c>
      <c r="F1271" s="46">
        <v>5657.3</v>
      </c>
      <c r="G1271" s="46">
        <v>73.7</v>
      </c>
      <c r="H1271" s="46">
        <v>110.6</v>
      </c>
      <c r="I1271" s="46">
        <v>541.79999999999995</v>
      </c>
    </row>
    <row r="1272" spans="1:9">
      <c r="A1272" s="44" t="s">
        <v>85</v>
      </c>
      <c r="B1272" s="45">
        <v>584</v>
      </c>
      <c r="C1272" s="46">
        <v>4738</v>
      </c>
      <c r="D1272" s="46">
        <v>81.099999999999994</v>
      </c>
      <c r="E1272" s="45">
        <v>713</v>
      </c>
      <c r="F1272" s="46">
        <v>5088</v>
      </c>
      <c r="G1272" s="46">
        <v>71.400000000000006</v>
      </c>
      <c r="H1272" s="46">
        <v>107.4</v>
      </c>
      <c r="I1272" s="46">
        <v>350</v>
      </c>
    </row>
    <row r="1273" spans="1:9">
      <c r="A1273" s="44" t="s">
        <v>86</v>
      </c>
      <c r="B1273" s="45">
        <v>17</v>
      </c>
      <c r="C1273" s="46">
        <v>155</v>
      </c>
      <c r="D1273" s="46">
        <v>91.2</v>
      </c>
      <c r="E1273" s="45">
        <v>17</v>
      </c>
      <c r="F1273" s="46">
        <v>155</v>
      </c>
      <c r="G1273" s="46">
        <v>91.2</v>
      </c>
      <c r="H1273" s="46">
        <v>100</v>
      </c>
      <c r="I1273" s="46" t="s">
        <v>94</v>
      </c>
    </row>
    <row r="1274" spans="1:9">
      <c r="A1274" s="44" t="s">
        <v>87</v>
      </c>
      <c r="B1274" s="45">
        <v>1427</v>
      </c>
      <c r="C1274" s="46">
        <v>10030</v>
      </c>
      <c r="D1274" s="46">
        <v>70.3</v>
      </c>
      <c r="E1274" s="45">
        <v>1616.7</v>
      </c>
      <c r="F1274" s="46">
        <v>11557</v>
      </c>
      <c r="G1274" s="46">
        <v>71.5</v>
      </c>
      <c r="H1274" s="46">
        <v>115.2</v>
      </c>
      <c r="I1274" s="46">
        <v>1527</v>
      </c>
    </row>
    <row r="1275" spans="1:9">
      <c r="A1275" s="44" t="s">
        <v>88</v>
      </c>
      <c r="B1275" s="45">
        <v>124</v>
      </c>
      <c r="C1275" s="46">
        <v>450</v>
      </c>
      <c r="D1275" s="46">
        <v>36.299999999999997</v>
      </c>
      <c r="E1275" s="45">
        <v>124</v>
      </c>
      <c r="F1275" s="46">
        <v>450</v>
      </c>
      <c r="G1275" s="46">
        <v>36.299999999999997</v>
      </c>
      <c r="H1275" s="46">
        <v>100</v>
      </c>
      <c r="I1275" s="46" t="s">
        <v>94</v>
      </c>
    </row>
    <row r="1276" spans="1:9">
      <c r="A1276" s="44" t="s">
        <v>89</v>
      </c>
      <c r="B1276" s="45">
        <v>37</v>
      </c>
      <c r="C1276" s="46">
        <v>215.5</v>
      </c>
      <c r="D1276" s="46">
        <v>58.2</v>
      </c>
      <c r="E1276" s="45">
        <v>38.76</v>
      </c>
      <c r="F1276" s="46">
        <v>234.7</v>
      </c>
      <c r="G1276" s="46">
        <v>60.6</v>
      </c>
      <c r="H1276" s="46">
        <v>108.9</v>
      </c>
      <c r="I1276" s="46">
        <v>19.2</v>
      </c>
    </row>
    <row r="1277" spans="1:9">
      <c r="A1277" s="44" t="s">
        <v>90</v>
      </c>
      <c r="B1277" s="45">
        <v>467</v>
      </c>
      <c r="C1277" s="46">
        <v>2567</v>
      </c>
      <c r="D1277" s="46">
        <v>55</v>
      </c>
      <c r="E1277" s="45">
        <v>638.4</v>
      </c>
      <c r="F1277" s="46">
        <v>4296.3999999999996</v>
      </c>
      <c r="G1277" s="46">
        <v>67.3</v>
      </c>
      <c r="H1277" s="46">
        <v>167.4</v>
      </c>
      <c r="I1277" s="46">
        <v>1729.4</v>
      </c>
    </row>
    <row r="1278" spans="1:9">
      <c r="A1278" s="44" t="s">
        <v>91</v>
      </c>
      <c r="B1278" s="45">
        <v>144</v>
      </c>
      <c r="C1278" s="46">
        <v>359</v>
      </c>
      <c r="D1278" s="46">
        <v>24.9</v>
      </c>
      <c r="E1278" s="45">
        <v>163</v>
      </c>
      <c r="F1278" s="46">
        <v>386.9</v>
      </c>
      <c r="G1278" s="46">
        <v>23.7</v>
      </c>
      <c r="H1278" s="46">
        <v>107.8</v>
      </c>
      <c r="I1278" s="46">
        <v>27.9</v>
      </c>
    </row>
    <row r="1279" spans="1:9">
      <c r="A1279" s="44" t="s">
        <v>92</v>
      </c>
      <c r="B1279" s="45">
        <v>191</v>
      </c>
      <c r="C1279" s="46">
        <v>422</v>
      </c>
      <c r="D1279" s="46">
        <v>22.1</v>
      </c>
      <c r="E1279" s="45">
        <v>196.09</v>
      </c>
      <c r="F1279" s="46">
        <v>522.79999999999995</v>
      </c>
      <c r="G1279" s="46">
        <v>26.7</v>
      </c>
      <c r="H1279" s="46">
        <v>123.9</v>
      </c>
      <c r="I1279" s="46">
        <v>100.8</v>
      </c>
    </row>
    <row r="1280" spans="1:9">
      <c r="A1280" s="44" t="s">
        <v>93</v>
      </c>
      <c r="B1280" s="45">
        <v>35</v>
      </c>
      <c r="C1280" s="46">
        <v>66</v>
      </c>
      <c r="D1280" s="46">
        <v>18.899999999999999</v>
      </c>
      <c r="E1280" s="45">
        <v>49.69</v>
      </c>
      <c r="F1280" s="46">
        <v>89.5</v>
      </c>
      <c r="G1280" s="46">
        <v>18</v>
      </c>
      <c r="H1280" s="46">
        <v>135.6</v>
      </c>
      <c r="I1280" s="46">
        <v>23.5</v>
      </c>
    </row>
    <row r="1281" spans="1:9">
      <c r="A1281" s="44" t="s">
        <v>95</v>
      </c>
      <c r="B1281" s="45">
        <v>51</v>
      </c>
      <c r="C1281" s="46">
        <v>9.4</v>
      </c>
      <c r="D1281" s="46">
        <v>1.8</v>
      </c>
      <c r="E1281" s="45">
        <v>51</v>
      </c>
      <c r="F1281" s="46">
        <v>9.6</v>
      </c>
      <c r="G1281" s="46">
        <v>1.9</v>
      </c>
      <c r="H1281" s="46">
        <v>102.1</v>
      </c>
      <c r="I1281" s="46">
        <v>0.2</v>
      </c>
    </row>
    <row r="1282" spans="1:9">
      <c r="A1282" s="44" t="s">
        <v>163</v>
      </c>
      <c r="B1282" s="45">
        <v>108</v>
      </c>
      <c r="C1282" s="46">
        <v>6.5</v>
      </c>
      <c r="D1282" s="46">
        <v>0.6</v>
      </c>
      <c r="E1282" s="45">
        <v>108</v>
      </c>
      <c r="F1282" s="46">
        <v>6.5</v>
      </c>
      <c r="G1282" s="46">
        <v>0.6</v>
      </c>
      <c r="H1282" s="46">
        <v>100</v>
      </c>
      <c r="I1282" s="46" t="s">
        <v>94</v>
      </c>
    </row>
    <row r="1283" spans="1:9">
      <c r="A1283" s="44"/>
      <c r="B1283" s="45"/>
      <c r="C1283" s="46"/>
      <c r="D1283" s="46"/>
      <c r="E1283" s="45"/>
      <c r="F1283" s="46"/>
      <c r="G1283" s="46"/>
      <c r="H1283" s="46"/>
      <c r="I1283" s="46"/>
    </row>
    <row r="1284" spans="1:9" s="48" customFormat="1">
      <c r="A1284" s="41" t="s">
        <v>96</v>
      </c>
      <c r="B1284" s="42">
        <v>13299</v>
      </c>
      <c r="C1284" s="43">
        <v>72772.3</v>
      </c>
      <c r="D1284" s="43">
        <v>54.7</v>
      </c>
      <c r="E1284" s="42">
        <v>15473.522999999999</v>
      </c>
      <c r="F1284" s="43">
        <v>89180.7</v>
      </c>
      <c r="G1284" s="43">
        <v>57.6</v>
      </c>
      <c r="H1284" s="43">
        <v>122.5</v>
      </c>
      <c r="I1284" s="43">
        <v>16408.400000000001</v>
      </c>
    </row>
    <row r="1285" spans="1:9">
      <c r="A1285" s="44" t="s">
        <v>97</v>
      </c>
      <c r="B1285" s="45">
        <v>741</v>
      </c>
      <c r="C1285" s="46">
        <v>4132.8999999999996</v>
      </c>
      <c r="D1285" s="46">
        <v>55.8</v>
      </c>
      <c r="E1285" s="45">
        <v>765</v>
      </c>
      <c r="F1285" s="46">
        <v>4660.1000000000004</v>
      </c>
      <c r="G1285" s="46">
        <v>60.9</v>
      </c>
      <c r="H1285" s="46">
        <v>112.8</v>
      </c>
      <c r="I1285" s="46">
        <v>527.20000000000005</v>
      </c>
    </row>
    <row r="1286" spans="1:9">
      <c r="A1286" s="44" t="s">
        <v>98</v>
      </c>
      <c r="B1286" s="45">
        <v>5295</v>
      </c>
      <c r="C1286" s="46">
        <v>29338.2</v>
      </c>
      <c r="D1286" s="46">
        <v>55.4</v>
      </c>
      <c r="E1286" s="45">
        <v>4897.8999999999996</v>
      </c>
      <c r="F1286" s="46">
        <v>31794.7</v>
      </c>
      <c r="G1286" s="46">
        <v>64.900000000000006</v>
      </c>
      <c r="H1286" s="46">
        <v>108.4</v>
      </c>
      <c r="I1286" s="46">
        <v>2456.5</v>
      </c>
    </row>
    <row r="1287" spans="1:9">
      <c r="A1287" s="44" t="s">
        <v>99</v>
      </c>
      <c r="B1287" s="45">
        <v>3690</v>
      </c>
      <c r="C1287" s="46">
        <v>20511.5</v>
      </c>
      <c r="D1287" s="46">
        <v>55.6</v>
      </c>
      <c r="E1287" s="45">
        <v>4859</v>
      </c>
      <c r="F1287" s="46">
        <v>27032.400000000001</v>
      </c>
      <c r="G1287" s="46">
        <v>55.6</v>
      </c>
      <c r="H1287" s="46">
        <v>131.80000000000001</v>
      </c>
      <c r="I1287" s="46">
        <v>6520.9</v>
      </c>
    </row>
    <row r="1288" spans="1:9">
      <c r="A1288" s="44" t="s">
        <v>100</v>
      </c>
      <c r="B1288" s="45">
        <v>545</v>
      </c>
      <c r="C1288" s="46">
        <v>2800.4</v>
      </c>
      <c r="D1288" s="46">
        <v>51.4</v>
      </c>
      <c r="E1288" s="45">
        <v>750.5</v>
      </c>
      <c r="F1288" s="46">
        <v>3178.9</v>
      </c>
      <c r="G1288" s="46">
        <v>42.4</v>
      </c>
      <c r="H1288" s="46">
        <v>113.5</v>
      </c>
      <c r="I1288" s="46">
        <v>378.5</v>
      </c>
    </row>
    <row r="1289" spans="1:9">
      <c r="A1289" s="44" t="s">
        <v>101</v>
      </c>
      <c r="B1289" s="45">
        <v>1260</v>
      </c>
      <c r="C1289" s="46">
        <v>6329.7</v>
      </c>
      <c r="D1289" s="46">
        <v>50.2</v>
      </c>
      <c r="E1289" s="45">
        <v>1127.3499999999999</v>
      </c>
      <c r="F1289" s="46">
        <v>9239</v>
      </c>
      <c r="G1289" s="46">
        <v>82</v>
      </c>
      <c r="H1289" s="46">
        <v>146</v>
      </c>
      <c r="I1289" s="46">
        <v>2909.3</v>
      </c>
    </row>
    <row r="1290" spans="1:9">
      <c r="A1290" s="44" t="s">
        <v>102</v>
      </c>
      <c r="B1290" s="45">
        <v>1149</v>
      </c>
      <c r="C1290" s="46">
        <v>6320</v>
      </c>
      <c r="D1290" s="46">
        <v>55</v>
      </c>
      <c r="E1290" s="45">
        <v>874</v>
      </c>
      <c r="F1290" s="46">
        <v>7596</v>
      </c>
      <c r="G1290" s="46">
        <v>86.9</v>
      </c>
      <c r="H1290" s="46">
        <v>120.2</v>
      </c>
      <c r="I1290" s="46">
        <v>1276</v>
      </c>
    </row>
    <row r="1291" spans="1:9">
      <c r="A1291" s="44" t="s">
        <v>103</v>
      </c>
      <c r="B1291" s="45">
        <v>558</v>
      </c>
      <c r="C1291" s="46">
        <v>2531.5</v>
      </c>
      <c r="D1291" s="46">
        <v>45.4</v>
      </c>
      <c r="E1291" s="45">
        <v>582</v>
      </c>
      <c r="F1291" s="46">
        <v>3312</v>
      </c>
      <c r="G1291" s="46">
        <v>56.9</v>
      </c>
      <c r="H1291" s="46">
        <v>130.80000000000001</v>
      </c>
      <c r="I1291" s="46">
        <v>780.5</v>
      </c>
    </row>
    <row r="1292" spans="1:9">
      <c r="A1292" s="44" t="s">
        <v>104</v>
      </c>
      <c r="B1292" s="45">
        <v>606</v>
      </c>
      <c r="C1292" s="46">
        <v>3608.5</v>
      </c>
      <c r="D1292" s="46">
        <v>59.5</v>
      </c>
      <c r="E1292" s="45">
        <v>2368.2730000000001</v>
      </c>
      <c r="F1292" s="46">
        <v>5546.5</v>
      </c>
      <c r="G1292" s="46">
        <v>23.4</v>
      </c>
      <c r="H1292" s="46">
        <v>153.69999999999999</v>
      </c>
      <c r="I1292" s="46">
        <v>1938</v>
      </c>
    </row>
    <row r="1293" spans="1:9">
      <c r="A1293" s="44"/>
      <c r="B1293" s="45"/>
      <c r="C1293" s="46"/>
      <c r="D1293" s="46"/>
      <c r="E1293" s="45"/>
      <c r="F1293" s="46"/>
      <c r="G1293" s="46"/>
      <c r="H1293" s="46"/>
      <c r="I1293" s="46"/>
    </row>
    <row r="1294" spans="1:9" s="48" customFormat="1">
      <c r="A1294" s="41" t="s">
        <v>105</v>
      </c>
      <c r="B1294" s="42">
        <v>300.10000000000002</v>
      </c>
      <c r="C1294" s="43">
        <v>510.1</v>
      </c>
      <c r="D1294" s="43">
        <v>17</v>
      </c>
      <c r="E1294" s="42">
        <v>312.2</v>
      </c>
      <c r="F1294" s="43">
        <v>590.70000000000005</v>
      </c>
      <c r="G1294" s="43">
        <v>18.899999999999999</v>
      </c>
      <c r="H1294" s="43">
        <v>115.8</v>
      </c>
      <c r="I1294" s="43">
        <v>80.599999999999994</v>
      </c>
    </row>
    <row r="1295" spans="1:9">
      <c r="A1295" s="44" t="s">
        <v>106</v>
      </c>
      <c r="B1295" s="45">
        <v>54.1</v>
      </c>
      <c r="C1295" s="46">
        <v>79</v>
      </c>
      <c r="D1295" s="46">
        <v>14.6</v>
      </c>
      <c r="E1295" s="45">
        <v>63.3</v>
      </c>
      <c r="F1295" s="46">
        <v>92.7</v>
      </c>
      <c r="G1295" s="46">
        <v>14.6</v>
      </c>
      <c r="H1295" s="46">
        <v>117.3</v>
      </c>
      <c r="I1295" s="46">
        <v>13.7</v>
      </c>
    </row>
    <row r="1296" spans="1:9">
      <c r="A1296" s="44" t="s">
        <v>108</v>
      </c>
      <c r="B1296" s="45">
        <v>73</v>
      </c>
      <c r="C1296" s="46">
        <v>138</v>
      </c>
      <c r="D1296" s="46">
        <v>18.899999999999999</v>
      </c>
      <c r="E1296" s="45">
        <v>78.900000000000006</v>
      </c>
      <c r="F1296" s="46">
        <v>145.6</v>
      </c>
      <c r="G1296" s="46">
        <v>18.5</v>
      </c>
      <c r="H1296" s="46">
        <v>105.5</v>
      </c>
      <c r="I1296" s="46">
        <v>7.6</v>
      </c>
    </row>
    <row r="1297" spans="1:9" customFormat="1" ht="15">
      <c r="A1297" s="44" t="s">
        <v>109</v>
      </c>
      <c r="B1297" s="45">
        <v>144</v>
      </c>
      <c r="C1297" s="46">
        <v>191.2</v>
      </c>
      <c r="D1297" s="46">
        <v>13.3</v>
      </c>
      <c r="E1297" s="45">
        <v>141</v>
      </c>
      <c r="F1297" s="46">
        <v>247.4</v>
      </c>
      <c r="G1297" s="46">
        <v>17.5</v>
      </c>
      <c r="H1297" s="46">
        <v>129.4</v>
      </c>
      <c r="I1297" s="46">
        <v>56.2</v>
      </c>
    </row>
    <row r="1298" spans="1:9">
      <c r="A1298" s="44" t="s">
        <v>110</v>
      </c>
      <c r="B1298" s="45">
        <v>23</v>
      </c>
      <c r="C1298" s="46">
        <v>83.9</v>
      </c>
      <c r="D1298" s="46">
        <v>36.5</v>
      </c>
      <c r="E1298" s="45">
        <v>23</v>
      </c>
      <c r="F1298" s="46">
        <v>85</v>
      </c>
      <c r="G1298" s="46">
        <v>37</v>
      </c>
      <c r="H1298" s="46">
        <v>101.3</v>
      </c>
      <c r="I1298" s="46">
        <v>1.1000000000000001</v>
      </c>
    </row>
    <row r="1299" spans="1:9" customFormat="1" ht="15">
      <c r="A1299" s="44" t="s">
        <v>111</v>
      </c>
      <c r="B1299" s="45">
        <v>6</v>
      </c>
      <c r="C1299" s="46">
        <v>18</v>
      </c>
      <c r="D1299" s="46">
        <v>30</v>
      </c>
      <c r="E1299" s="45">
        <v>6</v>
      </c>
      <c r="F1299" s="46">
        <v>20</v>
      </c>
      <c r="G1299" s="46">
        <v>33.299999999999997</v>
      </c>
      <c r="H1299" s="46">
        <v>111.1</v>
      </c>
      <c r="I1299" s="46">
        <v>2</v>
      </c>
    </row>
    <row r="1300" spans="1:9" customFormat="1" ht="15">
      <c r="A1300" s="44"/>
      <c r="B1300" s="45"/>
      <c r="C1300" s="46"/>
      <c r="D1300" s="46"/>
      <c r="E1300" s="45"/>
      <c r="F1300" s="46"/>
      <c r="G1300" s="46"/>
      <c r="H1300" s="46"/>
      <c r="I1300" s="46"/>
    </row>
    <row r="1301" spans="1:9" s="57" customFormat="1" ht="15">
      <c r="A1301" s="41" t="s">
        <v>112</v>
      </c>
      <c r="B1301" s="42">
        <v>8912.5645999999997</v>
      </c>
      <c r="C1301" s="43">
        <v>57695.8</v>
      </c>
      <c r="D1301" s="43">
        <v>64.7</v>
      </c>
      <c r="E1301" s="42">
        <v>10120.424999999999</v>
      </c>
      <c r="F1301" s="43">
        <v>77395.7</v>
      </c>
      <c r="G1301" s="43">
        <v>76.5</v>
      </c>
      <c r="H1301" s="43">
        <v>134.1</v>
      </c>
      <c r="I1301" s="43">
        <v>19699.900000000001</v>
      </c>
    </row>
    <row r="1302" spans="1:9" customFormat="1" ht="15">
      <c r="A1302" s="44" t="s">
        <v>113</v>
      </c>
      <c r="B1302" s="45">
        <v>233</v>
      </c>
      <c r="C1302" s="46">
        <v>1223</v>
      </c>
      <c r="D1302" s="46">
        <v>52.5</v>
      </c>
      <c r="E1302" s="45">
        <v>239.6</v>
      </c>
      <c r="F1302" s="46">
        <v>1260.7</v>
      </c>
      <c r="G1302" s="46">
        <v>52.6</v>
      </c>
      <c r="H1302" s="46">
        <v>103.1</v>
      </c>
      <c r="I1302" s="46">
        <v>37.700000000000003</v>
      </c>
    </row>
    <row r="1303" spans="1:9" customFormat="1" ht="15">
      <c r="A1303" s="44" t="s">
        <v>114</v>
      </c>
      <c r="B1303" s="45">
        <v>1013.5646</v>
      </c>
      <c r="C1303" s="46">
        <v>9191.2000000000007</v>
      </c>
      <c r="D1303" s="46">
        <v>90.7</v>
      </c>
      <c r="E1303" s="45">
        <v>1686.395</v>
      </c>
      <c r="F1303" s="46">
        <v>14009.1</v>
      </c>
      <c r="G1303" s="46">
        <v>83.1</v>
      </c>
      <c r="H1303" s="46">
        <v>152.4</v>
      </c>
      <c r="I1303" s="46">
        <v>4817.8999999999996</v>
      </c>
    </row>
    <row r="1304" spans="1:9" customFormat="1" ht="15">
      <c r="A1304" s="44" t="s">
        <v>115</v>
      </c>
      <c r="B1304" s="45">
        <v>268</v>
      </c>
      <c r="C1304" s="46">
        <v>488.2</v>
      </c>
      <c r="D1304" s="46">
        <v>18.2</v>
      </c>
      <c r="E1304" s="45">
        <v>401.4</v>
      </c>
      <c r="F1304" s="46">
        <v>733.1</v>
      </c>
      <c r="G1304" s="46">
        <v>18.3</v>
      </c>
      <c r="H1304" s="46">
        <v>150.19999999999999</v>
      </c>
      <c r="I1304" s="46">
        <v>244.9</v>
      </c>
    </row>
    <row r="1305" spans="1:9" customFormat="1" ht="15">
      <c r="A1305" s="44" t="s">
        <v>116</v>
      </c>
      <c r="B1305" s="45">
        <v>2173</v>
      </c>
      <c r="C1305" s="46">
        <v>13649.4</v>
      </c>
      <c r="D1305" s="46">
        <v>62.8</v>
      </c>
      <c r="E1305" s="45">
        <v>3107.93</v>
      </c>
      <c r="F1305" s="46">
        <v>22791.8</v>
      </c>
      <c r="G1305" s="46">
        <v>73.3</v>
      </c>
      <c r="H1305" s="46">
        <v>167</v>
      </c>
      <c r="I1305" s="46">
        <v>9142.4</v>
      </c>
    </row>
    <row r="1306" spans="1:9" customFormat="1" ht="15">
      <c r="A1306" s="44" t="s">
        <v>117</v>
      </c>
      <c r="B1306" s="45">
        <v>89</v>
      </c>
      <c r="C1306" s="46">
        <v>784.4</v>
      </c>
      <c r="D1306" s="46">
        <v>88.1</v>
      </c>
      <c r="E1306" s="45">
        <v>140.69999999999999</v>
      </c>
      <c r="F1306" s="46">
        <v>1038.7</v>
      </c>
      <c r="G1306" s="46">
        <v>73.8</v>
      </c>
      <c r="H1306" s="46">
        <v>132.4</v>
      </c>
      <c r="I1306" s="46">
        <v>254.3</v>
      </c>
    </row>
    <row r="1307" spans="1:9" s="48" customFormat="1">
      <c r="A1307" s="44" t="s">
        <v>118</v>
      </c>
      <c r="B1307" s="45">
        <v>3870</v>
      </c>
      <c r="C1307" s="46">
        <v>27883</v>
      </c>
      <c r="D1307" s="46">
        <v>72</v>
      </c>
      <c r="E1307" s="45">
        <v>3579.3</v>
      </c>
      <c r="F1307" s="46">
        <v>32740.1</v>
      </c>
      <c r="G1307" s="46">
        <v>91.5</v>
      </c>
      <c r="H1307" s="46">
        <v>117.4</v>
      </c>
      <c r="I1307" s="46">
        <v>4857.1000000000004</v>
      </c>
    </row>
    <row r="1308" spans="1:9" s="48" customFormat="1">
      <c r="A1308" s="44" t="s">
        <v>168</v>
      </c>
      <c r="B1308" s="45">
        <v>50</v>
      </c>
      <c r="C1308" s="46">
        <v>315.2</v>
      </c>
      <c r="D1308" s="46">
        <v>63</v>
      </c>
      <c r="E1308" s="45">
        <v>50</v>
      </c>
      <c r="F1308" s="46">
        <v>446.6</v>
      </c>
      <c r="G1308" s="46">
        <v>89.3</v>
      </c>
      <c r="H1308" s="46">
        <v>141.69999999999999</v>
      </c>
      <c r="I1308" s="46">
        <v>131.4</v>
      </c>
    </row>
    <row r="1309" spans="1:9" s="48" customFormat="1">
      <c r="A1309" s="44" t="s">
        <v>119</v>
      </c>
      <c r="B1309" s="45">
        <v>1355</v>
      </c>
      <c r="C1309" s="46">
        <v>5261</v>
      </c>
      <c r="D1309" s="46">
        <v>38.799999999999997</v>
      </c>
      <c r="E1309" s="45">
        <v>1105.8</v>
      </c>
      <c r="F1309" s="46">
        <v>5860.9</v>
      </c>
      <c r="G1309" s="46">
        <v>53</v>
      </c>
      <c r="H1309" s="46">
        <v>111.4</v>
      </c>
      <c r="I1309" s="46">
        <v>599.9</v>
      </c>
    </row>
    <row r="1310" spans="1:9">
      <c r="A1310" s="44" t="s">
        <v>164</v>
      </c>
      <c r="B1310" s="45">
        <v>59</v>
      </c>
      <c r="C1310" s="46">
        <v>445</v>
      </c>
      <c r="D1310" s="46">
        <v>75.400000000000006</v>
      </c>
      <c r="E1310" s="45">
        <v>59</v>
      </c>
      <c r="F1310" s="46">
        <v>445</v>
      </c>
      <c r="G1310" s="46">
        <v>75.400000000000006</v>
      </c>
      <c r="H1310" s="46">
        <v>100</v>
      </c>
      <c r="I1310" s="46" t="s">
        <v>94</v>
      </c>
    </row>
    <row r="1311" spans="1:9">
      <c r="A1311" s="44"/>
      <c r="B1311" s="54"/>
      <c r="C1311" s="54"/>
      <c r="D1311" s="54"/>
      <c r="E1311" s="54"/>
      <c r="F1311" s="54"/>
      <c r="G1311" s="54"/>
      <c r="H1311" s="54"/>
      <c r="I1311" s="54"/>
    </row>
    <row r="1312" spans="1:9">
      <c r="A1312" s="44"/>
      <c r="B1312" s="54"/>
      <c r="C1312" s="54"/>
      <c r="D1312" s="54"/>
      <c r="E1312" s="54"/>
      <c r="F1312" s="54"/>
      <c r="G1312" s="54"/>
      <c r="H1312" s="54"/>
      <c r="I1312" s="54"/>
    </row>
    <row r="1313" spans="1:9">
      <c r="A1313" s="44"/>
      <c r="B1313" s="54"/>
      <c r="C1313" s="54"/>
      <c r="D1313" s="54"/>
      <c r="E1313" s="54"/>
      <c r="F1313" s="54"/>
      <c r="G1313" s="54"/>
      <c r="H1313" s="54"/>
      <c r="I1313" s="54"/>
    </row>
    <row r="1314" spans="1:9">
      <c r="A1314" s="44"/>
      <c r="B1314" s="54"/>
      <c r="C1314" s="54"/>
      <c r="D1314" s="54"/>
      <c r="E1314" s="54"/>
      <c r="F1314" s="54"/>
      <c r="G1314" s="54"/>
      <c r="H1314" s="54"/>
      <c r="I1314" s="54"/>
    </row>
    <row r="1315" spans="1:9">
      <c r="A1315" s="44"/>
      <c r="B1315" s="54"/>
      <c r="C1315" s="54"/>
      <c r="D1315" s="54"/>
      <c r="E1315" s="54"/>
      <c r="F1315" s="54"/>
      <c r="G1315" s="54"/>
      <c r="H1315" s="54"/>
      <c r="I1315" s="54"/>
    </row>
    <row r="1316" spans="1:9">
      <c r="A1316" s="44"/>
      <c r="B1316" s="54"/>
      <c r="C1316" s="54"/>
      <c r="D1316" s="54"/>
      <c r="E1316" s="54"/>
      <c r="F1316" s="54"/>
      <c r="G1316" s="54"/>
      <c r="H1316" s="54"/>
      <c r="I1316" s="54"/>
    </row>
    <row r="1317" spans="1:9">
      <c r="A1317" s="44"/>
      <c r="B1317" s="54"/>
      <c r="C1317" s="54"/>
      <c r="D1317" s="54"/>
      <c r="E1317" s="54"/>
      <c r="F1317" s="54"/>
      <c r="G1317" s="54"/>
      <c r="H1317" s="54"/>
      <c r="I1317" s="54"/>
    </row>
    <row r="1318" spans="1:9">
      <c r="A1318" s="44"/>
      <c r="B1318" s="54"/>
      <c r="C1318" s="54"/>
      <c r="D1318" s="54"/>
      <c r="E1318" s="54"/>
      <c r="F1318" s="54"/>
      <c r="G1318" s="54"/>
      <c r="H1318" s="54"/>
      <c r="I1318" s="54"/>
    </row>
    <row r="1319" spans="1:9">
      <c r="A1319" s="44"/>
      <c r="B1319" s="54"/>
      <c r="C1319" s="54"/>
      <c r="D1319" s="54"/>
      <c r="E1319" s="54"/>
      <c r="F1319" s="54"/>
      <c r="G1319" s="54"/>
      <c r="H1319" s="54"/>
      <c r="I1319" s="54"/>
    </row>
    <row r="1320" spans="1:9" ht="14.25">
      <c r="A1320" s="109" t="s">
        <v>187</v>
      </c>
      <c r="B1320" s="109"/>
      <c r="C1320" s="109"/>
      <c r="D1320" s="109"/>
      <c r="E1320" s="109"/>
      <c r="F1320" s="109"/>
      <c r="G1320" s="109"/>
      <c r="H1320" s="109"/>
      <c r="I1320" s="109"/>
    </row>
    <row r="1321" spans="1:9" customFormat="1" ht="15">
      <c r="A1321" s="111" t="s">
        <v>153</v>
      </c>
      <c r="B1321" s="111"/>
      <c r="C1321" s="111"/>
      <c r="D1321" s="111"/>
      <c r="E1321" s="111"/>
      <c r="F1321" s="111"/>
      <c r="G1321" s="111"/>
      <c r="H1321" s="111"/>
      <c r="I1321" s="111"/>
    </row>
    <row r="1322" spans="1:9">
      <c r="B1322" s="40"/>
      <c r="C1322" s="40"/>
      <c r="D1322" s="40"/>
      <c r="E1322" s="40"/>
      <c r="F1322" s="40"/>
      <c r="G1322" s="40"/>
      <c r="H1322" s="40"/>
      <c r="I1322" s="40"/>
    </row>
    <row r="1323" spans="1:9" customFormat="1" ht="15">
      <c r="A1323" s="114" t="s">
        <v>60</v>
      </c>
      <c r="B1323" s="126" t="s">
        <v>188</v>
      </c>
      <c r="C1323" s="126"/>
      <c r="D1323" s="126"/>
      <c r="E1323" s="126"/>
      <c r="F1323" s="126"/>
      <c r="G1323" s="126"/>
      <c r="H1323" s="126"/>
      <c r="I1323" s="126"/>
    </row>
    <row r="1324" spans="1:9" customFormat="1" ht="15">
      <c r="A1324" s="115"/>
      <c r="B1324" s="126">
        <v>2023</v>
      </c>
      <c r="C1324" s="126"/>
      <c r="D1324" s="126"/>
      <c r="E1324" s="126">
        <v>2024</v>
      </c>
      <c r="F1324" s="126"/>
      <c r="G1324" s="126"/>
      <c r="H1324" s="126" t="s">
        <v>62</v>
      </c>
      <c r="I1324" s="126"/>
    </row>
    <row r="1325" spans="1:9" customFormat="1" ht="15">
      <c r="A1325" s="115"/>
      <c r="B1325" s="118" t="s">
        <v>189</v>
      </c>
      <c r="C1325" s="30" t="s">
        <v>64</v>
      </c>
      <c r="D1325" s="124" t="s">
        <v>65</v>
      </c>
      <c r="E1325" s="118" t="s">
        <v>189</v>
      </c>
      <c r="F1325" s="31" t="s">
        <v>64</v>
      </c>
      <c r="G1325" s="124" t="s">
        <v>65</v>
      </c>
      <c r="H1325" s="126" t="s">
        <v>66</v>
      </c>
      <c r="I1325" s="126"/>
    </row>
    <row r="1326" spans="1:9" customFormat="1" ht="15">
      <c r="A1326" s="115"/>
      <c r="B1326" s="119"/>
      <c r="C1326" s="29" t="s">
        <v>68</v>
      </c>
      <c r="D1326" s="125"/>
      <c r="E1326" s="119"/>
      <c r="F1326" s="29" t="s">
        <v>68</v>
      </c>
      <c r="G1326" s="125"/>
      <c r="H1326" s="29" t="s">
        <v>69</v>
      </c>
      <c r="I1326" s="30" t="s">
        <v>70</v>
      </c>
    </row>
    <row r="1327" spans="1:9" customFormat="1" ht="15">
      <c r="A1327" s="32"/>
      <c r="B1327" s="120"/>
      <c r="C1327" s="34"/>
      <c r="D1327" s="34"/>
      <c r="E1327" s="120"/>
      <c r="F1327" s="34"/>
      <c r="G1327" s="35"/>
      <c r="H1327" s="34"/>
      <c r="I1327" s="34"/>
    </row>
    <row r="1328" spans="1:9" customFormat="1" ht="15">
      <c r="A1328" s="37"/>
      <c r="B1328" s="33">
        <v>1</v>
      </c>
      <c r="C1328" s="24">
        <v>2</v>
      </c>
      <c r="D1328" s="34">
        <v>3</v>
      </c>
      <c r="E1328" s="34">
        <v>4</v>
      </c>
      <c r="F1328" s="34">
        <v>5</v>
      </c>
      <c r="G1328" s="35">
        <v>6</v>
      </c>
      <c r="H1328" s="34">
        <v>7</v>
      </c>
      <c r="I1328" s="38">
        <v>8</v>
      </c>
    </row>
    <row r="1329" spans="1:9">
      <c r="A1329" s="44"/>
      <c r="B1329" s="54"/>
      <c r="C1329" s="54"/>
      <c r="D1329" s="54"/>
      <c r="E1329" s="54"/>
      <c r="F1329" s="54"/>
      <c r="G1329" s="54"/>
      <c r="H1329" s="54"/>
      <c r="I1329" s="54"/>
    </row>
    <row r="1330" spans="1:9" s="48" customFormat="1">
      <c r="A1330" s="41" t="s">
        <v>121</v>
      </c>
      <c r="B1330" s="42">
        <v>3157</v>
      </c>
      <c r="C1330" s="43">
        <v>21043.599999999999</v>
      </c>
      <c r="D1330" s="43">
        <v>66.7</v>
      </c>
      <c r="E1330" s="42">
        <v>2947.81</v>
      </c>
      <c r="F1330" s="43">
        <v>20348.099999999999</v>
      </c>
      <c r="G1330" s="43">
        <v>69</v>
      </c>
      <c r="H1330" s="43">
        <v>96.7</v>
      </c>
      <c r="I1330" s="43">
        <v>-695.5</v>
      </c>
    </row>
    <row r="1331" spans="1:9">
      <c r="A1331" s="44" t="s">
        <v>122</v>
      </c>
      <c r="B1331" s="45">
        <v>670</v>
      </c>
      <c r="C1331" s="46">
        <v>4380</v>
      </c>
      <c r="D1331" s="46">
        <v>65.400000000000006</v>
      </c>
      <c r="E1331" s="45">
        <v>860.81</v>
      </c>
      <c r="F1331" s="46">
        <v>5887.6</v>
      </c>
      <c r="G1331" s="46">
        <v>68.400000000000006</v>
      </c>
      <c r="H1331" s="46">
        <v>134.4</v>
      </c>
      <c r="I1331" s="46">
        <v>1507.6</v>
      </c>
    </row>
    <row r="1332" spans="1:9">
      <c r="A1332" s="44" t="s">
        <v>123</v>
      </c>
      <c r="B1332" s="45">
        <v>595</v>
      </c>
      <c r="C1332" s="46">
        <v>3868.3</v>
      </c>
      <c r="D1332" s="46">
        <v>65</v>
      </c>
      <c r="E1332" s="45">
        <v>520.5</v>
      </c>
      <c r="F1332" s="46">
        <v>3737.3</v>
      </c>
      <c r="G1332" s="46">
        <v>71.8</v>
      </c>
      <c r="H1332" s="46">
        <v>96.6</v>
      </c>
      <c r="I1332" s="46">
        <v>-131</v>
      </c>
    </row>
    <row r="1333" spans="1:9">
      <c r="A1333" s="44" t="s">
        <v>124</v>
      </c>
      <c r="B1333" s="45">
        <v>298</v>
      </c>
      <c r="C1333" s="46">
        <v>2293</v>
      </c>
      <c r="D1333" s="46">
        <v>76.900000000000006</v>
      </c>
      <c r="E1333" s="45">
        <v>134.80000000000001</v>
      </c>
      <c r="F1333" s="46">
        <v>1320.3</v>
      </c>
      <c r="G1333" s="46">
        <v>97.9</v>
      </c>
      <c r="H1333" s="46">
        <v>57.6</v>
      </c>
      <c r="I1333" s="46">
        <v>-972.7</v>
      </c>
    </row>
    <row r="1334" spans="1:9">
      <c r="A1334" s="44" t="s">
        <v>125</v>
      </c>
      <c r="B1334" s="45">
        <v>1513</v>
      </c>
      <c r="C1334" s="46">
        <v>10052.299999999999</v>
      </c>
      <c r="D1334" s="46">
        <v>66.400000000000006</v>
      </c>
      <c r="E1334" s="45">
        <v>1350.7</v>
      </c>
      <c r="F1334" s="46">
        <v>8974</v>
      </c>
      <c r="G1334" s="46">
        <v>66.400000000000006</v>
      </c>
      <c r="H1334" s="46">
        <v>89.3</v>
      </c>
      <c r="I1334" s="46">
        <v>-1078.3</v>
      </c>
    </row>
    <row r="1335" spans="1:9">
      <c r="A1335" s="44" t="s">
        <v>126</v>
      </c>
      <c r="B1335" s="45">
        <v>81</v>
      </c>
      <c r="C1335" s="46">
        <v>450</v>
      </c>
      <c r="D1335" s="46">
        <v>55.6</v>
      </c>
      <c r="E1335" s="45">
        <v>81</v>
      </c>
      <c r="F1335" s="46">
        <v>428.9</v>
      </c>
      <c r="G1335" s="46">
        <v>53</v>
      </c>
      <c r="H1335" s="46">
        <v>95.3</v>
      </c>
      <c r="I1335" s="46">
        <v>-21.1</v>
      </c>
    </row>
    <row r="1336" spans="1:9">
      <c r="A1336" s="44"/>
      <c r="B1336" s="45"/>
      <c r="C1336" s="46"/>
      <c r="D1336" s="46"/>
      <c r="E1336" s="45"/>
      <c r="F1336" s="46"/>
      <c r="G1336" s="46"/>
      <c r="H1336" s="46"/>
      <c r="I1336" s="46"/>
    </row>
    <row r="1337" spans="1:9" s="48" customFormat="1">
      <c r="A1337" s="41" t="s">
        <v>127</v>
      </c>
      <c r="B1337" s="42">
        <v>6046.3</v>
      </c>
      <c r="C1337" s="43">
        <v>17294.900000000001</v>
      </c>
      <c r="D1337" s="43">
        <v>28.8</v>
      </c>
      <c r="E1337" s="42">
        <v>6295.66</v>
      </c>
      <c r="F1337" s="43">
        <v>24187.5</v>
      </c>
      <c r="G1337" s="43">
        <v>38.299999999999997</v>
      </c>
      <c r="H1337" s="43">
        <v>139.9</v>
      </c>
      <c r="I1337" s="43">
        <v>6892.6</v>
      </c>
    </row>
    <row r="1338" spans="1:9">
      <c r="A1338" s="44" t="s">
        <v>128</v>
      </c>
      <c r="B1338" s="45">
        <v>1065</v>
      </c>
      <c r="C1338" s="46">
        <v>3069.2</v>
      </c>
      <c r="D1338" s="46">
        <v>28.8</v>
      </c>
      <c r="E1338" s="45">
        <v>1438.05</v>
      </c>
      <c r="F1338" s="46">
        <v>5812</v>
      </c>
      <c r="G1338" s="46">
        <v>40.4</v>
      </c>
      <c r="H1338" s="46">
        <v>189.4</v>
      </c>
      <c r="I1338" s="46">
        <v>2742.8</v>
      </c>
    </row>
    <row r="1339" spans="1:9">
      <c r="A1339" s="44" t="s">
        <v>129</v>
      </c>
      <c r="B1339" s="45">
        <v>579</v>
      </c>
      <c r="C1339" s="46">
        <v>780</v>
      </c>
      <c r="D1339" s="46">
        <v>13.5</v>
      </c>
      <c r="E1339" s="45">
        <v>201.5</v>
      </c>
      <c r="F1339" s="46">
        <v>955.8</v>
      </c>
      <c r="G1339" s="46">
        <v>47.4</v>
      </c>
      <c r="H1339" s="46">
        <v>122.5</v>
      </c>
      <c r="I1339" s="46">
        <v>175.8</v>
      </c>
    </row>
    <row r="1340" spans="1:9">
      <c r="A1340" s="44" t="s">
        <v>130</v>
      </c>
      <c r="B1340" s="45">
        <v>313</v>
      </c>
      <c r="C1340" s="46">
        <v>943.5</v>
      </c>
      <c r="D1340" s="46">
        <v>30.1</v>
      </c>
      <c r="E1340" s="45">
        <v>334.7</v>
      </c>
      <c r="F1340" s="46">
        <v>1248</v>
      </c>
      <c r="G1340" s="46">
        <v>37.299999999999997</v>
      </c>
      <c r="H1340" s="46">
        <v>132.30000000000001</v>
      </c>
      <c r="I1340" s="46">
        <v>304.5</v>
      </c>
    </row>
    <row r="1341" spans="1:9">
      <c r="A1341" s="44" t="s">
        <v>131</v>
      </c>
      <c r="B1341" s="45">
        <v>273</v>
      </c>
      <c r="C1341" s="46">
        <v>863.5</v>
      </c>
      <c r="D1341" s="46">
        <v>31.6</v>
      </c>
      <c r="E1341" s="45">
        <v>439.47</v>
      </c>
      <c r="F1341" s="46">
        <v>1543.4</v>
      </c>
      <c r="G1341" s="46">
        <v>35.1</v>
      </c>
      <c r="H1341" s="46">
        <v>178.7</v>
      </c>
      <c r="I1341" s="46">
        <v>679.9</v>
      </c>
    </row>
    <row r="1342" spans="1:9">
      <c r="A1342" s="44" t="s">
        <v>132</v>
      </c>
      <c r="B1342" s="45">
        <v>233</v>
      </c>
      <c r="C1342" s="46">
        <v>563.20000000000005</v>
      </c>
      <c r="D1342" s="46">
        <v>24.2</v>
      </c>
      <c r="E1342" s="45">
        <v>158</v>
      </c>
      <c r="F1342" s="46">
        <v>469.6</v>
      </c>
      <c r="G1342" s="46">
        <v>29.7</v>
      </c>
      <c r="H1342" s="46">
        <v>83.4</v>
      </c>
      <c r="I1342" s="46">
        <v>-93.7</v>
      </c>
    </row>
    <row r="1343" spans="1:9">
      <c r="A1343" s="44" t="s">
        <v>133</v>
      </c>
      <c r="B1343" s="45">
        <v>759</v>
      </c>
      <c r="C1343" s="46">
        <v>3115.5</v>
      </c>
      <c r="D1343" s="46">
        <v>41</v>
      </c>
      <c r="E1343" s="45">
        <v>657.33</v>
      </c>
      <c r="F1343" s="46">
        <v>5081.3999999999996</v>
      </c>
      <c r="G1343" s="46">
        <v>77.3</v>
      </c>
      <c r="H1343" s="46">
        <v>163.1</v>
      </c>
      <c r="I1343" s="46">
        <v>1965.9</v>
      </c>
    </row>
    <row r="1344" spans="1:9">
      <c r="A1344" s="44" t="s">
        <v>134</v>
      </c>
      <c r="B1344" s="45">
        <v>1</v>
      </c>
      <c r="C1344" s="46">
        <v>5</v>
      </c>
      <c r="D1344" s="46">
        <v>50</v>
      </c>
      <c r="E1344" s="45">
        <v>1</v>
      </c>
      <c r="F1344" s="46">
        <v>5</v>
      </c>
      <c r="G1344" s="46">
        <v>50</v>
      </c>
      <c r="H1344" s="46">
        <v>100</v>
      </c>
      <c r="I1344" s="46" t="s">
        <v>94</v>
      </c>
    </row>
    <row r="1345" spans="1:9">
      <c r="A1345" s="44" t="s">
        <v>135</v>
      </c>
      <c r="B1345" s="45">
        <v>1275.3</v>
      </c>
      <c r="C1345" s="46">
        <v>6224</v>
      </c>
      <c r="D1345" s="46">
        <v>49.7</v>
      </c>
      <c r="E1345" s="45">
        <v>1475.5</v>
      </c>
      <c r="F1345" s="46">
        <v>6261.9</v>
      </c>
      <c r="G1345" s="46">
        <v>42</v>
      </c>
      <c r="H1345" s="46">
        <v>100.6</v>
      </c>
      <c r="I1345" s="46">
        <v>37.9</v>
      </c>
    </row>
    <row r="1346" spans="1:9">
      <c r="A1346" s="44" t="s">
        <v>136</v>
      </c>
      <c r="B1346" s="45">
        <v>1039</v>
      </c>
      <c r="C1346" s="46">
        <v>1090</v>
      </c>
      <c r="D1346" s="46">
        <v>10.5</v>
      </c>
      <c r="E1346" s="45">
        <v>1050.03</v>
      </c>
      <c r="F1346" s="46">
        <v>2003.8</v>
      </c>
      <c r="G1346" s="46">
        <v>19.100000000000001</v>
      </c>
      <c r="H1346" s="46">
        <v>183.8</v>
      </c>
      <c r="I1346" s="46">
        <v>913.8</v>
      </c>
    </row>
    <row r="1347" spans="1:9">
      <c r="A1347" s="44" t="s">
        <v>165</v>
      </c>
      <c r="B1347" s="45">
        <v>373</v>
      </c>
      <c r="C1347" s="46">
        <v>90</v>
      </c>
      <c r="D1347" s="46">
        <v>2.4</v>
      </c>
      <c r="E1347" s="45">
        <v>386.08</v>
      </c>
      <c r="F1347" s="46">
        <v>187.2</v>
      </c>
      <c r="G1347" s="46">
        <v>4.8</v>
      </c>
      <c r="H1347" s="46">
        <v>207.9</v>
      </c>
      <c r="I1347" s="46">
        <v>97.2</v>
      </c>
    </row>
    <row r="1348" spans="1:9">
      <c r="A1348" s="44" t="s">
        <v>137</v>
      </c>
      <c r="B1348" s="45">
        <v>80</v>
      </c>
      <c r="C1348" s="46">
        <v>396</v>
      </c>
      <c r="D1348" s="46">
        <v>49.5</v>
      </c>
      <c r="E1348" s="45">
        <v>98</v>
      </c>
      <c r="F1348" s="46">
        <v>464.5</v>
      </c>
      <c r="G1348" s="46">
        <v>47.4</v>
      </c>
      <c r="H1348" s="46">
        <v>117.3</v>
      </c>
      <c r="I1348" s="46">
        <v>68.5</v>
      </c>
    </row>
    <row r="1349" spans="1:9">
      <c r="A1349" s="44" t="s">
        <v>166</v>
      </c>
      <c r="B1349" s="45">
        <v>57</v>
      </c>
      <c r="C1349" s="46">
        <v>160</v>
      </c>
      <c r="D1349" s="46">
        <v>28.1</v>
      </c>
      <c r="E1349" s="45">
        <v>57</v>
      </c>
      <c r="F1349" s="46">
        <v>159.9</v>
      </c>
      <c r="G1349" s="46">
        <v>28.1</v>
      </c>
      <c r="H1349" s="46">
        <v>100</v>
      </c>
      <c r="I1349" s="46">
        <v>-0.1</v>
      </c>
    </row>
    <row r="1350" spans="1:9">
      <c r="A1350" s="44"/>
      <c r="B1350" s="45"/>
      <c r="C1350" s="46"/>
      <c r="D1350" s="46"/>
      <c r="E1350" s="45"/>
      <c r="F1350" s="46"/>
      <c r="G1350" s="46"/>
      <c r="H1350" s="46"/>
      <c r="I1350" s="46"/>
    </row>
    <row r="1351" spans="1:9" s="48" customFormat="1">
      <c r="A1351" s="41" t="s">
        <v>138</v>
      </c>
      <c r="B1351" s="42">
        <v>1008</v>
      </c>
      <c r="C1351" s="43">
        <v>3468.1</v>
      </c>
      <c r="D1351" s="43">
        <v>34.4</v>
      </c>
      <c r="E1351" s="42">
        <v>911</v>
      </c>
      <c r="F1351" s="43">
        <v>5604.8</v>
      </c>
      <c r="G1351" s="43">
        <v>61.5</v>
      </c>
      <c r="H1351" s="43">
        <v>161.6</v>
      </c>
      <c r="I1351" s="43">
        <v>2136.6999999999998</v>
      </c>
    </row>
    <row r="1352" spans="1:9">
      <c r="A1352" s="44"/>
      <c r="B1352" s="45"/>
      <c r="C1352" s="46"/>
      <c r="D1352" s="46"/>
      <c r="E1352" s="45"/>
      <c r="F1352" s="46"/>
      <c r="G1352" s="46"/>
      <c r="H1352" s="46"/>
      <c r="I1352" s="46"/>
    </row>
    <row r="1353" spans="1:9" s="48" customFormat="1">
      <c r="A1353" s="41" t="s">
        <v>139</v>
      </c>
      <c r="B1353" s="42">
        <v>595</v>
      </c>
      <c r="C1353" s="43">
        <v>2871.9</v>
      </c>
      <c r="D1353" s="43">
        <v>48.3</v>
      </c>
      <c r="E1353" s="42">
        <v>929.2</v>
      </c>
      <c r="F1353" s="43">
        <v>4007.9</v>
      </c>
      <c r="G1353" s="43">
        <v>43.1</v>
      </c>
      <c r="H1353" s="43">
        <v>139.6</v>
      </c>
      <c r="I1353" s="43">
        <v>1136</v>
      </c>
    </row>
    <row r="1354" spans="1:9">
      <c r="A1354" s="44"/>
      <c r="B1354" s="54"/>
      <c r="C1354" s="54"/>
      <c r="D1354" s="54"/>
      <c r="E1354" s="54"/>
      <c r="F1354" s="54"/>
      <c r="G1354" s="54"/>
      <c r="H1354" s="17"/>
      <c r="I1354" s="17"/>
    </row>
    <row r="1355" spans="1:9">
      <c r="A1355" s="44"/>
      <c r="B1355" s="45"/>
      <c r="C1355" s="45"/>
      <c r="D1355" s="46"/>
      <c r="E1355" s="45"/>
      <c r="F1355" s="45"/>
      <c r="G1355" s="46"/>
      <c r="H1355" s="46"/>
      <c r="I1355" s="45"/>
    </row>
    <row r="1356" spans="1:9">
      <c r="A1356" s="44"/>
      <c r="B1356" s="45"/>
      <c r="C1356" s="45"/>
      <c r="D1356" s="46"/>
      <c r="E1356" s="45"/>
      <c r="F1356" s="45"/>
      <c r="G1356" s="46"/>
      <c r="H1356" s="46"/>
      <c r="I1356" s="45"/>
    </row>
    <row r="1357" spans="1:9">
      <c r="A1357" s="44"/>
      <c r="B1357" s="45"/>
      <c r="C1357" s="45"/>
      <c r="D1357" s="46"/>
      <c r="E1357" s="45"/>
      <c r="F1357" s="45"/>
      <c r="G1357" s="46"/>
      <c r="H1357" s="46"/>
      <c r="I1357" s="45"/>
    </row>
    <row r="1358" spans="1:9">
      <c r="A1358" s="44"/>
      <c r="B1358" s="45"/>
      <c r="C1358" s="45"/>
      <c r="D1358" s="46"/>
      <c r="E1358" s="45"/>
      <c r="F1358" s="45"/>
      <c r="G1358" s="46"/>
      <c r="H1358" s="46"/>
      <c r="I1358" s="45"/>
    </row>
    <row r="1359" spans="1:9">
      <c r="A1359" s="44"/>
      <c r="B1359" s="45"/>
      <c r="C1359" s="45"/>
      <c r="D1359" s="46"/>
      <c r="E1359" s="45"/>
      <c r="F1359" s="45"/>
      <c r="G1359" s="46"/>
      <c r="H1359" s="46"/>
      <c r="I1359" s="45"/>
    </row>
    <row r="1360" spans="1:9">
      <c r="A1360" s="44"/>
      <c r="B1360" s="45"/>
      <c r="C1360" s="45"/>
      <c r="D1360" s="46"/>
      <c r="E1360" s="45"/>
      <c r="F1360" s="45"/>
      <c r="G1360" s="46"/>
      <c r="H1360" s="46"/>
      <c r="I1360" s="45"/>
    </row>
    <row r="1361" spans="1:9">
      <c r="A1361" s="44"/>
      <c r="B1361" s="45"/>
      <c r="C1361" s="45"/>
      <c r="D1361" s="46"/>
      <c r="E1361" s="45"/>
      <c r="F1361" s="45"/>
      <c r="G1361" s="46"/>
      <c r="H1361" s="46"/>
      <c r="I1361" s="45"/>
    </row>
    <row r="1362" spans="1:9">
      <c r="A1362" s="44"/>
      <c r="B1362" s="45"/>
      <c r="C1362" s="45"/>
      <c r="D1362" s="46"/>
      <c r="E1362" s="45"/>
      <c r="F1362" s="45"/>
      <c r="G1362" s="46"/>
      <c r="H1362" s="46"/>
      <c r="I1362" s="45"/>
    </row>
    <row r="1363" spans="1:9">
      <c r="A1363" s="44"/>
      <c r="B1363" s="45"/>
      <c r="C1363" s="45"/>
      <c r="D1363" s="46"/>
      <c r="E1363" s="45"/>
      <c r="F1363" s="45"/>
      <c r="G1363" s="46"/>
      <c r="H1363" s="46"/>
      <c r="I1363" s="45"/>
    </row>
    <row r="1364" spans="1:9">
      <c r="A1364" s="44"/>
      <c r="B1364" s="45"/>
      <c r="C1364" s="45"/>
      <c r="D1364" s="46"/>
      <c r="E1364" s="45"/>
      <c r="F1364" s="45"/>
      <c r="G1364" s="46"/>
      <c r="H1364" s="46"/>
      <c r="I1364" s="45"/>
    </row>
    <row r="1365" spans="1:9">
      <c r="A1365" s="44"/>
      <c r="B1365" s="45"/>
      <c r="C1365" s="45"/>
      <c r="D1365" s="46"/>
      <c r="E1365" s="45"/>
      <c r="F1365" s="45"/>
      <c r="G1365" s="46"/>
      <c r="H1365" s="46"/>
      <c r="I1365" s="45"/>
    </row>
    <row r="1366" spans="1:9">
      <c r="A1366" s="44"/>
      <c r="B1366" s="45"/>
      <c r="C1366" s="45"/>
      <c r="D1366" s="46"/>
      <c r="E1366" s="45"/>
      <c r="F1366" s="45"/>
      <c r="G1366" s="46"/>
      <c r="H1366" s="46"/>
      <c r="I1366" s="45"/>
    </row>
    <row r="1367" spans="1:9">
      <c r="A1367" s="44"/>
      <c r="B1367" s="45"/>
      <c r="C1367" s="45"/>
      <c r="D1367" s="46"/>
      <c r="E1367" s="45"/>
      <c r="F1367" s="45"/>
      <c r="G1367" s="46"/>
      <c r="H1367" s="46"/>
      <c r="I1367" s="45"/>
    </row>
    <row r="1368" spans="1:9">
      <c r="A1368" s="44"/>
      <c r="B1368" s="45"/>
      <c r="C1368" s="45"/>
      <c r="D1368" s="46"/>
      <c r="E1368" s="45"/>
      <c r="F1368" s="45"/>
      <c r="G1368" s="46"/>
      <c r="H1368" s="46"/>
      <c r="I1368" s="45"/>
    </row>
    <row r="1369" spans="1:9">
      <c r="A1369" s="44"/>
      <c r="B1369" s="45"/>
      <c r="C1369" s="45"/>
      <c r="D1369" s="46"/>
      <c r="E1369" s="45"/>
      <c r="F1369" s="45"/>
      <c r="G1369" s="46"/>
      <c r="H1369" s="46"/>
      <c r="I1369" s="45"/>
    </row>
    <row r="1370" spans="1:9">
      <c r="A1370" s="44"/>
      <c r="B1370" s="45"/>
      <c r="C1370" s="45"/>
      <c r="D1370" s="46"/>
      <c r="E1370" s="45"/>
      <c r="F1370" s="45"/>
      <c r="G1370" s="46"/>
      <c r="H1370" s="46"/>
      <c r="I1370" s="45"/>
    </row>
    <row r="1371" spans="1:9">
      <c r="A1371" s="44"/>
      <c r="B1371" s="45"/>
      <c r="C1371" s="45"/>
      <c r="D1371" s="46"/>
      <c r="E1371" s="45"/>
      <c r="F1371" s="45"/>
      <c r="G1371" s="46"/>
      <c r="H1371" s="46"/>
      <c r="I1371" s="45"/>
    </row>
    <row r="1372" spans="1:9">
      <c r="A1372" s="44"/>
      <c r="B1372" s="45"/>
      <c r="C1372" s="45"/>
      <c r="D1372" s="46"/>
      <c r="E1372" s="45"/>
      <c r="F1372" s="45"/>
      <c r="G1372" s="46"/>
      <c r="H1372" s="46"/>
      <c r="I1372" s="45"/>
    </row>
    <row r="1373" spans="1:9">
      <c r="A1373" s="44"/>
      <c r="B1373" s="45"/>
      <c r="C1373" s="45"/>
      <c r="D1373" s="46"/>
      <c r="E1373" s="45"/>
      <c r="F1373" s="45"/>
      <c r="G1373" s="46"/>
      <c r="H1373" s="46"/>
      <c r="I1373" s="45"/>
    </row>
    <row r="1374" spans="1:9">
      <c r="A1374" s="44"/>
      <c r="B1374" s="45"/>
      <c r="C1374" s="45"/>
      <c r="D1374" s="46"/>
      <c r="E1374" s="45"/>
      <c r="F1374" s="45"/>
      <c r="G1374" s="46"/>
      <c r="H1374" s="46"/>
      <c r="I1374" s="45"/>
    </row>
    <row r="1375" spans="1:9">
      <c r="A1375" s="44"/>
      <c r="B1375" s="45"/>
      <c r="C1375" s="45"/>
      <c r="D1375" s="46"/>
      <c r="E1375" s="45"/>
      <c r="F1375" s="45"/>
      <c r="G1375" s="46"/>
      <c r="H1375" s="46"/>
      <c r="I1375" s="45"/>
    </row>
    <row r="1376" spans="1:9">
      <c r="A1376" s="44"/>
      <c r="B1376" s="45"/>
      <c r="C1376" s="45"/>
      <c r="D1376" s="46"/>
      <c r="E1376" s="45"/>
      <c r="F1376" s="45"/>
      <c r="G1376" s="46"/>
      <c r="H1376" s="46"/>
      <c r="I1376" s="45"/>
    </row>
    <row r="1377" spans="1:9">
      <c r="A1377" s="44"/>
      <c r="B1377" s="45"/>
      <c r="C1377" s="45"/>
      <c r="D1377" s="46"/>
      <c r="E1377" s="45"/>
      <c r="F1377" s="45"/>
      <c r="G1377" s="46"/>
      <c r="H1377" s="46"/>
      <c r="I1377" s="45"/>
    </row>
    <row r="1378" spans="1:9">
      <c r="A1378" s="44"/>
      <c r="B1378" s="45"/>
      <c r="C1378" s="45"/>
      <c r="D1378" s="46"/>
      <c r="E1378" s="45"/>
      <c r="F1378" s="45"/>
      <c r="G1378" s="46"/>
      <c r="H1378" s="46"/>
      <c r="I1378" s="45"/>
    </row>
    <row r="1379" spans="1:9">
      <c r="A1379" s="44"/>
      <c r="B1379" s="45"/>
      <c r="C1379" s="45"/>
      <c r="D1379" s="46"/>
      <c r="E1379" s="45"/>
      <c r="F1379" s="45"/>
      <c r="G1379" s="46"/>
      <c r="H1379" s="46"/>
      <c r="I1379" s="45"/>
    </row>
    <row r="1380" spans="1:9">
      <c r="A1380" s="44"/>
      <c r="B1380" s="45"/>
      <c r="C1380" s="45"/>
      <c r="D1380" s="46"/>
      <c r="E1380" s="45"/>
      <c r="F1380" s="45"/>
      <c r="G1380" s="46"/>
      <c r="H1380" s="46"/>
      <c r="I1380" s="45"/>
    </row>
    <row r="1381" spans="1:9">
      <c r="A1381" s="44"/>
      <c r="B1381" s="45"/>
      <c r="C1381" s="45"/>
      <c r="D1381" s="46"/>
      <c r="E1381" s="45"/>
      <c r="F1381" s="45"/>
      <c r="G1381" s="46"/>
      <c r="H1381" s="46"/>
      <c r="I1381" s="45"/>
    </row>
    <row r="1382" spans="1:9">
      <c r="A1382" s="44"/>
      <c r="B1382" s="45"/>
      <c r="C1382" s="45"/>
      <c r="D1382" s="46"/>
      <c r="E1382" s="45"/>
      <c r="F1382" s="45"/>
      <c r="G1382" s="46"/>
      <c r="H1382" s="46"/>
      <c r="I1382" s="45"/>
    </row>
    <row r="1383" spans="1:9">
      <c r="A1383" s="44"/>
      <c r="B1383" s="45"/>
      <c r="C1383" s="45"/>
      <c r="D1383" s="46"/>
      <c r="E1383" s="45"/>
      <c r="F1383" s="45"/>
      <c r="G1383" s="46"/>
      <c r="H1383" s="46"/>
      <c r="I1383" s="45"/>
    </row>
    <row r="1384" spans="1:9">
      <c r="A1384" s="44"/>
      <c r="B1384" s="45"/>
      <c r="C1384" s="45"/>
      <c r="D1384" s="46"/>
      <c r="E1384" s="45"/>
      <c r="F1384" s="45"/>
      <c r="G1384" s="46"/>
      <c r="H1384" s="46"/>
      <c r="I1384" s="45"/>
    </row>
    <row r="1385" spans="1:9">
      <c r="A1385" s="44"/>
      <c r="B1385" s="45"/>
      <c r="C1385" s="45"/>
      <c r="D1385" s="46"/>
      <c r="E1385" s="45"/>
      <c r="F1385" s="45"/>
      <c r="G1385" s="46"/>
      <c r="H1385" s="46"/>
      <c r="I1385" s="45"/>
    </row>
    <row r="1386" spans="1:9">
      <c r="A1386" s="44"/>
      <c r="B1386" s="45"/>
      <c r="C1386" s="45"/>
      <c r="D1386" s="46"/>
      <c r="E1386" s="45"/>
      <c r="F1386" s="45"/>
      <c r="G1386" s="46"/>
      <c r="H1386" s="46"/>
      <c r="I1386" s="45"/>
    </row>
    <row r="1387" spans="1:9">
      <c r="A1387" s="44"/>
      <c r="B1387" s="45"/>
      <c r="C1387" s="45"/>
      <c r="D1387" s="46"/>
      <c r="E1387" s="45"/>
      <c r="F1387" s="45"/>
      <c r="G1387" s="46"/>
      <c r="H1387" s="46"/>
      <c r="I1387" s="45"/>
    </row>
    <row r="1388" spans="1:9">
      <c r="A1388" s="44"/>
      <c r="B1388" s="45"/>
      <c r="C1388" s="45"/>
      <c r="D1388" s="46"/>
      <c r="E1388" s="45"/>
      <c r="F1388" s="45"/>
      <c r="G1388" s="46"/>
      <c r="H1388" s="46"/>
      <c r="I1388" s="45"/>
    </row>
    <row r="1389" spans="1:9">
      <c r="A1389" s="44"/>
      <c r="B1389" s="45"/>
      <c r="C1389" s="45"/>
      <c r="D1389" s="46"/>
      <c r="E1389" s="45"/>
      <c r="F1389" s="45"/>
      <c r="G1389" s="46"/>
      <c r="H1389" s="46"/>
      <c r="I1389" s="45"/>
    </row>
    <row r="1390" spans="1:9">
      <c r="A1390" s="44"/>
      <c r="B1390" s="45"/>
      <c r="C1390" s="45"/>
      <c r="D1390" s="46"/>
      <c r="E1390" s="45"/>
      <c r="F1390" s="45"/>
      <c r="G1390" s="46"/>
      <c r="H1390" s="46"/>
      <c r="I1390" s="45"/>
    </row>
    <row r="1391" spans="1:9">
      <c r="A1391" s="44"/>
      <c r="B1391" s="45"/>
      <c r="C1391" s="45"/>
      <c r="D1391" s="46"/>
      <c r="E1391" s="45"/>
      <c r="F1391" s="45"/>
      <c r="G1391" s="46"/>
      <c r="H1391" s="46"/>
      <c r="I1391" s="45"/>
    </row>
    <row r="1392" spans="1:9">
      <c r="A1392" s="44"/>
      <c r="B1392" s="45"/>
      <c r="C1392" s="45"/>
      <c r="D1392" s="46"/>
      <c r="E1392" s="45"/>
      <c r="F1392" s="45"/>
      <c r="G1392" s="46"/>
      <c r="H1392" s="46"/>
      <c r="I1392" s="45"/>
    </row>
    <row r="1393" spans="1:9">
      <c r="A1393" s="44"/>
      <c r="B1393" s="45"/>
      <c r="C1393" s="45"/>
      <c r="D1393" s="46"/>
      <c r="E1393" s="45"/>
      <c r="F1393" s="45"/>
      <c r="G1393" s="46"/>
      <c r="H1393" s="46"/>
      <c r="I1393" s="45"/>
    </row>
    <row r="1394" spans="1:9">
      <c r="A1394" s="44"/>
      <c r="B1394" s="45"/>
      <c r="C1394" s="45"/>
      <c r="D1394" s="46"/>
      <c r="E1394" s="45"/>
      <c r="F1394" s="45"/>
      <c r="G1394" s="46"/>
      <c r="H1394" s="46"/>
      <c r="I1394" s="45"/>
    </row>
    <row r="1395" spans="1:9" ht="14.25">
      <c r="A1395" s="109" t="s">
        <v>190</v>
      </c>
      <c r="B1395" s="109"/>
      <c r="C1395" s="109"/>
      <c r="D1395" s="109"/>
      <c r="E1395" s="109"/>
      <c r="F1395" s="109"/>
      <c r="G1395" s="109"/>
      <c r="H1395" s="109"/>
      <c r="I1395" s="109"/>
    </row>
    <row r="1396" spans="1:9">
      <c r="A1396" s="111" t="s">
        <v>191</v>
      </c>
      <c r="B1396" s="111"/>
      <c r="C1396" s="111"/>
      <c r="D1396" s="111"/>
      <c r="E1396" s="111"/>
      <c r="F1396" s="111"/>
      <c r="G1396" s="111"/>
      <c r="H1396" s="111"/>
      <c r="I1396" s="111"/>
    </row>
    <row r="1397" spans="1:9">
      <c r="B1397" s="40"/>
      <c r="C1397" s="40"/>
      <c r="D1397" s="40"/>
      <c r="E1397" s="40"/>
      <c r="F1397" s="40"/>
      <c r="G1397" s="40"/>
      <c r="H1397" s="40"/>
      <c r="I1397" s="40"/>
    </row>
    <row r="1398" spans="1:9" customFormat="1" ht="15">
      <c r="A1398" s="114" t="s">
        <v>60</v>
      </c>
      <c r="B1398" s="126" t="s">
        <v>188</v>
      </c>
      <c r="C1398" s="126"/>
      <c r="D1398" s="126"/>
      <c r="E1398" s="126"/>
      <c r="F1398" s="126"/>
      <c r="G1398" s="126"/>
      <c r="H1398" s="126"/>
      <c r="I1398" s="126"/>
    </row>
    <row r="1399" spans="1:9" customFormat="1" ht="15">
      <c r="A1399" s="115"/>
      <c r="B1399" s="126">
        <v>2023</v>
      </c>
      <c r="C1399" s="126"/>
      <c r="D1399" s="126"/>
      <c r="E1399" s="126">
        <v>2024</v>
      </c>
      <c r="F1399" s="126"/>
      <c r="G1399" s="126"/>
      <c r="H1399" s="126" t="s">
        <v>62</v>
      </c>
      <c r="I1399" s="126"/>
    </row>
    <row r="1400" spans="1:9" customFormat="1" ht="15">
      <c r="A1400" s="115"/>
      <c r="B1400" s="118" t="s">
        <v>189</v>
      </c>
      <c r="C1400" s="30" t="s">
        <v>64</v>
      </c>
      <c r="D1400" s="124" t="s">
        <v>65</v>
      </c>
      <c r="E1400" s="118" t="s">
        <v>189</v>
      </c>
      <c r="F1400" s="31" t="s">
        <v>64</v>
      </c>
      <c r="G1400" s="124" t="s">
        <v>65</v>
      </c>
      <c r="H1400" s="126" t="s">
        <v>66</v>
      </c>
      <c r="I1400" s="126"/>
    </row>
    <row r="1401" spans="1:9" customFormat="1" ht="15">
      <c r="A1401" s="115"/>
      <c r="B1401" s="119"/>
      <c r="C1401" s="29" t="s">
        <v>68</v>
      </c>
      <c r="D1401" s="125"/>
      <c r="E1401" s="119"/>
      <c r="F1401" s="29" t="s">
        <v>68</v>
      </c>
      <c r="G1401" s="125"/>
      <c r="H1401" s="29" t="s">
        <v>69</v>
      </c>
      <c r="I1401" s="30" t="s">
        <v>70</v>
      </c>
    </row>
    <row r="1402" spans="1:9" customFormat="1" ht="15">
      <c r="A1402" s="32"/>
      <c r="B1402" s="120"/>
      <c r="C1402" s="34"/>
      <c r="D1402" s="34"/>
      <c r="E1402" s="120"/>
      <c r="F1402" s="34"/>
      <c r="G1402" s="35"/>
      <c r="H1402" s="34"/>
      <c r="I1402" s="34"/>
    </row>
    <row r="1403" spans="1:9" customFormat="1" ht="15">
      <c r="A1403" s="37"/>
      <c r="B1403" s="33">
        <v>1</v>
      </c>
      <c r="C1403" s="24">
        <v>2</v>
      </c>
      <c r="D1403" s="34">
        <v>3</v>
      </c>
      <c r="E1403" s="34">
        <v>4</v>
      </c>
      <c r="F1403" s="34">
        <v>5</v>
      </c>
      <c r="G1403" s="35">
        <v>6</v>
      </c>
      <c r="H1403" s="34">
        <v>7</v>
      </c>
      <c r="I1403" s="38">
        <v>8</v>
      </c>
    </row>
    <row r="1404" spans="1:9" customFormat="1" ht="15">
      <c r="A1404" s="39"/>
      <c r="B1404" s="27"/>
      <c r="C1404" s="27"/>
      <c r="D1404" s="27"/>
      <c r="E1404" s="27"/>
      <c r="F1404" s="27"/>
      <c r="G1404" s="27"/>
      <c r="H1404" s="27"/>
      <c r="I1404" s="27"/>
    </row>
    <row r="1405" spans="1:9" s="48" customFormat="1">
      <c r="A1405" s="41" t="s">
        <v>72</v>
      </c>
      <c r="B1405" s="42">
        <v>27633.35</v>
      </c>
      <c r="C1405" s="43">
        <v>155187</v>
      </c>
      <c r="D1405" s="43">
        <v>56.3</v>
      </c>
      <c r="E1405" s="42">
        <v>29287.572</v>
      </c>
      <c r="F1405" s="43">
        <v>176634.7</v>
      </c>
      <c r="G1405" s="43">
        <v>60.3</v>
      </c>
      <c r="H1405" s="53">
        <f t="shared" ref="H1405" si="4">F1405/C1405*100</f>
        <v>113.82055197922507</v>
      </c>
      <c r="I1405" s="53">
        <f t="shared" ref="I1405" si="5">F1405-C1405</f>
        <v>21447.700000000012</v>
      </c>
    </row>
    <row r="1406" spans="1:9" s="48" customFormat="1">
      <c r="A1406" s="41"/>
      <c r="B1406" s="42"/>
      <c r="C1406" s="43"/>
      <c r="D1406" s="43"/>
      <c r="E1406" s="42"/>
      <c r="F1406" s="43"/>
      <c r="G1406" s="43"/>
      <c r="H1406" s="53"/>
      <c r="I1406" s="53"/>
    </row>
    <row r="1407" spans="1:9" s="48" customFormat="1">
      <c r="A1407" s="41" t="s">
        <v>73</v>
      </c>
      <c r="B1407" s="42">
        <v>2834.35</v>
      </c>
      <c r="C1407" s="43">
        <v>14649.2</v>
      </c>
      <c r="D1407" s="43">
        <v>51.7</v>
      </c>
      <c r="E1407" s="42">
        <v>4355.3999999999996</v>
      </c>
      <c r="F1407" s="43">
        <v>17635.900000000001</v>
      </c>
      <c r="G1407" s="43">
        <v>40.5</v>
      </c>
      <c r="H1407" s="53">
        <f t="shared" ref="H1407:H1459" si="6">F1407/C1407*100</f>
        <v>120.3881440624744</v>
      </c>
      <c r="I1407" s="53">
        <f t="shared" ref="I1407:I1459" si="7">F1407-C1407</f>
        <v>2986.7000000000007</v>
      </c>
    </row>
    <row r="1408" spans="1:9">
      <c r="A1408" s="44" t="s">
        <v>74</v>
      </c>
      <c r="B1408" s="45">
        <v>526.79999999999995</v>
      </c>
      <c r="C1408" s="46">
        <v>3991.5</v>
      </c>
      <c r="D1408" s="46">
        <v>75.8</v>
      </c>
      <c r="E1408" s="45">
        <v>646.20000000000005</v>
      </c>
      <c r="F1408" s="46">
        <v>3358.3</v>
      </c>
      <c r="G1408" s="46">
        <v>52</v>
      </c>
      <c r="H1408" s="19">
        <f t="shared" si="6"/>
        <v>84.136289615432801</v>
      </c>
      <c r="I1408" s="19">
        <f t="shared" si="7"/>
        <v>-633.19999999999982</v>
      </c>
    </row>
    <row r="1409" spans="1:9">
      <c r="A1409" s="44" t="s">
        <v>75</v>
      </c>
      <c r="B1409" s="45">
        <v>1623</v>
      </c>
      <c r="C1409" s="46">
        <v>7888</v>
      </c>
      <c r="D1409" s="46">
        <v>48.6</v>
      </c>
      <c r="E1409" s="45">
        <v>2862.58</v>
      </c>
      <c r="F1409" s="46">
        <v>9968.7999999999993</v>
      </c>
      <c r="G1409" s="46">
        <v>34.799999999999997</v>
      </c>
      <c r="H1409" s="19">
        <f t="shared" si="6"/>
        <v>126.37931034482757</v>
      </c>
      <c r="I1409" s="19">
        <f t="shared" si="7"/>
        <v>2080.7999999999993</v>
      </c>
    </row>
    <row r="1410" spans="1:9">
      <c r="A1410" s="44" t="s">
        <v>76</v>
      </c>
      <c r="B1410" s="45">
        <v>552</v>
      </c>
      <c r="C1410" s="46">
        <v>2062</v>
      </c>
      <c r="D1410" s="46">
        <v>37.4</v>
      </c>
      <c r="E1410" s="45">
        <v>713.07</v>
      </c>
      <c r="F1410" s="46">
        <v>3703.4</v>
      </c>
      <c r="G1410" s="46">
        <v>51.9</v>
      </c>
      <c r="H1410" s="19">
        <f t="shared" si="6"/>
        <v>179.6023278370514</v>
      </c>
      <c r="I1410" s="19">
        <f t="shared" si="7"/>
        <v>1641.4</v>
      </c>
    </row>
    <row r="1411" spans="1:9">
      <c r="A1411" s="44" t="s">
        <v>77</v>
      </c>
      <c r="B1411" s="45">
        <v>161</v>
      </c>
      <c r="C1411" s="46">
        <v>573</v>
      </c>
      <c r="D1411" s="46">
        <v>35.6</v>
      </c>
      <c r="E1411" s="45">
        <v>131.99</v>
      </c>
      <c r="F1411" s="46">
        <v>871.4</v>
      </c>
      <c r="G1411" s="46">
        <v>66</v>
      </c>
      <c r="H1411" s="19">
        <f t="shared" si="6"/>
        <v>152.07678883071554</v>
      </c>
      <c r="I1411" s="19">
        <f t="shared" si="7"/>
        <v>298.39999999999998</v>
      </c>
    </row>
    <row r="1412" spans="1:9">
      <c r="A1412" s="44" t="s">
        <v>78</v>
      </c>
      <c r="B1412" s="45">
        <v>24</v>
      </c>
      <c r="C1412" s="46">
        <v>308.39999999999998</v>
      </c>
      <c r="D1412" s="46">
        <v>128.5</v>
      </c>
      <c r="E1412" s="45">
        <v>25.1</v>
      </c>
      <c r="F1412" s="46">
        <v>95</v>
      </c>
      <c r="G1412" s="46">
        <v>37.799999999999997</v>
      </c>
      <c r="H1412" s="19">
        <f t="shared" si="6"/>
        <v>30.804150453955902</v>
      </c>
      <c r="I1412" s="19">
        <f t="shared" si="7"/>
        <v>-213.39999999999998</v>
      </c>
    </row>
    <row r="1413" spans="1:9">
      <c r="A1413" s="44" t="s">
        <v>79</v>
      </c>
      <c r="B1413" s="45">
        <v>101.55</v>
      </c>
      <c r="C1413" s="46">
        <v>330.5</v>
      </c>
      <c r="D1413" s="46">
        <v>32.5</v>
      </c>
      <c r="E1413" s="45">
        <v>101.55</v>
      </c>
      <c r="F1413" s="46">
        <v>440.1</v>
      </c>
      <c r="G1413" s="46">
        <v>43.3</v>
      </c>
      <c r="H1413" s="19">
        <f t="shared" si="6"/>
        <v>133.16187594553708</v>
      </c>
      <c r="I1413" s="19">
        <f t="shared" si="7"/>
        <v>109.60000000000002</v>
      </c>
    </row>
    <row r="1414" spans="1:9">
      <c r="A1414" s="44" t="s">
        <v>162</v>
      </c>
      <c r="B1414" s="45">
        <v>7</v>
      </c>
      <c r="C1414" s="46">
        <v>68.8</v>
      </c>
      <c r="D1414" s="46">
        <v>98.3</v>
      </c>
      <c r="E1414" s="45">
        <v>6.9</v>
      </c>
      <c r="F1414" s="46">
        <v>70.3</v>
      </c>
      <c r="G1414" s="46">
        <v>101.9</v>
      </c>
      <c r="H1414" s="19">
        <f t="shared" si="6"/>
        <v>102.18023255813952</v>
      </c>
      <c r="I1414" s="19">
        <f t="shared" si="7"/>
        <v>1.5</v>
      </c>
    </row>
    <row r="1415" spans="1:9">
      <c r="A1415" s="44"/>
      <c r="B1415" s="45"/>
      <c r="C1415" s="46"/>
      <c r="D1415" s="46"/>
      <c r="E1415" s="45"/>
      <c r="F1415" s="46"/>
      <c r="G1415" s="46"/>
      <c r="H1415" s="53"/>
      <c r="I1415" s="53"/>
    </row>
    <row r="1416" spans="1:9" s="48" customFormat="1" ht="25.5">
      <c r="A1416" s="41" t="s">
        <v>80</v>
      </c>
      <c r="B1416" s="42">
        <v>3851</v>
      </c>
      <c r="C1416" s="43">
        <v>26823.7</v>
      </c>
      <c r="D1416" s="43">
        <v>69.7</v>
      </c>
      <c r="E1416" s="42">
        <v>4231.7420000000002</v>
      </c>
      <c r="F1416" s="43">
        <v>30232.9</v>
      </c>
      <c r="G1416" s="43">
        <v>71.400000000000006</v>
      </c>
      <c r="H1416" s="53">
        <f t="shared" si="6"/>
        <v>112.70965601315255</v>
      </c>
      <c r="I1416" s="53">
        <f t="shared" si="7"/>
        <v>3409.2000000000007</v>
      </c>
    </row>
    <row r="1417" spans="1:9">
      <c r="A1417" s="44" t="s">
        <v>81</v>
      </c>
      <c r="B1417" s="45">
        <v>508</v>
      </c>
      <c r="C1417" s="46">
        <v>3224.7</v>
      </c>
      <c r="D1417" s="46">
        <v>63.5</v>
      </c>
      <c r="E1417" s="45">
        <v>532.03</v>
      </c>
      <c r="F1417" s="46">
        <v>4159.3</v>
      </c>
      <c r="G1417" s="46">
        <v>78.2</v>
      </c>
      <c r="H1417" s="19">
        <f t="shared" si="6"/>
        <v>128.98254101156698</v>
      </c>
      <c r="I1417" s="19">
        <f t="shared" si="7"/>
        <v>934.60000000000036</v>
      </c>
    </row>
    <row r="1418" spans="1:9">
      <c r="A1418" s="44" t="s">
        <v>82</v>
      </c>
      <c r="B1418" s="45">
        <v>253</v>
      </c>
      <c r="C1418" s="46">
        <v>1931.1</v>
      </c>
      <c r="D1418" s="46">
        <v>76.3</v>
      </c>
      <c r="E1418" s="45">
        <v>261.01</v>
      </c>
      <c r="F1418" s="46">
        <v>2200</v>
      </c>
      <c r="G1418" s="46">
        <v>84.3</v>
      </c>
      <c r="H1418" s="19">
        <f t="shared" si="6"/>
        <v>113.92470612604215</v>
      </c>
      <c r="I1418" s="19">
        <f t="shared" si="7"/>
        <v>268.90000000000009</v>
      </c>
    </row>
    <row r="1419" spans="1:9">
      <c r="A1419" s="44" t="s">
        <v>83</v>
      </c>
      <c r="B1419" s="45">
        <v>1071</v>
      </c>
      <c r="C1419" s="46">
        <v>8175.9</v>
      </c>
      <c r="D1419" s="46">
        <v>76.3</v>
      </c>
      <c r="E1419" s="45">
        <v>1406.8920000000001</v>
      </c>
      <c r="F1419" s="46">
        <v>9377.1</v>
      </c>
      <c r="G1419" s="46">
        <v>66.7</v>
      </c>
      <c r="H1419" s="19">
        <f t="shared" si="6"/>
        <v>114.6919605181081</v>
      </c>
      <c r="I1419" s="19">
        <f t="shared" si="7"/>
        <v>1201.2000000000007</v>
      </c>
    </row>
    <row r="1420" spans="1:9">
      <c r="A1420" s="44" t="s">
        <v>84</v>
      </c>
      <c r="B1420" s="45">
        <v>568</v>
      </c>
      <c r="C1420" s="46">
        <v>3487.5</v>
      </c>
      <c r="D1420" s="46">
        <v>61.4</v>
      </c>
      <c r="E1420" s="45">
        <v>460.1</v>
      </c>
      <c r="F1420" s="46">
        <v>4006.9</v>
      </c>
      <c r="G1420" s="46">
        <v>87.1</v>
      </c>
      <c r="H1420" s="19">
        <f t="shared" si="6"/>
        <v>114.89318996415771</v>
      </c>
      <c r="I1420" s="19">
        <f t="shared" si="7"/>
        <v>519.40000000000009</v>
      </c>
    </row>
    <row r="1421" spans="1:9">
      <c r="A1421" s="44" t="s">
        <v>85</v>
      </c>
      <c r="B1421" s="45">
        <v>244</v>
      </c>
      <c r="C1421" s="46">
        <v>1969.9</v>
      </c>
      <c r="D1421" s="46">
        <v>80.7</v>
      </c>
      <c r="E1421" s="45">
        <v>261</v>
      </c>
      <c r="F1421" s="46">
        <v>1883.8</v>
      </c>
      <c r="G1421" s="46">
        <v>72.2</v>
      </c>
      <c r="H1421" s="19">
        <f t="shared" si="6"/>
        <v>95.629219757348082</v>
      </c>
      <c r="I1421" s="19">
        <f t="shared" si="7"/>
        <v>-86.100000000000136</v>
      </c>
    </row>
    <row r="1422" spans="1:9">
      <c r="A1422" s="44" t="s">
        <v>86</v>
      </c>
      <c r="B1422" s="45">
        <v>4</v>
      </c>
      <c r="C1422" s="46">
        <v>55</v>
      </c>
      <c r="D1422" s="46">
        <v>137.5</v>
      </c>
      <c r="E1422" s="45">
        <v>4</v>
      </c>
      <c r="F1422" s="46">
        <v>55</v>
      </c>
      <c r="G1422" s="46">
        <v>137.5</v>
      </c>
      <c r="H1422" s="19">
        <f t="shared" si="6"/>
        <v>100</v>
      </c>
      <c r="I1422" s="19">
        <f t="shared" si="7"/>
        <v>0</v>
      </c>
    </row>
    <row r="1423" spans="1:9">
      <c r="A1423" s="44" t="s">
        <v>87</v>
      </c>
      <c r="B1423" s="45">
        <v>963</v>
      </c>
      <c r="C1423" s="46">
        <v>7811.8</v>
      </c>
      <c r="D1423" s="46">
        <v>81.099999999999994</v>
      </c>
      <c r="E1423" s="45">
        <v>905.3</v>
      </c>
      <c r="F1423" s="46">
        <v>7169</v>
      </c>
      <c r="G1423" s="46">
        <v>79.2</v>
      </c>
      <c r="H1423" s="19">
        <f t="shared" si="6"/>
        <v>91.771422719475666</v>
      </c>
      <c r="I1423" s="19">
        <f t="shared" si="7"/>
        <v>-642.80000000000018</v>
      </c>
    </row>
    <row r="1424" spans="1:9">
      <c r="A1424" s="44" t="s">
        <v>88</v>
      </c>
      <c r="B1424" s="45">
        <v>58</v>
      </c>
      <c r="C1424" s="46">
        <v>196</v>
      </c>
      <c r="D1424" s="46">
        <v>33.799999999999997</v>
      </c>
      <c r="E1424" s="45">
        <v>58</v>
      </c>
      <c r="F1424" s="46">
        <v>290</v>
      </c>
      <c r="G1424" s="46">
        <v>50</v>
      </c>
      <c r="H1424" s="19">
        <f t="shared" si="6"/>
        <v>147.9591836734694</v>
      </c>
      <c r="I1424" s="19">
        <f t="shared" si="7"/>
        <v>94</v>
      </c>
    </row>
    <row r="1425" spans="1:9">
      <c r="A1425" s="44" t="s">
        <v>89</v>
      </c>
      <c r="B1425" s="45">
        <v>15</v>
      </c>
      <c r="C1425" s="46">
        <v>108.2</v>
      </c>
      <c r="D1425" s="46">
        <v>72.099999999999994</v>
      </c>
      <c r="E1425" s="45">
        <v>17</v>
      </c>
      <c r="F1425" s="46">
        <v>120.1</v>
      </c>
      <c r="G1425" s="46">
        <v>70.599999999999994</v>
      </c>
      <c r="H1425" s="19">
        <f t="shared" si="6"/>
        <v>110.9981515711645</v>
      </c>
      <c r="I1425" s="19">
        <f t="shared" si="7"/>
        <v>11.899999999999991</v>
      </c>
    </row>
    <row r="1426" spans="1:9">
      <c r="A1426" s="44" t="s">
        <v>90</v>
      </c>
      <c r="B1426" s="45">
        <v>228</v>
      </c>
      <c r="C1426" s="46">
        <v>1515</v>
      </c>
      <c r="D1426" s="46">
        <v>66.400000000000006</v>
      </c>
      <c r="E1426" s="45">
        <v>385</v>
      </c>
      <c r="F1426" s="46">
        <v>3008</v>
      </c>
      <c r="G1426" s="46">
        <v>78.099999999999994</v>
      </c>
      <c r="H1426" s="19">
        <f t="shared" si="6"/>
        <v>198.54785478547853</v>
      </c>
      <c r="I1426" s="19">
        <f t="shared" si="7"/>
        <v>1493</v>
      </c>
    </row>
    <row r="1427" spans="1:9">
      <c r="A1427" s="44" t="s">
        <v>91</v>
      </c>
      <c r="B1427" s="45">
        <v>92</v>
      </c>
      <c r="C1427" s="46">
        <v>212.8</v>
      </c>
      <c r="D1427" s="46">
        <v>23.1</v>
      </c>
      <c r="E1427" s="45">
        <v>111</v>
      </c>
      <c r="F1427" s="46">
        <v>251.4</v>
      </c>
      <c r="G1427" s="46">
        <v>22.6</v>
      </c>
      <c r="H1427" s="19">
        <f t="shared" si="6"/>
        <v>118.13909774436088</v>
      </c>
      <c r="I1427" s="19">
        <f t="shared" si="7"/>
        <v>38.599999999999994</v>
      </c>
    </row>
    <row r="1428" spans="1:9">
      <c r="A1428" s="44" t="s">
        <v>92</v>
      </c>
      <c r="B1428" s="45">
        <v>97</v>
      </c>
      <c r="C1428" s="46">
        <v>277.60000000000002</v>
      </c>
      <c r="D1428" s="46">
        <v>28.6</v>
      </c>
      <c r="E1428" s="45">
        <v>90.28</v>
      </c>
      <c r="F1428" s="46">
        <v>207.8</v>
      </c>
      <c r="G1428" s="46">
        <v>23</v>
      </c>
      <c r="H1428" s="19">
        <f t="shared" si="6"/>
        <v>74.85590778097982</v>
      </c>
      <c r="I1428" s="19">
        <f t="shared" si="7"/>
        <v>-69.800000000000011</v>
      </c>
    </row>
    <row r="1429" spans="1:9">
      <c r="A1429" s="44" t="s">
        <v>93</v>
      </c>
      <c r="B1429" s="45">
        <v>22</v>
      </c>
      <c r="C1429" s="46">
        <v>35</v>
      </c>
      <c r="D1429" s="46">
        <v>15.9</v>
      </c>
      <c r="E1429" s="45">
        <v>27.14</v>
      </c>
      <c r="F1429" s="46">
        <v>45.2</v>
      </c>
      <c r="G1429" s="46">
        <v>16.7</v>
      </c>
      <c r="H1429" s="19">
        <f t="shared" si="6"/>
        <v>129.14285714285717</v>
      </c>
      <c r="I1429" s="19">
        <f t="shared" si="7"/>
        <v>10.200000000000003</v>
      </c>
    </row>
    <row r="1430" spans="1:9">
      <c r="A1430" s="44" t="s">
        <v>95</v>
      </c>
      <c r="B1430" s="45">
        <v>22</v>
      </c>
      <c r="C1430" s="46">
        <v>4.2</v>
      </c>
      <c r="D1430" s="46">
        <v>1.9</v>
      </c>
      <c r="E1430" s="45">
        <v>15</v>
      </c>
      <c r="F1430" s="46">
        <v>3.2</v>
      </c>
      <c r="G1430" s="46">
        <v>2.1</v>
      </c>
      <c r="H1430" s="19">
        <f t="shared" si="6"/>
        <v>76.19047619047619</v>
      </c>
      <c r="I1430" s="19">
        <f t="shared" si="7"/>
        <v>-1</v>
      </c>
    </row>
    <row r="1431" spans="1:9">
      <c r="A1431" s="44" t="s">
        <v>163</v>
      </c>
      <c r="B1431" s="45">
        <v>21</v>
      </c>
      <c r="C1431" s="46">
        <v>1.1000000000000001</v>
      </c>
      <c r="D1431" s="46">
        <v>0.5</v>
      </c>
      <c r="E1431" s="45">
        <v>21</v>
      </c>
      <c r="F1431" s="46">
        <v>1.1000000000000001</v>
      </c>
      <c r="G1431" s="46">
        <v>0.5</v>
      </c>
      <c r="H1431" s="19">
        <f t="shared" si="6"/>
        <v>100</v>
      </c>
      <c r="I1431" s="19">
        <f t="shared" si="7"/>
        <v>0</v>
      </c>
    </row>
    <row r="1432" spans="1:9">
      <c r="A1432" s="44"/>
      <c r="B1432" s="45"/>
      <c r="C1432" s="46"/>
      <c r="D1432" s="46"/>
      <c r="E1432" s="45"/>
      <c r="F1432" s="46"/>
      <c r="G1432" s="46"/>
      <c r="H1432" s="53"/>
      <c r="I1432" s="53"/>
    </row>
    <row r="1433" spans="1:9" s="48" customFormat="1">
      <c r="A1433" s="41" t="s">
        <v>96</v>
      </c>
      <c r="B1433" s="42">
        <v>8670</v>
      </c>
      <c r="C1433" s="43">
        <v>48195.7</v>
      </c>
      <c r="D1433" s="43">
        <v>55.9</v>
      </c>
      <c r="E1433" s="42">
        <v>8863.9599999999991</v>
      </c>
      <c r="F1433" s="43">
        <v>52270</v>
      </c>
      <c r="G1433" s="43">
        <v>59</v>
      </c>
      <c r="H1433" s="53">
        <f t="shared" si="6"/>
        <v>108.45365872889077</v>
      </c>
      <c r="I1433" s="53">
        <f t="shared" si="7"/>
        <v>4074.3000000000029</v>
      </c>
    </row>
    <row r="1434" spans="1:9">
      <c r="A1434" s="44" t="s">
        <v>97</v>
      </c>
      <c r="B1434" s="45">
        <v>658</v>
      </c>
      <c r="C1434" s="46">
        <v>3777</v>
      </c>
      <c r="D1434" s="46">
        <v>57.4</v>
      </c>
      <c r="E1434" s="45">
        <v>682</v>
      </c>
      <c r="F1434" s="46">
        <v>3758.4</v>
      </c>
      <c r="G1434" s="46">
        <v>55.1</v>
      </c>
      <c r="H1434" s="19">
        <f t="shared" si="6"/>
        <v>99.507545671167591</v>
      </c>
      <c r="I1434" s="19">
        <f t="shared" si="7"/>
        <v>-18.599999999999909</v>
      </c>
    </row>
    <row r="1435" spans="1:9">
      <c r="A1435" s="44" t="s">
        <v>98</v>
      </c>
      <c r="B1435" s="45">
        <v>3181</v>
      </c>
      <c r="C1435" s="46">
        <v>15495.9</v>
      </c>
      <c r="D1435" s="46">
        <v>49.4</v>
      </c>
      <c r="E1435" s="45">
        <v>2586.4899999999998</v>
      </c>
      <c r="F1435" s="46">
        <v>15412</v>
      </c>
      <c r="G1435" s="46">
        <v>59.6</v>
      </c>
      <c r="H1435" s="19">
        <f t="shared" si="6"/>
        <v>99.458566459515097</v>
      </c>
      <c r="I1435" s="19">
        <f t="shared" si="7"/>
        <v>-83.899999999999636</v>
      </c>
    </row>
    <row r="1436" spans="1:9">
      <c r="A1436" s="44" t="s">
        <v>99</v>
      </c>
      <c r="B1436" s="45">
        <v>2921</v>
      </c>
      <c r="C1436" s="46">
        <v>17096.2</v>
      </c>
      <c r="D1436" s="46">
        <v>58.5</v>
      </c>
      <c r="E1436" s="45">
        <v>4023.92</v>
      </c>
      <c r="F1436" s="46">
        <v>20808.900000000001</v>
      </c>
      <c r="G1436" s="46">
        <v>51.7</v>
      </c>
      <c r="H1436" s="19">
        <f t="shared" si="6"/>
        <v>121.71652180016612</v>
      </c>
      <c r="I1436" s="19">
        <f t="shared" si="7"/>
        <v>3712.7000000000007</v>
      </c>
    </row>
    <row r="1437" spans="1:9">
      <c r="A1437" s="44" t="s">
        <v>100</v>
      </c>
      <c r="B1437" s="45">
        <v>328</v>
      </c>
      <c r="C1437" s="46">
        <v>1782.2</v>
      </c>
      <c r="D1437" s="46">
        <v>54.3</v>
      </c>
      <c r="E1437" s="45">
        <v>572.99</v>
      </c>
      <c r="F1437" s="46">
        <v>2014.4</v>
      </c>
      <c r="G1437" s="46">
        <v>35.200000000000003</v>
      </c>
      <c r="H1437" s="19">
        <f t="shared" si="6"/>
        <v>113.02884075861294</v>
      </c>
      <c r="I1437" s="19">
        <f t="shared" si="7"/>
        <v>232.20000000000005</v>
      </c>
    </row>
    <row r="1438" spans="1:9">
      <c r="A1438" s="44" t="s">
        <v>101</v>
      </c>
      <c r="B1438" s="45">
        <v>491</v>
      </c>
      <c r="C1438" s="46">
        <v>2997.4</v>
      </c>
      <c r="D1438" s="46">
        <v>61</v>
      </c>
      <c r="E1438" s="45">
        <v>374.55</v>
      </c>
      <c r="F1438" s="46">
        <v>3370</v>
      </c>
      <c r="G1438" s="46">
        <v>90</v>
      </c>
      <c r="H1438" s="19">
        <f t="shared" si="6"/>
        <v>112.43077333689197</v>
      </c>
      <c r="I1438" s="19">
        <f t="shared" si="7"/>
        <v>372.59999999999991</v>
      </c>
    </row>
    <row r="1439" spans="1:9">
      <c r="A1439" s="44" t="s">
        <v>102</v>
      </c>
      <c r="B1439" s="45">
        <v>875</v>
      </c>
      <c r="C1439" s="46">
        <v>5329.2</v>
      </c>
      <c r="D1439" s="46">
        <v>60.9</v>
      </c>
      <c r="E1439" s="45">
        <v>740</v>
      </c>
      <c r="F1439" s="46">
        <v>5885.7</v>
      </c>
      <c r="G1439" s="46">
        <v>79.5</v>
      </c>
      <c r="H1439" s="19">
        <f t="shared" si="6"/>
        <v>110.44246791263228</v>
      </c>
      <c r="I1439" s="19">
        <f t="shared" si="7"/>
        <v>556.5</v>
      </c>
    </row>
    <row r="1440" spans="1:9">
      <c r="A1440" s="44" t="s">
        <v>103</v>
      </c>
      <c r="B1440" s="45">
        <v>362</v>
      </c>
      <c r="C1440" s="46">
        <v>2060.4</v>
      </c>
      <c r="D1440" s="46">
        <v>56.9</v>
      </c>
      <c r="E1440" s="45">
        <v>379</v>
      </c>
      <c r="F1440" s="46">
        <v>2603.3000000000002</v>
      </c>
      <c r="G1440" s="46">
        <v>68.7</v>
      </c>
      <c r="H1440" s="19">
        <f t="shared" si="6"/>
        <v>126.34925257231606</v>
      </c>
      <c r="I1440" s="19">
        <f t="shared" si="7"/>
        <v>542.90000000000009</v>
      </c>
    </row>
    <row r="1441" spans="1:9">
      <c r="A1441" s="44" t="s">
        <v>104</v>
      </c>
      <c r="B1441" s="45">
        <v>182</v>
      </c>
      <c r="C1441" s="46">
        <v>1439.6</v>
      </c>
      <c r="D1441" s="46">
        <v>79.099999999999994</v>
      </c>
      <c r="E1441" s="45">
        <v>78</v>
      </c>
      <c r="F1441" s="46">
        <v>431.7</v>
      </c>
      <c r="G1441" s="46">
        <v>55.3</v>
      </c>
      <c r="H1441" s="19">
        <f t="shared" si="6"/>
        <v>29.987496526813008</v>
      </c>
      <c r="I1441" s="19">
        <f t="shared" si="7"/>
        <v>-1007.8999999999999</v>
      </c>
    </row>
    <row r="1442" spans="1:9">
      <c r="A1442" s="44"/>
      <c r="B1442" s="45"/>
      <c r="C1442" s="46"/>
      <c r="D1442" s="46"/>
      <c r="E1442" s="45"/>
      <c r="F1442" s="46"/>
      <c r="G1442" s="46"/>
      <c r="H1442" s="53"/>
      <c r="I1442" s="53"/>
    </row>
    <row r="1443" spans="1:9" s="48" customFormat="1">
      <c r="A1443" s="41" t="s">
        <v>105</v>
      </c>
      <c r="B1443" s="42">
        <v>215.4</v>
      </c>
      <c r="C1443" s="43">
        <v>398.4</v>
      </c>
      <c r="D1443" s="43">
        <v>18.5</v>
      </c>
      <c r="E1443" s="42">
        <v>228.2</v>
      </c>
      <c r="F1443" s="43">
        <v>412.9</v>
      </c>
      <c r="G1443" s="43">
        <v>18.100000000000001</v>
      </c>
      <c r="H1443" s="53">
        <f t="shared" si="6"/>
        <v>103.63955823293172</v>
      </c>
      <c r="I1443" s="53">
        <f t="shared" si="7"/>
        <v>14.5</v>
      </c>
    </row>
    <row r="1444" spans="1:9">
      <c r="A1444" s="44" t="s">
        <v>106</v>
      </c>
      <c r="B1444" s="45">
        <v>30.4</v>
      </c>
      <c r="C1444" s="46">
        <v>54.3</v>
      </c>
      <c r="D1444" s="46">
        <v>17.899999999999999</v>
      </c>
      <c r="E1444" s="45">
        <v>39.6</v>
      </c>
      <c r="F1444" s="46">
        <v>67.599999999999994</v>
      </c>
      <c r="G1444" s="46">
        <v>17.100000000000001</v>
      </c>
      <c r="H1444" s="19">
        <f t="shared" si="6"/>
        <v>124.49355432780847</v>
      </c>
      <c r="I1444" s="19">
        <f t="shared" si="7"/>
        <v>13.299999999999997</v>
      </c>
    </row>
    <row r="1445" spans="1:9">
      <c r="A1445" s="44" t="s">
        <v>108</v>
      </c>
      <c r="B1445" s="45">
        <v>45</v>
      </c>
      <c r="C1445" s="46">
        <v>88.2</v>
      </c>
      <c r="D1445" s="46">
        <v>19.600000000000001</v>
      </c>
      <c r="E1445" s="45">
        <v>51.6</v>
      </c>
      <c r="F1445" s="46">
        <v>94.3</v>
      </c>
      <c r="G1445" s="46">
        <v>18.3</v>
      </c>
      <c r="H1445" s="19">
        <f t="shared" si="6"/>
        <v>106.91609977324264</v>
      </c>
      <c r="I1445" s="19">
        <f t="shared" si="7"/>
        <v>6.0999999999999943</v>
      </c>
    </row>
    <row r="1446" spans="1:9">
      <c r="A1446" s="44" t="s">
        <v>109</v>
      </c>
      <c r="B1446" s="45">
        <v>119</v>
      </c>
      <c r="C1446" s="46">
        <v>175.3</v>
      </c>
      <c r="D1446" s="46">
        <v>14.7</v>
      </c>
      <c r="E1446" s="45">
        <v>116</v>
      </c>
      <c r="F1446" s="46">
        <v>169</v>
      </c>
      <c r="G1446" s="46">
        <v>14.6</v>
      </c>
      <c r="H1446" s="19">
        <f t="shared" si="6"/>
        <v>96.406160867084992</v>
      </c>
      <c r="I1446" s="19">
        <f t="shared" si="7"/>
        <v>-6.3000000000000114</v>
      </c>
    </row>
    <row r="1447" spans="1:9">
      <c r="A1447" s="44" t="s">
        <v>110</v>
      </c>
      <c r="B1447" s="45">
        <v>19</v>
      </c>
      <c r="C1447" s="46">
        <v>73.2</v>
      </c>
      <c r="D1447" s="46">
        <v>38.5</v>
      </c>
      <c r="E1447" s="45">
        <v>19</v>
      </c>
      <c r="F1447" s="46">
        <v>74</v>
      </c>
      <c r="G1447" s="46">
        <v>38.9</v>
      </c>
      <c r="H1447" s="19">
        <f t="shared" si="6"/>
        <v>101.09289617486338</v>
      </c>
      <c r="I1447" s="19">
        <f t="shared" si="7"/>
        <v>0.79999999999999716</v>
      </c>
    </row>
    <row r="1448" spans="1:9">
      <c r="A1448" s="44" t="s">
        <v>111</v>
      </c>
      <c r="B1448" s="45">
        <v>2</v>
      </c>
      <c r="C1448" s="46">
        <v>7.5</v>
      </c>
      <c r="D1448" s="46">
        <v>37.5</v>
      </c>
      <c r="E1448" s="45">
        <v>2</v>
      </c>
      <c r="F1448" s="46">
        <v>8</v>
      </c>
      <c r="G1448" s="46">
        <v>40</v>
      </c>
      <c r="H1448" s="19">
        <f t="shared" si="6"/>
        <v>106.66666666666667</v>
      </c>
      <c r="I1448" s="19">
        <f t="shared" si="7"/>
        <v>0.5</v>
      </c>
    </row>
    <row r="1449" spans="1:9">
      <c r="A1449" s="44"/>
      <c r="B1449" s="45"/>
      <c r="C1449" s="46"/>
      <c r="D1449" s="46"/>
      <c r="E1449" s="45"/>
      <c r="F1449" s="46"/>
      <c r="G1449" s="46"/>
      <c r="H1449" s="53"/>
      <c r="I1449" s="53"/>
    </row>
    <row r="1450" spans="1:9" s="48" customFormat="1">
      <c r="A1450" s="41" t="s">
        <v>112</v>
      </c>
      <c r="B1450" s="42">
        <v>6016</v>
      </c>
      <c r="C1450" s="43">
        <v>38757.599999999999</v>
      </c>
      <c r="D1450" s="43">
        <v>64.400000000000006</v>
      </c>
      <c r="E1450" s="42">
        <v>6089.7</v>
      </c>
      <c r="F1450" s="43">
        <v>48387.4</v>
      </c>
      <c r="G1450" s="43">
        <v>79.5</v>
      </c>
      <c r="H1450" s="53">
        <f t="shared" si="6"/>
        <v>124.84622370838237</v>
      </c>
      <c r="I1450" s="53">
        <f t="shared" si="7"/>
        <v>9629.8000000000029</v>
      </c>
    </row>
    <row r="1451" spans="1:9">
      <c r="A1451" s="44" t="s">
        <v>113</v>
      </c>
      <c r="B1451" s="45">
        <v>170</v>
      </c>
      <c r="C1451" s="46">
        <v>858</v>
      </c>
      <c r="D1451" s="46">
        <v>50.5</v>
      </c>
      <c r="E1451" s="45">
        <v>173.5</v>
      </c>
      <c r="F1451" s="46">
        <v>881.8</v>
      </c>
      <c r="G1451" s="46">
        <v>50.8</v>
      </c>
      <c r="H1451" s="19">
        <f t="shared" si="6"/>
        <v>102.77389277389277</v>
      </c>
      <c r="I1451" s="19">
        <f t="shared" si="7"/>
        <v>23.799999999999955</v>
      </c>
    </row>
    <row r="1452" spans="1:9">
      <c r="A1452" s="44" t="s">
        <v>114</v>
      </c>
      <c r="B1452" s="45">
        <v>294</v>
      </c>
      <c r="C1452" s="46">
        <v>2890.3</v>
      </c>
      <c r="D1452" s="46">
        <v>98.3</v>
      </c>
      <c r="E1452" s="45">
        <v>477.8</v>
      </c>
      <c r="F1452" s="46">
        <v>4420.3</v>
      </c>
      <c r="G1452" s="46">
        <v>92.5</v>
      </c>
      <c r="H1452" s="19">
        <f t="shared" si="6"/>
        <v>152.93568141715392</v>
      </c>
      <c r="I1452" s="19">
        <f t="shared" si="7"/>
        <v>1530</v>
      </c>
    </row>
    <row r="1453" spans="1:9">
      <c r="A1453" s="44" t="s">
        <v>115</v>
      </c>
      <c r="B1453" s="45">
        <v>175</v>
      </c>
      <c r="C1453" s="46">
        <v>403.5</v>
      </c>
      <c r="D1453" s="46">
        <v>23.1</v>
      </c>
      <c r="E1453" s="45">
        <v>261.5</v>
      </c>
      <c r="F1453" s="46">
        <v>495.5</v>
      </c>
      <c r="G1453" s="46">
        <v>18.899999999999999</v>
      </c>
      <c r="H1453" s="19">
        <f t="shared" si="6"/>
        <v>122.80049566294919</v>
      </c>
      <c r="I1453" s="19">
        <f t="shared" si="7"/>
        <v>92</v>
      </c>
    </row>
    <row r="1454" spans="1:9">
      <c r="A1454" s="44" t="s">
        <v>116</v>
      </c>
      <c r="B1454" s="45">
        <v>1509</v>
      </c>
      <c r="C1454" s="46">
        <v>9224.5</v>
      </c>
      <c r="D1454" s="46">
        <v>61.1</v>
      </c>
      <c r="E1454" s="45">
        <v>1988.6</v>
      </c>
      <c r="F1454" s="46">
        <v>15041.9</v>
      </c>
      <c r="G1454" s="46">
        <v>75.599999999999994</v>
      </c>
      <c r="H1454" s="19">
        <f t="shared" si="6"/>
        <v>163.06466475147704</v>
      </c>
      <c r="I1454" s="19">
        <f t="shared" si="7"/>
        <v>5817.4</v>
      </c>
    </row>
    <row r="1455" spans="1:9">
      <c r="A1455" s="44" t="s">
        <v>117</v>
      </c>
      <c r="B1455" s="45">
        <v>57</v>
      </c>
      <c r="C1455" s="46">
        <v>512.1</v>
      </c>
      <c r="D1455" s="46">
        <v>89.8</v>
      </c>
      <c r="E1455" s="45">
        <v>83.8</v>
      </c>
      <c r="F1455" s="46">
        <v>643.1</v>
      </c>
      <c r="G1455" s="46">
        <v>76.7</v>
      </c>
      <c r="H1455" s="19">
        <f t="shared" si="6"/>
        <v>125.58094122241749</v>
      </c>
      <c r="I1455" s="19">
        <f t="shared" si="7"/>
        <v>131</v>
      </c>
    </row>
    <row r="1456" spans="1:9">
      <c r="A1456" s="44" t="s">
        <v>118</v>
      </c>
      <c r="B1456" s="45">
        <v>2849</v>
      </c>
      <c r="C1456" s="46">
        <v>21671.200000000001</v>
      </c>
      <c r="D1456" s="46">
        <v>76.099999999999994</v>
      </c>
      <c r="E1456" s="45">
        <v>2495</v>
      </c>
      <c r="F1456" s="46">
        <v>24020.1</v>
      </c>
      <c r="G1456" s="46">
        <v>96.3</v>
      </c>
      <c r="H1456" s="19">
        <f t="shared" si="6"/>
        <v>110.83880911070914</v>
      </c>
      <c r="I1456" s="19">
        <f t="shared" si="7"/>
        <v>2348.8999999999978</v>
      </c>
    </row>
    <row r="1457" spans="1:9">
      <c r="A1457" s="44" t="s">
        <v>168</v>
      </c>
      <c r="B1457" s="45">
        <v>37</v>
      </c>
      <c r="C1457" s="46">
        <v>245</v>
      </c>
      <c r="D1457" s="46">
        <v>66.2</v>
      </c>
      <c r="E1457" s="45">
        <v>37</v>
      </c>
      <c r="F1457" s="46">
        <v>374.4</v>
      </c>
      <c r="G1457" s="46">
        <v>101.2</v>
      </c>
      <c r="H1457" s="19">
        <f t="shared" si="6"/>
        <v>152.81632653061223</v>
      </c>
      <c r="I1457" s="19">
        <f t="shared" si="7"/>
        <v>129.39999999999998</v>
      </c>
    </row>
    <row r="1458" spans="1:9">
      <c r="A1458" s="44" t="s">
        <v>119</v>
      </c>
      <c r="B1458" s="45">
        <v>1019</v>
      </c>
      <c r="C1458" s="46">
        <v>3710.1</v>
      </c>
      <c r="D1458" s="46">
        <v>36.4</v>
      </c>
      <c r="E1458" s="45">
        <v>693.3</v>
      </c>
      <c r="F1458" s="46">
        <v>3527.9</v>
      </c>
      <c r="G1458" s="46">
        <v>50.9</v>
      </c>
      <c r="H1458" s="19">
        <f t="shared" si="6"/>
        <v>95.089081156842141</v>
      </c>
      <c r="I1458" s="19">
        <f t="shared" si="7"/>
        <v>-182.19999999999982</v>
      </c>
    </row>
    <row r="1459" spans="1:9">
      <c r="A1459" s="44" t="s">
        <v>164</v>
      </c>
      <c r="B1459" s="45">
        <v>21</v>
      </c>
      <c r="C1459" s="46">
        <v>245</v>
      </c>
      <c r="D1459" s="46">
        <v>116.7</v>
      </c>
      <c r="E1459" s="45">
        <v>21</v>
      </c>
      <c r="F1459" s="46">
        <v>245</v>
      </c>
      <c r="G1459" s="46">
        <v>116.7</v>
      </c>
      <c r="H1459" s="19">
        <f t="shared" si="6"/>
        <v>100</v>
      </c>
      <c r="I1459" s="19">
        <f t="shared" si="7"/>
        <v>0</v>
      </c>
    </row>
    <row r="1460" spans="1:9">
      <c r="A1460" s="44"/>
      <c r="B1460" s="54"/>
      <c r="C1460" s="54"/>
      <c r="D1460" s="54"/>
      <c r="E1460" s="54"/>
      <c r="F1460" s="54"/>
      <c r="G1460" s="54"/>
      <c r="H1460" s="17"/>
      <c r="I1460" s="17"/>
    </row>
    <row r="1461" spans="1:9">
      <c r="A1461" s="44"/>
      <c r="B1461" s="54"/>
      <c r="C1461" s="54"/>
      <c r="D1461" s="54"/>
      <c r="E1461" s="54"/>
      <c r="F1461" s="54"/>
      <c r="G1461" s="54"/>
      <c r="H1461" s="17"/>
      <c r="I1461" s="17"/>
    </row>
    <row r="1462" spans="1:9">
      <c r="A1462" s="44"/>
      <c r="B1462" s="54"/>
      <c r="C1462" s="54"/>
      <c r="D1462" s="54"/>
      <c r="E1462" s="54"/>
      <c r="F1462" s="54"/>
      <c r="G1462" s="54"/>
      <c r="H1462" s="17"/>
      <c r="I1462" s="17"/>
    </row>
    <row r="1463" spans="1:9">
      <c r="A1463" s="44"/>
      <c r="B1463" s="54"/>
      <c r="C1463" s="54"/>
      <c r="D1463" s="54"/>
      <c r="E1463" s="54"/>
      <c r="F1463" s="54"/>
      <c r="G1463" s="54"/>
      <c r="H1463" s="17"/>
      <c r="I1463" s="17"/>
    </row>
    <row r="1464" spans="1:9">
      <c r="A1464" s="44"/>
      <c r="B1464" s="54"/>
      <c r="C1464" s="54"/>
      <c r="D1464" s="54"/>
      <c r="E1464" s="54"/>
      <c r="F1464" s="54"/>
      <c r="G1464" s="54"/>
      <c r="H1464" s="17"/>
      <c r="I1464" s="17"/>
    </row>
    <row r="1465" spans="1:9">
      <c r="A1465" s="44"/>
      <c r="B1465" s="54"/>
      <c r="C1465" s="54"/>
      <c r="D1465" s="54"/>
      <c r="E1465" s="54"/>
      <c r="F1465" s="54"/>
      <c r="G1465" s="54"/>
      <c r="H1465" s="17"/>
      <c r="I1465" s="17"/>
    </row>
    <row r="1466" spans="1:9">
      <c r="A1466" s="44"/>
      <c r="B1466" s="54"/>
      <c r="C1466" s="54"/>
      <c r="D1466" s="54"/>
      <c r="E1466" s="54"/>
      <c r="F1466" s="54"/>
      <c r="G1466" s="54"/>
      <c r="H1466" s="17"/>
      <c r="I1466" s="17"/>
    </row>
    <row r="1467" spans="1:9">
      <c r="A1467" s="44"/>
      <c r="B1467" s="54"/>
      <c r="C1467" s="54"/>
      <c r="D1467" s="54"/>
      <c r="E1467" s="54"/>
      <c r="F1467" s="54"/>
      <c r="G1467" s="54"/>
      <c r="H1467" s="17"/>
      <c r="I1467" s="17"/>
    </row>
    <row r="1468" spans="1:9">
      <c r="A1468" s="44"/>
      <c r="B1468" s="54"/>
      <c r="C1468" s="54"/>
      <c r="D1468" s="54"/>
      <c r="E1468" s="54"/>
      <c r="F1468" s="54"/>
      <c r="G1468" s="54"/>
      <c r="H1468" s="17"/>
      <c r="I1468" s="17"/>
    </row>
    <row r="1469" spans="1:9">
      <c r="A1469" s="44"/>
      <c r="B1469" s="54"/>
      <c r="C1469" s="54"/>
      <c r="D1469" s="54"/>
      <c r="E1469" s="54"/>
      <c r="F1469" s="54"/>
      <c r="G1469" s="54"/>
      <c r="H1469" s="17"/>
      <c r="I1469" s="17"/>
    </row>
    <row r="1470" spans="1:9" ht="14.25">
      <c r="A1470" s="109" t="s">
        <v>190</v>
      </c>
      <c r="B1470" s="109"/>
      <c r="C1470" s="109"/>
      <c r="D1470" s="109"/>
      <c r="E1470" s="109"/>
      <c r="F1470" s="109"/>
      <c r="G1470" s="109"/>
      <c r="H1470" s="109"/>
      <c r="I1470" s="109"/>
    </row>
    <row r="1471" spans="1:9">
      <c r="A1471" s="111" t="s">
        <v>191</v>
      </c>
      <c r="B1471" s="111"/>
      <c r="C1471" s="111"/>
      <c r="D1471" s="111"/>
      <c r="E1471" s="111"/>
      <c r="F1471" s="111"/>
      <c r="G1471" s="111"/>
      <c r="H1471" s="111"/>
      <c r="I1471" s="111"/>
    </row>
    <row r="1472" spans="1:9">
      <c r="B1472" s="40"/>
      <c r="C1472" s="40"/>
      <c r="D1472" s="40"/>
      <c r="E1472" s="40"/>
      <c r="F1472" s="40"/>
      <c r="G1472" s="40"/>
      <c r="H1472" s="40"/>
      <c r="I1472" s="40"/>
    </row>
    <row r="1473" spans="1:9" customFormat="1" ht="15">
      <c r="A1473" s="114" t="s">
        <v>60</v>
      </c>
      <c r="B1473" s="126" t="s">
        <v>188</v>
      </c>
      <c r="C1473" s="126"/>
      <c r="D1473" s="126"/>
      <c r="E1473" s="126"/>
      <c r="F1473" s="126"/>
      <c r="G1473" s="126"/>
      <c r="H1473" s="126"/>
      <c r="I1473" s="126"/>
    </row>
    <row r="1474" spans="1:9" customFormat="1" ht="15">
      <c r="A1474" s="115"/>
      <c r="B1474" s="126">
        <v>2023</v>
      </c>
      <c r="C1474" s="126"/>
      <c r="D1474" s="126"/>
      <c r="E1474" s="126">
        <v>2024</v>
      </c>
      <c r="F1474" s="126"/>
      <c r="G1474" s="126"/>
      <c r="H1474" s="126" t="s">
        <v>62</v>
      </c>
      <c r="I1474" s="126"/>
    </row>
    <row r="1475" spans="1:9" customFormat="1" ht="15">
      <c r="A1475" s="115"/>
      <c r="B1475" s="118" t="s">
        <v>189</v>
      </c>
      <c r="C1475" s="30" t="s">
        <v>64</v>
      </c>
      <c r="D1475" s="124" t="s">
        <v>65</v>
      </c>
      <c r="E1475" s="118" t="s">
        <v>189</v>
      </c>
      <c r="F1475" s="31" t="s">
        <v>64</v>
      </c>
      <c r="G1475" s="124" t="s">
        <v>65</v>
      </c>
      <c r="H1475" s="126" t="s">
        <v>66</v>
      </c>
      <c r="I1475" s="126"/>
    </row>
    <row r="1476" spans="1:9" customFormat="1" ht="15">
      <c r="A1476" s="115"/>
      <c r="B1476" s="119"/>
      <c r="C1476" s="29" t="s">
        <v>68</v>
      </c>
      <c r="D1476" s="125"/>
      <c r="E1476" s="119"/>
      <c r="F1476" s="29" t="s">
        <v>68</v>
      </c>
      <c r="G1476" s="125"/>
      <c r="H1476" s="29" t="s">
        <v>69</v>
      </c>
      <c r="I1476" s="30" t="s">
        <v>70</v>
      </c>
    </row>
    <row r="1477" spans="1:9" customFormat="1" ht="15">
      <c r="A1477" s="32"/>
      <c r="B1477" s="120"/>
      <c r="C1477" s="34"/>
      <c r="D1477" s="34"/>
      <c r="E1477" s="120"/>
      <c r="F1477" s="34"/>
      <c r="G1477" s="35"/>
      <c r="H1477" s="34"/>
      <c r="I1477" s="34"/>
    </row>
    <row r="1478" spans="1:9" customFormat="1" ht="15">
      <c r="A1478" s="37"/>
      <c r="B1478" s="33">
        <v>1</v>
      </c>
      <c r="C1478" s="24">
        <v>2</v>
      </c>
      <c r="D1478" s="34">
        <v>3</v>
      </c>
      <c r="E1478" s="34">
        <v>4</v>
      </c>
      <c r="F1478" s="34">
        <v>5</v>
      </c>
      <c r="G1478" s="35">
        <v>6</v>
      </c>
      <c r="H1478" s="34">
        <v>7</v>
      </c>
      <c r="I1478" s="38">
        <v>8</v>
      </c>
    </row>
    <row r="1479" spans="1:9" customFormat="1" ht="15">
      <c r="A1479" s="39"/>
      <c r="B1479" s="27"/>
      <c r="C1479" s="27"/>
      <c r="D1479" s="27"/>
      <c r="E1479" s="27"/>
      <c r="F1479" s="27"/>
      <c r="G1479" s="27"/>
      <c r="H1479" s="27"/>
      <c r="I1479" s="27"/>
    </row>
    <row r="1480" spans="1:9" s="48" customFormat="1">
      <c r="A1480" s="41" t="s">
        <v>121</v>
      </c>
      <c r="B1480" s="42">
        <v>2322</v>
      </c>
      <c r="C1480" s="43">
        <v>16500.900000000001</v>
      </c>
      <c r="D1480" s="43">
        <v>71.099999999999994</v>
      </c>
      <c r="E1480" s="42">
        <v>1997.62</v>
      </c>
      <c r="F1480" s="43">
        <v>15232.2</v>
      </c>
      <c r="G1480" s="43">
        <v>76.3</v>
      </c>
      <c r="H1480" s="53">
        <f t="shared" ref="H1480:H1502" si="8">F1480/C1480*100</f>
        <v>92.311328472992386</v>
      </c>
      <c r="I1480" s="53">
        <f t="shared" ref="I1480:I1502" si="9">F1480-C1480</f>
        <v>-1268.7000000000007</v>
      </c>
    </row>
    <row r="1481" spans="1:9">
      <c r="A1481" s="44" t="s">
        <v>122</v>
      </c>
      <c r="B1481" s="45">
        <v>547</v>
      </c>
      <c r="C1481" s="46">
        <v>3728.6</v>
      </c>
      <c r="D1481" s="46">
        <v>68.2</v>
      </c>
      <c r="E1481" s="45">
        <v>626.80999999999995</v>
      </c>
      <c r="F1481" s="46">
        <v>4836</v>
      </c>
      <c r="G1481" s="46">
        <v>77.2</v>
      </c>
      <c r="H1481" s="19">
        <f t="shared" si="8"/>
        <v>129.70015555436356</v>
      </c>
      <c r="I1481" s="19">
        <f t="shared" si="9"/>
        <v>1107.4000000000001</v>
      </c>
    </row>
    <row r="1482" spans="1:9">
      <c r="A1482" s="44" t="s">
        <v>123</v>
      </c>
      <c r="B1482" s="45">
        <v>473</v>
      </c>
      <c r="C1482" s="46">
        <v>3046.2</v>
      </c>
      <c r="D1482" s="46">
        <v>64.400000000000006</v>
      </c>
      <c r="E1482" s="45">
        <v>374.26</v>
      </c>
      <c r="F1482" s="46">
        <v>2756.5</v>
      </c>
      <c r="G1482" s="46">
        <v>73.7</v>
      </c>
      <c r="H1482" s="19">
        <f t="shared" si="8"/>
        <v>90.489790558728913</v>
      </c>
      <c r="I1482" s="19">
        <f t="shared" si="9"/>
        <v>-289.69999999999982</v>
      </c>
    </row>
    <row r="1483" spans="1:9">
      <c r="A1483" s="44" t="s">
        <v>124</v>
      </c>
      <c r="B1483" s="45">
        <v>194</v>
      </c>
      <c r="C1483" s="46">
        <v>1616</v>
      </c>
      <c r="D1483" s="46">
        <v>83.3</v>
      </c>
      <c r="E1483" s="45">
        <v>50.85</v>
      </c>
      <c r="F1483" s="46">
        <v>742.7</v>
      </c>
      <c r="G1483" s="46">
        <v>146.1</v>
      </c>
      <c r="H1483" s="19">
        <f t="shared" si="8"/>
        <v>45.959158415841586</v>
      </c>
      <c r="I1483" s="19">
        <f t="shared" si="9"/>
        <v>-873.3</v>
      </c>
    </row>
    <row r="1484" spans="1:9">
      <c r="A1484" s="44" t="s">
        <v>125</v>
      </c>
      <c r="B1484" s="45">
        <v>1086</v>
      </c>
      <c r="C1484" s="46">
        <v>7951.1</v>
      </c>
      <c r="D1484" s="46">
        <v>73.2</v>
      </c>
      <c r="E1484" s="45">
        <v>923.7</v>
      </c>
      <c r="F1484" s="46">
        <v>6739</v>
      </c>
      <c r="G1484" s="46">
        <v>73</v>
      </c>
      <c r="H1484" s="19">
        <f t="shared" si="8"/>
        <v>84.755568411917849</v>
      </c>
      <c r="I1484" s="19">
        <f t="shared" si="9"/>
        <v>-1212.1000000000004</v>
      </c>
    </row>
    <row r="1485" spans="1:9">
      <c r="A1485" s="44" t="s">
        <v>126</v>
      </c>
      <c r="B1485" s="45">
        <v>22</v>
      </c>
      <c r="C1485" s="46">
        <v>159</v>
      </c>
      <c r="D1485" s="46">
        <v>72.3</v>
      </c>
      <c r="E1485" s="45">
        <v>22</v>
      </c>
      <c r="F1485" s="46">
        <v>158</v>
      </c>
      <c r="G1485" s="46">
        <v>71.8</v>
      </c>
      <c r="H1485" s="19">
        <f t="shared" si="8"/>
        <v>99.371069182389931</v>
      </c>
      <c r="I1485" s="19">
        <f t="shared" si="9"/>
        <v>-1</v>
      </c>
    </row>
    <row r="1486" spans="1:9">
      <c r="A1486" s="44"/>
      <c r="B1486" s="45"/>
      <c r="C1486" s="46"/>
      <c r="D1486" s="46"/>
      <c r="E1486" s="45"/>
      <c r="F1486" s="46"/>
      <c r="G1486" s="46"/>
      <c r="H1486" s="53"/>
      <c r="I1486" s="53"/>
    </row>
    <row r="1487" spans="1:9" s="48" customFormat="1">
      <c r="A1487" s="41" t="s">
        <v>127</v>
      </c>
      <c r="B1487" s="42">
        <v>3170</v>
      </c>
      <c r="C1487" s="43">
        <v>7724.5</v>
      </c>
      <c r="D1487" s="43">
        <v>24.7</v>
      </c>
      <c r="E1487" s="42">
        <v>2890.7</v>
      </c>
      <c r="F1487" s="43">
        <v>10134.9</v>
      </c>
      <c r="G1487" s="43">
        <v>35.1</v>
      </c>
      <c r="H1487" s="53">
        <f t="shared" si="8"/>
        <v>131.20460871253803</v>
      </c>
      <c r="I1487" s="53">
        <f t="shared" si="9"/>
        <v>2410.3999999999996</v>
      </c>
    </row>
    <row r="1488" spans="1:9">
      <c r="A1488" s="44" t="s">
        <v>128</v>
      </c>
      <c r="B1488" s="45">
        <v>540</v>
      </c>
      <c r="C1488" s="46">
        <v>614.1</v>
      </c>
      <c r="D1488" s="46">
        <v>11.4</v>
      </c>
      <c r="E1488" s="45">
        <v>448</v>
      </c>
      <c r="F1488" s="46">
        <v>1053.4000000000001</v>
      </c>
      <c r="G1488" s="46">
        <v>23.5</v>
      </c>
      <c r="H1488" s="19">
        <f t="shared" si="8"/>
        <v>171.5355805243446</v>
      </c>
      <c r="I1488" s="19">
        <f t="shared" si="9"/>
        <v>439.30000000000007</v>
      </c>
    </row>
    <row r="1489" spans="1:9">
      <c r="A1489" s="44" t="s">
        <v>129</v>
      </c>
      <c r="B1489" s="45">
        <v>307</v>
      </c>
      <c r="C1489" s="46">
        <v>142.5</v>
      </c>
      <c r="D1489" s="46">
        <v>4.5999999999999996</v>
      </c>
      <c r="E1489" s="45">
        <v>175.5</v>
      </c>
      <c r="F1489" s="46">
        <v>868.8</v>
      </c>
      <c r="G1489" s="46">
        <v>49.5</v>
      </c>
      <c r="H1489" s="19">
        <f t="shared" si="8"/>
        <v>609.68421052631584</v>
      </c>
      <c r="I1489" s="19">
        <f t="shared" si="9"/>
        <v>726.3</v>
      </c>
    </row>
    <row r="1490" spans="1:9">
      <c r="A1490" s="44" t="s">
        <v>130</v>
      </c>
      <c r="B1490" s="45">
        <v>193</v>
      </c>
      <c r="C1490" s="46">
        <v>659.1</v>
      </c>
      <c r="D1490" s="46">
        <v>34.200000000000003</v>
      </c>
      <c r="E1490" s="45">
        <v>195.7</v>
      </c>
      <c r="F1490" s="46">
        <v>865.5</v>
      </c>
      <c r="G1490" s="46">
        <v>44.2</v>
      </c>
      <c r="H1490" s="19">
        <f t="shared" si="8"/>
        <v>131.31543013199817</v>
      </c>
      <c r="I1490" s="19">
        <f t="shared" si="9"/>
        <v>206.39999999999998</v>
      </c>
    </row>
    <row r="1491" spans="1:9">
      <c r="A1491" s="44" t="s">
        <v>131</v>
      </c>
      <c r="B1491" s="45">
        <v>148</v>
      </c>
      <c r="C1491" s="46">
        <v>330.9</v>
      </c>
      <c r="D1491" s="46">
        <v>22.4</v>
      </c>
      <c r="E1491" s="45">
        <v>214.1</v>
      </c>
      <c r="F1491" s="46">
        <v>565</v>
      </c>
      <c r="G1491" s="46">
        <v>26.4</v>
      </c>
      <c r="H1491" s="19">
        <f t="shared" si="8"/>
        <v>170.74644907827138</v>
      </c>
      <c r="I1491" s="19">
        <f t="shared" si="9"/>
        <v>234.10000000000002</v>
      </c>
    </row>
    <row r="1492" spans="1:9">
      <c r="A1492" s="44" t="s">
        <v>132</v>
      </c>
      <c r="B1492" s="45">
        <v>139</v>
      </c>
      <c r="C1492" s="46">
        <v>424.7</v>
      </c>
      <c r="D1492" s="46">
        <v>30.6</v>
      </c>
      <c r="E1492" s="45">
        <v>59.8</v>
      </c>
      <c r="F1492" s="46">
        <v>233.5</v>
      </c>
      <c r="G1492" s="46">
        <v>39</v>
      </c>
      <c r="H1492" s="19">
        <f t="shared" si="8"/>
        <v>54.97998587238051</v>
      </c>
      <c r="I1492" s="19">
        <f t="shared" si="9"/>
        <v>-191.2</v>
      </c>
    </row>
    <row r="1493" spans="1:9">
      <c r="A1493" s="44" t="s">
        <v>133</v>
      </c>
      <c r="B1493" s="45">
        <v>250</v>
      </c>
      <c r="C1493" s="46">
        <v>609.4</v>
      </c>
      <c r="D1493" s="46">
        <v>24.4</v>
      </c>
      <c r="E1493" s="45">
        <v>181</v>
      </c>
      <c r="F1493" s="46">
        <v>1472.5</v>
      </c>
      <c r="G1493" s="46">
        <v>81.400000000000006</v>
      </c>
      <c r="H1493" s="19">
        <f t="shared" si="8"/>
        <v>241.63111256974074</v>
      </c>
      <c r="I1493" s="19">
        <f t="shared" si="9"/>
        <v>863.1</v>
      </c>
    </row>
    <row r="1494" spans="1:9">
      <c r="A1494" s="44" t="s">
        <v>135</v>
      </c>
      <c r="B1494" s="45">
        <v>806</v>
      </c>
      <c r="C1494" s="46">
        <v>4057</v>
      </c>
      <c r="D1494" s="46">
        <v>51.7</v>
      </c>
      <c r="E1494" s="45">
        <v>634.85</v>
      </c>
      <c r="F1494" s="46">
        <v>3565.7</v>
      </c>
      <c r="G1494" s="46">
        <v>56.2</v>
      </c>
      <c r="H1494" s="19">
        <f t="shared" si="8"/>
        <v>87.890066551639137</v>
      </c>
      <c r="I1494" s="19">
        <f t="shared" si="9"/>
        <v>-491.30000000000018</v>
      </c>
    </row>
    <row r="1495" spans="1:9">
      <c r="A1495" s="44" t="s">
        <v>136</v>
      </c>
      <c r="B1495" s="45">
        <v>536</v>
      </c>
      <c r="C1495" s="46">
        <v>608.6</v>
      </c>
      <c r="D1495" s="46">
        <v>11.4</v>
      </c>
      <c r="E1495" s="45">
        <v>710.57</v>
      </c>
      <c r="F1495" s="46">
        <v>1080.3</v>
      </c>
      <c r="G1495" s="46">
        <v>15.2</v>
      </c>
      <c r="H1495" s="19">
        <f t="shared" si="8"/>
        <v>177.50575090371342</v>
      </c>
      <c r="I1495" s="19">
        <f t="shared" si="9"/>
        <v>471.69999999999993</v>
      </c>
    </row>
    <row r="1496" spans="1:9">
      <c r="A1496" s="44" t="s">
        <v>165</v>
      </c>
      <c r="B1496" s="45">
        <v>200</v>
      </c>
      <c r="C1496" s="46">
        <v>52.2</v>
      </c>
      <c r="D1496" s="46">
        <v>2.6</v>
      </c>
      <c r="E1496" s="45">
        <v>210.18</v>
      </c>
      <c r="F1496" s="46">
        <v>100.2</v>
      </c>
      <c r="G1496" s="46">
        <v>4.8</v>
      </c>
      <c r="H1496" s="19">
        <f t="shared" si="8"/>
        <v>191.95402298850576</v>
      </c>
      <c r="I1496" s="19">
        <f t="shared" si="9"/>
        <v>48</v>
      </c>
    </row>
    <row r="1497" spans="1:9">
      <c r="A1497" s="44" t="s">
        <v>137</v>
      </c>
      <c r="B1497" s="45">
        <v>29</v>
      </c>
      <c r="C1497" s="46">
        <v>168</v>
      </c>
      <c r="D1497" s="46">
        <v>57.9</v>
      </c>
      <c r="E1497" s="45">
        <v>39</v>
      </c>
      <c r="F1497" s="46">
        <v>272</v>
      </c>
      <c r="G1497" s="46">
        <v>69.7</v>
      </c>
      <c r="H1497" s="19">
        <f t="shared" si="8"/>
        <v>161.9047619047619</v>
      </c>
      <c r="I1497" s="19">
        <f t="shared" si="9"/>
        <v>104</v>
      </c>
    </row>
    <row r="1498" spans="1:9">
      <c r="A1498" s="44" t="s">
        <v>166</v>
      </c>
      <c r="B1498" s="45">
        <v>22</v>
      </c>
      <c r="C1498" s="46">
        <v>58</v>
      </c>
      <c r="D1498" s="46">
        <v>26.4</v>
      </c>
      <c r="E1498" s="45">
        <v>22</v>
      </c>
      <c r="F1498" s="46">
        <v>58</v>
      </c>
      <c r="G1498" s="46">
        <v>26.4</v>
      </c>
      <c r="H1498" s="19">
        <f t="shared" si="8"/>
        <v>100</v>
      </c>
      <c r="I1498" s="19">
        <f t="shared" si="9"/>
        <v>0</v>
      </c>
    </row>
    <row r="1499" spans="1:9">
      <c r="A1499" s="44"/>
      <c r="B1499" s="45"/>
      <c r="C1499" s="46"/>
      <c r="D1499" s="46"/>
      <c r="E1499" s="45"/>
      <c r="F1499" s="46"/>
      <c r="G1499" s="46"/>
      <c r="H1499" s="53"/>
      <c r="I1499" s="53"/>
    </row>
    <row r="1500" spans="1:9" s="48" customFormat="1">
      <c r="A1500" s="41" t="s">
        <v>138</v>
      </c>
      <c r="B1500" s="42">
        <v>318.60000000000002</v>
      </c>
      <c r="C1500" s="43">
        <v>616.6</v>
      </c>
      <c r="D1500" s="43">
        <v>19.399999999999999</v>
      </c>
      <c r="E1500" s="42">
        <v>245</v>
      </c>
      <c r="F1500" s="43">
        <v>629.20000000000005</v>
      </c>
      <c r="G1500" s="43">
        <v>25.7</v>
      </c>
      <c r="H1500" s="53">
        <f t="shared" si="8"/>
        <v>102.04346415828738</v>
      </c>
      <c r="I1500" s="53">
        <f t="shared" si="9"/>
        <v>12.600000000000023</v>
      </c>
    </row>
    <row r="1501" spans="1:9" s="48" customFormat="1">
      <c r="A1501" s="41"/>
      <c r="B1501" s="42"/>
      <c r="C1501" s="43"/>
      <c r="D1501" s="43"/>
      <c r="E1501" s="42"/>
      <c r="F1501" s="43"/>
      <c r="G1501" s="43"/>
      <c r="H1501" s="53"/>
      <c r="I1501" s="53"/>
    </row>
    <row r="1502" spans="1:9" s="48" customFormat="1">
      <c r="A1502" s="41" t="s">
        <v>139</v>
      </c>
      <c r="B1502" s="42">
        <v>236</v>
      </c>
      <c r="C1502" s="43">
        <v>1520.4</v>
      </c>
      <c r="D1502" s="43">
        <v>64.400000000000006</v>
      </c>
      <c r="E1502" s="42">
        <v>385.25</v>
      </c>
      <c r="F1502" s="43">
        <v>1699.2</v>
      </c>
      <c r="G1502" s="43">
        <v>44.1</v>
      </c>
      <c r="H1502" s="53">
        <f t="shared" si="8"/>
        <v>111.76006314127859</v>
      </c>
      <c r="I1502" s="53">
        <f t="shared" si="9"/>
        <v>178.79999999999995</v>
      </c>
    </row>
    <row r="1503" spans="1:9">
      <c r="B1503" s="40"/>
      <c r="C1503" s="40"/>
      <c r="D1503" s="40"/>
      <c r="E1503" s="40"/>
      <c r="F1503" s="40"/>
      <c r="G1503" s="40"/>
      <c r="H1503" s="40"/>
      <c r="I1503" s="40"/>
    </row>
    <row r="1504" spans="1:9">
      <c r="B1504" s="40"/>
      <c r="C1504" s="40"/>
      <c r="D1504" s="40"/>
      <c r="E1504" s="40"/>
      <c r="F1504" s="40"/>
      <c r="G1504" s="40"/>
      <c r="H1504" s="40"/>
      <c r="I1504" s="40"/>
    </row>
    <row r="1505" spans="2:9">
      <c r="B1505" s="40"/>
      <c r="C1505" s="40"/>
      <c r="D1505" s="40"/>
      <c r="E1505" s="40"/>
      <c r="F1505" s="40"/>
      <c r="G1505" s="40"/>
      <c r="H1505" s="40"/>
      <c r="I1505" s="40"/>
    </row>
    <row r="1506" spans="2:9">
      <c r="B1506" s="40"/>
      <c r="C1506" s="40"/>
      <c r="D1506" s="40"/>
      <c r="E1506" s="40"/>
      <c r="F1506" s="40"/>
      <c r="G1506" s="40"/>
      <c r="H1506" s="40"/>
      <c r="I1506" s="40"/>
    </row>
    <row r="1507" spans="2:9">
      <c r="B1507" s="40"/>
      <c r="C1507" s="40"/>
      <c r="D1507" s="40"/>
      <c r="E1507" s="40"/>
      <c r="F1507" s="40"/>
      <c r="G1507" s="40"/>
      <c r="H1507" s="40"/>
      <c r="I1507" s="40"/>
    </row>
    <row r="1508" spans="2:9">
      <c r="B1508" s="40"/>
      <c r="C1508" s="40"/>
      <c r="D1508" s="40"/>
      <c r="E1508" s="40"/>
      <c r="F1508" s="40"/>
      <c r="G1508" s="40"/>
      <c r="H1508" s="40"/>
      <c r="I1508" s="40"/>
    </row>
    <row r="1509" spans="2:9">
      <c r="B1509" s="40"/>
      <c r="C1509" s="40"/>
      <c r="D1509" s="40"/>
      <c r="E1509" s="40"/>
      <c r="F1509" s="40"/>
      <c r="G1509" s="40"/>
      <c r="H1509" s="40"/>
      <c r="I1509" s="40"/>
    </row>
    <row r="1510" spans="2:9">
      <c r="B1510" s="40"/>
      <c r="C1510" s="40"/>
      <c r="D1510" s="40"/>
      <c r="E1510" s="40"/>
      <c r="F1510" s="40"/>
      <c r="G1510" s="40"/>
      <c r="H1510" s="40"/>
      <c r="I1510" s="40"/>
    </row>
    <row r="1511" spans="2:9">
      <c r="B1511" s="40"/>
      <c r="C1511" s="40"/>
      <c r="D1511" s="40"/>
      <c r="E1511" s="40"/>
      <c r="F1511" s="40"/>
      <c r="G1511" s="40"/>
      <c r="H1511" s="40"/>
      <c r="I1511" s="40"/>
    </row>
    <row r="1512" spans="2:9">
      <c r="B1512" s="40"/>
      <c r="C1512" s="40"/>
      <c r="D1512" s="40"/>
      <c r="E1512" s="40"/>
      <c r="F1512" s="40"/>
      <c r="G1512" s="40"/>
      <c r="H1512" s="40"/>
      <c r="I1512" s="40"/>
    </row>
    <row r="1513" spans="2:9">
      <c r="B1513" s="40"/>
      <c r="C1513" s="40"/>
      <c r="D1513" s="40"/>
      <c r="E1513" s="40"/>
      <c r="F1513" s="40"/>
      <c r="G1513" s="40"/>
      <c r="H1513" s="40"/>
      <c r="I1513" s="40"/>
    </row>
    <row r="1514" spans="2:9">
      <c r="B1514" s="40"/>
      <c r="C1514" s="40"/>
      <c r="D1514" s="40"/>
      <c r="E1514" s="40"/>
      <c r="F1514" s="40"/>
      <c r="G1514" s="40"/>
      <c r="H1514" s="40"/>
      <c r="I1514" s="40"/>
    </row>
    <row r="1515" spans="2:9">
      <c r="B1515" s="40"/>
      <c r="C1515" s="40"/>
      <c r="D1515" s="40"/>
      <c r="E1515" s="40"/>
      <c r="F1515" s="40"/>
      <c r="G1515" s="40"/>
      <c r="H1515" s="40"/>
      <c r="I1515" s="40"/>
    </row>
    <row r="1516" spans="2:9">
      <c r="B1516" s="40"/>
      <c r="C1516" s="40"/>
      <c r="D1516" s="40"/>
      <c r="E1516" s="40"/>
      <c r="F1516" s="40"/>
      <c r="G1516" s="40"/>
      <c r="H1516" s="40"/>
      <c r="I1516" s="40"/>
    </row>
    <row r="1517" spans="2:9">
      <c r="B1517" s="40"/>
      <c r="C1517" s="40"/>
      <c r="D1517" s="40"/>
      <c r="E1517" s="40"/>
      <c r="F1517" s="40"/>
      <c r="G1517" s="40"/>
      <c r="H1517" s="40"/>
      <c r="I1517" s="40"/>
    </row>
    <row r="1518" spans="2:9">
      <c r="B1518" s="40"/>
      <c r="C1518" s="40"/>
      <c r="D1518" s="40"/>
      <c r="E1518" s="40"/>
      <c r="F1518" s="40"/>
      <c r="G1518" s="40"/>
      <c r="H1518" s="40"/>
      <c r="I1518" s="40"/>
    </row>
    <row r="1519" spans="2:9">
      <c r="B1519" s="40"/>
      <c r="C1519" s="40"/>
      <c r="D1519" s="40"/>
      <c r="E1519" s="40"/>
      <c r="F1519" s="40"/>
      <c r="G1519" s="40"/>
      <c r="H1519" s="40"/>
      <c r="I1519" s="40"/>
    </row>
    <row r="1520" spans="2:9">
      <c r="B1520" s="40"/>
      <c r="C1520" s="40"/>
      <c r="D1520" s="40"/>
      <c r="E1520" s="40"/>
      <c r="F1520" s="40"/>
      <c r="G1520" s="40"/>
      <c r="H1520" s="40"/>
      <c r="I1520" s="40"/>
    </row>
    <row r="1521" spans="2:9">
      <c r="B1521" s="40"/>
      <c r="C1521" s="40"/>
      <c r="D1521" s="40"/>
      <c r="E1521" s="40"/>
      <c r="F1521" s="40"/>
      <c r="G1521" s="40"/>
      <c r="H1521" s="40"/>
      <c r="I1521" s="40"/>
    </row>
    <row r="1522" spans="2:9">
      <c r="B1522" s="40"/>
      <c r="C1522" s="40"/>
      <c r="D1522" s="40"/>
      <c r="E1522" s="40"/>
      <c r="F1522" s="40"/>
      <c r="G1522" s="40"/>
      <c r="H1522" s="40"/>
      <c r="I1522" s="40"/>
    </row>
    <row r="1523" spans="2:9">
      <c r="B1523" s="40"/>
      <c r="C1523" s="40"/>
      <c r="D1523" s="40"/>
      <c r="E1523" s="40"/>
      <c r="F1523" s="40"/>
      <c r="G1523" s="40"/>
      <c r="H1523" s="40"/>
      <c r="I1523" s="40"/>
    </row>
    <row r="1524" spans="2:9">
      <c r="B1524" s="40"/>
      <c r="C1524" s="40"/>
      <c r="D1524" s="40"/>
      <c r="E1524" s="40"/>
      <c r="F1524" s="40"/>
      <c r="G1524" s="40"/>
      <c r="H1524" s="40"/>
      <c r="I1524" s="40"/>
    </row>
    <row r="1525" spans="2:9">
      <c r="B1525" s="40"/>
      <c r="C1525" s="40"/>
      <c r="D1525" s="40"/>
      <c r="E1525" s="40"/>
      <c r="F1525" s="40"/>
      <c r="G1525" s="40"/>
      <c r="H1525" s="40"/>
      <c r="I1525" s="40"/>
    </row>
    <row r="1526" spans="2:9">
      <c r="B1526" s="40"/>
      <c r="C1526" s="40"/>
      <c r="D1526" s="40"/>
      <c r="E1526" s="40"/>
      <c r="F1526" s="40"/>
      <c r="G1526" s="40"/>
      <c r="H1526" s="40"/>
      <c r="I1526" s="40"/>
    </row>
    <row r="1527" spans="2:9">
      <c r="B1527" s="40"/>
      <c r="C1527" s="40"/>
      <c r="D1527" s="40"/>
      <c r="E1527" s="40"/>
      <c r="F1527" s="40"/>
      <c r="G1527" s="40"/>
      <c r="H1527" s="40"/>
      <c r="I1527" s="40"/>
    </row>
    <row r="1528" spans="2:9">
      <c r="B1528" s="40"/>
      <c r="C1528" s="40"/>
      <c r="D1528" s="40"/>
      <c r="E1528" s="40"/>
      <c r="F1528" s="40"/>
      <c r="G1528" s="40"/>
      <c r="H1528" s="40"/>
      <c r="I1528" s="40"/>
    </row>
    <row r="1529" spans="2:9">
      <c r="B1529" s="40"/>
      <c r="C1529" s="40"/>
      <c r="D1529" s="40"/>
      <c r="E1529" s="40"/>
      <c r="F1529" s="40"/>
      <c r="G1529" s="40"/>
      <c r="H1529" s="40"/>
      <c r="I1529" s="40"/>
    </row>
    <row r="1530" spans="2:9">
      <c r="B1530" s="40"/>
      <c r="C1530" s="40"/>
      <c r="D1530" s="40"/>
      <c r="E1530" s="40"/>
      <c r="F1530" s="40"/>
      <c r="G1530" s="40"/>
      <c r="H1530" s="40"/>
      <c r="I1530" s="40"/>
    </row>
    <row r="1531" spans="2:9">
      <c r="B1531" s="40"/>
      <c r="C1531" s="40"/>
      <c r="D1531" s="40"/>
      <c r="E1531" s="40"/>
      <c r="F1531" s="40"/>
      <c r="G1531" s="40"/>
      <c r="H1531" s="40"/>
      <c r="I1531" s="40"/>
    </row>
    <row r="1532" spans="2:9">
      <c r="B1532" s="40"/>
      <c r="C1532" s="40"/>
      <c r="D1532" s="40"/>
      <c r="E1532" s="40"/>
      <c r="F1532" s="40"/>
      <c r="G1532" s="40"/>
      <c r="H1532" s="40"/>
      <c r="I1532" s="40"/>
    </row>
    <row r="1533" spans="2:9">
      <c r="B1533" s="40"/>
      <c r="C1533" s="40"/>
      <c r="D1533" s="40"/>
      <c r="E1533" s="40"/>
      <c r="F1533" s="40"/>
      <c r="G1533" s="40"/>
      <c r="H1533" s="40"/>
      <c r="I1533" s="40"/>
    </row>
    <row r="1534" spans="2:9">
      <c r="B1534" s="40"/>
      <c r="C1534" s="40"/>
      <c r="D1534" s="40"/>
      <c r="E1534" s="40"/>
      <c r="F1534" s="40"/>
      <c r="G1534" s="40"/>
      <c r="H1534" s="40"/>
      <c r="I1534" s="40"/>
    </row>
    <row r="1535" spans="2:9">
      <c r="B1535" s="40"/>
      <c r="C1535" s="40"/>
      <c r="D1535" s="40"/>
      <c r="E1535" s="40"/>
      <c r="F1535" s="40"/>
      <c r="G1535" s="40"/>
      <c r="H1535" s="40"/>
      <c r="I1535" s="40"/>
    </row>
    <row r="1536" spans="2:9">
      <c r="B1536" s="40"/>
      <c r="C1536" s="40"/>
      <c r="D1536" s="40"/>
      <c r="E1536" s="40"/>
      <c r="F1536" s="40"/>
      <c r="G1536" s="40"/>
      <c r="H1536" s="40"/>
      <c r="I1536" s="40"/>
    </row>
    <row r="1537" spans="1:9">
      <c r="B1537" s="40"/>
      <c r="C1537" s="40"/>
      <c r="D1537" s="40"/>
      <c r="E1537" s="40"/>
      <c r="F1537" s="40"/>
      <c r="G1537" s="40"/>
      <c r="H1537" s="40"/>
      <c r="I1537" s="40"/>
    </row>
    <row r="1538" spans="1:9">
      <c r="B1538" s="40"/>
      <c r="C1538" s="40"/>
      <c r="D1538" s="40"/>
      <c r="E1538" s="40"/>
      <c r="F1538" s="40"/>
      <c r="G1538" s="40"/>
      <c r="H1538" s="40"/>
      <c r="I1538" s="40"/>
    </row>
    <row r="1539" spans="1:9">
      <c r="B1539" s="40"/>
      <c r="C1539" s="40"/>
      <c r="D1539" s="40"/>
      <c r="E1539" s="40"/>
      <c r="F1539" s="40"/>
      <c r="G1539" s="40"/>
      <c r="H1539" s="40"/>
      <c r="I1539" s="40"/>
    </row>
    <row r="1540" spans="1:9">
      <c r="B1540" s="40"/>
      <c r="C1540" s="40"/>
      <c r="D1540" s="40"/>
      <c r="E1540" s="40"/>
      <c r="F1540" s="40"/>
      <c r="G1540" s="40"/>
      <c r="H1540" s="40"/>
      <c r="I1540" s="40"/>
    </row>
    <row r="1541" spans="1:9">
      <c r="B1541" s="40"/>
      <c r="C1541" s="40"/>
      <c r="D1541" s="40"/>
      <c r="E1541" s="40"/>
      <c r="F1541" s="40"/>
      <c r="G1541" s="40"/>
      <c r="H1541" s="40"/>
      <c r="I1541" s="40"/>
    </row>
    <row r="1542" spans="1:9">
      <c r="B1542" s="40"/>
      <c r="C1542" s="40"/>
      <c r="D1542" s="40"/>
      <c r="E1542" s="40"/>
      <c r="F1542" s="40"/>
      <c r="G1542" s="40"/>
      <c r="H1542" s="40"/>
      <c r="I1542" s="40"/>
    </row>
    <row r="1543" spans="1:9">
      <c r="B1543" s="40"/>
      <c r="C1543" s="40"/>
      <c r="D1543" s="40"/>
      <c r="E1543" s="40"/>
      <c r="F1543" s="40"/>
      <c r="G1543" s="40"/>
      <c r="H1543" s="40"/>
      <c r="I1543" s="40"/>
    </row>
    <row r="1544" spans="1:9">
      <c r="B1544" s="40"/>
      <c r="C1544" s="40"/>
      <c r="D1544" s="40"/>
      <c r="E1544" s="40"/>
      <c r="F1544" s="40"/>
      <c r="G1544" s="40"/>
      <c r="H1544" s="40"/>
      <c r="I1544" s="40"/>
    </row>
    <row r="1545" spans="1:9" ht="14.25">
      <c r="A1545" s="109" t="s">
        <v>192</v>
      </c>
      <c r="B1545" s="109"/>
      <c r="C1545" s="109"/>
      <c r="D1545" s="109"/>
      <c r="E1545" s="109"/>
      <c r="F1545" s="109"/>
      <c r="G1545" s="109"/>
      <c r="H1545" s="109"/>
      <c r="I1545" s="109"/>
    </row>
    <row r="1546" spans="1:9">
      <c r="A1546" s="111" t="s">
        <v>191</v>
      </c>
      <c r="B1546" s="111"/>
      <c r="C1546" s="111"/>
      <c r="D1546" s="111"/>
      <c r="E1546" s="111"/>
      <c r="F1546" s="111"/>
      <c r="G1546" s="111"/>
      <c r="H1546" s="111"/>
      <c r="I1546" s="111"/>
    </row>
    <row r="1547" spans="1:9">
      <c r="B1547" s="40"/>
      <c r="C1547" s="40"/>
      <c r="D1547" s="40"/>
      <c r="E1547" s="40"/>
      <c r="F1547" s="40"/>
      <c r="G1547" s="40"/>
      <c r="H1547" s="40"/>
      <c r="I1547" s="40"/>
    </row>
    <row r="1548" spans="1:9">
      <c r="A1548" s="114" t="s">
        <v>60</v>
      </c>
      <c r="B1548" s="126" t="s">
        <v>188</v>
      </c>
      <c r="C1548" s="126"/>
      <c r="D1548" s="126"/>
      <c r="E1548" s="126"/>
      <c r="F1548" s="126"/>
      <c r="G1548" s="126"/>
      <c r="H1548" s="126"/>
      <c r="I1548" s="126"/>
    </row>
    <row r="1549" spans="1:9">
      <c r="A1549" s="115"/>
      <c r="B1549" s="126">
        <v>2023</v>
      </c>
      <c r="C1549" s="126"/>
      <c r="D1549" s="126"/>
      <c r="E1549" s="126">
        <v>2024</v>
      </c>
      <c r="F1549" s="126"/>
      <c r="G1549" s="126"/>
      <c r="H1549" s="126" t="s">
        <v>62</v>
      </c>
      <c r="I1549" s="126"/>
    </row>
    <row r="1550" spans="1:9">
      <c r="A1550" s="115"/>
      <c r="B1550" s="118" t="s">
        <v>189</v>
      </c>
      <c r="C1550" s="30" t="s">
        <v>64</v>
      </c>
      <c r="D1550" s="124" t="s">
        <v>65</v>
      </c>
      <c r="E1550" s="118" t="s">
        <v>189</v>
      </c>
      <c r="F1550" s="31" t="s">
        <v>64</v>
      </c>
      <c r="G1550" s="124" t="s">
        <v>65</v>
      </c>
      <c r="H1550" s="126" t="s">
        <v>66</v>
      </c>
      <c r="I1550" s="126"/>
    </row>
    <row r="1551" spans="1:9">
      <c r="A1551" s="115"/>
      <c r="B1551" s="119"/>
      <c r="C1551" s="29" t="s">
        <v>68</v>
      </c>
      <c r="D1551" s="125"/>
      <c r="E1551" s="119"/>
      <c r="F1551" s="29" t="s">
        <v>68</v>
      </c>
      <c r="G1551" s="125"/>
      <c r="H1551" s="29" t="s">
        <v>69</v>
      </c>
      <c r="I1551" s="30" t="s">
        <v>70</v>
      </c>
    </row>
    <row r="1552" spans="1:9">
      <c r="A1552" s="32"/>
      <c r="B1552" s="120"/>
      <c r="C1552" s="34"/>
      <c r="D1552" s="34"/>
      <c r="E1552" s="120"/>
      <c r="F1552" s="34"/>
      <c r="G1552" s="35"/>
      <c r="H1552" s="34"/>
      <c r="I1552" s="34"/>
    </row>
    <row r="1553" spans="1:9">
      <c r="A1553" s="37"/>
      <c r="B1553" s="33">
        <v>1</v>
      </c>
      <c r="C1553" s="24">
        <v>2</v>
      </c>
      <c r="D1553" s="34">
        <v>3</v>
      </c>
      <c r="E1553" s="34">
        <v>4</v>
      </c>
      <c r="F1553" s="34">
        <v>5</v>
      </c>
      <c r="G1553" s="35">
        <v>6</v>
      </c>
      <c r="H1553" s="34">
        <v>7</v>
      </c>
      <c r="I1553" s="38">
        <v>8</v>
      </c>
    </row>
    <row r="1554" spans="1:9">
      <c r="A1554" s="39"/>
      <c r="B1554" s="27"/>
      <c r="C1554" s="27"/>
      <c r="D1554" s="27"/>
      <c r="E1554" s="27"/>
      <c r="F1554" s="27"/>
      <c r="G1554" s="27"/>
      <c r="H1554" s="27"/>
      <c r="I1554" s="27"/>
    </row>
    <row r="1555" spans="1:9" s="48" customFormat="1">
      <c r="A1555" s="41" t="s">
        <v>72</v>
      </c>
      <c r="B1555" s="42">
        <v>25042.25</v>
      </c>
      <c r="C1555" s="43">
        <v>140745</v>
      </c>
      <c r="D1555" s="43">
        <v>56.2</v>
      </c>
      <c r="E1555" s="42">
        <v>26087.822</v>
      </c>
      <c r="F1555" s="43">
        <v>158423</v>
      </c>
      <c r="G1555" s="43">
        <v>60.7</v>
      </c>
      <c r="H1555" s="53">
        <f t="shared" ref="H1555" si="10">F1555/C1555*100</f>
        <v>112.56030409606026</v>
      </c>
      <c r="I1555" s="53">
        <f t="shared" ref="I1555" si="11">F1555-C1555</f>
        <v>17678</v>
      </c>
    </row>
    <row r="1556" spans="1:9" s="48" customFormat="1">
      <c r="A1556" s="41"/>
      <c r="B1556" s="42"/>
      <c r="C1556" s="43"/>
      <c r="D1556" s="43"/>
      <c r="E1556" s="42"/>
      <c r="F1556" s="43"/>
      <c r="G1556" s="43"/>
      <c r="H1556" s="53"/>
      <c r="I1556" s="53"/>
    </row>
    <row r="1557" spans="1:9" s="48" customFormat="1">
      <c r="A1557" s="41" t="s">
        <v>73</v>
      </c>
      <c r="B1557" s="42">
        <v>2737.85</v>
      </c>
      <c r="C1557" s="43">
        <v>13978.1</v>
      </c>
      <c r="D1557" s="43">
        <v>51.1</v>
      </c>
      <c r="E1557" s="42">
        <v>3949.99</v>
      </c>
      <c r="F1557" s="43">
        <v>16690.2</v>
      </c>
      <c r="G1557" s="43">
        <v>42.3</v>
      </c>
      <c r="H1557" s="53">
        <f t="shared" ref="H1557:H1615" si="12">F1557/C1557*100</f>
        <v>119.40249390117398</v>
      </c>
      <c r="I1557" s="53">
        <f t="shared" ref="I1557:I1615" si="13">F1557-C1557</f>
        <v>2712.1000000000004</v>
      </c>
    </row>
    <row r="1558" spans="1:9">
      <c r="A1558" s="44" t="s">
        <v>74</v>
      </c>
      <c r="B1558" s="45">
        <v>501.3</v>
      </c>
      <c r="C1558" s="46">
        <v>3782.1</v>
      </c>
      <c r="D1558" s="46">
        <v>75.400000000000006</v>
      </c>
      <c r="E1558" s="45">
        <v>637.20000000000005</v>
      </c>
      <c r="F1558" s="46">
        <v>3307.9</v>
      </c>
      <c r="G1558" s="46">
        <v>51.9</v>
      </c>
      <c r="H1558" s="19">
        <f t="shared" si="12"/>
        <v>87.461992015018126</v>
      </c>
      <c r="I1558" s="19">
        <f t="shared" si="13"/>
        <v>-474.19999999999982</v>
      </c>
    </row>
    <row r="1559" spans="1:9">
      <c r="A1559" s="44" t="s">
        <v>75</v>
      </c>
      <c r="B1559" s="45">
        <v>1606</v>
      </c>
      <c r="C1559" s="46">
        <v>7772.5</v>
      </c>
      <c r="D1559" s="46">
        <v>48.4</v>
      </c>
      <c r="E1559" s="45">
        <v>2517.5</v>
      </c>
      <c r="F1559" s="46">
        <v>9353.2000000000007</v>
      </c>
      <c r="G1559" s="46">
        <v>37.200000000000003</v>
      </c>
      <c r="H1559" s="19">
        <f t="shared" si="12"/>
        <v>120.33708587970409</v>
      </c>
      <c r="I1559" s="19">
        <f t="shared" si="13"/>
        <v>1580.7000000000007</v>
      </c>
    </row>
    <row r="1560" spans="1:9">
      <c r="A1560" s="44" t="s">
        <v>76</v>
      </c>
      <c r="B1560" s="45">
        <v>514</v>
      </c>
      <c r="C1560" s="46">
        <v>1919</v>
      </c>
      <c r="D1560" s="46">
        <v>37.299999999999997</v>
      </c>
      <c r="E1560" s="45">
        <v>677.64</v>
      </c>
      <c r="F1560" s="46">
        <v>3510.1</v>
      </c>
      <c r="G1560" s="46">
        <v>51.8</v>
      </c>
      <c r="H1560" s="19">
        <f t="shared" si="12"/>
        <v>182.91297550807712</v>
      </c>
      <c r="I1560" s="19">
        <f t="shared" si="13"/>
        <v>1591.1</v>
      </c>
    </row>
    <row r="1561" spans="1:9">
      <c r="A1561" s="44" t="s">
        <v>77</v>
      </c>
      <c r="B1561" s="45">
        <v>154</v>
      </c>
      <c r="C1561" s="46">
        <v>550</v>
      </c>
      <c r="D1561" s="46">
        <v>35.700000000000003</v>
      </c>
      <c r="E1561" s="45">
        <v>124.99</v>
      </c>
      <c r="F1561" s="46">
        <v>835.4</v>
      </c>
      <c r="G1561" s="46">
        <v>66.8</v>
      </c>
      <c r="H1561" s="19">
        <f t="shared" si="12"/>
        <v>151.89090909090908</v>
      </c>
      <c r="I1561" s="19">
        <f t="shared" si="13"/>
        <v>285.39999999999998</v>
      </c>
    </row>
    <row r="1562" spans="1:9">
      <c r="A1562" s="44" t="s">
        <v>78</v>
      </c>
      <c r="B1562" s="45">
        <v>17</v>
      </c>
      <c r="C1562" s="46">
        <v>214.5</v>
      </c>
      <c r="D1562" s="46">
        <v>126.2</v>
      </c>
      <c r="E1562" s="45">
        <v>18.100000000000001</v>
      </c>
      <c r="F1562" s="46">
        <v>61</v>
      </c>
      <c r="G1562" s="46">
        <v>33.700000000000003</v>
      </c>
      <c r="H1562" s="19">
        <f t="shared" si="12"/>
        <v>28.438228438228435</v>
      </c>
      <c r="I1562" s="19">
        <f t="shared" si="13"/>
        <v>-153.5</v>
      </c>
    </row>
    <row r="1563" spans="1:9">
      <c r="A1563" s="44" t="s">
        <v>79</v>
      </c>
      <c r="B1563" s="45">
        <v>94.55</v>
      </c>
      <c r="C1563" s="46">
        <v>228.5</v>
      </c>
      <c r="D1563" s="46">
        <v>24.2</v>
      </c>
      <c r="E1563" s="45">
        <v>94.55</v>
      </c>
      <c r="F1563" s="46">
        <v>399.7</v>
      </c>
      <c r="G1563" s="46">
        <v>42.3</v>
      </c>
      <c r="H1563" s="19">
        <f t="shared" si="12"/>
        <v>174.92341356673958</v>
      </c>
      <c r="I1563" s="19">
        <f t="shared" si="13"/>
        <v>171.2</v>
      </c>
    </row>
    <row r="1564" spans="1:9">
      <c r="A1564" s="44" t="s">
        <v>162</v>
      </c>
      <c r="B1564" s="45">
        <v>5</v>
      </c>
      <c r="C1564" s="46">
        <v>61.5</v>
      </c>
      <c r="D1564" s="46">
        <v>123</v>
      </c>
      <c r="E1564" s="45">
        <v>5</v>
      </c>
      <c r="F1564" s="46">
        <v>58.3</v>
      </c>
      <c r="G1564" s="46">
        <v>116.6</v>
      </c>
      <c r="H1564" s="19">
        <f t="shared" si="12"/>
        <v>94.796747967479661</v>
      </c>
      <c r="I1564" s="19">
        <f t="shared" si="13"/>
        <v>-3.2000000000000028</v>
      </c>
    </row>
    <row r="1565" spans="1:9">
      <c r="A1565" s="44"/>
      <c r="B1565" s="45"/>
      <c r="C1565" s="46"/>
      <c r="D1565" s="46"/>
      <c r="E1565" s="45"/>
      <c r="F1565" s="46"/>
      <c r="G1565" s="46"/>
      <c r="H1565" s="53"/>
      <c r="I1565" s="53"/>
    </row>
    <row r="1566" spans="1:9" s="48" customFormat="1" ht="25.5">
      <c r="A1566" s="41" t="s">
        <v>80</v>
      </c>
      <c r="B1566" s="42">
        <v>3521</v>
      </c>
      <c r="C1566" s="43">
        <v>24833.5</v>
      </c>
      <c r="D1566" s="43">
        <v>70.5</v>
      </c>
      <c r="E1566" s="42">
        <v>3912.5920000000001</v>
      </c>
      <c r="F1566" s="43">
        <v>28355.4</v>
      </c>
      <c r="G1566" s="43">
        <v>72.5</v>
      </c>
      <c r="H1566" s="53">
        <f t="shared" si="12"/>
        <v>114.18205246944653</v>
      </c>
      <c r="I1566" s="53">
        <f t="shared" si="13"/>
        <v>3521.9000000000015</v>
      </c>
    </row>
    <row r="1567" spans="1:9">
      <c r="A1567" s="44" t="s">
        <v>81</v>
      </c>
      <c r="B1567" s="45">
        <v>503</v>
      </c>
      <c r="C1567" s="46">
        <v>3182.8</v>
      </c>
      <c r="D1567" s="46">
        <v>63.3</v>
      </c>
      <c r="E1567" s="45">
        <v>526.63</v>
      </c>
      <c r="F1567" s="46">
        <v>4117.7</v>
      </c>
      <c r="G1567" s="46">
        <v>78.2</v>
      </c>
      <c r="H1567" s="19">
        <f t="shared" si="12"/>
        <v>129.3735076033681</v>
      </c>
      <c r="I1567" s="19">
        <f t="shared" si="13"/>
        <v>934.89999999999964</v>
      </c>
    </row>
    <row r="1568" spans="1:9">
      <c r="A1568" s="44" t="s">
        <v>82</v>
      </c>
      <c r="B1568" s="45">
        <v>253</v>
      </c>
      <c r="C1568" s="46">
        <v>1931.1</v>
      </c>
      <c r="D1568" s="46">
        <v>76.3</v>
      </c>
      <c r="E1568" s="45">
        <v>261</v>
      </c>
      <c r="F1568" s="46">
        <v>2200</v>
      </c>
      <c r="G1568" s="46">
        <v>84.3</v>
      </c>
      <c r="H1568" s="19">
        <f t="shared" si="12"/>
        <v>113.92470612604215</v>
      </c>
      <c r="I1568" s="19">
        <f t="shared" si="13"/>
        <v>268.90000000000009</v>
      </c>
    </row>
    <row r="1569" spans="1:9">
      <c r="A1569" s="44" t="s">
        <v>83</v>
      </c>
      <c r="B1569" s="45">
        <v>1043</v>
      </c>
      <c r="C1569" s="46">
        <v>8037.9</v>
      </c>
      <c r="D1569" s="46">
        <v>77.099999999999994</v>
      </c>
      <c r="E1569" s="45">
        <v>1376.3420000000001</v>
      </c>
      <c r="F1569" s="46">
        <v>9227.4</v>
      </c>
      <c r="G1569" s="46">
        <v>67</v>
      </c>
      <c r="H1569" s="19">
        <f t="shared" si="12"/>
        <v>114.79864143619602</v>
      </c>
      <c r="I1569" s="19">
        <f t="shared" si="13"/>
        <v>1189.5</v>
      </c>
    </row>
    <row r="1570" spans="1:9">
      <c r="A1570" s="44" t="s">
        <v>84</v>
      </c>
      <c r="B1570" s="45">
        <v>554</v>
      </c>
      <c r="C1570" s="46">
        <v>3399.2</v>
      </c>
      <c r="D1570" s="46">
        <v>61.4</v>
      </c>
      <c r="E1570" s="45">
        <v>446.1</v>
      </c>
      <c r="F1570" s="46">
        <v>3918.6</v>
      </c>
      <c r="G1570" s="46">
        <v>87.8</v>
      </c>
      <c r="H1570" s="19">
        <f t="shared" si="12"/>
        <v>115.28006589785834</v>
      </c>
      <c r="I1570" s="19">
        <f t="shared" si="13"/>
        <v>519.40000000000009</v>
      </c>
    </row>
    <row r="1571" spans="1:9">
      <c r="A1571" s="44" t="s">
        <v>85</v>
      </c>
      <c r="B1571" s="45">
        <v>187</v>
      </c>
      <c r="C1571" s="46">
        <v>1574.5</v>
      </c>
      <c r="D1571" s="46">
        <v>84.2</v>
      </c>
      <c r="E1571" s="45">
        <v>207</v>
      </c>
      <c r="F1571" s="46">
        <v>1544.7</v>
      </c>
      <c r="G1571" s="46">
        <v>74.599999999999994</v>
      </c>
      <c r="H1571" s="19">
        <f t="shared" si="12"/>
        <v>98.107335662114963</v>
      </c>
      <c r="I1571" s="19">
        <f t="shared" si="13"/>
        <v>-29.799999999999955</v>
      </c>
    </row>
    <row r="1572" spans="1:9">
      <c r="A1572" s="44" t="s">
        <v>86</v>
      </c>
      <c r="B1572" s="45">
        <v>4</v>
      </c>
      <c r="C1572" s="46">
        <v>55</v>
      </c>
      <c r="D1572" s="46">
        <v>137.5</v>
      </c>
      <c r="E1572" s="45">
        <v>4</v>
      </c>
      <c r="F1572" s="46">
        <v>55</v>
      </c>
      <c r="G1572" s="46">
        <v>137.5</v>
      </c>
      <c r="H1572" s="19">
        <f t="shared" si="12"/>
        <v>100</v>
      </c>
      <c r="I1572" s="19">
        <f t="shared" si="13"/>
        <v>0</v>
      </c>
    </row>
    <row r="1573" spans="1:9">
      <c r="A1573" s="44" t="s">
        <v>87</v>
      </c>
      <c r="B1573" s="45">
        <v>796</v>
      </c>
      <c r="C1573" s="46">
        <v>6531.6</v>
      </c>
      <c r="D1573" s="46">
        <v>82.1</v>
      </c>
      <c r="E1573" s="45">
        <v>745.3</v>
      </c>
      <c r="F1573" s="46">
        <v>5960</v>
      </c>
      <c r="G1573" s="46">
        <v>80</v>
      </c>
      <c r="H1573" s="19">
        <f t="shared" si="12"/>
        <v>91.248698634331546</v>
      </c>
      <c r="I1573" s="19">
        <f t="shared" si="13"/>
        <v>-571.60000000000036</v>
      </c>
    </row>
    <row r="1574" spans="1:9">
      <c r="A1574" s="44" t="s">
        <v>88</v>
      </c>
      <c r="B1574" s="45">
        <v>50</v>
      </c>
      <c r="C1574" s="46">
        <v>182.4</v>
      </c>
      <c r="D1574" s="46">
        <v>36.5</v>
      </c>
      <c r="E1574" s="45">
        <v>50</v>
      </c>
      <c r="F1574" s="46">
        <v>250</v>
      </c>
      <c r="G1574" s="46">
        <v>50</v>
      </c>
      <c r="H1574" s="19">
        <f t="shared" si="12"/>
        <v>137.06140350877192</v>
      </c>
      <c r="I1574" s="19">
        <f t="shared" si="13"/>
        <v>67.599999999999994</v>
      </c>
    </row>
    <row r="1575" spans="1:9">
      <c r="A1575" s="44" t="s">
        <v>89</v>
      </c>
      <c r="B1575" s="45">
        <v>15</v>
      </c>
      <c r="C1575" s="46">
        <v>108.2</v>
      </c>
      <c r="D1575" s="46">
        <v>72.099999999999994</v>
      </c>
      <c r="E1575" s="45">
        <v>17</v>
      </c>
      <c r="F1575" s="46">
        <v>120.1</v>
      </c>
      <c r="G1575" s="46">
        <v>70.599999999999994</v>
      </c>
      <c r="H1575" s="19">
        <f t="shared" si="12"/>
        <v>110.9981515711645</v>
      </c>
      <c r="I1575" s="19">
        <f t="shared" si="13"/>
        <v>11.899999999999991</v>
      </c>
    </row>
    <row r="1576" spans="1:9">
      <c r="A1576" s="44" t="s">
        <v>90</v>
      </c>
      <c r="B1576" s="45">
        <v>228</v>
      </c>
      <c r="C1576" s="46">
        <v>1515</v>
      </c>
      <c r="D1576" s="46">
        <v>66.400000000000006</v>
      </c>
      <c r="E1576" s="45">
        <v>385</v>
      </c>
      <c r="F1576" s="46">
        <v>3008</v>
      </c>
      <c r="G1576" s="46">
        <v>78.099999999999994</v>
      </c>
      <c r="H1576" s="19">
        <f t="shared" si="12"/>
        <v>198.54785478547853</v>
      </c>
      <c r="I1576" s="19">
        <f t="shared" si="13"/>
        <v>1493</v>
      </c>
    </row>
    <row r="1577" spans="1:9">
      <c r="A1577" s="44" t="s">
        <v>91</v>
      </c>
      <c r="B1577" s="45">
        <v>84</v>
      </c>
      <c r="C1577" s="46">
        <v>191.3</v>
      </c>
      <c r="D1577" s="46">
        <v>22.8</v>
      </c>
      <c r="E1577" s="45">
        <v>103</v>
      </c>
      <c r="F1577" s="46">
        <v>229.9</v>
      </c>
      <c r="G1577" s="46">
        <v>22.3</v>
      </c>
      <c r="H1577" s="19">
        <f t="shared" si="12"/>
        <v>120.17773131207528</v>
      </c>
      <c r="I1577" s="19">
        <f t="shared" si="13"/>
        <v>38.599999999999994</v>
      </c>
    </row>
    <row r="1578" spans="1:9">
      <c r="A1578" s="44" t="s">
        <v>92</v>
      </c>
      <c r="B1578" s="45">
        <v>83</v>
      </c>
      <c r="C1578" s="46">
        <v>265.10000000000002</v>
      </c>
      <c r="D1578" s="46">
        <v>31.9</v>
      </c>
      <c r="E1578" s="45">
        <v>76.23</v>
      </c>
      <c r="F1578" s="46">
        <v>191.9</v>
      </c>
      <c r="G1578" s="46">
        <v>25.2</v>
      </c>
      <c r="H1578" s="19">
        <f t="shared" si="12"/>
        <v>72.387778196906822</v>
      </c>
      <c r="I1578" s="19">
        <f t="shared" si="13"/>
        <v>-73.200000000000017</v>
      </c>
    </row>
    <row r="1579" spans="1:9">
      <c r="A1579" s="44" t="s">
        <v>93</v>
      </c>
      <c r="B1579" s="45">
        <v>14</v>
      </c>
      <c r="C1579" s="46">
        <v>25</v>
      </c>
      <c r="D1579" s="46">
        <v>17.899999999999999</v>
      </c>
      <c r="E1579" s="45">
        <v>18.989999999999998</v>
      </c>
      <c r="F1579" s="46">
        <v>35</v>
      </c>
      <c r="G1579" s="46">
        <v>18.399999999999999</v>
      </c>
      <c r="H1579" s="19">
        <f t="shared" si="12"/>
        <v>140</v>
      </c>
      <c r="I1579" s="19">
        <f t="shared" si="13"/>
        <v>10</v>
      </c>
    </row>
    <row r="1580" spans="1:9">
      <c r="A1580" s="44" t="s">
        <v>95</v>
      </c>
      <c r="B1580" s="45">
        <v>14</v>
      </c>
      <c r="C1580" s="46">
        <v>2.9</v>
      </c>
      <c r="D1580" s="46">
        <v>2.1</v>
      </c>
      <c r="E1580" s="45">
        <v>11</v>
      </c>
      <c r="F1580" s="46">
        <v>2.1</v>
      </c>
      <c r="G1580" s="46">
        <v>1.9</v>
      </c>
      <c r="H1580" s="19">
        <f t="shared" si="12"/>
        <v>72.41379310344827</v>
      </c>
      <c r="I1580" s="19">
        <f t="shared" si="13"/>
        <v>-0.79999999999999982</v>
      </c>
    </row>
    <row r="1581" spans="1:9">
      <c r="A1581" s="44"/>
      <c r="B1581" s="45"/>
      <c r="C1581" s="46"/>
      <c r="D1581" s="46"/>
      <c r="E1581" s="45"/>
      <c r="F1581" s="46"/>
      <c r="G1581" s="46"/>
      <c r="H1581" s="53"/>
      <c r="I1581" s="53"/>
    </row>
    <row r="1582" spans="1:9" s="48" customFormat="1">
      <c r="A1582" s="41" t="s">
        <v>96</v>
      </c>
      <c r="B1582" s="42">
        <v>6943</v>
      </c>
      <c r="C1582" s="43">
        <v>38986.5</v>
      </c>
      <c r="D1582" s="43">
        <v>56.2</v>
      </c>
      <c r="E1582" s="42">
        <v>6880.6</v>
      </c>
      <c r="F1582" s="43">
        <v>39846.199999999997</v>
      </c>
      <c r="G1582" s="43">
        <v>57.9</v>
      </c>
      <c r="H1582" s="53">
        <f t="shared" si="12"/>
        <v>102.20512228591947</v>
      </c>
      <c r="I1582" s="53">
        <f t="shared" si="13"/>
        <v>859.69999999999709</v>
      </c>
    </row>
    <row r="1583" spans="1:9">
      <c r="A1583" s="44" t="s">
        <v>97</v>
      </c>
      <c r="B1583" s="45">
        <v>658</v>
      </c>
      <c r="C1583" s="46">
        <v>3777</v>
      </c>
      <c r="D1583" s="46">
        <v>57.4</v>
      </c>
      <c r="E1583" s="45">
        <v>682</v>
      </c>
      <c r="F1583" s="46">
        <v>3630.8</v>
      </c>
      <c r="G1583" s="46">
        <v>53.2</v>
      </c>
      <c r="H1583" s="19">
        <f t="shared" si="12"/>
        <v>96.129203071220545</v>
      </c>
      <c r="I1583" s="19">
        <f t="shared" si="13"/>
        <v>-146.19999999999982</v>
      </c>
    </row>
    <row r="1584" spans="1:9">
      <c r="A1584" s="44" t="s">
        <v>98</v>
      </c>
      <c r="B1584" s="45">
        <v>2605</v>
      </c>
      <c r="C1584" s="46">
        <v>12984.4</v>
      </c>
      <c r="D1584" s="46">
        <v>49.8</v>
      </c>
      <c r="E1584" s="45">
        <v>2202.48</v>
      </c>
      <c r="F1584" s="46">
        <v>13077.9</v>
      </c>
      <c r="G1584" s="46">
        <v>59.4</v>
      </c>
      <c r="H1584" s="19">
        <f t="shared" si="12"/>
        <v>100.72009488309048</v>
      </c>
      <c r="I1584" s="19">
        <f t="shared" si="13"/>
        <v>93.5</v>
      </c>
    </row>
    <row r="1585" spans="1:9">
      <c r="A1585" s="44" t="s">
        <v>99</v>
      </c>
      <c r="B1585" s="45">
        <v>1943</v>
      </c>
      <c r="C1585" s="46">
        <v>11391.5</v>
      </c>
      <c r="D1585" s="46">
        <v>58.6</v>
      </c>
      <c r="E1585" s="45">
        <v>2595.5700000000002</v>
      </c>
      <c r="F1585" s="46">
        <v>11979.3</v>
      </c>
      <c r="G1585" s="46">
        <v>46.2</v>
      </c>
      <c r="H1585" s="19">
        <f t="shared" si="12"/>
        <v>105.15998771013474</v>
      </c>
      <c r="I1585" s="19">
        <f t="shared" si="13"/>
        <v>587.79999999999927</v>
      </c>
    </row>
    <row r="1586" spans="1:9">
      <c r="A1586" s="44" t="s">
        <v>100</v>
      </c>
      <c r="B1586" s="45">
        <v>244</v>
      </c>
      <c r="C1586" s="46">
        <v>1239.7</v>
      </c>
      <c r="D1586" s="46">
        <v>50.8</v>
      </c>
      <c r="E1586" s="45">
        <v>393.99</v>
      </c>
      <c r="F1586" s="46">
        <v>1355</v>
      </c>
      <c r="G1586" s="46">
        <v>34.4</v>
      </c>
      <c r="H1586" s="19">
        <f t="shared" si="12"/>
        <v>109.3006372509478</v>
      </c>
      <c r="I1586" s="19">
        <f t="shared" si="13"/>
        <v>115.29999999999995</v>
      </c>
    </row>
    <row r="1587" spans="1:9">
      <c r="A1587" s="44" t="s">
        <v>101</v>
      </c>
      <c r="B1587" s="45">
        <v>472</v>
      </c>
      <c r="C1587" s="46">
        <v>2895.4</v>
      </c>
      <c r="D1587" s="46">
        <v>61.3</v>
      </c>
      <c r="E1587" s="45">
        <v>357.55</v>
      </c>
      <c r="F1587" s="46">
        <v>3241</v>
      </c>
      <c r="G1587" s="46">
        <v>90.6</v>
      </c>
      <c r="H1587" s="19">
        <f t="shared" si="12"/>
        <v>111.9361746218139</v>
      </c>
      <c r="I1587" s="19">
        <f t="shared" si="13"/>
        <v>345.59999999999991</v>
      </c>
    </row>
    <row r="1588" spans="1:9">
      <c r="A1588" s="44" t="s">
        <v>102</v>
      </c>
      <c r="B1588" s="45">
        <v>868</v>
      </c>
      <c r="C1588" s="46">
        <v>5269.8</v>
      </c>
      <c r="D1588" s="46">
        <v>60.7</v>
      </c>
      <c r="E1588" s="45">
        <v>733</v>
      </c>
      <c r="F1588" s="46">
        <v>5757.4</v>
      </c>
      <c r="G1588" s="46">
        <v>78.5</v>
      </c>
      <c r="H1588" s="19">
        <f t="shared" si="12"/>
        <v>109.25272306349385</v>
      </c>
      <c r="I1588" s="19">
        <f t="shared" si="13"/>
        <v>487.59999999999945</v>
      </c>
    </row>
    <row r="1589" spans="1:9">
      <c r="A1589" s="44" t="s">
        <v>103</v>
      </c>
      <c r="B1589" s="45">
        <v>229</v>
      </c>
      <c r="C1589" s="46">
        <v>1287.9000000000001</v>
      </c>
      <c r="D1589" s="46">
        <v>56.2</v>
      </c>
      <c r="E1589" s="45">
        <v>241</v>
      </c>
      <c r="F1589" s="46">
        <v>1780.3</v>
      </c>
      <c r="G1589" s="46">
        <v>73.900000000000006</v>
      </c>
      <c r="H1589" s="19">
        <f t="shared" si="12"/>
        <v>138.23278204829566</v>
      </c>
      <c r="I1589" s="19">
        <f t="shared" si="13"/>
        <v>492.39999999999986</v>
      </c>
    </row>
    <row r="1590" spans="1:9">
      <c r="A1590" s="44" t="s">
        <v>104</v>
      </c>
      <c r="B1590" s="45">
        <v>168</v>
      </c>
      <c r="C1590" s="46">
        <v>1380.5</v>
      </c>
      <c r="D1590" s="46">
        <v>82.2</v>
      </c>
      <c r="E1590" s="45">
        <v>69</v>
      </c>
      <c r="F1590" s="46">
        <v>379.5</v>
      </c>
      <c r="G1590" s="46">
        <v>55</v>
      </c>
      <c r="H1590" s="19">
        <f t="shared" si="12"/>
        <v>27.490039840637447</v>
      </c>
      <c r="I1590" s="19">
        <f t="shared" si="13"/>
        <v>-1001</v>
      </c>
    </row>
    <row r="1591" spans="1:9">
      <c r="A1591" s="44"/>
      <c r="B1591" s="45"/>
      <c r="C1591" s="46"/>
      <c r="D1591" s="46"/>
      <c r="E1591" s="45"/>
      <c r="F1591" s="46"/>
      <c r="G1591" s="46"/>
      <c r="H1591" s="53"/>
      <c r="I1591" s="53"/>
    </row>
    <row r="1592" spans="1:9" s="48" customFormat="1">
      <c r="A1592" s="41" t="s">
        <v>105</v>
      </c>
      <c r="B1592" s="42">
        <v>215.4</v>
      </c>
      <c r="C1592" s="43">
        <v>398.4</v>
      </c>
      <c r="D1592" s="43">
        <v>18.5</v>
      </c>
      <c r="E1592" s="42">
        <v>228.2</v>
      </c>
      <c r="F1592" s="43">
        <v>412.9</v>
      </c>
      <c r="G1592" s="43">
        <v>18.100000000000001</v>
      </c>
      <c r="H1592" s="53">
        <f t="shared" si="12"/>
        <v>103.63955823293172</v>
      </c>
      <c r="I1592" s="53">
        <f t="shared" si="13"/>
        <v>14.5</v>
      </c>
    </row>
    <row r="1593" spans="1:9">
      <c r="A1593" s="44" t="s">
        <v>106</v>
      </c>
      <c r="B1593" s="45">
        <v>30.4</v>
      </c>
      <c r="C1593" s="46">
        <v>54.3</v>
      </c>
      <c r="D1593" s="46">
        <v>17.899999999999999</v>
      </c>
      <c r="E1593" s="45">
        <v>39.6</v>
      </c>
      <c r="F1593" s="46">
        <v>67.599999999999994</v>
      </c>
      <c r="G1593" s="46">
        <v>17.100000000000001</v>
      </c>
      <c r="H1593" s="19">
        <f t="shared" si="12"/>
        <v>124.49355432780847</v>
      </c>
      <c r="I1593" s="19">
        <f t="shared" si="13"/>
        <v>13.299999999999997</v>
      </c>
    </row>
    <row r="1594" spans="1:9">
      <c r="A1594" s="44" t="s">
        <v>108</v>
      </c>
      <c r="B1594" s="45">
        <v>45</v>
      </c>
      <c r="C1594" s="46">
        <v>88.2</v>
      </c>
      <c r="D1594" s="46">
        <v>19.600000000000001</v>
      </c>
      <c r="E1594" s="45">
        <v>51.6</v>
      </c>
      <c r="F1594" s="46">
        <v>94.3</v>
      </c>
      <c r="G1594" s="46">
        <v>18.3</v>
      </c>
      <c r="H1594" s="19">
        <f t="shared" si="12"/>
        <v>106.91609977324264</v>
      </c>
      <c r="I1594" s="19">
        <f t="shared" si="13"/>
        <v>6.0999999999999943</v>
      </c>
    </row>
    <row r="1595" spans="1:9">
      <c r="A1595" s="44" t="s">
        <v>109</v>
      </c>
      <c r="B1595" s="45">
        <v>119</v>
      </c>
      <c r="C1595" s="46">
        <v>175.3</v>
      </c>
      <c r="D1595" s="46">
        <v>14.7</v>
      </c>
      <c r="E1595" s="45">
        <v>116</v>
      </c>
      <c r="F1595" s="46">
        <v>169</v>
      </c>
      <c r="G1595" s="46">
        <v>14.6</v>
      </c>
      <c r="H1595" s="19">
        <f t="shared" si="12"/>
        <v>96.406160867084992</v>
      </c>
      <c r="I1595" s="19">
        <f t="shared" si="13"/>
        <v>-6.3000000000000114</v>
      </c>
    </row>
    <row r="1596" spans="1:9">
      <c r="A1596" s="44" t="s">
        <v>110</v>
      </c>
      <c r="B1596" s="45">
        <v>19</v>
      </c>
      <c r="C1596" s="46">
        <v>73.2</v>
      </c>
      <c r="D1596" s="46">
        <v>38.5</v>
      </c>
      <c r="E1596" s="45">
        <v>19</v>
      </c>
      <c r="F1596" s="46">
        <v>74</v>
      </c>
      <c r="G1596" s="46">
        <v>38.9</v>
      </c>
      <c r="H1596" s="19">
        <f t="shared" si="12"/>
        <v>101.09289617486338</v>
      </c>
      <c r="I1596" s="19">
        <f t="shared" si="13"/>
        <v>0.79999999999999716</v>
      </c>
    </row>
    <row r="1597" spans="1:9">
      <c r="A1597" s="44" t="s">
        <v>111</v>
      </c>
      <c r="B1597" s="45">
        <v>2</v>
      </c>
      <c r="C1597" s="46">
        <v>7.5</v>
      </c>
      <c r="D1597" s="46">
        <v>37.5</v>
      </c>
      <c r="E1597" s="45">
        <v>2</v>
      </c>
      <c r="F1597" s="46">
        <v>8</v>
      </c>
      <c r="G1597" s="46">
        <v>40</v>
      </c>
      <c r="H1597" s="19">
        <f t="shared" si="12"/>
        <v>106.66666666666667</v>
      </c>
      <c r="I1597" s="19">
        <f t="shared" si="13"/>
        <v>0.5</v>
      </c>
    </row>
    <row r="1598" spans="1:9">
      <c r="A1598" s="44"/>
      <c r="B1598" s="45"/>
      <c r="C1598" s="46"/>
      <c r="D1598" s="46"/>
      <c r="E1598" s="45"/>
      <c r="F1598" s="46"/>
      <c r="G1598" s="46"/>
      <c r="H1598" s="53"/>
      <c r="I1598" s="53"/>
    </row>
    <row r="1599" spans="1:9" s="48" customFormat="1">
      <c r="A1599" s="41" t="s">
        <v>112</v>
      </c>
      <c r="B1599" s="42">
        <v>5813</v>
      </c>
      <c r="C1599" s="43">
        <v>37229.300000000003</v>
      </c>
      <c r="D1599" s="43">
        <v>64</v>
      </c>
      <c r="E1599" s="42">
        <v>5875</v>
      </c>
      <c r="F1599" s="43">
        <v>46749.8</v>
      </c>
      <c r="G1599" s="43">
        <v>79.599999999999994</v>
      </c>
      <c r="H1599" s="53">
        <f t="shared" si="12"/>
        <v>125.57260007574681</v>
      </c>
      <c r="I1599" s="53">
        <f t="shared" si="13"/>
        <v>9520.5</v>
      </c>
    </row>
    <row r="1600" spans="1:9">
      <c r="A1600" s="44" t="s">
        <v>113</v>
      </c>
      <c r="B1600" s="45">
        <v>166</v>
      </c>
      <c r="C1600" s="46">
        <v>837.8</v>
      </c>
      <c r="D1600" s="46">
        <v>50.5</v>
      </c>
      <c r="E1600" s="45">
        <v>169.5</v>
      </c>
      <c r="F1600" s="46">
        <v>861.6</v>
      </c>
      <c r="G1600" s="46">
        <v>50.8</v>
      </c>
      <c r="H1600" s="19">
        <f t="shared" si="12"/>
        <v>102.84077345428504</v>
      </c>
      <c r="I1600" s="19">
        <f t="shared" si="13"/>
        <v>23.800000000000068</v>
      </c>
    </row>
    <row r="1601" spans="1:9">
      <c r="A1601" s="44" t="s">
        <v>114</v>
      </c>
      <c r="B1601" s="45">
        <v>233</v>
      </c>
      <c r="C1601" s="46">
        <v>2298.4</v>
      </c>
      <c r="D1601" s="46">
        <v>98.6</v>
      </c>
      <c r="E1601" s="45">
        <v>423.2</v>
      </c>
      <c r="F1601" s="46">
        <v>4021.5</v>
      </c>
      <c r="G1601" s="46">
        <v>95</v>
      </c>
      <c r="H1601" s="19">
        <f t="shared" si="12"/>
        <v>174.96954403062998</v>
      </c>
      <c r="I1601" s="19">
        <f t="shared" si="13"/>
        <v>1723.1</v>
      </c>
    </row>
    <row r="1602" spans="1:9">
      <c r="A1602" s="44" t="s">
        <v>115</v>
      </c>
      <c r="B1602" s="45">
        <v>175</v>
      </c>
      <c r="C1602" s="46">
        <v>403.5</v>
      </c>
      <c r="D1602" s="46">
        <v>23.1</v>
      </c>
      <c r="E1602" s="45">
        <v>257.39999999999998</v>
      </c>
      <c r="F1602" s="46">
        <v>489</v>
      </c>
      <c r="G1602" s="46">
        <v>19</v>
      </c>
      <c r="H1602" s="19">
        <f t="shared" si="12"/>
        <v>121.18959107806691</v>
      </c>
      <c r="I1602" s="19">
        <f t="shared" si="13"/>
        <v>85.5</v>
      </c>
    </row>
    <row r="1603" spans="1:9">
      <c r="A1603" s="44" t="s">
        <v>116</v>
      </c>
      <c r="B1603" s="45">
        <v>1381</v>
      </c>
      <c r="C1603" s="46">
        <v>8333.2999999999993</v>
      </c>
      <c r="D1603" s="46">
        <v>60.3</v>
      </c>
      <c r="E1603" s="45">
        <v>1853.1</v>
      </c>
      <c r="F1603" s="46">
        <v>13925.9</v>
      </c>
      <c r="G1603" s="46">
        <v>75.099999999999994</v>
      </c>
      <c r="H1603" s="19">
        <f t="shared" si="12"/>
        <v>167.11146844587378</v>
      </c>
      <c r="I1603" s="19">
        <f t="shared" si="13"/>
        <v>5592.6</v>
      </c>
    </row>
    <row r="1604" spans="1:9">
      <c r="A1604" s="44" t="s">
        <v>117</v>
      </c>
      <c r="B1604" s="45">
        <v>49</v>
      </c>
      <c r="C1604" s="46">
        <v>469</v>
      </c>
      <c r="D1604" s="46">
        <v>95.7</v>
      </c>
      <c r="E1604" s="45">
        <v>73.8</v>
      </c>
      <c r="F1604" s="46">
        <v>500.1</v>
      </c>
      <c r="G1604" s="46">
        <v>67.8</v>
      </c>
      <c r="H1604" s="19">
        <f t="shared" si="12"/>
        <v>106.6311300639659</v>
      </c>
      <c r="I1604" s="19">
        <f t="shared" si="13"/>
        <v>31.100000000000023</v>
      </c>
    </row>
    <row r="1605" spans="1:9">
      <c r="A1605" s="44" t="s">
        <v>118</v>
      </c>
      <c r="B1605" s="45">
        <v>2849</v>
      </c>
      <c r="C1605" s="46">
        <v>21671.200000000001</v>
      </c>
      <c r="D1605" s="46">
        <v>76.099999999999994</v>
      </c>
      <c r="E1605" s="45">
        <v>2491</v>
      </c>
      <c r="F1605" s="46">
        <v>23992.1</v>
      </c>
      <c r="G1605" s="46">
        <v>96.3</v>
      </c>
      <c r="H1605" s="19">
        <f t="shared" si="12"/>
        <v>110.70960537487539</v>
      </c>
      <c r="I1605" s="19">
        <f t="shared" si="13"/>
        <v>2320.8999999999978</v>
      </c>
    </row>
    <row r="1606" spans="1:9">
      <c r="A1606" s="44" t="s">
        <v>168</v>
      </c>
      <c r="B1606" s="45">
        <v>37</v>
      </c>
      <c r="C1606" s="46">
        <v>245</v>
      </c>
      <c r="D1606" s="46">
        <v>66.2</v>
      </c>
      <c r="E1606" s="45">
        <v>37</v>
      </c>
      <c r="F1606" s="46">
        <v>374.4</v>
      </c>
      <c r="G1606" s="46">
        <v>101.2</v>
      </c>
      <c r="H1606" s="19">
        <f t="shared" si="12"/>
        <v>152.81632653061223</v>
      </c>
      <c r="I1606" s="19">
        <f t="shared" si="13"/>
        <v>129.39999999999998</v>
      </c>
    </row>
    <row r="1607" spans="1:9">
      <c r="A1607" s="44" t="s">
        <v>119</v>
      </c>
      <c r="B1607" s="45">
        <v>1009</v>
      </c>
      <c r="C1607" s="46">
        <v>3685.1</v>
      </c>
      <c r="D1607" s="46">
        <v>36.5</v>
      </c>
      <c r="E1607" s="45">
        <v>680.8</v>
      </c>
      <c r="F1607" s="46">
        <v>3459.8</v>
      </c>
      <c r="G1607" s="46">
        <v>50.8</v>
      </c>
      <c r="H1607" s="19">
        <f t="shared" si="12"/>
        <v>93.886190334047924</v>
      </c>
      <c r="I1607" s="19">
        <f t="shared" si="13"/>
        <v>-225.29999999999973</v>
      </c>
    </row>
    <row r="1608" spans="1:9">
      <c r="A1608" s="44" t="s">
        <v>164</v>
      </c>
      <c r="B1608" s="45">
        <v>21</v>
      </c>
      <c r="C1608" s="46">
        <v>245</v>
      </c>
      <c r="D1608" s="46">
        <v>116.7</v>
      </c>
      <c r="E1608" s="45">
        <v>21</v>
      </c>
      <c r="F1608" s="46">
        <v>245</v>
      </c>
      <c r="G1608" s="46">
        <v>116.7</v>
      </c>
      <c r="H1608" s="19">
        <f t="shared" si="12"/>
        <v>100</v>
      </c>
      <c r="I1608" s="19">
        <f t="shared" si="13"/>
        <v>0</v>
      </c>
    </row>
    <row r="1609" spans="1:9">
      <c r="A1609" s="44"/>
      <c r="B1609" s="45"/>
      <c r="C1609" s="46"/>
      <c r="D1609" s="46"/>
      <c r="E1609" s="45"/>
      <c r="F1609" s="46"/>
      <c r="G1609" s="46"/>
      <c r="H1609" s="53"/>
      <c r="I1609" s="53"/>
    </row>
    <row r="1610" spans="1:9" s="48" customFormat="1">
      <c r="A1610" s="41" t="s">
        <v>121</v>
      </c>
      <c r="B1610" s="42">
        <v>2299</v>
      </c>
      <c r="C1610" s="43">
        <v>16337.9</v>
      </c>
      <c r="D1610" s="43">
        <v>71.099999999999994</v>
      </c>
      <c r="E1610" s="42">
        <v>1945.12</v>
      </c>
      <c r="F1610" s="43">
        <v>14901.7</v>
      </c>
      <c r="G1610" s="43">
        <v>76.599999999999994</v>
      </c>
      <c r="H1610" s="53">
        <f t="shared" si="12"/>
        <v>91.209396556472981</v>
      </c>
      <c r="I1610" s="53">
        <f t="shared" si="13"/>
        <v>-1436.1999999999989</v>
      </c>
    </row>
    <row r="1611" spans="1:9">
      <c r="A1611" s="44" t="s">
        <v>122</v>
      </c>
      <c r="B1611" s="45">
        <v>543</v>
      </c>
      <c r="C1611" s="46">
        <v>3696.1</v>
      </c>
      <c r="D1611" s="46">
        <v>68.099999999999994</v>
      </c>
      <c r="E1611" s="45">
        <v>597.80999999999995</v>
      </c>
      <c r="F1611" s="46">
        <v>4668.2</v>
      </c>
      <c r="G1611" s="46">
        <v>78.099999999999994</v>
      </c>
      <c r="H1611" s="19">
        <f t="shared" si="12"/>
        <v>126.30069532750736</v>
      </c>
      <c r="I1611" s="19">
        <f t="shared" si="13"/>
        <v>972.09999999999991</v>
      </c>
    </row>
    <row r="1612" spans="1:9">
      <c r="A1612" s="44" t="s">
        <v>123</v>
      </c>
      <c r="B1612" s="45">
        <v>467</v>
      </c>
      <c r="C1612" s="46">
        <v>2998.6</v>
      </c>
      <c r="D1612" s="46">
        <v>64.2</v>
      </c>
      <c r="E1612" s="45">
        <v>363.76</v>
      </c>
      <c r="F1612" s="46">
        <v>2676.9</v>
      </c>
      <c r="G1612" s="46">
        <v>73.599999999999994</v>
      </c>
      <c r="H1612" s="19">
        <f t="shared" si="12"/>
        <v>89.271660108050426</v>
      </c>
      <c r="I1612" s="19">
        <f t="shared" si="13"/>
        <v>-321.69999999999982</v>
      </c>
    </row>
    <row r="1613" spans="1:9">
      <c r="A1613" s="44" t="s">
        <v>124</v>
      </c>
      <c r="B1613" s="45">
        <v>190</v>
      </c>
      <c r="C1613" s="46">
        <v>1591.6</v>
      </c>
      <c r="D1613" s="46">
        <v>83.8</v>
      </c>
      <c r="E1613" s="45">
        <v>46.85</v>
      </c>
      <c r="F1613" s="46">
        <v>718.3</v>
      </c>
      <c r="G1613" s="46">
        <v>153.30000000000001</v>
      </c>
      <c r="H1613" s="19">
        <f t="shared" si="12"/>
        <v>45.130686102035689</v>
      </c>
      <c r="I1613" s="19">
        <f t="shared" si="13"/>
        <v>-873.3</v>
      </c>
    </row>
    <row r="1614" spans="1:9">
      <c r="A1614" s="44" t="s">
        <v>125</v>
      </c>
      <c r="B1614" s="45">
        <v>1079</v>
      </c>
      <c r="C1614" s="46">
        <v>7906.6</v>
      </c>
      <c r="D1614" s="46">
        <v>73.3</v>
      </c>
      <c r="E1614" s="45">
        <v>916.7</v>
      </c>
      <c r="F1614" s="46">
        <v>6694.3</v>
      </c>
      <c r="G1614" s="46">
        <v>73</v>
      </c>
      <c r="H1614" s="19">
        <f t="shared" si="12"/>
        <v>84.66724002731894</v>
      </c>
      <c r="I1614" s="19">
        <f t="shared" si="13"/>
        <v>-1212.3000000000002</v>
      </c>
    </row>
    <row r="1615" spans="1:9">
      <c r="A1615" s="44" t="s">
        <v>126</v>
      </c>
      <c r="B1615" s="45">
        <v>20</v>
      </c>
      <c r="C1615" s="46">
        <v>145</v>
      </c>
      <c r="D1615" s="46">
        <v>72.5</v>
      </c>
      <c r="E1615" s="45">
        <v>20</v>
      </c>
      <c r="F1615" s="46">
        <v>144</v>
      </c>
      <c r="G1615" s="46">
        <v>72</v>
      </c>
      <c r="H1615" s="19">
        <f t="shared" si="12"/>
        <v>99.310344827586206</v>
      </c>
      <c r="I1615" s="19">
        <f t="shared" si="13"/>
        <v>-1</v>
      </c>
    </row>
    <row r="1616" spans="1:9">
      <c r="A1616" s="44"/>
      <c r="B1616" s="54"/>
      <c r="C1616" s="54"/>
      <c r="D1616" s="54"/>
      <c r="E1616" s="54"/>
      <c r="F1616" s="54"/>
      <c r="G1616" s="54"/>
      <c r="H1616" s="17"/>
      <c r="I1616" s="17"/>
    </row>
    <row r="1617" spans="1:9">
      <c r="A1617" s="44"/>
      <c r="B1617" s="54"/>
      <c r="C1617" s="54"/>
      <c r="D1617" s="54"/>
      <c r="E1617" s="54"/>
      <c r="F1617" s="54"/>
      <c r="G1617" s="54"/>
      <c r="H1617" s="17"/>
      <c r="I1617" s="17"/>
    </row>
    <row r="1618" spans="1:9">
      <c r="A1618" s="44"/>
      <c r="B1618" s="54"/>
      <c r="C1618" s="54"/>
      <c r="D1618" s="54"/>
      <c r="E1618" s="54"/>
      <c r="F1618" s="54"/>
      <c r="G1618" s="54"/>
      <c r="H1618" s="17"/>
      <c r="I1618" s="17"/>
    </row>
    <row r="1619" spans="1:9">
      <c r="A1619" s="44"/>
      <c r="B1619" s="54"/>
      <c r="C1619" s="54"/>
      <c r="D1619" s="54"/>
      <c r="E1619" s="54"/>
      <c r="F1619" s="54"/>
      <c r="G1619" s="54"/>
      <c r="H1619" s="17"/>
      <c r="I1619" s="17"/>
    </row>
    <row r="1620" spans="1:9">
      <c r="B1620" s="40"/>
      <c r="C1620" s="40"/>
      <c r="D1620" s="40"/>
      <c r="E1620" s="40"/>
      <c r="F1620" s="40"/>
      <c r="G1620" s="40"/>
      <c r="H1620" s="40"/>
      <c r="I1620" s="40"/>
    </row>
    <row r="1621" spans="1:9" ht="14.25">
      <c r="A1621" s="109" t="s">
        <v>192</v>
      </c>
      <c r="B1621" s="109"/>
      <c r="C1621" s="109"/>
      <c r="D1621" s="109"/>
      <c r="E1621" s="109"/>
      <c r="F1621" s="109"/>
      <c r="G1621" s="109"/>
      <c r="H1621" s="109"/>
      <c r="I1621" s="109"/>
    </row>
    <row r="1622" spans="1:9">
      <c r="A1622" s="111" t="s">
        <v>191</v>
      </c>
      <c r="B1622" s="111"/>
      <c r="C1622" s="111"/>
      <c r="D1622" s="111"/>
      <c r="E1622" s="111"/>
      <c r="F1622" s="111"/>
      <c r="G1622" s="111"/>
      <c r="H1622" s="111"/>
      <c r="I1622" s="111"/>
    </row>
    <row r="1623" spans="1:9">
      <c r="B1623" s="40"/>
      <c r="C1623" s="40"/>
      <c r="D1623" s="40"/>
      <c r="E1623" s="40"/>
      <c r="F1623" s="40"/>
      <c r="G1623" s="40"/>
      <c r="H1623" s="40"/>
      <c r="I1623" s="40"/>
    </row>
    <row r="1624" spans="1:9">
      <c r="A1624" s="114" t="s">
        <v>60</v>
      </c>
      <c r="B1624" s="126" t="s">
        <v>188</v>
      </c>
      <c r="C1624" s="126"/>
      <c r="D1624" s="126"/>
      <c r="E1624" s="126"/>
      <c r="F1624" s="126"/>
      <c r="G1624" s="126"/>
      <c r="H1624" s="126"/>
      <c r="I1624" s="126"/>
    </row>
    <row r="1625" spans="1:9">
      <c r="A1625" s="115"/>
      <c r="B1625" s="126">
        <v>2023</v>
      </c>
      <c r="C1625" s="126"/>
      <c r="D1625" s="126"/>
      <c r="E1625" s="126">
        <v>2024</v>
      </c>
      <c r="F1625" s="126"/>
      <c r="G1625" s="126"/>
      <c r="H1625" s="126" t="s">
        <v>62</v>
      </c>
      <c r="I1625" s="126"/>
    </row>
    <row r="1626" spans="1:9">
      <c r="A1626" s="115"/>
      <c r="B1626" s="118" t="s">
        <v>189</v>
      </c>
      <c r="C1626" s="30" t="s">
        <v>64</v>
      </c>
      <c r="D1626" s="124" t="s">
        <v>65</v>
      </c>
      <c r="E1626" s="118" t="s">
        <v>189</v>
      </c>
      <c r="F1626" s="31" t="s">
        <v>64</v>
      </c>
      <c r="G1626" s="124" t="s">
        <v>65</v>
      </c>
      <c r="H1626" s="126" t="s">
        <v>66</v>
      </c>
      <c r="I1626" s="126"/>
    </row>
    <row r="1627" spans="1:9">
      <c r="A1627" s="115"/>
      <c r="B1627" s="119"/>
      <c r="C1627" s="29" t="s">
        <v>68</v>
      </c>
      <c r="D1627" s="125"/>
      <c r="E1627" s="119"/>
      <c r="F1627" s="29" t="s">
        <v>68</v>
      </c>
      <c r="G1627" s="125"/>
      <c r="H1627" s="29" t="s">
        <v>69</v>
      </c>
      <c r="I1627" s="30" t="s">
        <v>70</v>
      </c>
    </row>
    <row r="1628" spans="1:9">
      <c r="A1628" s="32"/>
      <c r="B1628" s="120"/>
      <c r="C1628" s="34"/>
      <c r="D1628" s="34"/>
      <c r="E1628" s="120"/>
      <c r="F1628" s="34"/>
      <c r="G1628" s="35"/>
      <c r="H1628" s="34"/>
      <c r="I1628" s="34"/>
    </row>
    <row r="1629" spans="1:9">
      <c r="A1629" s="37"/>
      <c r="B1629" s="33">
        <v>1</v>
      </c>
      <c r="C1629" s="24">
        <v>2</v>
      </c>
      <c r="D1629" s="34">
        <v>3</v>
      </c>
      <c r="E1629" s="34">
        <v>4</v>
      </c>
      <c r="F1629" s="34">
        <v>5</v>
      </c>
      <c r="G1629" s="35">
        <v>6</v>
      </c>
      <c r="H1629" s="34">
        <v>7</v>
      </c>
      <c r="I1629" s="38">
        <v>8</v>
      </c>
    </row>
    <row r="1630" spans="1:9">
      <c r="A1630" s="39"/>
      <c r="B1630" s="27"/>
      <c r="C1630" s="27"/>
      <c r="D1630" s="27"/>
      <c r="E1630" s="27"/>
      <c r="F1630" s="27"/>
      <c r="G1630" s="27"/>
      <c r="H1630" s="27"/>
      <c r="I1630" s="27"/>
    </row>
    <row r="1631" spans="1:9" s="48" customFormat="1">
      <c r="A1631" s="41" t="s">
        <v>127</v>
      </c>
      <c r="B1631" s="42">
        <v>3090</v>
      </c>
      <c r="C1631" s="43">
        <v>7471.6</v>
      </c>
      <c r="D1631" s="43">
        <v>24.5</v>
      </c>
      <c r="E1631" s="42">
        <v>2782.92</v>
      </c>
      <c r="F1631" s="43">
        <v>9625.2000000000007</v>
      </c>
      <c r="G1631" s="43">
        <v>34.6</v>
      </c>
      <c r="H1631" s="53">
        <f t="shared" ref="H1631:H1646" si="14">F1631/C1631*100</f>
        <v>128.82381283794635</v>
      </c>
      <c r="I1631" s="53">
        <f t="shared" ref="I1631:I1646" si="15">F1631-C1631</f>
        <v>2153.6000000000004</v>
      </c>
    </row>
    <row r="1632" spans="1:9">
      <c r="A1632" s="44" t="s">
        <v>128</v>
      </c>
      <c r="B1632" s="45">
        <v>538</v>
      </c>
      <c r="C1632" s="46">
        <v>609.1</v>
      </c>
      <c r="D1632" s="46">
        <v>11.3</v>
      </c>
      <c r="E1632" s="45">
        <v>430</v>
      </c>
      <c r="F1632" s="46">
        <v>1018</v>
      </c>
      <c r="G1632" s="46">
        <v>23.7</v>
      </c>
      <c r="H1632" s="19">
        <f t="shared" si="14"/>
        <v>167.13183385322608</v>
      </c>
      <c r="I1632" s="19">
        <f t="shared" si="15"/>
        <v>408.9</v>
      </c>
    </row>
    <row r="1633" spans="1:9">
      <c r="A1633" s="44" t="s">
        <v>129</v>
      </c>
      <c r="B1633" s="45">
        <v>292</v>
      </c>
      <c r="C1633" s="46">
        <v>93.5</v>
      </c>
      <c r="D1633" s="46">
        <v>3.2</v>
      </c>
      <c r="E1633" s="45">
        <v>175.5</v>
      </c>
      <c r="F1633" s="46">
        <v>868.8</v>
      </c>
      <c r="G1633" s="46">
        <v>49.5</v>
      </c>
      <c r="H1633" s="19">
        <f t="shared" si="14"/>
        <v>929.19786096256678</v>
      </c>
      <c r="I1633" s="19">
        <f t="shared" si="15"/>
        <v>775.3</v>
      </c>
    </row>
    <row r="1634" spans="1:9">
      <c r="A1634" s="44" t="s">
        <v>130</v>
      </c>
      <c r="B1634" s="45">
        <v>184</v>
      </c>
      <c r="C1634" s="46">
        <v>631.4</v>
      </c>
      <c r="D1634" s="46">
        <v>34.299999999999997</v>
      </c>
      <c r="E1634" s="45">
        <v>186.7</v>
      </c>
      <c r="F1634" s="46">
        <v>836.8</v>
      </c>
      <c r="G1634" s="46">
        <v>44.8</v>
      </c>
      <c r="H1634" s="19">
        <f t="shared" si="14"/>
        <v>132.53088375039596</v>
      </c>
      <c r="I1634" s="19">
        <f t="shared" si="15"/>
        <v>205.39999999999998</v>
      </c>
    </row>
    <row r="1635" spans="1:9">
      <c r="A1635" s="44" t="s">
        <v>131</v>
      </c>
      <c r="B1635" s="45">
        <v>134</v>
      </c>
      <c r="C1635" s="46">
        <v>297.10000000000002</v>
      </c>
      <c r="D1635" s="46">
        <v>22.2</v>
      </c>
      <c r="E1635" s="45">
        <v>200.1</v>
      </c>
      <c r="F1635" s="46">
        <v>524.79999999999995</v>
      </c>
      <c r="G1635" s="46">
        <v>26.2</v>
      </c>
      <c r="H1635" s="19">
        <f t="shared" si="14"/>
        <v>176.64086166273978</v>
      </c>
      <c r="I1635" s="19">
        <f t="shared" si="15"/>
        <v>227.69999999999993</v>
      </c>
    </row>
    <row r="1636" spans="1:9">
      <c r="A1636" s="44" t="s">
        <v>132</v>
      </c>
      <c r="B1636" s="45">
        <v>125</v>
      </c>
      <c r="C1636" s="46">
        <v>399.3</v>
      </c>
      <c r="D1636" s="46">
        <v>31.9</v>
      </c>
      <c r="E1636" s="45">
        <v>49.8</v>
      </c>
      <c r="F1636" s="46">
        <v>194.5</v>
      </c>
      <c r="G1636" s="46">
        <v>39.1</v>
      </c>
      <c r="H1636" s="19">
        <f t="shared" si="14"/>
        <v>48.710242925118955</v>
      </c>
      <c r="I1636" s="19">
        <f t="shared" si="15"/>
        <v>-204.8</v>
      </c>
    </row>
    <row r="1637" spans="1:9">
      <c r="A1637" s="44" t="s">
        <v>133</v>
      </c>
      <c r="B1637" s="45">
        <v>233</v>
      </c>
      <c r="C1637" s="46">
        <v>549.9</v>
      </c>
      <c r="D1637" s="46">
        <v>23.6</v>
      </c>
      <c r="E1637" s="45">
        <v>164</v>
      </c>
      <c r="F1637" s="46">
        <v>1334</v>
      </c>
      <c r="G1637" s="46">
        <v>81.3</v>
      </c>
      <c r="H1637" s="19">
        <f t="shared" si="14"/>
        <v>242.58956173849793</v>
      </c>
      <c r="I1637" s="19">
        <f t="shared" si="15"/>
        <v>784.1</v>
      </c>
    </row>
    <row r="1638" spans="1:9">
      <c r="A1638" s="44" t="s">
        <v>135</v>
      </c>
      <c r="B1638" s="45">
        <v>800</v>
      </c>
      <c r="C1638" s="46">
        <v>4010</v>
      </c>
      <c r="D1638" s="46">
        <v>51.5</v>
      </c>
      <c r="E1638" s="45">
        <v>611.70000000000005</v>
      </c>
      <c r="F1638" s="46">
        <v>3385.3</v>
      </c>
      <c r="G1638" s="46">
        <v>55.3</v>
      </c>
      <c r="H1638" s="19">
        <f t="shared" si="14"/>
        <v>84.421446384039896</v>
      </c>
      <c r="I1638" s="19">
        <f t="shared" si="15"/>
        <v>-624.69999999999982</v>
      </c>
    </row>
    <row r="1639" spans="1:9">
      <c r="A1639" s="44" t="s">
        <v>136</v>
      </c>
      <c r="B1639" s="45">
        <v>533</v>
      </c>
      <c r="C1639" s="46">
        <v>603.1</v>
      </c>
      <c r="D1639" s="46">
        <v>11.3</v>
      </c>
      <c r="E1639" s="45">
        <v>700.57</v>
      </c>
      <c r="F1639" s="46">
        <v>1071.8</v>
      </c>
      <c r="G1639" s="46">
        <v>15.3</v>
      </c>
      <c r="H1639" s="19">
        <f t="shared" si="14"/>
        <v>177.71513845133475</v>
      </c>
      <c r="I1639" s="19">
        <f t="shared" si="15"/>
        <v>468.69999999999993</v>
      </c>
    </row>
    <row r="1640" spans="1:9">
      <c r="A1640" s="44" t="s">
        <v>165</v>
      </c>
      <c r="B1640" s="45">
        <v>200</v>
      </c>
      <c r="C1640" s="46">
        <v>52.2</v>
      </c>
      <c r="D1640" s="46">
        <v>2.6</v>
      </c>
      <c r="E1640" s="45">
        <v>208.55</v>
      </c>
      <c r="F1640" s="46">
        <v>100.2</v>
      </c>
      <c r="G1640" s="46">
        <v>4.8</v>
      </c>
      <c r="H1640" s="19">
        <f t="shared" si="14"/>
        <v>191.95402298850576</v>
      </c>
      <c r="I1640" s="19">
        <f t="shared" si="15"/>
        <v>48</v>
      </c>
    </row>
    <row r="1641" spans="1:9">
      <c r="A1641" s="44" t="s">
        <v>137</v>
      </c>
      <c r="B1641" s="45">
        <v>29</v>
      </c>
      <c r="C1641" s="46">
        <v>168</v>
      </c>
      <c r="D1641" s="46">
        <v>57.9</v>
      </c>
      <c r="E1641" s="45">
        <v>34</v>
      </c>
      <c r="F1641" s="46">
        <v>233</v>
      </c>
      <c r="G1641" s="46">
        <v>68.5</v>
      </c>
      <c r="H1641" s="19">
        <f t="shared" si="14"/>
        <v>138.69047619047618</v>
      </c>
      <c r="I1641" s="19">
        <f t="shared" si="15"/>
        <v>65</v>
      </c>
    </row>
    <row r="1642" spans="1:9">
      <c r="A1642" s="44" t="s">
        <v>166</v>
      </c>
      <c r="B1642" s="45">
        <v>22</v>
      </c>
      <c r="C1642" s="46">
        <v>58</v>
      </c>
      <c r="D1642" s="46">
        <v>26.4</v>
      </c>
      <c r="E1642" s="45">
        <v>22</v>
      </c>
      <c r="F1642" s="46">
        <v>58</v>
      </c>
      <c r="G1642" s="46">
        <v>26.4</v>
      </c>
      <c r="H1642" s="19">
        <f t="shared" si="14"/>
        <v>100</v>
      </c>
      <c r="I1642" s="19">
        <f t="shared" si="15"/>
        <v>0</v>
      </c>
    </row>
    <row r="1643" spans="1:9">
      <c r="A1643" s="44"/>
      <c r="B1643" s="45"/>
      <c r="C1643" s="46"/>
      <c r="D1643" s="46"/>
      <c r="E1643" s="45"/>
      <c r="F1643" s="46"/>
      <c r="G1643" s="46"/>
      <c r="H1643" s="53"/>
      <c r="I1643" s="53"/>
    </row>
    <row r="1644" spans="1:9" s="48" customFormat="1">
      <c r="A1644" s="41" t="s">
        <v>138</v>
      </c>
      <c r="B1644" s="42">
        <v>249</v>
      </c>
      <c r="C1644" s="43">
        <v>435.9</v>
      </c>
      <c r="D1644" s="43">
        <v>17.5</v>
      </c>
      <c r="E1644" s="42">
        <v>178</v>
      </c>
      <c r="F1644" s="43">
        <v>416.5</v>
      </c>
      <c r="G1644" s="43">
        <v>23.4</v>
      </c>
      <c r="H1644" s="53">
        <f t="shared" si="14"/>
        <v>95.54943794448269</v>
      </c>
      <c r="I1644" s="53">
        <f t="shared" si="15"/>
        <v>-19.399999999999977</v>
      </c>
    </row>
    <row r="1645" spans="1:9" s="48" customFormat="1">
      <c r="A1645" s="41"/>
      <c r="B1645" s="42"/>
      <c r="C1645" s="43"/>
      <c r="D1645" s="43"/>
      <c r="E1645" s="42"/>
      <c r="F1645" s="43"/>
      <c r="G1645" s="43"/>
      <c r="H1645" s="53"/>
      <c r="I1645" s="53"/>
    </row>
    <row r="1646" spans="1:9" s="48" customFormat="1">
      <c r="A1646" s="41" t="s">
        <v>139</v>
      </c>
      <c r="B1646" s="42">
        <v>174</v>
      </c>
      <c r="C1646" s="43">
        <v>1073.7</v>
      </c>
      <c r="D1646" s="43">
        <v>61.7</v>
      </c>
      <c r="E1646" s="42">
        <v>335.4</v>
      </c>
      <c r="F1646" s="43">
        <v>1425.1</v>
      </c>
      <c r="G1646" s="43">
        <v>42.5</v>
      </c>
      <c r="H1646" s="53">
        <f t="shared" si="14"/>
        <v>132.72795007916548</v>
      </c>
      <c r="I1646" s="53">
        <f t="shared" si="15"/>
        <v>351.39999999999986</v>
      </c>
    </row>
    <row r="1647" spans="1:9">
      <c r="B1647" s="40"/>
      <c r="C1647" s="40"/>
      <c r="D1647" s="40"/>
      <c r="E1647" s="40"/>
      <c r="F1647" s="40"/>
      <c r="G1647" s="40"/>
      <c r="H1647" s="40"/>
      <c r="I1647" s="40"/>
    </row>
    <row r="1648" spans="1:9">
      <c r="B1648" s="40"/>
      <c r="C1648" s="40"/>
      <c r="D1648" s="40"/>
      <c r="E1648" s="40"/>
      <c r="F1648" s="40"/>
      <c r="G1648" s="40"/>
      <c r="H1648" s="40"/>
      <c r="I1648" s="40"/>
    </row>
    <row r="1649" spans="1:9">
      <c r="B1649" s="40"/>
      <c r="C1649" s="40"/>
      <c r="D1649" s="40"/>
      <c r="E1649" s="40"/>
      <c r="F1649" s="40"/>
      <c r="G1649" s="40"/>
      <c r="H1649" s="40"/>
      <c r="I1649" s="40"/>
    </row>
    <row r="1650" spans="1:9">
      <c r="B1650" s="40"/>
      <c r="C1650" s="40"/>
      <c r="D1650" s="40"/>
      <c r="E1650" s="40"/>
      <c r="F1650" s="40"/>
      <c r="G1650" s="40"/>
      <c r="H1650" s="40"/>
      <c r="I1650" s="40"/>
    </row>
    <row r="1651" spans="1:9" ht="14.25">
      <c r="A1651" s="109" t="s">
        <v>193</v>
      </c>
      <c r="B1651" s="109"/>
      <c r="C1651" s="109"/>
      <c r="D1651" s="109"/>
      <c r="E1651" s="109"/>
      <c r="F1651" s="109"/>
      <c r="G1651" s="109"/>
      <c r="H1651" s="109"/>
      <c r="I1651" s="109"/>
    </row>
    <row r="1652" spans="1:9">
      <c r="A1652" s="111" t="s">
        <v>191</v>
      </c>
      <c r="B1652" s="111"/>
      <c r="C1652" s="111"/>
      <c r="D1652" s="111"/>
      <c r="E1652" s="111"/>
      <c r="F1652" s="111"/>
      <c r="G1652" s="111"/>
      <c r="H1652" s="111"/>
      <c r="I1652" s="111"/>
    </row>
    <row r="1653" spans="1:9">
      <c r="B1653" s="40"/>
      <c r="C1653" s="40"/>
      <c r="D1653" s="40"/>
      <c r="E1653" s="40"/>
      <c r="F1653" s="40"/>
      <c r="G1653" s="40"/>
      <c r="H1653" s="40"/>
      <c r="I1653" s="40"/>
    </row>
    <row r="1654" spans="1:9">
      <c r="A1654" s="114" t="s">
        <v>60</v>
      </c>
      <c r="B1654" s="126" t="s">
        <v>188</v>
      </c>
      <c r="C1654" s="126"/>
      <c r="D1654" s="126"/>
      <c r="E1654" s="126"/>
      <c r="F1654" s="126"/>
      <c r="G1654" s="126"/>
      <c r="H1654" s="126"/>
      <c r="I1654" s="126"/>
    </row>
    <row r="1655" spans="1:9">
      <c r="A1655" s="115"/>
      <c r="B1655" s="126">
        <v>2023</v>
      </c>
      <c r="C1655" s="126"/>
      <c r="D1655" s="126"/>
      <c r="E1655" s="126">
        <v>2024</v>
      </c>
      <c r="F1655" s="126"/>
      <c r="G1655" s="126"/>
      <c r="H1655" s="126" t="s">
        <v>62</v>
      </c>
      <c r="I1655" s="126"/>
    </row>
    <row r="1656" spans="1:9">
      <c r="A1656" s="115"/>
      <c r="B1656" s="118" t="s">
        <v>189</v>
      </c>
      <c r="C1656" s="30" t="s">
        <v>64</v>
      </c>
      <c r="D1656" s="124" t="s">
        <v>65</v>
      </c>
      <c r="E1656" s="118" t="s">
        <v>189</v>
      </c>
      <c r="F1656" s="31" t="s">
        <v>64</v>
      </c>
      <c r="G1656" s="124" t="s">
        <v>65</v>
      </c>
      <c r="H1656" s="126" t="s">
        <v>66</v>
      </c>
      <c r="I1656" s="126"/>
    </row>
    <row r="1657" spans="1:9">
      <c r="A1657" s="115"/>
      <c r="B1657" s="119"/>
      <c r="C1657" s="29" t="s">
        <v>68</v>
      </c>
      <c r="D1657" s="125"/>
      <c r="E1657" s="119"/>
      <c r="F1657" s="29" t="s">
        <v>68</v>
      </c>
      <c r="G1657" s="125"/>
      <c r="H1657" s="29" t="s">
        <v>69</v>
      </c>
      <c r="I1657" s="30" t="s">
        <v>70</v>
      </c>
    </row>
    <row r="1658" spans="1:9">
      <c r="A1658" s="32"/>
      <c r="B1658" s="120"/>
      <c r="C1658" s="34"/>
      <c r="D1658" s="34"/>
      <c r="E1658" s="120"/>
      <c r="F1658" s="34"/>
      <c r="G1658" s="35"/>
      <c r="H1658" s="34"/>
      <c r="I1658" s="34"/>
    </row>
    <row r="1659" spans="1:9">
      <c r="A1659" s="37"/>
      <c r="B1659" s="33">
        <v>1</v>
      </c>
      <c r="C1659" s="24">
        <v>2</v>
      </c>
      <c r="D1659" s="34">
        <v>3</v>
      </c>
      <c r="E1659" s="34">
        <v>4</v>
      </c>
      <c r="F1659" s="34">
        <v>5</v>
      </c>
      <c r="G1659" s="35">
        <v>6</v>
      </c>
      <c r="H1659" s="34">
        <v>7</v>
      </c>
      <c r="I1659" s="38">
        <v>8</v>
      </c>
    </row>
    <row r="1660" spans="1:9">
      <c r="A1660" s="39"/>
      <c r="B1660" s="27"/>
      <c r="C1660" s="27"/>
      <c r="D1660" s="27"/>
      <c r="E1660" s="27"/>
      <c r="F1660" s="27"/>
      <c r="G1660" s="27"/>
      <c r="H1660" s="27"/>
      <c r="I1660" s="27"/>
    </row>
    <row r="1661" spans="1:9" s="48" customFormat="1">
      <c r="A1661" s="41" t="s">
        <v>72</v>
      </c>
      <c r="B1661" s="42">
        <v>2301.5</v>
      </c>
      <c r="C1661" s="43">
        <v>12625.2</v>
      </c>
      <c r="D1661" s="43">
        <v>54.9</v>
      </c>
      <c r="E1661" s="42">
        <v>2785.24</v>
      </c>
      <c r="F1661" s="43">
        <v>16440.400000000001</v>
      </c>
      <c r="G1661" s="43">
        <v>59</v>
      </c>
      <c r="H1661" s="53">
        <f t="shared" ref="H1661" si="16">F1661/C1661*100</f>
        <v>130.21892722491526</v>
      </c>
      <c r="I1661" s="53">
        <f t="shared" ref="I1661" si="17">F1661-C1661</f>
        <v>3815.2000000000007</v>
      </c>
    </row>
    <row r="1662" spans="1:9" s="48" customFormat="1">
      <c r="A1662" s="41"/>
      <c r="B1662" s="42"/>
      <c r="C1662" s="43"/>
      <c r="D1662" s="43"/>
      <c r="E1662" s="42"/>
      <c r="F1662" s="43"/>
      <c r="G1662" s="43"/>
      <c r="H1662" s="53"/>
      <c r="I1662" s="53"/>
    </row>
    <row r="1663" spans="1:9" s="48" customFormat="1">
      <c r="A1663" s="41" t="s">
        <v>73</v>
      </c>
      <c r="B1663" s="42">
        <v>53.5</v>
      </c>
      <c r="C1663" s="43">
        <v>465.2</v>
      </c>
      <c r="D1663" s="43">
        <v>87</v>
      </c>
      <c r="E1663" s="42">
        <v>224.65</v>
      </c>
      <c r="F1663" s="43">
        <v>517.5</v>
      </c>
      <c r="G1663" s="43">
        <v>23</v>
      </c>
      <c r="H1663" s="53">
        <f t="shared" ref="H1663:H1683" si="18">F1663/C1663*100</f>
        <v>111.24247635425624</v>
      </c>
      <c r="I1663" s="53">
        <f t="shared" ref="I1663:I1683" si="19">F1663-C1663</f>
        <v>52.300000000000011</v>
      </c>
    </row>
    <row r="1664" spans="1:9">
      <c r="A1664" s="44" t="s">
        <v>74</v>
      </c>
      <c r="B1664" s="45">
        <v>7.5</v>
      </c>
      <c r="C1664" s="46">
        <v>132.9</v>
      </c>
      <c r="D1664" s="46">
        <v>177.2</v>
      </c>
      <c r="E1664" s="45">
        <v>5</v>
      </c>
      <c r="F1664" s="46">
        <v>30.9</v>
      </c>
      <c r="G1664" s="46">
        <v>61.8</v>
      </c>
      <c r="H1664" s="19">
        <f t="shared" si="18"/>
        <v>23.250564334085777</v>
      </c>
      <c r="I1664" s="19">
        <f t="shared" si="19"/>
        <v>-102</v>
      </c>
    </row>
    <row r="1665" spans="1:9">
      <c r="A1665" s="44" t="s">
        <v>75</v>
      </c>
      <c r="B1665" s="45">
        <v>16</v>
      </c>
      <c r="C1665" s="46">
        <v>104.2</v>
      </c>
      <c r="D1665" s="46">
        <v>65.099999999999994</v>
      </c>
      <c r="E1665" s="45">
        <v>189.8</v>
      </c>
      <c r="F1665" s="46">
        <v>321.39999999999998</v>
      </c>
      <c r="G1665" s="46">
        <v>16.899999999999999</v>
      </c>
      <c r="H1665" s="19">
        <f t="shared" si="18"/>
        <v>308.44529750479842</v>
      </c>
      <c r="I1665" s="19">
        <f t="shared" si="19"/>
        <v>217.2</v>
      </c>
    </row>
    <row r="1666" spans="1:9">
      <c r="A1666" s="44" t="s">
        <v>76</v>
      </c>
      <c r="B1666" s="45">
        <v>21</v>
      </c>
      <c r="C1666" s="46">
        <v>77.5</v>
      </c>
      <c r="D1666" s="46">
        <v>36.9</v>
      </c>
      <c r="E1666" s="45">
        <v>19.95</v>
      </c>
      <c r="F1666" s="46">
        <v>106.9</v>
      </c>
      <c r="G1666" s="46">
        <v>53.6</v>
      </c>
      <c r="H1666" s="19">
        <f t="shared" si="18"/>
        <v>137.93548387096774</v>
      </c>
      <c r="I1666" s="19">
        <f t="shared" si="19"/>
        <v>29.400000000000006</v>
      </c>
    </row>
    <row r="1667" spans="1:9">
      <c r="A1667" s="44" t="s">
        <v>77</v>
      </c>
      <c r="B1667" s="45">
        <v>6</v>
      </c>
      <c r="C1667" s="46">
        <v>20</v>
      </c>
      <c r="D1667" s="46">
        <v>33.299999999999997</v>
      </c>
      <c r="E1667" s="45">
        <v>6</v>
      </c>
      <c r="F1667" s="46">
        <v>30</v>
      </c>
      <c r="G1667" s="46">
        <v>50</v>
      </c>
      <c r="H1667" s="19">
        <f t="shared" si="18"/>
        <v>150</v>
      </c>
      <c r="I1667" s="19">
        <f t="shared" si="19"/>
        <v>10</v>
      </c>
    </row>
    <row r="1668" spans="1:9">
      <c r="A1668" s="44" t="s">
        <v>78</v>
      </c>
      <c r="B1668" s="45">
        <v>4</v>
      </c>
      <c r="C1668" s="46">
        <v>56.1</v>
      </c>
      <c r="D1668" s="46">
        <v>140.30000000000001</v>
      </c>
      <c r="E1668" s="45">
        <v>4</v>
      </c>
      <c r="F1668" s="46">
        <v>22</v>
      </c>
      <c r="G1668" s="46">
        <v>55</v>
      </c>
      <c r="H1668" s="19">
        <f t="shared" si="18"/>
        <v>39.215686274509807</v>
      </c>
      <c r="I1668" s="19">
        <f t="shared" si="19"/>
        <v>-34.1</v>
      </c>
    </row>
    <row r="1669" spans="1:9">
      <c r="A1669" s="44" t="s">
        <v>79</v>
      </c>
      <c r="B1669" s="45">
        <v>4</v>
      </c>
      <c r="C1669" s="46">
        <v>91</v>
      </c>
      <c r="D1669" s="46">
        <v>227.5</v>
      </c>
      <c r="E1669" s="45">
        <v>4</v>
      </c>
      <c r="F1669" s="46">
        <v>24.3</v>
      </c>
      <c r="G1669" s="46">
        <v>60.8</v>
      </c>
      <c r="H1669" s="19">
        <f t="shared" si="18"/>
        <v>26.703296703296704</v>
      </c>
      <c r="I1669" s="19">
        <f t="shared" si="19"/>
        <v>-66.7</v>
      </c>
    </row>
    <row r="1670" spans="1:9">
      <c r="A1670" s="44" t="s">
        <v>162</v>
      </c>
      <c r="B1670" s="45">
        <v>1</v>
      </c>
      <c r="C1670" s="46">
        <v>3.5</v>
      </c>
      <c r="D1670" s="46">
        <v>35</v>
      </c>
      <c r="E1670" s="45">
        <v>1.9</v>
      </c>
      <c r="F1670" s="46">
        <v>12</v>
      </c>
      <c r="G1670" s="46">
        <v>63.2</v>
      </c>
      <c r="H1670" s="19">
        <f t="shared" si="18"/>
        <v>342.85714285714283</v>
      </c>
      <c r="I1670" s="19">
        <f t="shared" si="19"/>
        <v>8.5</v>
      </c>
    </row>
    <row r="1671" spans="1:9">
      <c r="A1671" s="44"/>
      <c r="B1671" s="45"/>
      <c r="C1671" s="46"/>
      <c r="D1671" s="46"/>
      <c r="E1671" s="45"/>
      <c r="F1671" s="46"/>
      <c r="G1671" s="46"/>
      <c r="H1671" s="53"/>
      <c r="I1671" s="53"/>
    </row>
    <row r="1672" spans="1:9" s="48" customFormat="1" ht="25.5">
      <c r="A1672" s="41" t="s">
        <v>80</v>
      </c>
      <c r="B1672" s="42">
        <v>201</v>
      </c>
      <c r="C1672" s="43">
        <v>1390.7</v>
      </c>
      <c r="D1672" s="43">
        <v>69.2</v>
      </c>
      <c r="E1672" s="42">
        <v>201.45</v>
      </c>
      <c r="F1672" s="43">
        <v>1389.3</v>
      </c>
      <c r="G1672" s="43">
        <v>69</v>
      </c>
      <c r="H1672" s="53">
        <f t="shared" si="18"/>
        <v>99.899331272021271</v>
      </c>
      <c r="I1672" s="53">
        <f t="shared" si="19"/>
        <v>-1.4000000000000909</v>
      </c>
    </row>
    <row r="1673" spans="1:9">
      <c r="A1673" s="44" t="s">
        <v>81</v>
      </c>
      <c r="B1673" s="45">
        <v>3</v>
      </c>
      <c r="C1673" s="46">
        <v>29.1</v>
      </c>
      <c r="D1673" s="46">
        <v>97</v>
      </c>
      <c r="E1673" s="45">
        <v>3.4</v>
      </c>
      <c r="F1673" s="46">
        <v>25</v>
      </c>
      <c r="G1673" s="46">
        <v>73.5</v>
      </c>
      <c r="H1673" s="19">
        <f t="shared" si="18"/>
        <v>85.910652920962193</v>
      </c>
      <c r="I1673" s="19">
        <f t="shared" si="19"/>
        <v>-4.1000000000000014</v>
      </c>
    </row>
    <row r="1674" spans="1:9">
      <c r="A1674" s="44" t="s">
        <v>82</v>
      </c>
      <c r="B1674" s="45" t="s">
        <v>94</v>
      </c>
      <c r="C1674" s="46" t="s">
        <v>94</v>
      </c>
      <c r="D1674" s="46" t="s">
        <v>94</v>
      </c>
      <c r="E1674" s="45">
        <v>0.01</v>
      </c>
      <c r="F1674" s="46" t="s">
        <v>94</v>
      </c>
      <c r="G1674" s="46" t="s">
        <v>94</v>
      </c>
      <c r="H1674" s="46" t="s">
        <v>94</v>
      </c>
      <c r="I1674" s="46" t="s">
        <v>94</v>
      </c>
    </row>
    <row r="1675" spans="1:9">
      <c r="A1675" s="44" t="s">
        <v>83</v>
      </c>
      <c r="B1675" s="45">
        <v>10</v>
      </c>
      <c r="C1675" s="46">
        <v>44.6</v>
      </c>
      <c r="D1675" s="46">
        <v>44.6</v>
      </c>
      <c r="E1675" s="45">
        <v>11.85</v>
      </c>
      <c r="F1675" s="46">
        <v>52.4</v>
      </c>
      <c r="G1675" s="46">
        <v>44.2</v>
      </c>
      <c r="H1675" s="19">
        <f t="shared" si="18"/>
        <v>117.48878923766814</v>
      </c>
      <c r="I1675" s="19">
        <f t="shared" si="19"/>
        <v>7.7999999999999972</v>
      </c>
    </row>
    <row r="1676" spans="1:9">
      <c r="A1676" s="44" t="s">
        <v>84</v>
      </c>
      <c r="B1676" s="45">
        <v>3</v>
      </c>
      <c r="C1676" s="46">
        <v>18</v>
      </c>
      <c r="D1676" s="46">
        <v>60</v>
      </c>
      <c r="E1676" s="45">
        <v>3</v>
      </c>
      <c r="F1676" s="46">
        <v>18</v>
      </c>
      <c r="G1676" s="46">
        <v>60</v>
      </c>
      <c r="H1676" s="19">
        <f t="shared" si="18"/>
        <v>100</v>
      </c>
      <c r="I1676" s="19">
        <f t="shared" si="19"/>
        <v>0</v>
      </c>
    </row>
    <row r="1677" spans="1:9">
      <c r="A1677" s="44" t="s">
        <v>85</v>
      </c>
      <c r="B1677" s="45">
        <v>21</v>
      </c>
      <c r="C1677" s="46">
        <v>100.6</v>
      </c>
      <c r="D1677" s="46">
        <v>47.9</v>
      </c>
      <c r="E1677" s="45">
        <v>29</v>
      </c>
      <c r="F1677" s="46">
        <v>129.1</v>
      </c>
      <c r="G1677" s="46">
        <v>44.5</v>
      </c>
      <c r="H1677" s="19">
        <f t="shared" si="18"/>
        <v>128.3300198807157</v>
      </c>
      <c r="I1677" s="19">
        <f t="shared" si="19"/>
        <v>28.5</v>
      </c>
    </row>
    <row r="1678" spans="1:9">
      <c r="A1678" s="44" t="s">
        <v>87</v>
      </c>
      <c r="B1678" s="45">
        <v>136</v>
      </c>
      <c r="C1678" s="46">
        <v>1164.2</v>
      </c>
      <c r="D1678" s="46">
        <v>85.6</v>
      </c>
      <c r="E1678" s="45">
        <v>129</v>
      </c>
      <c r="F1678" s="46">
        <v>1126</v>
      </c>
      <c r="G1678" s="46">
        <v>87.3</v>
      </c>
      <c r="H1678" s="19">
        <f t="shared" si="18"/>
        <v>96.718776842466923</v>
      </c>
      <c r="I1678" s="19">
        <f t="shared" si="19"/>
        <v>-38.200000000000045</v>
      </c>
    </row>
    <row r="1679" spans="1:9">
      <c r="A1679" s="44" t="s">
        <v>88</v>
      </c>
      <c r="B1679" s="45">
        <v>8</v>
      </c>
      <c r="C1679" s="46">
        <v>13.6</v>
      </c>
      <c r="D1679" s="46">
        <v>17</v>
      </c>
      <c r="E1679" s="45">
        <v>8</v>
      </c>
      <c r="F1679" s="46">
        <v>40</v>
      </c>
      <c r="G1679" s="46">
        <v>50</v>
      </c>
      <c r="H1679" s="19">
        <f t="shared" si="18"/>
        <v>294.11764705882354</v>
      </c>
      <c r="I1679" s="19">
        <f t="shared" si="19"/>
        <v>26.4</v>
      </c>
    </row>
    <row r="1680" spans="1:9">
      <c r="A1680" s="44" t="s">
        <v>91</v>
      </c>
      <c r="B1680" s="45">
        <v>8</v>
      </c>
      <c r="C1680" s="46">
        <v>21.5</v>
      </c>
      <c r="D1680" s="46">
        <v>26.9</v>
      </c>
      <c r="E1680" s="45">
        <v>8</v>
      </c>
      <c r="F1680" s="46">
        <v>21.5</v>
      </c>
      <c r="G1680" s="46">
        <v>26.9</v>
      </c>
      <c r="H1680" s="19">
        <f t="shared" si="18"/>
        <v>100</v>
      </c>
      <c r="I1680" s="19">
        <f t="shared" si="19"/>
        <v>0</v>
      </c>
    </row>
    <row r="1681" spans="1:9">
      <c r="A1681" s="44" t="s">
        <v>92</v>
      </c>
      <c r="B1681" s="45">
        <v>5</v>
      </c>
      <c r="C1681" s="46">
        <v>1.5</v>
      </c>
      <c r="D1681" s="46">
        <v>3</v>
      </c>
      <c r="E1681" s="45">
        <v>5.05</v>
      </c>
      <c r="F1681" s="46">
        <v>6.1</v>
      </c>
      <c r="G1681" s="46">
        <v>12</v>
      </c>
      <c r="H1681" s="19">
        <f t="shared" si="18"/>
        <v>406.66666666666663</v>
      </c>
      <c r="I1681" s="19">
        <f t="shared" si="19"/>
        <v>4.5999999999999996</v>
      </c>
    </row>
    <row r="1682" spans="1:9">
      <c r="A1682" s="44" t="s">
        <v>93</v>
      </c>
      <c r="B1682" s="45">
        <v>8</v>
      </c>
      <c r="C1682" s="46">
        <v>10</v>
      </c>
      <c r="D1682" s="46">
        <v>12.5</v>
      </c>
      <c r="E1682" s="45">
        <v>8.15</v>
      </c>
      <c r="F1682" s="46">
        <v>10.199999999999999</v>
      </c>
      <c r="G1682" s="46">
        <v>12.5</v>
      </c>
      <c r="H1682" s="19">
        <f t="shared" si="18"/>
        <v>102</v>
      </c>
      <c r="I1682" s="19">
        <f t="shared" si="19"/>
        <v>0.19999999999999929</v>
      </c>
    </row>
    <row r="1683" spans="1:9">
      <c r="A1683" s="44" t="s">
        <v>95</v>
      </c>
      <c r="B1683" s="45">
        <v>7</v>
      </c>
      <c r="C1683" s="46">
        <v>1.2</v>
      </c>
      <c r="D1683" s="46">
        <v>1.7</v>
      </c>
      <c r="E1683" s="45">
        <v>4</v>
      </c>
      <c r="F1683" s="46">
        <v>1.1000000000000001</v>
      </c>
      <c r="G1683" s="46">
        <v>2.8</v>
      </c>
      <c r="H1683" s="19">
        <f t="shared" si="18"/>
        <v>91.666666666666671</v>
      </c>
      <c r="I1683" s="19">
        <f t="shared" si="19"/>
        <v>-9.9999999999999867E-2</v>
      </c>
    </row>
    <row r="1684" spans="1:9">
      <c r="A1684" s="44"/>
      <c r="B1684" s="54"/>
      <c r="C1684" s="54"/>
      <c r="D1684" s="54"/>
      <c r="E1684" s="54"/>
      <c r="F1684" s="54"/>
      <c r="G1684" s="54"/>
      <c r="H1684" s="54"/>
      <c r="I1684" s="54"/>
    </row>
    <row r="1685" spans="1:9">
      <c r="A1685" s="44"/>
      <c r="B1685" s="54"/>
      <c r="C1685" s="54"/>
      <c r="D1685" s="54"/>
      <c r="E1685" s="54"/>
      <c r="F1685" s="54"/>
      <c r="G1685" s="54"/>
      <c r="H1685" s="54"/>
      <c r="I1685" s="54"/>
    </row>
    <row r="1686" spans="1:9">
      <c r="A1686" s="44"/>
      <c r="B1686" s="54"/>
      <c r="C1686" s="54"/>
      <c r="D1686" s="54"/>
      <c r="E1686" s="54"/>
      <c r="F1686" s="54"/>
      <c r="G1686" s="54"/>
      <c r="H1686" s="54"/>
      <c r="I1686" s="54"/>
    </row>
    <row r="1687" spans="1:9">
      <c r="A1687" s="44"/>
      <c r="B1687" s="54"/>
      <c r="C1687" s="54"/>
      <c r="D1687" s="54"/>
      <c r="E1687" s="54"/>
      <c r="F1687" s="54"/>
      <c r="G1687" s="54"/>
      <c r="H1687" s="54"/>
      <c r="I1687" s="54"/>
    </row>
    <row r="1688" spans="1:9">
      <c r="A1688" s="44"/>
      <c r="B1688" s="54"/>
      <c r="C1688" s="54"/>
      <c r="D1688" s="54"/>
      <c r="E1688" s="54"/>
      <c r="F1688" s="54"/>
      <c r="G1688" s="54"/>
      <c r="H1688" s="54"/>
      <c r="I1688" s="54"/>
    </row>
    <row r="1689" spans="1:9">
      <c r="A1689" s="44"/>
      <c r="B1689" s="54"/>
      <c r="C1689" s="54"/>
      <c r="D1689" s="54"/>
      <c r="E1689" s="54"/>
      <c r="F1689" s="54"/>
      <c r="G1689" s="54"/>
      <c r="H1689" s="54"/>
      <c r="I1689" s="54"/>
    </row>
    <row r="1690" spans="1:9">
      <c r="A1690" s="44"/>
      <c r="B1690" s="54"/>
      <c r="C1690" s="54"/>
      <c r="D1690" s="54"/>
      <c r="E1690" s="54"/>
      <c r="F1690" s="54"/>
      <c r="G1690" s="54"/>
      <c r="H1690" s="54"/>
      <c r="I1690" s="54"/>
    </row>
    <row r="1691" spans="1:9">
      <c r="A1691" s="44"/>
      <c r="B1691" s="54"/>
      <c r="C1691" s="54"/>
      <c r="D1691" s="54"/>
      <c r="E1691" s="54"/>
      <c r="F1691" s="54"/>
      <c r="G1691" s="54"/>
      <c r="H1691" s="54"/>
      <c r="I1691" s="54"/>
    </row>
    <row r="1692" spans="1:9">
      <c r="A1692" s="44"/>
      <c r="B1692" s="54"/>
      <c r="C1692" s="54"/>
      <c r="D1692" s="54"/>
      <c r="E1692" s="54"/>
      <c r="F1692" s="54"/>
      <c r="G1692" s="54"/>
      <c r="H1692" s="54"/>
      <c r="I1692" s="54"/>
    </row>
    <row r="1693" spans="1:9">
      <c r="A1693" s="44"/>
      <c r="B1693" s="54"/>
      <c r="C1693" s="54"/>
      <c r="D1693" s="54"/>
      <c r="E1693" s="54"/>
      <c r="F1693" s="54"/>
      <c r="G1693" s="54"/>
      <c r="H1693" s="54"/>
      <c r="I1693" s="54"/>
    </row>
    <row r="1694" spans="1:9">
      <c r="A1694" s="44"/>
      <c r="B1694" s="54"/>
      <c r="C1694" s="54"/>
      <c r="D1694" s="54"/>
      <c r="E1694" s="54"/>
      <c r="F1694" s="54"/>
      <c r="G1694" s="54"/>
      <c r="H1694" s="54"/>
      <c r="I1694" s="54"/>
    </row>
    <row r="1695" spans="1:9" ht="14.25">
      <c r="A1695" s="109" t="s">
        <v>193</v>
      </c>
      <c r="B1695" s="109"/>
      <c r="C1695" s="109"/>
      <c r="D1695" s="109"/>
      <c r="E1695" s="109"/>
      <c r="F1695" s="109"/>
      <c r="G1695" s="109"/>
      <c r="H1695" s="109"/>
      <c r="I1695" s="109"/>
    </row>
    <row r="1696" spans="1:9">
      <c r="A1696" s="111" t="s">
        <v>191</v>
      </c>
      <c r="B1696" s="111"/>
      <c r="C1696" s="111"/>
      <c r="D1696" s="111"/>
      <c r="E1696" s="111"/>
      <c r="F1696" s="111"/>
      <c r="G1696" s="111"/>
      <c r="H1696" s="111"/>
      <c r="I1696" s="111"/>
    </row>
    <row r="1697" spans="1:9">
      <c r="B1697" s="49"/>
      <c r="C1697" s="49"/>
      <c r="D1697" s="50"/>
      <c r="E1697" s="49"/>
      <c r="F1697" s="49"/>
      <c r="G1697" s="50"/>
      <c r="H1697" s="50"/>
      <c r="I1697" s="49"/>
    </row>
    <row r="1698" spans="1:9">
      <c r="A1698" s="114" t="s">
        <v>60</v>
      </c>
      <c r="B1698" s="126" t="s">
        <v>188</v>
      </c>
      <c r="C1698" s="126"/>
      <c r="D1698" s="126"/>
      <c r="E1698" s="126"/>
      <c r="F1698" s="126"/>
      <c r="G1698" s="126"/>
      <c r="H1698" s="126"/>
      <c r="I1698" s="126"/>
    </row>
    <row r="1699" spans="1:9">
      <c r="A1699" s="115"/>
      <c r="B1699" s="126">
        <v>2023</v>
      </c>
      <c r="C1699" s="126"/>
      <c r="D1699" s="126"/>
      <c r="E1699" s="126">
        <v>2024</v>
      </c>
      <c r="F1699" s="126"/>
      <c r="G1699" s="126"/>
      <c r="H1699" s="126" t="s">
        <v>62</v>
      </c>
      <c r="I1699" s="126"/>
    </row>
    <row r="1700" spans="1:9">
      <c r="A1700" s="115"/>
      <c r="B1700" s="118" t="s">
        <v>189</v>
      </c>
      <c r="C1700" s="30" t="s">
        <v>64</v>
      </c>
      <c r="D1700" s="124" t="s">
        <v>65</v>
      </c>
      <c r="E1700" s="118" t="s">
        <v>189</v>
      </c>
      <c r="F1700" s="31" t="s">
        <v>64</v>
      </c>
      <c r="G1700" s="124" t="s">
        <v>65</v>
      </c>
      <c r="H1700" s="126" t="s">
        <v>66</v>
      </c>
      <c r="I1700" s="126"/>
    </row>
    <row r="1701" spans="1:9">
      <c r="A1701" s="115"/>
      <c r="B1701" s="119"/>
      <c r="C1701" s="29" t="s">
        <v>68</v>
      </c>
      <c r="D1701" s="125"/>
      <c r="E1701" s="119"/>
      <c r="F1701" s="29" t="s">
        <v>68</v>
      </c>
      <c r="G1701" s="125"/>
      <c r="H1701" s="29" t="s">
        <v>69</v>
      </c>
      <c r="I1701" s="30" t="s">
        <v>70</v>
      </c>
    </row>
    <row r="1702" spans="1:9">
      <c r="A1702" s="32"/>
      <c r="B1702" s="120"/>
      <c r="C1702" s="34"/>
      <c r="D1702" s="34"/>
      <c r="E1702" s="120"/>
      <c r="F1702" s="34"/>
      <c r="G1702" s="35"/>
      <c r="H1702" s="34"/>
      <c r="I1702" s="34"/>
    </row>
    <row r="1703" spans="1:9">
      <c r="A1703" s="37"/>
      <c r="B1703" s="33">
        <v>1</v>
      </c>
      <c r="C1703" s="24">
        <v>2</v>
      </c>
      <c r="D1703" s="34">
        <v>3</v>
      </c>
      <c r="E1703" s="34">
        <v>4</v>
      </c>
      <c r="F1703" s="34">
        <v>5</v>
      </c>
      <c r="G1703" s="35">
        <v>6</v>
      </c>
      <c r="H1703" s="34">
        <v>7</v>
      </c>
      <c r="I1703" s="38">
        <v>8</v>
      </c>
    </row>
    <row r="1704" spans="1:9">
      <c r="A1704" s="39"/>
      <c r="B1704" s="27"/>
      <c r="C1704" s="27"/>
      <c r="D1704" s="27"/>
      <c r="E1704" s="27"/>
      <c r="F1704" s="27"/>
      <c r="G1704" s="27"/>
      <c r="H1704" s="27"/>
      <c r="I1704" s="27"/>
    </row>
    <row r="1705" spans="1:9" s="48" customFormat="1">
      <c r="A1705" s="41" t="s">
        <v>96</v>
      </c>
      <c r="B1705" s="42">
        <v>1721</v>
      </c>
      <c r="C1705" s="43">
        <v>9171.4</v>
      </c>
      <c r="D1705" s="43">
        <v>53.3</v>
      </c>
      <c r="E1705" s="42">
        <v>1977.36</v>
      </c>
      <c r="F1705" s="43">
        <v>12385.8</v>
      </c>
      <c r="G1705" s="43">
        <v>62.6</v>
      </c>
      <c r="H1705" s="53">
        <f t="shared" ref="H1705" si="20">F1705/C1705*100</f>
        <v>135.04808426194475</v>
      </c>
      <c r="I1705" s="53">
        <f t="shared" ref="I1705" si="21">F1705-C1705</f>
        <v>3214.3999999999996</v>
      </c>
    </row>
    <row r="1706" spans="1:9">
      <c r="A1706" s="44" t="s">
        <v>97</v>
      </c>
      <c r="B1706" s="45" t="s">
        <v>94</v>
      </c>
      <c r="C1706" s="46" t="s">
        <v>94</v>
      </c>
      <c r="D1706" s="46" t="s">
        <v>94</v>
      </c>
      <c r="E1706" s="45" t="s">
        <v>94</v>
      </c>
      <c r="F1706" s="46">
        <v>127.6</v>
      </c>
      <c r="G1706" s="46" t="s">
        <v>94</v>
      </c>
      <c r="H1706" s="46" t="s">
        <v>94</v>
      </c>
      <c r="I1706" s="46" t="s">
        <v>94</v>
      </c>
    </row>
    <row r="1707" spans="1:9">
      <c r="A1707" s="44" t="s">
        <v>98</v>
      </c>
      <c r="B1707" s="45">
        <v>576</v>
      </c>
      <c r="C1707" s="46">
        <v>2511.5</v>
      </c>
      <c r="D1707" s="46">
        <v>43.6</v>
      </c>
      <c r="E1707" s="45">
        <v>384.01</v>
      </c>
      <c r="F1707" s="46">
        <v>2334.1</v>
      </c>
      <c r="G1707" s="46">
        <v>60.8</v>
      </c>
      <c r="H1707" s="53">
        <f t="shared" ref="H1707:H1745" si="22">F1707/C1707*100</f>
        <v>92.936492136173598</v>
      </c>
      <c r="I1707" s="53">
        <f t="shared" ref="I1707:I1745" si="23">F1707-C1707</f>
        <v>-177.40000000000009</v>
      </c>
    </row>
    <row r="1708" spans="1:9">
      <c r="A1708" s="44" t="s">
        <v>99</v>
      </c>
      <c r="B1708" s="45">
        <v>972</v>
      </c>
      <c r="C1708" s="46">
        <v>5666.9</v>
      </c>
      <c r="D1708" s="46">
        <v>58.3</v>
      </c>
      <c r="E1708" s="45">
        <v>1422.35</v>
      </c>
      <c r="F1708" s="46">
        <v>8791.6</v>
      </c>
      <c r="G1708" s="46">
        <v>61.8</v>
      </c>
      <c r="H1708" s="19">
        <f t="shared" si="22"/>
        <v>155.13949425611889</v>
      </c>
      <c r="I1708" s="19">
        <f t="shared" si="23"/>
        <v>3124.7000000000007</v>
      </c>
    </row>
    <row r="1709" spans="1:9">
      <c r="A1709" s="44" t="s">
        <v>100</v>
      </c>
      <c r="B1709" s="45">
        <v>84</v>
      </c>
      <c r="C1709" s="46">
        <v>542.5</v>
      </c>
      <c r="D1709" s="46">
        <v>64.599999999999994</v>
      </c>
      <c r="E1709" s="45">
        <v>179</v>
      </c>
      <c r="F1709" s="46">
        <v>659.4</v>
      </c>
      <c r="G1709" s="46">
        <v>36.799999999999997</v>
      </c>
      <c r="H1709" s="19">
        <f t="shared" si="22"/>
        <v>121.54838709677418</v>
      </c>
      <c r="I1709" s="19">
        <f t="shared" si="23"/>
        <v>116.89999999999998</v>
      </c>
    </row>
    <row r="1710" spans="1:9">
      <c r="A1710" s="44" t="s">
        <v>101</v>
      </c>
      <c r="B1710" s="45">
        <v>19</v>
      </c>
      <c r="C1710" s="46">
        <v>102</v>
      </c>
      <c r="D1710" s="46">
        <v>53.7</v>
      </c>
      <c r="E1710" s="45">
        <v>17</v>
      </c>
      <c r="F1710" s="46">
        <v>129</v>
      </c>
      <c r="G1710" s="46">
        <v>75.900000000000006</v>
      </c>
      <c r="H1710" s="19">
        <f t="shared" si="22"/>
        <v>126.47058823529412</v>
      </c>
      <c r="I1710" s="19">
        <f t="shared" si="23"/>
        <v>27</v>
      </c>
    </row>
    <row r="1711" spans="1:9">
      <c r="A1711" s="44" t="s">
        <v>102</v>
      </c>
      <c r="B1711" s="45">
        <v>7</v>
      </c>
      <c r="C1711" s="46">
        <v>59.4</v>
      </c>
      <c r="D1711" s="46">
        <v>84.9</v>
      </c>
      <c r="E1711" s="45">
        <v>7</v>
      </c>
      <c r="F1711" s="46">
        <v>128.30000000000001</v>
      </c>
      <c r="G1711" s="46">
        <v>183.3</v>
      </c>
      <c r="H1711" s="19">
        <f t="shared" si="22"/>
        <v>215.99326599326599</v>
      </c>
      <c r="I1711" s="19">
        <f t="shared" si="23"/>
        <v>68.900000000000006</v>
      </c>
    </row>
    <row r="1712" spans="1:9">
      <c r="A1712" s="44" t="s">
        <v>103</v>
      </c>
      <c r="B1712" s="45">
        <v>133</v>
      </c>
      <c r="C1712" s="46">
        <v>772.5</v>
      </c>
      <c r="D1712" s="46">
        <v>58.1</v>
      </c>
      <c r="E1712" s="45">
        <v>138</v>
      </c>
      <c r="F1712" s="46">
        <v>823</v>
      </c>
      <c r="G1712" s="46">
        <v>59.6</v>
      </c>
      <c r="H1712" s="19">
        <f t="shared" si="22"/>
        <v>106.53721682847896</v>
      </c>
      <c r="I1712" s="19">
        <f t="shared" si="23"/>
        <v>50.5</v>
      </c>
    </row>
    <row r="1713" spans="1:9">
      <c r="A1713" s="44" t="s">
        <v>104</v>
      </c>
      <c r="B1713" s="45">
        <v>14</v>
      </c>
      <c r="C1713" s="46">
        <v>59.1</v>
      </c>
      <c r="D1713" s="46">
        <v>42.2</v>
      </c>
      <c r="E1713" s="45">
        <v>9</v>
      </c>
      <c r="F1713" s="46">
        <v>52.2</v>
      </c>
      <c r="G1713" s="46">
        <v>58</v>
      </c>
      <c r="H1713" s="19">
        <f t="shared" si="22"/>
        <v>88.324873096446694</v>
      </c>
      <c r="I1713" s="19">
        <f t="shared" si="23"/>
        <v>-6.8999999999999986</v>
      </c>
    </row>
    <row r="1714" spans="1:9">
      <c r="A1714" s="44"/>
      <c r="B1714" s="45"/>
      <c r="C1714" s="46"/>
      <c r="D1714" s="46"/>
      <c r="E1714" s="45"/>
      <c r="F1714" s="46"/>
      <c r="G1714" s="46"/>
      <c r="H1714" s="53"/>
      <c r="I1714" s="53"/>
    </row>
    <row r="1715" spans="1:9" s="48" customFormat="1">
      <c r="A1715" s="41" t="s">
        <v>112</v>
      </c>
      <c r="B1715" s="42">
        <v>117</v>
      </c>
      <c r="C1715" s="43">
        <v>792.5</v>
      </c>
      <c r="D1715" s="43">
        <v>67.7</v>
      </c>
      <c r="E1715" s="42">
        <v>125.7</v>
      </c>
      <c r="F1715" s="43">
        <v>1011.1</v>
      </c>
      <c r="G1715" s="43">
        <v>80.400000000000006</v>
      </c>
      <c r="H1715" s="53">
        <f t="shared" si="22"/>
        <v>127.58359621451105</v>
      </c>
      <c r="I1715" s="53">
        <f t="shared" si="23"/>
        <v>218.60000000000002</v>
      </c>
    </row>
    <row r="1716" spans="1:9">
      <c r="A1716" s="44" t="s">
        <v>113</v>
      </c>
      <c r="B1716" s="45">
        <v>4</v>
      </c>
      <c r="C1716" s="46">
        <v>20.2</v>
      </c>
      <c r="D1716" s="46">
        <v>50.5</v>
      </c>
      <c r="E1716" s="45">
        <v>4</v>
      </c>
      <c r="F1716" s="46">
        <v>20.2</v>
      </c>
      <c r="G1716" s="46">
        <v>50.5</v>
      </c>
      <c r="H1716" s="19">
        <f t="shared" si="22"/>
        <v>100</v>
      </c>
      <c r="I1716" s="19">
        <f t="shared" si="23"/>
        <v>0</v>
      </c>
    </row>
    <row r="1717" spans="1:9">
      <c r="A1717" s="44" t="s">
        <v>114</v>
      </c>
      <c r="B1717" s="45">
        <v>24</v>
      </c>
      <c r="C1717" s="46">
        <v>274.39999999999998</v>
      </c>
      <c r="D1717" s="46">
        <v>114.3</v>
      </c>
      <c r="E1717" s="45">
        <v>19.100000000000001</v>
      </c>
      <c r="F1717" s="46">
        <v>153.6</v>
      </c>
      <c r="G1717" s="46">
        <v>80.400000000000006</v>
      </c>
      <c r="H1717" s="19">
        <f t="shared" si="22"/>
        <v>55.976676384839649</v>
      </c>
      <c r="I1717" s="19">
        <f t="shared" si="23"/>
        <v>-120.79999999999998</v>
      </c>
    </row>
    <row r="1718" spans="1:9">
      <c r="A1718" s="44" t="s">
        <v>115</v>
      </c>
      <c r="B1718" s="45" t="s">
        <v>94</v>
      </c>
      <c r="C1718" s="46" t="s">
        <v>94</v>
      </c>
      <c r="D1718" s="46" t="s">
        <v>94</v>
      </c>
      <c r="E1718" s="45">
        <v>4.0999999999999996</v>
      </c>
      <c r="F1718" s="46">
        <v>6.5</v>
      </c>
      <c r="G1718" s="46">
        <v>15.9</v>
      </c>
      <c r="H1718" s="46" t="s">
        <v>94</v>
      </c>
      <c r="I1718" s="46" t="s">
        <v>94</v>
      </c>
    </row>
    <row r="1719" spans="1:9">
      <c r="A1719" s="44" t="s">
        <v>116</v>
      </c>
      <c r="B1719" s="45">
        <v>79</v>
      </c>
      <c r="C1719" s="46">
        <v>472.9</v>
      </c>
      <c r="D1719" s="46">
        <v>59.9</v>
      </c>
      <c r="E1719" s="45">
        <v>86.4</v>
      </c>
      <c r="F1719" s="46">
        <v>761.5</v>
      </c>
      <c r="G1719" s="46">
        <v>88.1</v>
      </c>
      <c r="H1719" s="19">
        <f t="shared" si="22"/>
        <v>161.02770141679002</v>
      </c>
      <c r="I1719" s="19">
        <f t="shared" si="23"/>
        <v>288.60000000000002</v>
      </c>
    </row>
    <row r="1720" spans="1:9">
      <c r="A1720" s="44" t="s">
        <v>117</v>
      </c>
      <c r="B1720" s="45">
        <v>5</v>
      </c>
      <c r="C1720" s="46">
        <v>27.5</v>
      </c>
      <c r="D1720" s="46">
        <v>55</v>
      </c>
      <c r="E1720" s="45">
        <v>7</v>
      </c>
      <c r="F1720" s="46">
        <v>95</v>
      </c>
      <c r="G1720" s="46">
        <v>135.69999999999999</v>
      </c>
      <c r="H1720" s="19">
        <f t="shared" si="22"/>
        <v>345.45454545454544</v>
      </c>
      <c r="I1720" s="19">
        <f t="shared" si="23"/>
        <v>67.5</v>
      </c>
    </row>
    <row r="1721" spans="1:9">
      <c r="A1721" s="44" t="s">
        <v>118</v>
      </c>
      <c r="B1721" s="45" t="s">
        <v>94</v>
      </c>
      <c r="C1721" s="46" t="s">
        <v>94</v>
      </c>
      <c r="D1721" s="46" t="s">
        <v>94</v>
      </c>
      <c r="E1721" s="45">
        <v>1.6</v>
      </c>
      <c r="F1721" s="46">
        <v>11.2</v>
      </c>
      <c r="G1721" s="46">
        <v>70</v>
      </c>
      <c r="H1721" s="46" t="s">
        <v>94</v>
      </c>
      <c r="I1721" s="46" t="s">
        <v>94</v>
      </c>
    </row>
    <row r="1722" spans="1:9">
      <c r="A1722" s="44" t="s">
        <v>119</v>
      </c>
      <c r="B1722" s="45">
        <v>10</v>
      </c>
      <c r="C1722" s="46">
        <v>25</v>
      </c>
      <c r="D1722" s="46">
        <v>25</v>
      </c>
      <c r="E1722" s="45">
        <v>10.5</v>
      </c>
      <c r="F1722" s="46">
        <v>58.1</v>
      </c>
      <c r="G1722" s="46">
        <v>55.3</v>
      </c>
      <c r="H1722" s="19">
        <f t="shared" si="22"/>
        <v>232.39999999999998</v>
      </c>
      <c r="I1722" s="19">
        <f t="shared" si="23"/>
        <v>33.1</v>
      </c>
    </row>
    <row r="1723" spans="1:9">
      <c r="A1723" s="44"/>
      <c r="B1723" s="45"/>
      <c r="C1723" s="46"/>
      <c r="D1723" s="46"/>
      <c r="E1723" s="45"/>
      <c r="F1723" s="46"/>
      <c r="G1723" s="46"/>
      <c r="H1723" s="53"/>
      <c r="I1723" s="53"/>
    </row>
    <row r="1724" spans="1:9" s="48" customFormat="1">
      <c r="A1724" s="41" t="s">
        <v>121</v>
      </c>
      <c r="B1724" s="42">
        <v>23</v>
      </c>
      <c r="C1724" s="43">
        <v>163</v>
      </c>
      <c r="D1724" s="43">
        <v>70.900000000000006</v>
      </c>
      <c r="E1724" s="42">
        <v>52.5</v>
      </c>
      <c r="F1724" s="43">
        <v>330.5</v>
      </c>
      <c r="G1724" s="43">
        <v>63</v>
      </c>
      <c r="H1724" s="53">
        <f t="shared" si="22"/>
        <v>202.76073619631902</v>
      </c>
      <c r="I1724" s="53">
        <f t="shared" si="23"/>
        <v>167.5</v>
      </c>
    </row>
    <row r="1725" spans="1:9">
      <c r="A1725" s="44" t="s">
        <v>122</v>
      </c>
      <c r="B1725" s="45">
        <v>4</v>
      </c>
      <c r="C1725" s="46">
        <v>32.5</v>
      </c>
      <c r="D1725" s="46">
        <v>81.3</v>
      </c>
      <c r="E1725" s="45">
        <v>29</v>
      </c>
      <c r="F1725" s="46">
        <v>167.8</v>
      </c>
      <c r="G1725" s="46">
        <v>57.9</v>
      </c>
      <c r="H1725" s="19">
        <f t="shared" si="22"/>
        <v>516.30769230769238</v>
      </c>
      <c r="I1725" s="19">
        <f t="shared" si="23"/>
        <v>135.30000000000001</v>
      </c>
    </row>
    <row r="1726" spans="1:9">
      <c r="A1726" s="44" t="s">
        <v>123</v>
      </c>
      <c r="B1726" s="45">
        <v>6</v>
      </c>
      <c r="C1726" s="46">
        <v>47.6</v>
      </c>
      <c r="D1726" s="46">
        <v>79.3</v>
      </c>
      <c r="E1726" s="45">
        <v>10.5</v>
      </c>
      <c r="F1726" s="46">
        <v>79.599999999999994</v>
      </c>
      <c r="G1726" s="46">
        <v>75.8</v>
      </c>
      <c r="H1726" s="19">
        <f t="shared" si="22"/>
        <v>167.22689075630251</v>
      </c>
      <c r="I1726" s="19">
        <f t="shared" si="23"/>
        <v>31.999999999999993</v>
      </c>
    </row>
    <row r="1727" spans="1:9">
      <c r="A1727" s="44" t="s">
        <v>124</v>
      </c>
      <c r="B1727" s="45">
        <v>4</v>
      </c>
      <c r="C1727" s="46">
        <v>24.4</v>
      </c>
      <c r="D1727" s="46">
        <v>61</v>
      </c>
      <c r="E1727" s="45">
        <v>4</v>
      </c>
      <c r="F1727" s="46">
        <v>24.4</v>
      </c>
      <c r="G1727" s="46">
        <v>61</v>
      </c>
      <c r="H1727" s="19">
        <f t="shared" si="22"/>
        <v>100</v>
      </c>
      <c r="I1727" s="19">
        <f t="shared" si="23"/>
        <v>0</v>
      </c>
    </row>
    <row r="1728" spans="1:9">
      <c r="A1728" s="44" t="s">
        <v>125</v>
      </c>
      <c r="B1728" s="45">
        <v>7</v>
      </c>
      <c r="C1728" s="46">
        <v>44.5</v>
      </c>
      <c r="D1728" s="46">
        <v>63.6</v>
      </c>
      <c r="E1728" s="45">
        <v>7</v>
      </c>
      <c r="F1728" s="46">
        <v>44.7</v>
      </c>
      <c r="G1728" s="46">
        <v>63.9</v>
      </c>
      <c r="H1728" s="19">
        <f t="shared" si="22"/>
        <v>100.44943820224719</v>
      </c>
      <c r="I1728" s="19">
        <f t="shared" si="23"/>
        <v>0.20000000000000284</v>
      </c>
    </row>
    <row r="1729" spans="1:9">
      <c r="A1729" s="44" t="s">
        <v>126</v>
      </c>
      <c r="B1729" s="45">
        <v>2</v>
      </c>
      <c r="C1729" s="46">
        <v>14</v>
      </c>
      <c r="D1729" s="46">
        <v>70</v>
      </c>
      <c r="E1729" s="45">
        <v>2</v>
      </c>
      <c r="F1729" s="46">
        <v>14</v>
      </c>
      <c r="G1729" s="46">
        <v>70</v>
      </c>
      <c r="H1729" s="19">
        <f t="shared" si="22"/>
        <v>100</v>
      </c>
      <c r="I1729" s="19">
        <f t="shared" si="23"/>
        <v>0</v>
      </c>
    </row>
    <row r="1730" spans="1:9">
      <c r="A1730" s="44"/>
      <c r="B1730" s="45"/>
      <c r="C1730" s="46"/>
      <c r="D1730" s="46"/>
      <c r="E1730" s="45"/>
      <c r="F1730" s="46"/>
      <c r="G1730" s="46"/>
      <c r="H1730" s="53"/>
      <c r="I1730" s="53"/>
    </row>
    <row r="1731" spans="1:9" s="48" customFormat="1">
      <c r="A1731" s="41" t="s">
        <v>127</v>
      </c>
      <c r="B1731" s="42">
        <v>77</v>
      </c>
      <c r="C1731" s="43">
        <v>226.5</v>
      </c>
      <c r="D1731" s="43">
        <v>29.4</v>
      </c>
      <c r="E1731" s="42">
        <v>104.78</v>
      </c>
      <c r="F1731" s="43">
        <v>462</v>
      </c>
      <c r="G1731" s="43">
        <v>44.1</v>
      </c>
      <c r="H1731" s="53">
        <f t="shared" si="22"/>
        <v>203.97350993377486</v>
      </c>
      <c r="I1731" s="53">
        <f t="shared" si="23"/>
        <v>235.5</v>
      </c>
    </row>
    <row r="1732" spans="1:9">
      <c r="A1732" s="44" t="s">
        <v>128</v>
      </c>
      <c r="B1732" s="45">
        <v>2</v>
      </c>
      <c r="C1732" s="46">
        <v>5</v>
      </c>
      <c r="D1732" s="46">
        <v>25</v>
      </c>
      <c r="E1732" s="45">
        <v>18</v>
      </c>
      <c r="F1732" s="46">
        <v>35.4</v>
      </c>
      <c r="G1732" s="46">
        <v>19.7</v>
      </c>
      <c r="H1732" s="19">
        <f t="shared" si="22"/>
        <v>708</v>
      </c>
      <c r="I1732" s="19">
        <f t="shared" si="23"/>
        <v>30.4</v>
      </c>
    </row>
    <row r="1733" spans="1:9">
      <c r="A1733" s="44" t="s">
        <v>129</v>
      </c>
      <c r="B1733" s="45">
        <v>15</v>
      </c>
      <c r="C1733" s="46">
        <v>49</v>
      </c>
      <c r="D1733" s="46">
        <v>32.700000000000003</v>
      </c>
      <c r="E1733" s="45" t="s">
        <v>94</v>
      </c>
      <c r="F1733" s="46" t="s">
        <v>94</v>
      </c>
      <c r="G1733" s="46" t="s">
        <v>94</v>
      </c>
      <c r="H1733" s="46" t="s">
        <v>94</v>
      </c>
      <c r="I1733" s="46" t="s">
        <v>94</v>
      </c>
    </row>
    <row r="1734" spans="1:9">
      <c r="A1734" s="44" t="s">
        <v>130</v>
      </c>
      <c r="B1734" s="45">
        <v>9</v>
      </c>
      <c r="C1734" s="46">
        <v>27.7</v>
      </c>
      <c r="D1734" s="46">
        <v>30.8</v>
      </c>
      <c r="E1734" s="45">
        <v>9</v>
      </c>
      <c r="F1734" s="46">
        <v>28.7</v>
      </c>
      <c r="G1734" s="46">
        <v>31.9</v>
      </c>
      <c r="H1734" s="53">
        <f t="shared" si="22"/>
        <v>103.61010830324911</v>
      </c>
      <c r="I1734" s="53">
        <f t="shared" si="23"/>
        <v>1</v>
      </c>
    </row>
    <row r="1735" spans="1:9">
      <c r="A1735" s="44" t="s">
        <v>131</v>
      </c>
      <c r="B1735" s="45">
        <v>14</v>
      </c>
      <c r="C1735" s="46">
        <v>33.799999999999997</v>
      </c>
      <c r="D1735" s="46">
        <v>24.1</v>
      </c>
      <c r="E1735" s="45">
        <v>14</v>
      </c>
      <c r="F1735" s="46">
        <v>40.200000000000003</v>
      </c>
      <c r="G1735" s="46">
        <v>28.7</v>
      </c>
      <c r="H1735" s="19">
        <f t="shared" si="22"/>
        <v>118.93491124260356</v>
      </c>
      <c r="I1735" s="19">
        <f t="shared" si="23"/>
        <v>6.4000000000000057</v>
      </c>
    </row>
    <row r="1736" spans="1:9">
      <c r="A1736" s="44" t="s">
        <v>132</v>
      </c>
      <c r="B1736" s="45">
        <v>14</v>
      </c>
      <c r="C1736" s="46">
        <v>25.4</v>
      </c>
      <c r="D1736" s="46">
        <v>18.100000000000001</v>
      </c>
      <c r="E1736" s="45">
        <v>10</v>
      </c>
      <c r="F1736" s="46">
        <v>39</v>
      </c>
      <c r="G1736" s="46">
        <v>39</v>
      </c>
      <c r="H1736" s="19">
        <f t="shared" si="22"/>
        <v>153.54330708661419</v>
      </c>
      <c r="I1736" s="19">
        <f t="shared" si="23"/>
        <v>13.600000000000001</v>
      </c>
    </row>
    <row r="1737" spans="1:9">
      <c r="A1737" s="44" t="s">
        <v>133</v>
      </c>
      <c r="B1737" s="45">
        <v>14</v>
      </c>
      <c r="C1737" s="46">
        <v>33.1</v>
      </c>
      <c r="D1737" s="46">
        <v>23.6</v>
      </c>
      <c r="E1737" s="45">
        <v>14</v>
      </c>
      <c r="F1737" s="46">
        <v>90.8</v>
      </c>
      <c r="G1737" s="46">
        <v>64.900000000000006</v>
      </c>
      <c r="H1737" s="19">
        <f t="shared" si="22"/>
        <v>274.32024169184285</v>
      </c>
      <c r="I1737" s="19">
        <f t="shared" si="23"/>
        <v>57.699999999999996</v>
      </c>
    </row>
    <row r="1738" spans="1:9">
      <c r="A1738" s="44" t="s">
        <v>135</v>
      </c>
      <c r="B1738" s="45">
        <v>6</v>
      </c>
      <c r="C1738" s="46">
        <v>47</v>
      </c>
      <c r="D1738" s="46">
        <v>78.3</v>
      </c>
      <c r="E1738" s="45">
        <v>23.15</v>
      </c>
      <c r="F1738" s="46">
        <v>180.4</v>
      </c>
      <c r="G1738" s="46">
        <v>77.900000000000006</v>
      </c>
      <c r="H1738" s="19">
        <f t="shared" si="22"/>
        <v>383.82978723404256</v>
      </c>
      <c r="I1738" s="19">
        <f t="shared" si="23"/>
        <v>133.4</v>
      </c>
    </row>
    <row r="1739" spans="1:9">
      <c r="A1739" s="44" t="s">
        <v>136</v>
      </c>
      <c r="B1739" s="45">
        <v>3</v>
      </c>
      <c r="C1739" s="46">
        <v>5.5</v>
      </c>
      <c r="D1739" s="46">
        <v>18.3</v>
      </c>
      <c r="E1739" s="45">
        <v>10</v>
      </c>
      <c r="F1739" s="46">
        <v>8.5</v>
      </c>
      <c r="G1739" s="46">
        <v>8.5</v>
      </c>
      <c r="H1739" s="19">
        <f t="shared" si="22"/>
        <v>154.54545454545453</v>
      </c>
      <c r="I1739" s="19">
        <f t="shared" si="23"/>
        <v>3</v>
      </c>
    </row>
    <row r="1740" spans="1:9">
      <c r="A1740" s="44" t="s">
        <v>165</v>
      </c>
      <c r="B1740" s="45" t="s">
        <v>94</v>
      </c>
      <c r="C1740" s="46" t="s">
        <v>94</v>
      </c>
      <c r="D1740" s="46" t="s">
        <v>94</v>
      </c>
      <c r="E1740" s="45">
        <v>1.63</v>
      </c>
      <c r="F1740" s="46" t="s">
        <v>94</v>
      </c>
      <c r="G1740" s="46" t="s">
        <v>94</v>
      </c>
      <c r="H1740" s="46" t="s">
        <v>94</v>
      </c>
      <c r="I1740" s="46" t="s">
        <v>94</v>
      </c>
    </row>
    <row r="1741" spans="1:9">
      <c r="A1741" s="44" t="s">
        <v>137</v>
      </c>
      <c r="B1741" s="45" t="s">
        <v>94</v>
      </c>
      <c r="C1741" s="46" t="s">
        <v>94</v>
      </c>
      <c r="D1741" s="46" t="s">
        <v>94</v>
      </c>
      <c r="E1741" s="45">
        <v>5</v>
      </c>
      <c r="F1741" s="46">
        <v>39</v>
      </c>
      <c r="G1741" s="46">
        <v>78</v>
      </c>
      <c r="H1741" s="46" t="s">
        <v>94</v>
      </c>
      <c r="I1741" s="46" t="s">
        <v>94</v>
      </c>
    </row>
    <row r="1742" spans="1:9">
      <c r="A1742" s="44"/>
      <c r="B1742" s="45"/>
      <c r="C1742" s="46"/>
      <c r="D1742" s="46"/>
      <c r="E1742" s="45"/>
      <c r="F1742" s="46"/>
      <c r="G1742" s="46"/>
      <c r="H1742" s="53"/>
      <c r="I1742" s="53"/>
    </row>
    <row r="1743" spans="1:9" s="48" customFormat="1">
      <c r="A1743" s="41" t="s">
        <v>138</v>
      </c>
      <c r="B1743" s="42">
        <v>70</v>
      </c>
      <c r="C1743" s="43">
        <v>180.7</v>
      </c>
      <c r="D1743" s="43">
        <v>25.8</v>
      </c>
      <c r="E1743" s="42">
        <v>67</v>
      </c>
      <c r="F1743" s="43">
        <v>212.7</v>
      </c>
      <c r="G1743" s="43">
        <v>31.7</v>
      </c>
      <c r="H1743" s="53">
        <f t="shared" si="22"/>
        <v>117.70890979524073</v>
      </c>
      <c r="I1743" s="53">
        <f t="shared" si="23"/>
        <v>32</v>
      </c>
    </row>
    <row r="1744" spans="1:9" s="48" customFormat="1">
      <c r="A1744" s="41"/>
      <c r="B1744" s="42"/>
      <c r="C1744" s="43"/>
      <c r="D1744" s="43"/>
      <c r="E1744" s="42"/>
      <c r="F1744" s="43"/>
      <c r="G1744" s="43"/>
      <c r="H1744" s="53"/>
      <c r="I1744" s="53"/>
    </row>
    <row r="1745" spans="1:9" s="48" customFormat="1">
      <c r="A1745" s="41" t="s">
        <v>139</v>
      </c>
      <c r="B1745" s="42">
        <v>39</v>
      </c>
      <c r="C1745" s="43">
        <v>235.2</v>
      </c>
      <c r="D1745" s="43">
        <v>60.3</v>
      </c>
      <c r="E1745" s="42">
        <v>31.8</v>
      </c>
      <c r="F1745" s="43">
        <v>131.4</v>
      </c>
      <c r="G1745" s="43">
        <v>41.3</v>
      </c>
      <c r="H1745" s="53">
        <f t="shared" si="22"/>
        <v>55.867346938775519</v>
      </c>
      <c r="I1745" s="53">
        <f t="shared" si="23"/>
        <v>-103.79999999999998</v>
      </c>
    </row>
    <row r="1746" spans="1:9">
      <c r="B1746" s="40"/>
      <c r="C1746" s="40"/>
      <c r="D1746" s="40"/>
      <c r="E1746" s="40"/>
      <c r="F1746" s="40"/>
      <c r="G1746" s="40"/>
      <c r="H1746" s="40"/>
      <c r="I1746" s="40"/>
    </row>
    <row r="1747" spans="1:9">
      <c r="B1747" s="40"/>
      <c r="C1747" s="40"/>
      <c r="D1747" s="40"/>
      <c r="E1747" s="40"/>
      <c r="F1747" s="40"/>
      <c r="G1747" s="40"/>
      <c r="H1747" s="40"/>
      <c r="I1747" s="40"/>
    </row>
    <row r="1748" spans="1:9">
      <c r="B1748" s="40"/>
      <c r="C1748" s="40"/>
      <c r="D1748" s="40"/>
      <c r="E1748" s="40"/>
      <c r="F1748" s="40"/>
      <c r="G1748" s="40"/>
      <c r="H1748" s="40"/>
      <c r="I1748" s="40"/>
    </row>
    <row r="1749" spans="1:9">
      <c r="B1749" s="40"/>
      <c r="C1749" s="40"/>
      <c r="D1749" s="40"/>
      <c r="E1749" s="40"/>
      <c r="F1749" s="40"/>
      <c r="G1749" s="40"/>
      <c r="H1749" s="40"/>
      <c r="I1749" s="40"/>
    </row>
    <row r="1750" spans="1:9">
      <c r="B1750" s="40"/>
      <c r="C1750" s="40"/>
      <c r="D1750" s="40"/>
      <c r="E1750" s="40"/>
      <c r="F1750" s="40"/>
      <c r="G1750" s="40"/>
      <c r="H1750" s="40"/>
      <c r="I1750" s="40"/>
    </row>
    <row r="1751" spans="1:9">
      <c r="B1751" s="40"/>
      <c r="C1751" s="40"/>
      <c r="D1751" s="40"/>
      <c r="E1751" s="40"/>
      <c r="F1751" s="40"/>
      <c r="G1751" s="40"/>
      <c r="H1751" s="40"/>
      <c r="I1751" s="40"/>
    </row>
    <row r="1752" spans="1:9">
      <c r="B1752" s="40"/>
      <c r="C1752" s="40"/>
      <c r="D1752" s="40"/>
      <c r="E1752" s="40"/>
      <c r="F1752" s="40"/>
      <c r="G1752" s="40"/>
      <c r="H1752" s="40"/>
      <c r="I1752" s="40"/>
    </row>
    <row r="1753" spans="1:9">
      <c r="B1753" s="40"/>
      <c r="C1753" s="40"/>
      <c r="D1753" s="40"/>
      <c r="E1753" s="40"/>
      <c r="F1753" s="40"/>
      <c r="G1753" s="40"/>
      <c r="H1753" s="40"/>
      <c r="I1753" s="40"/>
    </row>
    <row r="1754" spans="1:9">
      <c r="B1754" s="40"/>
      <c r="C1754" s="40"/>
      <c r="D1754" s="40"/>
      <c r="E1754" s="40"/>
      <c r="F1754" s="40"/>
      <c r="G1754" s="40"/>
      <c r="H1754" s="40"/>
      <c r="I1754" s="40"/>
    </row>
    <row r="1755" spans="1:9">
      <c r="B1755" s="40"/>
      <c r="C1755" s="40"/>
      <c r="D1755" s="40"/>
      <c r="E1755" s="40"/>
      <c r="F1755" s="40"/>
      <c r="G1755" s="40"/>
      <c r="H1755" s="40"/>
      <c r="I1755" s="40"/>
    </row>
    <row r="1756" spans="1:9">
      <c r="B1756" s="40"/>
      <c r="C1756" s="40"/>
      <c r="D1756" s="40"/>
      <c r="E1756" s="40"/>
      <c r="F1756" s="40"/>
      <c r="G1756" s="40"/>
      <c r="H1756" s="40"/>
      <c r="I1756" s="40"/>
    </row>
    <row r="1757" spans="1:9">
      <c r="B1757" s="40"/>
      <c r="C1757" s="40"/>
      <c r="D1757" s="40"/>
      <c r="E1757" s="40"/>
      <c r="F1757" s="40"/>
      <c r="G1757" s="40"/>
      <c r="H1757" s="40"/>
      <c r="I1757" s="40"/>
    </row>
    <row r="1758" spans="1:9">
      <c r="B1758" s="40"/>
      <c r="C1758" s="40"/>
      <c r="D1758" s="40"/>
      <c r="E1758" s="40"/>
      <c r="F1758" s="40"/>
      <c r="G1758" s="40"/>
      <c r="H1758" s="40"/>
      <c r="I1758" s="40"/>
    </row>
    <row r="1759" spans="1:9">
      <c r="B1759" s="40"/>
      <c r="C1759" s="40"/>
      <c r="D1759" s="40"/>
      <c r="E1759" s="40"/>
      <c r="F1759" s="40"/>
      <c r="G1759" s="40"/>
      <c r="H1759" s="40"/>
      <c r="I1759" s="40"/>
    </row>
    <row r="1760" spans="1:9">
      <c r="B1760" s="40"/>
      <c r="C1760" s="40"/>
      <c r="D1760" s="40"/>
      <c r="E1760" s="40"/>
      <c r="F1760" s="40"/>
      <c r="G1760" s="40"/>
      <c r="H1760" s="40"/>
      <c r="I1760" s="40"/>
    </row>
    <row r="1761" spans="1:9">
      <c r="B1761" s="40"/>
      <c r="C1761" s="40"/>
      <c r="D1761" s="40"/>
      <c r="E1761" s="40"/>
      <c r="F1761" s="40"/>
      <c r="G1761" s="40"/>
      <c r="H1761" s="40"/>
      <c r="I1761" s="40"/>
    </row>
    <row r="1762" spans="1:9">
      <c r="B1762" s="40"/>
      <c r="C1762" s="40"/>
      <c r="D1762" s="40"/>
      <c r="E1762" s="40"/>
      <c r="F1762" s="40"/>
      <c r="G1762" s="40"/>
      <c r="H1762" s="40"/>
      <c r="I1762" s="40"/>
    </row>
    <row r="1763" spans="1:9">
      <c r="B1763" s="40"/>
      <c r="C1763" s="40"/>
      <c r="D1763" s="40"/>
      <c r="E1763" s="40"/>
      <c r="F1763" s="40"/>
      <c r="G1763" s="40"/>
      <c r="H1763" s="40"/>
      <c r="I1763" s="40"/>
    </row>
    <row r="1764" spans="1:9">
      <c r="B1764" s="40"/>
      <c r="C1764" s="40"/>
      <c r="D1764" s="40"/>
      <c r="E1764" s="40"/>
      <c r="F1764" s="40"/>
      <c r="G1764" s="40"/>
      <c r="H1764" s="40"/>
      <c r="I1764" s="40"/>
    </row>
    <row r="1765" spans="1:9">
      <c r="B1765" s="40"/>
      <c r="C1765" s="40"/>
      <c r="D1765" s="40"/>
      <c r="E1765" s="40"/>
      <c r="F1765" s="40"/>
      <c r="G1765" s="40"/>
      <c r="H1765" s="40"/>
      <c r="I1765" s="40"/>
    </row>
    <row r="1766" spans="1:9">
      <c r="B1766" s="40"/>
      <c r="C1766" s="40"/>
      <c r="D1766" s="40"/>
      <c r="E1766" s="40"/>
      <c r="F1766" s="40"/>
      <c r="G1766" s="40"/>
      <c r="H1766" s="40"/>
      <c r="I1766" s="40"/>
    </row>
    <row r="1767" spans="1:9">
      <c r="B1767" s="40"/>
      <c r="C1767" s="40"/>
      <c r="D1767" s="40"/>
      <c r="E1767" s="40"/>
      <c r="F1767" s="40"/>
      <c r="G1767" s="40"/>
      <c r="H1767" s="40"/>
      <c r="I1767" s="40"/>
    </row>
    <row r="1768" spans="1:9">
      <c r="B1768" s="40"/>
      <c r="C1768" s="40"/>
      <c r="D1768" s="40"/>
      <c r="E1768" s="40"/>
      <c r="F1768" s="40"/>
      <c r="G1768" s="40"/>
      <c r="H1768" s="40"/>
      <c r="I1768" s="40"/>
    </row>
    <row r="1769" spans="1:9">
      <c r="B1769" s="40"/>
      <c r="C1769" s="40"/>
      <c r="D1769" s="40"/>
      <c r="E1769" s="40"/>
      <c r="F1769" s="40"/>
      <c r="G1769" s="40"/>
      <c r="H1769" s="40"/>
      <c r="I1769" s="40"/>
    </row>
    <row r="1770" spans="1:9">
      <c r="B1770" s="40"/>
      <c r="C1770" s="40"/>
      <c r="D1770" s="40"/>
      <c r="E1770" s="40"/>
      <c r="F1770" s="40"/>
      <c r="G1770" s="40"/>
      <c r="H1770" s="40"/>
      <c r="I1770" s="40"/>
    </row>
    <row r="1771" spans="1:9" ht="14.25">
      <c r="A1771" s="109" t="s">
        <v>194</v>
      </c>
      <c r="B1771" s="109"/>
      <c r="C1771" s="109"/>
      <c r="D1771" s="109"/>
      <c r="E1771" s="109"/>
      <c r="F1771" s="109"/>
      <c r="G1771" s="109"/>
      <c r="H1771" s="109"/>
      <c r="I1771" s="109"/>
    </row>
    <row r="1772" spans="1:9">
      <c r="A1772" s="111" t="s">
        <v>191</v>
      </c>
      <c r="B1772" s="111"/>
      <c r="C1772" s="111"/>
      <c r="D1772" s="111"/>
      <c r="E1772" s="111"/>
      <c r="F1772" s="111"/>
      <c r="G1772" s="111"/>
      <c r="H1772" s="111"/>
      <c r="I1772" s="111"/>
    </row>
    <row r="1773" spans="1:9">
      <c r="B1773" s="40"/>
      <c r="C1773" s="40"/>
      <c r="D1773" s="40"/>
      <c r="E1773" s="40"/>
      <c r="F1773" s="40"/>
      <c r="G1773" s="40"/>
      <c r="H1773" s="40"/>
      <c r="I1773" s="40"/>
    </row>
    <row r="1774" spans="1:9">
      <c r="A1774" s="114" t="s">
        <v>60</v>
      </c>
      <c r="B1774" s="126" t="s">
        <v>188</v>
      </c>
      <c r="C1774" s="126"/>
      <c r="D1774" s="126"/>
      <c r="E1774" s="126"/>
      <c r="F1774" s="126"/>
      <c r="G1774" s="126"/>
      <c r="H1774" s="126"/>
      <c r="I1774" s="126"/>
    </row>
    <row r="1775" spans="1:9">
      <c r="A1775" s="115"/>
      <c r="B1775" s="126">
        <v>2023</v>
      </c>
      <c r="C1775" s="126"/>
      <c r="D1775" s="126"/>
      <c r="E1775" s="126">
        <v>2024</v>
      </c>
      <c r="F1775" s="126"/>
      <c r="G1775" s="126"/>
      <c r="H1775" s="126" t="s">
        <v>62</v>
      </c>
      <c r="I1775" s="126"/>
    </row>
    <row r="1776" spans="1:9">
      <c r="A1776" s="115"/>
      <c r="B1776" s="118" t="s">
        <v>189</v>
      </c>
      <c r="C1776" s="30" t="s">
        <v>64</v>
      </c>
      <c r="D1776" s="124" t="s">
        <v>65</v>
      </c>
      <c r="E1776" s="118" t="s">
        <v>189</v>
      </c>
      <c r="F1776" s="31" t="s">
        <v>64</v>
      </c>
      <c r="G1776" s="124" t="s">
        <v>65</v>
      </c>
      <c r="H1776" s="126" t="s">
        <v>66</v>
      </c>
      <c r="I1776" s="126"/>
    </row>
    <row r="1777" spans="1:9">
      <c r="A1777" s="115"/>
      <c r="B1777" s="119"/>
      <c r="C1777" s="29" t="s">
        <v>68</v>
      </c>
      <c r="D1777" s="125"/>
      <c r="E1777" s="119"/>
      <c r="F1777" s="29" t="s">
        <v>68</v>
      </c>
      <c r="G1777" s="125"/>
      <c r="H1777" s="29" t="s">
        <v>69</v>
      </c>
      <c r="I1777" s="30" t="s">
        <v>70</v>
      </c>
    </row>
    <row r="1778" spans="1:9">
      <c r="A1778" s="32"/>
      <c r="B1778" s="120"/>
      <c r="C1778" s="34"/>
      <c r="D1778" s="34"/>
      <c r="E1778" s="120"/>
      <c r="F1778" s="34"/>
      <c r="G1778" s="35"/>
      <c r="H1778" s="34"/>
      <c r="I1778" s="34"/>
    </row>
    <row r="1779" spans="1:9">
      <c r="A1779" s="37"/>
      <c r="B1779" s="33">
        <v>1</v>
      </c>
      <c r="C1779" s="24">
        <v>2</v>
      </c>
      <c r="D1779" s="34">
        <v>3</v>
      </c>
      <c r="E1779" s="34">
        <v>4</v>
      </c>
      <c r="F1779" s="34">
        <v>5</v>
      </c>
      <c r="G1779" s="35">
        <v>6</v>
      </c>
      <c r="H1779" s="34">
        <v>7</v>
      </c>
      <c r="I1779" s="38">
        <v>8</v>
      </c>
    </row>
    <row r="1780" spans="1:9">
      <c r="A1780" s="39"/>
      <c r="B1780" s="27"/>
      <c r="C1780" s="27"/>
      <c r="D1780" s="27"/>
      <c r="E1780" s="27"/>
      <c r="F1780" s="27"/>
      <c r="G1780" s="27"/>
      <c r="H1780" s="27"/>
      <c r="I1780" s="27"/>
    </row>
    <row r="1781" spans="1:9" s="48" customFormat="1">
      <c r="A1781" s="41" t="s">
        <v>72</v>
      </c>
      <c r="B1781" s="42">
        <v>290</v>
      </c>
      <c r="C1781" s="43">
        <v>1816.9</v>
      </c>
      <c r="D1781" s="43">
        <v>62.7</v>
      </c>
      <c r="E1781" s="42">
        <v>414.51</v>
      </c>
      <c r="F1781" s="43">
        <v>1771.3</v>
      </c>
      <c r="G1781" s="43">
        <v>42.7</v>
      </c>
      <c r="H1781" s="53">
        <f t="shared" ref="H1781" si="24">F1781/C1781*100</f>
        <v>97.490230612581868</v>
      </c>
      <c r="I1781" s="53">
        <f t="shared" ref="I1781" si="25">F1781-C1781</f>
        <v>-45.600000000000136</v>
      </c>
    </row>
    <row r="1782" spans="1:9" s="48" customFormat="1">
      <c r="A1782" s="41"/>
      <c r="B1782" s="42"/>
      <c r="C1782" s="43"/>
      <c r="D1782" s="43"/>
      <c r="E1782" s="42"/>
      <c r="F1782" s="43"/>
      <c r="G1782" s="43"/>
      <c r="H1782" s="53"/>
      <c r="I1782" s="53"/>
    </row>
    <row r="1783" spans="1:9" s="48" customFormat="1">
      <c r="A1783" s="41" t="s">
        <v>73</v>
      </c>
      <c r="B1783" s="42">
        <v>43</v>
      </c>
      <c r="C1783" s="43">
        <v>205.9</v>
      </c>
      <c r="D1783" s="43">
        <v>47.9</v>
      </c>
      <c r="E1783" s="42">
        <v>180.76</v>
      </c>
      <c r="F1783" s="43">
        <v>428.3</v>
      </c>
      <c r="G1783" s="43">
        <v>23.7</v>
      </c>
      <c r="H1783" s="53">
        <f t="shared" ref="H1783:H1813" si="26">F1783/C1783*100</f>
        <v>208.01359883438565</v>
      </c>
      <c r="I1783" s="53">
        <f t="shared" ref="I1783:I1813" si="27">F1783-C1783</f>
        <v>222.4</v>
      </c>
    </row>
    <row r="1784" spans="1:9">
      <c r="A1784" s="44" t="s">
        <v>74</v>
      </c>
      <c r="B1784" s="45">
        <v>18</v>
      </c>
      <c r="C1784" s="46">
        <v>76.5</v>
      </c>
      <c r="D1784" s="46">
        <v>42.5</v>
      </c>
      <c r="E1784" s="45">
        <v>4</v>
      </c>
      <c r="F1784" s="46">
        <v>19.5</v>
      </c>
      <c r="G1784" s="46">
        <v>48.8</v>
      </c>
      <c r="H1784" s="19">
        <f t="shared" si="26"/>
        <v>25.490196078431371</v>
      </c>
      <c r="I1784" s="19">
        <f t="shared" si="27"/>
        <v>-57</v>
      </c>
    </row>
    <row r="1785" spans="1:9">
      <c r="A1785" s="44" t="s">
        <v>75</v>
      </c>
      <c r="B1785" s="45">
        <v>1</v>
      </c>
      <c r="C1785" s="46">
        <v>11.3</v>
      </c>
      <c r="D1785" s="46">
        <v>113</v>
      </c>
      <c r="E1785" s="45">
        <v>155.28</v>
      </c>
      <c r="F1785" s="46">
        <v>294.3</v>
      </c>
      <c r="G1785" s="46">
        <v>18.899999999999999</v>
      </c>
      <c r="H1785" s="19">
        <f t="shared" si="26"/>
        <v>2604.424778761062</v>
      </c>
      <c r="I1785" s="19">
        <f t="shared" si="27"/>
        <v>283</v>
      </c>
    </row>
    <row r="1786" spans="1:9">
      <c r="A1786" s="44" t="s">
        <v>76</v>
      </c>
      <c r="B1786" s="45">
        <v>17</v>
      </c>
      <c r="C1786" s="46">
        <v>65.5</v>
      </c>
      <c r="D1786" s="46">
        <v>38.5</v>
      </c>
      <c r="E1786" s="45">
        <v>15.48</v>
      </c>
      <c r="F1786" s="46">
        <v>86.4</v>
      </c>
      <c r="G1786" s="46">
        <v>55.8</v>
      </c>
      <c r="H1786" s="19">
        <f t="shared" si="26"/>
        <v>131.90839694656489</v>
      </c>
      <c r="I1786" s="19">
        <f t="shared" si="27"/>
        <v>20.900000000000006</v>
      </c>
    </row>
    <row r="1787" spans="1:9">
      <c r="A1787" s="44" t="s">
        <v>77</v>
      </c>
      <c r="B1787" s="45">
        <v>1</v>
      </c>
      <c r="C1787" s="46">
        <v>3</v>
      </c>
      <c r="D1787" s="46">
        <v>30</v>
      </c>
      <c r="E1787" s="45">
        <v>1</v>
      </c>
      <c r="F1787" s="46">
        <v>6</v>
      </c>
      <c r="G1787" s="46">
        <v>60</v>
      </c>
      <c r="H1787" s="19">
        <f t="shared" si="26"/>
        <v>200</v>
      </c>
      <c r="I1787" s="19">
        <f t="shared" si="27"/>
        <v>3</v>
      </c>
    </row>
    <row r="1788" spans="1:9">
      <c r="A1788" s="44" t="s">
        <v>78</v>
      </c>
      <c r="B1788" s="45">
        <v>3</v>
      </c>
      <c r="C1788" s="46">
        <v>37.799999999999997</v>
      </c>
      <c r="D1788" s="46">
        <v>126</v>
      </c>
      <c r="E1788" s="45">
        <v>3</v>
      </c>
      <c r="F1788" s="46">
        <v>12</v>
      </c>
      <c r="G1788" s="46">
        <v>40</v>
      </c>
      <c r="H1788" s="19">
        <f t="shared" si="26"/>
        <v>31.74603174603175</v>
      </c>
      <c r="I1788" s="19">
        <f t="shared" si="27"/>
        <v>-25.799999999999997</v>
      </c>
    </row>
    <row r="1789" spans="1:9">
      <c r="A1789" s="44" t="s">
        <v>79</v>
      </c>
      <c r="B1789" s="45">
        <v>3</v>
      </c>
      <c r="C1789" s="46">
        <v>11</v>
      </c>
      <c r="D1789" s="46">
        <v>36.700000000000003</v>
      </c>
      <c r="E1789" s="45">
        <v>3</v>
      </c>
      <c r="F1789" s="46">
        <v>16.100000000000001</v>
      </c>
      <c r="G1789" s="46">
        <v>53.7</v>
      </c>
      <c r="H1789" s="19">
        <f t="shared" si="26"/>
        <v>146.36363636363637</v>
      </c>
      <c r="I1789" s="19">
        <f t="shared" si="27"/>
        <v>5.1000000000000014</v>
      </c>
    </row>
    <row r="1790" spans="1:9">
      <c r="A1790" s="44" t="s">
        <v>162</v>
      </c>
      <c r="B1790" s="45">
        <v>1</v>
      </c>
      <c r="C1790" s="46">
        <v>3.8</v>
      </c>
      <c r="D1790" s="46">
        <v>38</v>
      </c>
      <c r="E1790" s="45" t="s">
        <v>94</v>
      </c>
      <c r="F1790" s="46" t="s">
        <v>94</v>
      </c>
      <c r="G1790" s="46" t="s">
        <v>94</v>
      </c>
      <c r="H1790" s="53"/>
      <c r="I1790" s="53"/>
    </row>
    <row r="1791" spans="1:9">
      <c r="A1791" s="44"/>
      <c r="B1791" s="45"/>
      <c r="C1791" s="46"/>
      <c r="D1791" s="46"/>
      <c r="E1791" s="45"/>
      <c r="F1791" s="46"/>
      <c r="G1791" s="46"/>
      <c r="H1791" s="53"/>
      <c r="I1791" s="53"/>
    </row>
    <row r="1792" spans="1:9" s="48" customFormat="1" ht="25.5">
      <c r="A1792" s="41" t="s">
        <v>80</v>
      </c>
      <c r="B1792" s="42">
        <v>129</v>
      </c>
      <c r="C1792" s="43">
        <v>599.5</v>
      </c>
      <c r="D1792" s="43">
        <v>46.5</v>
      </c>
      <c r="E1792" s="42">
        <v>117.7</v>
      </c>
      <c r="F1792" s="43">
        <v>488.1</v>
      </c>
      <c r="G1792" s="43">
        <v>41.5</v>
      </c>
      <c r="H1792" s="53">
        <f t="shared" si="26"/>
        <v>81.417848206839039</v>
      </c>
      <c r="I1792" s="53">
        <f t="shared" si="27"/>
        <v>-111.39999999999998</v>
      </c>
    </row>
    <row r="1793" spans="1:9">
      <c r="A1793" s="44" t="s">
        <v>81</v>
      </c>
      <c r="B1793" s="45">
        <v>2</v>
      </c>
      <c r="C1793" s="46">
        <v>12.8</v>
      </c>
      <c r="D1793" s="46">
        <v>64</v>
      </c>
      <c r="E1793" s="45">
        <v>2</v>
      </c>
      <c r="F1793" s="46">
        <v>16.600000000000001</v>
      </c>
      <c r="G1793" s="46">
        <v>83</v>
      </c>
      <c r="H1793" s="19">
        <f t="shared" si="26"/>
        <v>129.6875</v>
      </c>
      <c r="I1793" s="19">
        <f t="shared" si="27"/>
        <v>3.8000000000000007</v>
      </c>
    </row>
    <row r="1794" spans="1:9">
      <c r="A1794" s="44" t="s">
        <v>83</v>
      </c>
      <c r="B1794" s="45">
        <v>18</v>
      </c>
      <c r="C1794" s="46">
        <v>93.4</v>
      </c>
      <c r="D1794" s="46">
        <v>51.9</v>
      </c>
      <c r="E1794" s="45">
        <v>18.7</v>
      </c>
      <c r="F1794" s="46">
        <v>97.3</v>
      </c>
      <c r="G1794" s="46">
        <v>52</v>
      </c>
      <c r="H1794" s="19">
        <f t="shared" si="26"/>
        <v>104.17558886509634</v>
      </c>
      <c r="I1794" s="19">
        <f t="shared" si="27"/>
        <v>3.8999999999999915</v>
      </c>
    </row>
    <row r="1795" spans="1:9">
      <c r="A1795" s="44" t="s">
        <v>84</v>
      </c>
      <c r="B1795" s="45">
        <v>11</v>
      </c>
      <c r="C1795" s="46">
        <v>70.3</v>
      </c>
      <c r="D1795" s="46">
        <v>63.9</v>
      </c>
      <c r="E1795" s="45">
        <v>11</v>
      </c>
      <c r="F1795" s="46">
        <v>70.3</v>
      </c>
      <c r="G1795" s="46">
        <v>63.9</v>
      </c>
      <c r="H1795" s="19">
        <f t="shared" si="26"/>
        <v>100</v>
      </c>
      <c r="I1795" s="19">
        <f t="shared" si="27"/>
        <v>0</v>
      </c>
    </row>
    <row r="1796" spans="1:9">
      <c r="A1796" s="44" t="s">
        <v>85</v>
      </c>
      <c r="B1796" s="45">
        <v>36</v>
      </c>
      <c r="C1796" s="46">
        <v>294.8</v>
      </c>
      <c r="D1796" s="46">
        <v>81.900000000000006</v>
      </c>
      <c r="E1796" s="45">
        <v>25</v>
      </c>
      <c r="F1796" s="46">
        <v>210</v>
      </c>
      <c r="G1796" s="46">
        <v>84</v>
      </c>
      <c r="H1796" s="19">
        <f t="shared" si="26"/>
        <v>71.234735413839886</v>
      </c>
      <c r="I1796" s="19">
        <f t="shared" si="27"/>
        <v>-84.800000000000011</v>
      </c>
    </row>
    <row r="1797" spans="1:9">
      <c r="A1797" s="44" t="s">
        <v>87</v>
      </c>
      <c r="B1797" s="45">
        <v>31</v>
      </c>
      <c r="C1797" s="46">
        <v>116</v>
      </c>
      <c r="D1797" s="46">
        <v>37.4</v>
      </c>
      <c r="E1797" s="45">
        <v>31</v>
      </c>
      <c r="F1797" s="46">
        <v>83</v>
      </c>
      <c r="G1797" s="46">
        <v>26.8</v>
      </c>
      <c r="H1797" s="19">
        <f t="shared" si="26"/>
        <v>71.551724137931032</v>
      </c>
      <c r="I1797" s="19">
        <f t="shared" si="27"/>
        <v>-33</v>
      </c>
    </row>
    <row r="1798" spans="1:9">
      <c r="A1798" s="44" t="s">
        <v>92</v>
      </c>
      <c r="B1798" s="45">
        <v>9</v>
      </c>
      <c r="C1798" s="46">
        <v>11</v>
      </c>
      <c r="D1798" s="46">
        <v>12.2</v>
      </c>
      <c r="E1798" s="45">
        <v>9</v>
      </c>
      <c r="F1798" s="46">
        <v>9.9</v>
      </c>
      <c r="G1798" s="46">
        <v>11</v>
      </c>
      <c r="H1798" s="19">
        <f t="shared" si="26"/>
        <v>90</v>
      </c>
      <c r="I1798" s="19">
        <f t="shared" si="27"/>
        <v>-1.0999999999999996</v>
      </c>
    </row>
    <row r="1799" spans="1:9">
      <c r="A1799" s="44" t="s">
        <v>95</v>
      </c>
      <c r="B1799" s="45">
        <v>1</v>
      </c>
      <c r="C1799" s="46">
        <v>0.1</v>
      </c>
      <c r="D1799" s="46">
        <v>1</v>
      </c>
      <c r="E1799" s="45" t="s">
        <v>94</v>
      </c>
      <c r="F1799" s="46" t="s">
        <v>94</v>
      </c>
      <c r="G1799" s="46" t="s">
        <v>94</v>
      </c>
      <c r="H1799" s="46" t="s">
        <v>94</v>
      </c>
      <c r="I1799" s="46" t="s">
        <v>94</v>
      </c>
    </row>
    <row r="1800" spans="1:9">
      <c r="A1800" s="44" t="s">
        <v>163</v>
      </c>
      <c r="B1800" s="45">
        <v>21</v>
      </c>
      <c r="C1800" s="46">
        <v>1.1000000000000001</v>
      </c>
      <c r="D1800" s="46">
        <v>0.5</v>
      </c>
      <c r="E1800" s="45">
        <v>21</v>
      </c>
      <c r="F1800" s="46">
        <v>1.1000000000000001</v>
      </c>
      <c r="G1800" s="46">
        <v>0.5</v>
      </c>
      <c r="H1800" s="19">
        <f t="shared" si="26"/>
        <v>100</v>
      </c>
      <c r="I1800" s="19">
        <f t="shared" si="27"/>
        <v>0</v>
      </c>
    </row>
    <row r="1801" spans="1:9">
      <c r="A1801" s="44"/>
      <c r="B1801" s="45"/>
      <c r="C1801" s="46"/>
      <c r="D1801" s="46"/>
      <c r="E1801" s="45"/>
      <c r="F1801" s="46"/>
      <c r="G1801" s="46"/>
      <c r="H1801" s="53"/>
      <c r="I1801" s="53"/>
    </row>
    <row r="1802" spans="1:9" s="48" customFormat="1">
      <c r="A1802" s="41" t="s">
        <v>96</v>
      </c>
      <c r="B1802" s="42">
        <v>6</v>
      </c>
      <c r="C1802" s="43">
        <v>37.799999999999997</v>
      </c>
      <c r="D1802" s="43">
        <v>63</v>
      </c>
      <c r="E1802" s="42">
        <v>6</v>
      </c>
      <c r="F1802" s="43">
        <v>38</v>
      </c>
      <c r="G1802" s="43">
        <v>63.3</v>
      </c>
      <c r="H1802" s="53">
        <f t="shared" si="26"/>
        <v>100.52910052910053</v>
      </c>
      <c r="I1802" s="53">
        <f t="shared" si="27"/>
        <v>0.20000000000000284</v>
      </c>
    </row>
    <row r="1803" spans="1:9">
      <c r="A1803" s="44" t="s">
        <v>99</v>
      </c>
      <c r="B1803" s="45">
        <v>6</v>
      </c>
      <c r="C1803" s="46">
        <v>37.799999999999997</v>
      </c>
      <c r="D1803" s="46">
        <v>63</v>
      </c>
      <c r="E1803" s="45">
        <v>6</v>
      </c>
      <c r="F1803" s="46">
        <v>38</v>
      </c>
      <c r="G1803" s="46">
        <v>63.3</v>
      </c>
      <c r="H1803" s="19">
        <f t="shared" si="26"/>
        <v>100.52910052910053</v>
      </c>
      <c r="I1803" s="19">
        <f t="shared" si="27"/>
        <v>0.20000000000000284</v>
      </c>
    </row>
    <row r="1804" spans="1:9">
      <c r="A1804" s="44"/>
      <c r="B1804" s="45"/>
      <c r="C1804" s="46"/>
      <c r="D1804" s="46"/>
      <c r="E1804" s="45"/>
      <c r="F1804" s="46"/>
      <c r="G1804" s="46"/>
      <c r="I1804" s="19"/>
    </row>
    <row r="1805" spans="1:9" s="48" customFormat="1">
      <c r="A1805" s="41" t="s">
        <v>112</v>
      </c>
      <c r="B1805" s="42">
        <v>86</v>
      </c>
      <c r="C1805" s="43">
        <v>735.8</v>
      </c>
      <c r="D1805" s="43">
        <v>85.6</v>
      </c>
      <c r="E1805" s="42">
        <v>89</v>
      </c>
      <c r="F1805" s="43">
        <v>626.5</v>
      </c>
      <c r="G1805" s="43">
        <v>70.400000000000006</v>
      </c>
      <c r="H1805" s="53">
        <f t="shared" si="26"/>
        <v>85.145419951073663</v>
      </c>
      <c r="I1805" s="53">
        <f t="shared" si="27"/>
        <v>-109.29999999999995</v>
      </c>
    </row>
    <row r="1806" spans="1:9">
      <c r="A1806" s="44" t="s">
        <v>114</v>
      </c>
      <c r="B1806" s="45">
        <v>37</v>
      </c>
      <c r="C1806" s="46">
        <v>317.5</v>
      </c>
      <c r="D1806" s="46">
        <v>85.8</v>
      </c>
      <c r="E1806" s="45">
        <v>35.5</v>
      </c>
      <c r="F1806" s="46">
        <v>245.2</v>
      </c>
      <c r="G1806" s="46">
        <v>69.099999999999994</v>
      </c>
      <c r="H1806" s="19">
        <f t="shared" si="26"/>
        <v>77.228346456692904</v>
      </c>
      <c r="I1806" s="19">
        <f t="shared" si="27"/>
        <v>-72.300000000000011</v>
      </c>
    </row>
    <row r="1807" spans="1:9">
      <c r="A1807" s="44" t="s">
        <v>116</v>
      </c>
      <c r="B1807" s="45">
        <v>49</v>
      </c>
      <c r="C1807" s="46">
        <v>418.3</v>
      </c>
      <c r="D1807" s="46">
        <v>85.4</v>
      </c>
      <c r="E1807" s="45">
        <v>49.1</v>
      </c>
      <c r="F1807" s="46">
        <v>354.5</v>
      </c>
      <c r="G1807" s="46">
        <v>72.2</v>
      </c>
      <c r="H1807" s="19">
        <f t="shared" si="26"/>
        <v>84.747788668419787</v>
      </c>
      <c r="I1807" s="19">
        <f t="shared" si="27"/>
        <v>-63.800000000000011</v>
      </c>
    </row>
    <row r="1808" spans="1:9">
      <c r="A1808" s="44" t="s">
        <v>117</v>
      </c>
      <c r="B1808" s="45">
        <v>3</v>
      </c>
      <c r="C1808" s="46">
        <v>15.6</v>
      </c>
      <c r="D1808" s="46">
        <v>52</v>
      </c>
      <c r="E1808" s="45">
        <v>3</v>
      </c>
      <c r="F1808" s="46">
        <v>48</v>
      </c>
      <c r="G1808" s="46">
        <v>160</v>
      </c>
      <c r="H1808" s="19">
        <f t="shared" si="26"/>
        <v>307.69230769230774</v>
      </c>
      <c r="I1808" s="19">
        <f t="shared" si="27"/>
        <v>32.4</v>
      </c>
    </row>
    <row r="1809" spans="1:9">
      <c r="A1809" s="44" t="s">
        <v>118</v>
      </c>
      <c r="B1809" s="45" t="s">
        <v>94</v>
      </c>
      <c r="C1809" s="46" t="s">
        <v>94</v>
      </c>
      <c r="D1809" s="46" t="s">
        <v>94</v>
      </c>
      <c r="E1809" s="45">
        <v>2.4</v>
      </c>
      <c r="F1809" s="46">
        <v>16.8</v>
      </c>
      <c r="G1809" s="46">
        <v>70</v>
      </c>
      <c r="H1809" s="46" t="s">
        <v>94</v>
      </c>
      <c r="I1809" s="46" t="s">
        <v>94</v>
      </c>
    </row>
    <row r="1810" spans="1:9">
      <c r="A1810" s="44" t="s">
        <v>119</v>
      </c>
      <c r="B1810" s="45" t="s">
        <v>94</v>
      </c>
      <c r="C1810" s="46" t="s">
        <v>94</v>
      </c>
      <c r="D1810" s="46" t="s">
        <v>94</v>
      </c>
      <c r="E1810" s="45">
        <v>2</v>
      </c>
      <c r="F1810" s="46">
        <v>10</v>
      </c>
      <c r="G1810" s="46">
        <v>50</v>
      </c>
      <c r="H1810" s="46" t="s">
        <v>94</v>
      </c>
      <c r="I1810" s="46" t="s">
        <v>94</v>
      </c>
    </row>
    <row r="1811" spans="1:9">
      <c r="A1811" s="44"/>
      <c r="B1811" s="45"/>
      <c r="C1811" s="46"/>
      <c r="D1811" s="46"/>
      <c r="E1811" s="45"/>
      <c r="F1811" s="46"/>
      <c r="G1811" s="46"/>
      <c r="H1811" s="53"/>
      <c r="I1811" s="53"/>
    </row>
    <row r="1812" spans="1:9" s="48" customFormat="1">
      <c r="A1812" s="41" t="s">
        <v>127</v>
      </c>
      <c r="B1812" s="42">
        <v>3</v>
      </c>
      <c r="C1812" s="43">
        <v>26.4</v>
      </c>
      <c r="D1812" s="43">
        <v>88</v>
      </c>
      <c r="E1812" s="42">
        <v>3</v>
      </c>
      <c r="F1812" s="43">
        <v>47.7</v>
      </c>
      <c r="G1812" s="43">
        <v>159</v>
      </c>
      <c r="H1812" s="53">
        <f t="shared" si="26"/>
        <v>180.68181818181822</v>
      </c>
      <c r="I1812" s="53">
        <f t="shared" si="27"/>
        <v>21.300000000000004</v>
      </c>
    </row>
    <row r="1813" spans="1:9">
      <c r="A1813" s="44" t="s">
        <v>133</v>
      </c>
      <c r="B1813" s="45">
        <v>3</v>
      </c>
      <c r="C1813" s="46">
        <v>26.4</v>
      </c>
      <c r="D1813" s="46">
        <v>88</v>
      </c>
      <c r="E1813" s="45">
        <v>3</v>
      </c>
      <c r="F1813" s="46">
        <v>47.7</v>
      </c>
      <c r="G1813" s="46">
        <v>159</v>
      </c>
      <c r="H1813" s="19">
        <f t="shared" si="26"/>
        <v>180.68181818181822</v>
      </c>
      <c r="I1813" s="19">
        <f t="shared" si="27"/>
        <v>21.300000000000004</v>
      </c>
    </row>
    <row r="1814" spans="1:9">
      <c r="A1814" s="44"/>
      <c r="B1814" s="45"/>
      <c r="C1814" s="46"/>
      <c r="D1814" s="46"/>
      <c r="E1814" s="45"/>
      <c r="F1814" s="46"/>
      <c r="G1814" s="46"/>
      <c r="I1814" s="19"/>
    </row>
    <row r="1815" spans="1:9" s="48" customFormat="1">
      <c r="A1815" s="41" t="s">
        <v>139</v>
      </c>
      <c r="B1815" s="42">
        <v>23</v>
      </c>
      <c r="C1815" s="43">
        <v>211.5</v>
      </c>
      <c r="D1815" s="43">
        <v>92</v>
      </c>
      <c r="E1815" s="42">
        <v>18.05</v>
      </c>
      <c r="F1815" s="43">
        <v>142.69999999999999</v>
      </c>
      <c r="G1815" s="43">
        <v>79.099999999999994</v>
      </c>
      <c r="H1815" s="53">
        <f>F1815/C1815*100</f>
        <v>67.470449172576835</v>
      </c>
      <c r="I1815" s="53">
        <f>F1815-C1815</f>
        <v>-68.800000000000011</v>
      </c>
    </row>
    <row r="1816" spans="1:9">
      <c r="B1816" s="40"/>
      <c r="C1816" s="40"/>
      <c r="D1816" s="40"/>
      <c r="E1816" s="40"/>
      <c r="F1816" s="40"/>
      <c r="G1816" s="40"/>
      <c r="H1816" s="54"/>
      <c r="I1816" s="54"/>
    </row>
    <row r="1817" spans="1:9">
      <c r="B1817" s="40"/>
      <c r="C1817" s="40"/>
      <c r="D1817" s="40"/>
      <c r="E1817" s="40"/>
      <c r="F1817" s="40"/>
      <c r="G1817" s="40"/>
      <c r="H1817" s="40"/>
      <c r="I1817" s="40"/>
    </row>
    <row r="1818" spans="1:9">
      <c r="B1818" s="40"/>
      <c r="C1818" s="40"/>
      <c r="D1818" s="40"/>
      <c r="E1818" s="40"/>
      <c r="F1818" s="40"/>
      <c r="G1818" s="40"/>
      <c r="H1818" s="40"/>
      <c r="I1818" s="40"/>
    </row>
    <row r="1819" spans="1:9">
      <c r="B1819" s="40"/>
      <c r="C1819" s="40"/>
      <c r="D1819" s="40"/>
      <c r="E1819" s="40"/>
      <c r="F1819" s="40"/>
      <c r="G1819" s="40"/>
      <c r="H1819" s="40"/>
      <c r="I1819" s="40"/>
    </row>
    <row r="1820" spans="1:9">
      <c r="B1820" s="40"/>
      <c r="C1820" s="40"/>
      <c r="D1820" s="40"/>
      <c r="E1820" s="40"/>
      <c r="F1820" s="40"/>
      <c r="G1820" s="40"/>
      <c r="H1820" s="40"/>
      <c r="I1820" s="40"/>
    </row>
    <row r="1821" spans="1:9">
      <c r="B1821" s="40"/>
      <c r="C1821" s="40"/>
      <c r="D1821" s="40"/>
      <c r="E1821" s="40"/>
      <c r="F1821" s="40"/>
      <c r="G1821" s="40"/>
      <c r="H1821" s="40"/>
      <c r="I1821" s="40"/>
    </row>
    <row r="1822" spans="1:9">
      <c r="B1822" s="40"/>
      <c r="C1822" s="40"/>
      <c r="D1822" s="40"/>
      <c r="E1822" s="40"/>
      <c r="F1822" s="40"/>
      <c r="G1822" s="40"/>
      <c r="H1822" s="40"/>
      <c r="I1822" s="40"/>
    </row>
    <row r="1823" spans="1:9">
      <c r="B1823" s="40"/>
      <c r="C1823" s="40"/>
      <c r="D1823" s="40"/>
      <c r="E1823" s="40"/>
      <c r="F1823" s="40"/>
      <c r="G1823" s="40"/>
      <c r="H1823" s="40"/>
      <c r="I1823" s="40"/>
    </row>
    <row r="1824" spans="1:9">
      <c r="B1824" s="40"/>
      <c r="C1824" s="40"/>
      <c r="D1824" s="40"/>
      <c r="E1824" s="40"/>
      <c r="F1824" s="40"/>
      <c r="G1824" s="40"/>
      <c r="H1824" s="40"/>
      <c r="I1824" s="40"/>
    </row>
    <row r="1825" spans="2:9">
      <c r="B1825" s="40"/>
      <c r="C1825" s="40"/>
      <c r="D1825" s="40"/>
      <c r="E1825" s="40"/>
      <c r="F1825" s="40"/>
      <c r="G1825" s="40"/>
      <c r="H1825" s="40"/>
      <c r="I1825" s="40"/>
    </row>
    <row r="1826" spans="2:9">
      <c r="B1826" s="40"/>
      <c r="C1826" s="40"/>
      <c r="D1826" s="40"/>
      <c r="E1826" s="40"/>
      <c r="F1826" s="40"/>
      <c r="G1826" s="40"/>
      <c r="H1826" s="40"/>
      <c r="I1826" s="40"/>
    </row>
    <row r="1827" spans="2:9">
      <c r="B1827" s="40"/>
      <c r="C1827" s="40"/>
      <c r="D1827" s="40"/>
      <c r="E1827" s="40"/>
      <c r="F1827" s="40"/>
      <c r="G1827" s="40"/>
      <c r="H1827" s="40"/>
      <c r="I1827" s="40"/>
    </row>
    <row r="1828" spans="2:9">
      <c r="B1828" s="40"/>
      <c r="C1828" s="40"/>
      <c r="D1828" s="40"/>
      <c r="E1828" s="40"/>
      <c r="F1828" s="40"/>
      <c r="G1828" s="40"/>
      <c r="H1828" s="40"/>
      <c r="I1828" s="40"/>
    </row>
    <row r="1829" spans="2:9">
      <c r="B1829" s="40"/>
      <c r="C1829" s="40"/>
      <c r="D1829" s="40"/>
      <c r="E1829" s="40"/>
      <c r="F1829" s="40"/>
      <c r="G1829" s="40"/>
      <c r="H1829" s="40"/>
      <c r="I1829" s="40"/>
    </row>
    <row r="1830" spans="2:9">
      <c r="B1830" s="40"/>
      <c r="C1830" s="40"/>
      <c r="D1830" s="40"/>
      <c r="E1830" s="40"/>
      <c r="F1830" s="40"/>
      <c r="G1830" s="40"/>
      <c r="H1830" s="40"/>
      <c r="I1830" s="40"/>
    </row>
    <row r="1831" spans="2:9">
      <c r="B1831" s="40"/>
      <c r="C1831" s="40"/>
      <c r="D1831" s="40"/>
      <c r="E1831" s="40"/>
      <c r="F1831" s="40"/>
      <c r="G1831" s="40"/>
      <c r="H1831" s="40"/>
      <c r="I1831" s="40"/>
    </row>
    <row r="1832" spans="2:9">
      <c r="B1832" s="40"/>
      <c r="C1832" s="40"/>
      <c r="D1832" s="40"/>
      <c r="E1832" s="40"/>
      <c r="F1832" s="40"/>
      <c r="G1832" s="40"/>
      <c r="H1832" s="40"/>
      <c r="I1832" s="40"/>
    </row>
    <row r="1833" spans="2:9">
      <c r="B1833" s="40"/>
      <c r="C1833" s="40"/>
      <c r="D1833" s="40"/>
      <c r="E1833" s="40"/>
      <c r="F1833" s="40"/>
      <c r="G1833" s="40"/>
      <c r="H1833" s="40"/>
      <c r="I1833" s="40"/>
    </row>
    <row r="1834" spans="2:9">
      <c r="B1834" s="40"/>
      <c r="C1834" s="40"/>
      <c r="D1834" s="40"/>
      <c r="E1834" s="40"/>
      <c r="F1834" s="40"/>
      <c r="G1834" s="40"/>
      <c r="H1834" s="40"/>
      <c r="I1834" s="40"/>
    </row>
    <row r="1835" spans="2:9">
      <c r="B1835" s="40"/>
      <c r="C1835" s="40"/>
      <c r="D1835" s="40"/>
      <c r="E1835" s="40"/>
      <c r="F1835" s="40"/>
      <c r="G1835" s="40"/>
      <c r="H1835" s="40"/>
      <c r="I1835" s="40"/>
    </row>
    <row r="1836" spans="2:9">
      <c r="B1836" s="40"/>
      <c r="C1836" s="40"/>
      <c r="D1836" s="40"/>
      <c r="E1836" s="40"/>
      <c r="F1836" s="40"/>
      <c r="G1836" s="40"/>
      <c r="H1836" s="40"/>
      <c r="I1836" s="40"/>
    </row>
    <row r="1837" spans="2:9">
      <c r="B1837" s="40"/>
      <c r="C1837" s="40"/>
      <c r="D1837" s="40"/>
      <c r="E1837" s="40"/>
      <c r="F1837" s="40"/>
      <c r="G1837" s="40"/>
      <c r="H1837" s="40"/>
      <c r="I1837" s="40"/>
    </row>
    <row r="1838" spans="2:9">
      <c r="B1838" s="40"/>
      <c r="C1838" s="40"/>
      <c r="D1838" s="40"/>
      <c r="E1838" s="40"/>
      <c r="F1838" s="40"/>
      <c r="G1838" s="40"/>
      <c r="H1838" s="40"/>
      <c r="I1838" s="40"/>
    </row>
    <row r="1839" spans="2:9">
      <c r="B1839" s="40"/>
      <c r="C1839" s="40"/>
      <c r="D1839" s="40"/>
      <c r="E1839" s="40"/>
      <c r="F1839" s="40"/>
      <c r="G1839" s="40"/>
      <c r="H1839" s="40"/>
      <c r="I1839" s="40"/>
    </row>
    <row r="1840" spans="2:9">
      <c r="B1840" s="40"/>
      <c r="C1840" s="40"/>
      <c r="D1840" s="40"/>
      <c r="E1840" s="40"/>
      <c r="F1840" s="40"/>
      <c r="G1840" s="40"/>
      <c r="H1840" s="40"/>
      <c r="I1840" s="40"/>
    </row>
    <row r="1841" spans="1:9">
      <c r="B1841" s="40"/>
      <c r="C1841" s="40"/>
      <c r="D1841" s="40"/>
      <c r="E1841" s="40"/>
      <c r="F1841" s="40"/>
      <c r="G1841" s="40"/>
      <c r="H1841" s="40"/>
      <c r="I1841" s="40"/>
    </row>
    <row r="1842" spans="1:9">
      <c r="B1842" s="40"/>
      <c r="C1842" s="40"/>
      <c r="D1842" s="40"/>
      <c r="E1842" s="40"/>
      <c r="F1842" s="40"/>
      <c r="G1842" s="40"/>
      <c r="H1842" s="40"/>
      <c r="I1842" s="40"/>
    </row>
    <row r="1843" spans="1:9">
      <c r="B1843" s="40"/>
      <c r="C1843" s="40"/>
      <c r="D1843" s="40"/>
      <c r="E1843" s="40"/>
      <c r="F1843" s="40"/>
      <c r="G1843" s="40"/>
      <c r="H1843" s="40"/>
      <c r="I1843" s="40"/>
    </row>
    <row r="1844" spans="1:9">
      <c r="B1844" s="40"/>
      <c r="C1844" s="40"/>
      <c r="D1844" s="40"/>
      <c r="E1844" s="40"/>
      <c r="F1844" s="40"/>
      <c r="G1844" s="40"/>
      <c r="H1844" s="40"/>
      <c r="I1844" s="40"/>
    </row>
    <row r="1845" spans="1:9">
      <c r="B1845" s="40"/>
      <c r="C1845" s="40"/>
      <c r="D1845" s="40"/>
      <c r="E1845" s="40"/>
      <c r="F1845" s="40"/>
      <c r="G1845" s="40"/>
      <c r="H1845" s="40"/>
      <c r="I1845" s="40"/>
    </row>
    <row r="1846" spans="1:9">
      <c r="B1846" s="40"/>
      <c r="C1846" s="40"/>
      <c r="D1846" s="40"/>
      <c r="E1846" s="40"/>
      <c r="F1846" s="40"/>
      <c r="G1846" s="40"/>
      <c r="H1846" s="40"/>
      <c r="I1846" s="40"/>
    </row>
    <row r="1847" spans="1:9" ht="14.25">
      <c r="A1847" s="109" t="s">
        <v>195</v>
      </c>
      <c r="B1847" s="109"/>
      <c r="C1847" s="109"/>
      <c r="D1847" s="109"/>
      <c r="E1847" s="109"/>
      <c r="F1847" s="109"/>
      <c r="G1847" s="109"/>
      <c r="H1847" s="109"/>
      <c r="I1847" s="109"/>
    </row>
    <row r="1848" spans="1:9">
      <c r="A1848" s="111" t="s">
        <v>191</v>
      </c>
      <c r="B1848" s="111"/>
      <c r="C1848" s="111"/>
      <c r="D1848" s="111"/>
      <c r="E1848" s="111"/>
      <c r="F1848" s="111"/>
      <c r="G1848" s="111"/>
      <c r="H1848" s="111"/>
      <c r="I1848" s="111"/>
    </row>
    <row r="1849" spans="1:9">
      <c r="B1849" s="40"/>
      <c r="C1849" s="40"/>
      <c r="D1849" s="40"/>
      <c r="E1849" s="40"/>
      <c r="F1849" s="40"/>
      <c r="G1849" s="40"/>
      <c r="H1849" s="40"/>
      <c r="I1849" s="40"/>
    </row>
    <row r="1850" spans="1:9">
      <c r="A1850" s="114" t="s">
        <v>60</v>
      </c>
      <c r="B1850" s="126" t="s">
        <v>188</v>
      </c>
      <c r="C1850" s="126"/>
      <c r="D1850" s="126"/>
      <c r="E1850" s="126"/>
      <c r="F1850" s="126"/>
      <c r="G1850" s="126"/>
      <c r="H1850" s="126"/>
      <c r="I1850" s="126"/>
    </row>
    <row r="1851" spans="1:9">
      <c r="A1851" s="115"/>
      <c r="B1851" s="126">
        <v>2023</v>
      </c>
      <c r="C1851" s="126"/>
      <c r="D1851" s="126"/>
      <c r="E1851" s="126">
        <v>2024</v>
      </c>
      <c r="F1851" s="126"/>
      <c r="G1851" s="126"/>
      <c r="H1851" s="126" t="s">
        <v>62</v>
      </c>
      <c r="I1851" s="126"/>
    </row>
    <row r="1852" spans="1:9">
      <c r="A1852" s="115"/>
      <c r="B1852" s="118" t="s">
        <v>189</v>
      </c>
      <c r="C1852" s="30" t="s">
        <v>64</v>
      </c>
      <c r="D1852" s="124" t="s">
        <v>65</v>
      </c>
      <c r="E1852" s="118" t="s">
        <v>189</v>
      </c>
      <c r="F1852" s="31" t="s">
        <v>64</v>
      </c>
      <c r="G1852" s="124" t="s">
        <v>65</v>
      </c>
      <c r="H1852" s="126" t="s">
        <v>66</v>
      </c>
      <c r="I1852" s="126"/>
    </row>
    <row r="1853" spans="1:9">
      <c r="A1853" s="115"/>
      <c r="B1853" s="119"/>
      <c r="C1853" s="29" t="s">
        <v>68</v>
      </c>
      <c r="D1853" s="125"/>
      <c r="E1853" s="119"/>
      <c r="F1853" s="29" t="s">
        <v>68</v>
      </c>
      <c r="G1853" s="125"/>
      <c r="H1853" s="29" t="s">
        <v>69</v>
      </c>
      <c r="I1853" s="30" t="s">
        <v>70</v>
      </c>
    </row>
    <row r="1854" spans="1:9">
      <c r="A1854" s="32"/>
      <c r="B1854" s="120"/>
      <c r="C1854" s="34"/>
      <c r="D1854" s="34"/>
      <c r="E1854" s="120"/>
      <c r="F1854" s="34"/>
      <c r="G1854" s="35"/>
      <c r="H1854" s="34"/>
      <c r="I1854" s="34"/>
    </row>
    <row r="1855" spans="1:9">
      <c r="A1855" s="37"/>
      <c r="B1855" s="33">
        <v>1</v>
      </c>
      <c r="C1855" s="24">
        <v>2</v>
      </c>
      <c r="D1855" s="34">
        <v>3</v>
      </c>
      <c r="E1855" s="34">
        <v>4</v>
      </c>
      <c r="F1855" s="34">
        <v>5</v>
      </c>
      <c r="G1855" s="35">
        <v>6</v>
      </c>
      <c r="H1855" s="34">
        <v>7</v>
      </c>
      <c r="I1855" s="38">
        <v>8</v>
      </c>
    </row>
    <row r="1856" spans="1:9">
      <c r="A1856" s="39"/>
      <c r="B1856" s="27"/>
      <c r="C1856" s="27"/>
      <c r="D1856" s="27"/>
      <c r="E1856" s="27"/>
      <c r="F1856" s="27"/>
      <c r="G1856" s="27"/>
      <c r="H1856" s="27"/>
      <c r="I1856" s="27"/>
    </row>
    <row r="1857" spans="1:9" s="48" customFormat="1">
      <c r="A1857" s="41" t="s">
        <v>72</v>
      </c>
      <c r="B1857" s="42">
        <v>28153.83</v>
      </c>
      <c r="C1857" s="43">
        <v>101989.4</v>
      </c>
      <c r="D1857" s="43">
        <v>36.200000000000003</v>
      </c>
      <c r="E1857" s="42">
        <v>31849.862000000001</v>
      </c>
      <c r="F1857" s="43">
        <v>133059.6</v>
      </c>
      <c r="G1857" s="43">
        <v>41.8</v>
      </c>
      <c r="H1857" s="53">
        <f t="shared" ref="H1857" si="28">F1857/C1857*100</f>
        <v>130.46414627402456</v>
      </c>
      <c r="I1857" s="53">
        <f t="shared" ref="I1857" si="29">F1857-C1857</f>
        <v>31070.200000000012</v>
      </c>
    </row>
    <row r="1858" spans="1:9" s="48" customFormat="1">
      <c r="A1858" s="41"/>
      <c r="B1858" s="42"/>
      <c r="C1858" s="43"/>
      <c r="D1858" s="43"/>
      <c r="E1858" s="42"/>
      <c r="F1858" s="43"/>
      <c r="G1858" s="43"/>
      <c r="H1858" s="53"/>
      <c r="I1858" s="53"/>
    </row>
    <row r="1859" spans="1:9" s="48" customFormat="1">
      <c r="A1859" s="41" t="s">
        <v>73</v>
      </c>
      <c r="B1859" s="42">
        <v>16803.23</v>
      </c>
      <c r="C1859" s="43">
        <v>43490.2</v>
      </c>
      <c r="D1859" s="43">
        <v>25.9</v>
      </c>
      <c r="E1859" s="42">
        <v>16851.431</v>
      </c>
      <c r="F1859" s="43">
        <v>51933.4</v>
      </c>
      <c r="G1859" s="43">
        <v>30.8</v>
      </c>
      <c r="H1859" s="53">
        <f t="shared" ref="H1859:H1917" si="30">F1859/C1859*100</f>
        <v>119.41402890766197</v>
      </c>
      <c r="I1859" s="53">
        <f t="shared" ref="I1859:I1917" si="31">F1859-C1859</f>
        <v>8443.2000000000044</v>
      </c>
    </row>
    <row r="1860" spans="1:9">
      <c r="A1860" s="44" t="s">
        <v>74</v>
      </c>
      <c r="B1860" s="45">
        <v>6132.1</v>
      </c>
      <c r="C1860" s="46">
        <v>14459.1</v>
      </c>
      <c r="D1860" s="46">
        <v>23.6</v>
      </c>
      <c r="E1860" s="45">
        <v>6011.57</v>
      </c>
      <c r="F1860" s="46">
        <v>18457.8</v>
      </c>
      <c r="G1860" s="46">
        <v>30.7</v>
      </c>
      <c r="H1860" s="19">
        <f t="shared" si="30"/>
        <v>127.65524825196589</v>
      </c>
      <c r="I1860" s="19">
        <f t="shared" si="31"/>
        <v>3998.6999999999989</v>
      </c>
    </row>
    <row r="1861" spans="1:9">
      <c r="A1861" s="44" t="s">
        <v>75</v>
      </c>
      <c r="B1861" s="45">
        <v>5852</v>
      </c>
      <c r="C1861" s="46">
        <v>20216.3</v>
      </c>
      <c r="D1861" s="46">
        <v>34.5</v>
      </c>
      <c r="E1861" s="45">
        <v>6204.4709999999995</v>
      </c>
      <c r="F1861" s="46">
        <v>22009.599999999999</v>
      </c>
      <c r="G1861" s="46">
        <v>35.5</v>
      </c>
      <c r="H1861" s="19">
        <f t="shared" si="30"/>
        <v>108.87056484124196</v>
      </c>
      <c r="I1861" s="19">
        <f t="shared" si="31"/>
        <v>1793.2999999999993</v>
      </c>
    </row>
    <row r="1862" spans="1:9">
      <c r="A1862" s="44" t="s">
        <v>76</v>
      </c>
      <c r="B1862" s="45">
        <v>3037</v>
      </c>
      <c r="C1862" s="46">
        <v>5991</v>
      </c>
      <c r="D1862" s="46">
        <v>19.7</v>
      </c>
      <c r="E1862" s="45">
        <v>2821.96</v>
      </c>
      <c r="F1862" s="46">
        <v>7477.1</v>
      </c>
      <c r="G1862" s="46">
        <v>26.5</v>
      </c>
      <c r="H1862" s="19">
        <f t="shared" si="30"/>
        <v>124.80554164580204</v>
      </c>
      <c r="I1862" s="19">
        <f t="shared" si="31"/>
        <v>1486.1000000000004</v>
      </c>
    </row>
    <row r="1863" spans="1:9">
      <c r="A1863" s="44" t="s">
        <v>77</v>
      </c>
      <c r="B1863" s="45">
        <v>42</v>
      </c>
      <c r="C1863" s="46">
        <v>129</v>
      </c>
      <c r="D1863" s="46">
        <v>30.7</v>
      </c>
      <c r="E1863" s="45">
        <v>39.47</v>
      </c>
      <c r="F1863" s="46">
        <v>283.60000000000002</v>
      </c>
      <c r="G1863" s="46">
        <v>71.900000000000006</v>
      </c>
      <c r="H1863" s="19">
        <f t="shared" si="30"/>
        <v>219.84496124031008</v>
      </c>
      <c r="I1863" s="19">
        <f t="shared" si="31"/>
        <v>154.60000000000002</v>
      </c>
    </row>
    <row r="1864" spans="1:9">
      <c r="A1864" s="44" t="s">
        <v>78</v>
      </c>
      <c r="B1864" s="45">
        <v>1530.3</v>
      </c>
      <c r="C1864" s="46">
        <v>1811.6</v>
      </c>
      <c r="D1864" s="46">
        <v>11.8</v>
      </c>
      <c r="E1864" s="45">
        <v>1530.5</v>
      </c>
      <c r="F1864" s="46">
        <v>2823.1</v>
      </c>
      <c r="G1864" s="46">
        <v>18.399999999999999</v>
      </c>
      <c r="H1864" s="19">
        <f t="shared" si="30"/>
        <v>155.83462132921176</v>
      </c>
      <c r="I1864" s="19">
        <f t="shared" si="31"/>
        <v>1011.5</v>
      </c>
    </row>
    <row r="1865" spans="1:9">
      <c r="A1865" s="44" t="s">
        <v>79</v>
      </c>
      <c r="B1865" s="45">
        <v>244.83</v>
      </c>
      <c r="C1865" s="46">
        <v>981</v>
      </c>
      <c r="D1865" s="46">
        <v>40.1</v>
      </c>
      <c r="E1865" s="45">
        <v>275.93</v>
      </c>
      <c r="F1865" s="46">
        <v>1134.5</v>
      </c>
      <c r="G1865" s="46">
        <v>41.1</v>
      </c>
      <c r="H1865" s="19">
        <f t="shared" si="30"/>
        <v>115.64729867482161</v>
      </c>
      <c r="I1865" s="19">
        <f t="shared" si="31"/>
        <v>153.5</v>
      </c>
    </row>
    <row r="1866" spans="1:9">
      <c r="A1866" s="44" t="s">
        <v>162</v>
      </c>
      <c r="B1866" s="45">
        <v>7</v>
      </c>
      <c r="C1866" s="46">
        <v>31.2</v>
      </c>
      <c r="D1866" s="46">
        <v>44.6</v>
      </c>
      <c r="E1866" s="45">
        <v>7</v>
      </c>
      <c r="F1866" s="46">
        <v>31.3</v>
      </c>
      <c r="G1866" s="46">
        <v>44.7</v>
      </c>
      <c r="H1866" s="19">
        <f t="shared" si="30"/>
        <v>100.32051282051282</v>
      </c>
      <c r="I1866" s="19">
        <f t="shared" si="31"/>
        <v>0.10000000000000142</v>
      </c>
    </row>
    <row r="1867" spans="1:9">
      <c r="A1867" s="44"/>
      <c r="B1867" s="45"/>
      <c r="C1867" s="46"/>
      <c r="D1867" s="46"/>
      <c r="E1867" s="45"/>
      <c r="F1867" s="46"/>
      <c r="G1867" s="46"/>
      <c r="H1867" s="53"/>
      <c r="I1867" s="53"/>
    </row>
    <row r="1868" spans="1:9" s="48" customFormat="1" ht="25.5">
      <c r="A1868" s="41" t="s">
        <v>80</v>
      </c>
      <c r="B1868" s="42">
        <v>2700</v>
      </c>
      <c r="C1868" s="43">
        <v>13275.1</v>
      </c>
      <c r="D1868" s="43">
        <v>49.2</v>
      </c>
      <c r="E1868" s="42">
        <v>3379.4479999999999</v>
      </c>
      <c r="F1868" s="43">
        <v>18223.3</v>
      </c>
      <c r="G1868" s="43">
        <v>53.9</v>
      </c>
      <c r="H1868" s="53">
        <f t="shared" si="30"/>
        <v>137.27429548553306</v>
      </c>
      <c r="I1868" s="53">
        <f t="shared" si="31"/>
        <v>4948.1999999999989</v>
      </c>
    </row>
    <row r="1869" spans="1:9">
      <c r="A1869" s="44" t="s">
        <v>81</v>
      </c>
      <c r="B1869" s="45">
        <v>785</v>
      </c>
      <c r="C1869" s="46">
        <v>4496.3</v>
      </c>
      <c r="D1869" s="46">
        <v>57.3</v>
      </c>
      <c r="E1869" s="45">
        <v>850.58</v>
      </c>
      <c r="F1869" s="46">
        <v>5642.7</v>
      </c>
      <c r="G1869" s="46">
        <v>66.3</v>
      </c>
      <c r="H1869" s="19">
        <f t="shared" si="30"/>
        <v>125.49651936036295</v>
      </c>
      <c r="I1869" s="19">
        <f t="shared" si="31"/>
        <v>1146.3999999999996</v>
      </c>
    </row>
    <row r="1870" spans="1:9">
      <c r="A1870" s="44" t="s">
        <v>82</v>
      </c>
      <c r="B1870" s="45">
        <v>370</v>
      </c>
      <c r="C1870" s="46">
        <v>2150.4</v>
      </c>
      <c r="D1870" s="46">
        <v>58.1</v>
      </c>
      <c r="E1870" s="45">
        <v>385.09</v>
      </c>
      <c r="F1870" s="46">
        <v>3293</v>
      </c>
      <c r="G1870" s="46">
        <v>85.5</v>
      </c>
      <c r="H1870" s="19">
        <f t="shared" si="30"/>
        <v>153.1343005952381</v>
      </c>
      <c r="I1870" s="19">
        <f t="shared" si="31"/>
        <v>1142.5999999999999</v>
      </c>
    </row>
    <row r="1871" spans="1:9">
      <c r="A1871" s="44" t="s">
        <v>83</v>
      </c>
      <c r="B1871" s="45">
        <v>686</v>
      </c>
      <c r="C1871" s="46">
        <v>2966.3</v>
      </c>
      <c r="D1871" s="46">
        <v>43.2</v>
      </c>
      <c r="E1871" s="45">
        <v>1067.6179999999999</v>
      </c>
      <c r="F1871" s="46">
        <v>4896.7</v>
      </c>
      <c r="G1871" s="46">
        <v>45.9</v>
      </c>
      <c r="H1871" s="19">
        <f t="shared" si="30"/>
        <v>165.07770623335466</v>
      </c>
      <c r="I1871" s="19">
        <f t="shared" si="31"/>
        <v>1930.3999999999996</v>
      </c>
    </row>
    <row r="1872" spans="1:9">
      <c r="A1872" s="44" t="s">
        <v>84</v>
      </c>
      <c r="B1872" s="45">
        <v>220</v>
      </c>
      <c r="C1872" s="46">
        <v>1107.5</v>
      </c>
      <c r="D1872" s="46">
        <v>50.3</v>
      </c>
      <c r="E1872" s="45">
        <v>192.4</v>
      </c>
      <c r="F1872" s="46">
        <v>716</v>
      </c>
      <c r="G1872" s="46">
        <v>37.200000000000003</v>
      </c>
      <c r="H1872" s="19">
        <f t="shared" si="30"/>
        <v>64.650112866817153</v>
      </c>
      <c r="I1872" s="19">
        <f t="shared" si="31"/>
        <v>-391.5</v>
      </c>
    </row>
    <row r="1873" spans="1:9">
      <c r="A1873" s="44" t="s">
        <v>85</v>
      </c>
      <c r="B1873" s="45">
        <v>237</v>
      </c>
      <c r="C1873" s="46">
        <v>2233.6999999999998</v>
      </c>
      <c r="D1873" s="46">
        <v>94.2</v>
      </c>
      <c r="E1873" s="45">
        <v>311</v>
      </c>
      <c r="F1873" s="46">
        <v>2203</v>
      </c>
      <c r="G1873" s="46">
        <v>70.8</v>
      </c>
      <c r="H1873" s="19">
        <f t="shared" si="30"/>
        <v>98.625598782289487</v>
      </c>
      <c r="I1873" s="19">
        <f t="shared" si="31"/>
        <v>-30.699999999999818</v>
      </c>
    </row>
    <row r="1874" spans="1:9">
      <c r="A1874" s="44" t="s">
        <v>86</v>
      </c>
      <c r="B1874" s="45">
        <v>7</v>
      </c>
      <c r="C1874" s="46">
        <v>66.5</v>
      </c>
      <c r="D1874" s="46">
        <v>95</v>
      </c>
      <c r="E1874" s="45">
        <v>7</v>
      </c>
      <c r="F1874" s="46">
        <v>66.5</v>
      </c>
      <c r="G1874" s="46">
        <v>95</v>
      </c>
      <c r="H1874" s="19">
        <f t="shared" si="30"/>
        <v>100</v>
      </c>
      <c r="I1874" s="19">
        <f t="shared" si="31"/>
        <v>0</v>
      </c>
    </row>
    <row r="1875" spans="1:9">
      <c r="A1875" s="44" t="s">
        <v>87</v>
      </c>
      <c r="B1875" s="45">
        <v>338</v>
      </c>
      <c r="C1875" s="46">
        <v>1110.7</v>
      </c>
      <c r="D1875" s="46">
        <v>32.9</v>
      </c>
      <c r="E1875" s="45">
        <v>504</v>
      </c>
      <c r="F1875" s="46">
        <v>3102</v>
      </c>
      <c r="G1875" s="46">
        <v>61.5</v>
      </c>
      <c r="H1875" s="19">
        <f t="shared" si="30"/>
        <v>279.28333483388855</v>
      </c>
      <c r="I1875" s="19">
        <f t="shared" si="31"/>
        <v>1991.3</v>
      </c>
    </row>
    <row r="1876" spans="1:9">
      <c r="A1876" s="44" t="s">
        <v>88</v>
      </c>
      <c r="B1876" s="45">
        <v>53</v>
      </c>
      <c r="C1876" s="46">
        <v>27</v>
      </c>
      <c r="D1876" s="46">
        <v>5.0999999999999996</v>
      </c>
      <c r="E1876" s="45">
        <v>53</v>
      </c>
      <c r="F1876" s="46">
        <v>125</v>
      </c>
      <c r="G1876" s="46">
        <v>23.6</v>
      </c>
      <c r="H1876" s="19">
        <f t="shared" si="30"/>
        <v>462.96296296296299</v>
      </c>
      <c r="I1876" s="19">
        <f t="shared" si="31"/>
        <v>98</v>
      </c>
    </row>
    <row r="1877" spans="1:9">
      <c r="A1877" s="44" t="s">
        <v>89</v>
      </c>
      <c r="B1877" s="45">
        <v>18</v>
      </c>
      <c r="C1877" s="46">
        <v>102.3</v>
      </c>
      <c r="D1877" s="46">
        <v>56.8</v>
      </c>
      <c r="E1877" s="45">
        <v>18</v>
      </c>
      <c r="F1877" s="46">
        <v>110</v>
      </c>
      <c r="G1877" s="46">
        <v>61.1</v>
      </c>
      <c r="H1877" s="19">
        <f t="shared" si="30"/>
        <v>107.5268817204301</v>
      </c>
      <c r="I1877" s="19">
        <f t="shared" si="31"/>
        <v>7.7000000000000028</v>
      </c>
    </row>
    <row r="1878" spans="1:9">
      <c r="A1878" s="44" t="s">
        <v>90</v>
      </c>
      <c r="B1878" s="45">
        <v>211</v>
      </c>
      <c r="C1878" s="46">
        <v>979</v>
      </c>
      <c r="D1878" s="46">
        <v>46.4</v>
      </c>
      <c r="E1878" s="45">
        <v>214.1</v>
      </c>
      <c r="F1878" s="46">
        <v>1146.5999999999999</v>
      </c>
      <c r="G1878" s="46">
        <v>53.6</v>
      </c>
      <c r="H1878" s="19">
        <f t="shared" si="30"/>
        <v>117.11950970377936</v>
      </c>
      <c r="I1878" s="19">
        <f t="shared" si="31"/>
        <v>167.59999999999991</v>
      </c>
    </row>
    <row r="1879" spans="1:9">
      <c r="A1879" s="44" t="s">
        <v>91</v>
      </c>
      <c r="B1879" s="45">
        <v>45</v>
      </c>
      <c r="C1879" s="46">
        <v>133.19999999999999</v>
      </c>
      <c r="D1879" s="46">
        <v>29.6</v>
      </c>
      <c r="E1879" s="45">
        <v>45</v>
      </c>
      <c r="F1879" s="46">
        <v>121.9</v>
      </c>
      <c r="G1879" s="46">
        <v>27.1</v>
      </c>
      <c r="H1879" s="19">
        <f t="shared" si="30"/>
        <v>91.516516516516532</v>
      </c>
      <c r="I1879" s="19">
        <f t="shared" si="31"/>
        <v>-11.299999999999983</v>
      </c>
    </row>
    <row r="1880" spans="1:9">
      <c r="A1880" s="44" t="s">
        <v>92</v>
      </c>
      <c r="B1880" s="45">
        <v>76</v>
      </c>
      <c r="C1880" s="46">
        <v>119.5</v>
      </c>
      <c r="D1880" s="46">
        <v>15.7</v>
      </c>
      <c r="E1880" s="45">
        <v>77.849999999999994</v>
      </c>
      <c r="F1880" s="46">
        <v>246.5</v>
      </c>
      <c r="G1880" s="46">
        <v>31.7</v>
      </c>
      <c r="H1880" s="19">
        <f t="shared" si="30"/>
        <v>206.2761506276151</v>
      </c>
      <c r="I1880" s="19">
        <f t="shared" si="31"/>
        <v>127</v>
      </c>
    </row>
    <row r="1881" spans="1:9">
      <c r="A1881" s="44" t="s">
        <v>93</v>
      </c>
      <c r="B1881" s="45">
        <v>9</v>
      </c>
      <c r="C1881" s="46">
        <v>20</v>
      </c>
      <c r="D1881" s="46">
        <v>22.2</v>
      </c>
      <c r="E1881" s="45">
        <v>16.899999999999999</v>
      </c>
      <c r="F1881" s="46">
        <v>30.2</v>
      </c>
      <c r="G1881" s="46">
        <v>17.899999999999999</v>
      </c>
      <c r="H1881" s="19">
        <f t="shared" si="30"/>
        <v>151</v>
      </c>
      <c r="I1881" s="19">
        <f t="shared" si="31"/>
        <v>10.199999999999999</v>
      </c>
    </row>
    <row r="1882" spans="1:9">
      <c r="A1882" s="44" t="s">
        <v>95</v>
      </c>
      <c r="B1882" s="45">
        <v>27</v>
      </c>
      <c r="C1882" s="46">
        <v>4.9000000000000004</v>
      </c>
      <c r="D1882" s="46">
        <v>1.8</v>
      </c>
      <c r="E1882" s="45">
        <v>34</v>
      </c>
      <c r="F1882" s="46">
        <v>6</v>
      </c>
      <c r="G1882" s="46">
        <v>1.8</v>
      </c>
      <c r="H1882" s="19">
        <f t="shared" si="30"/>
        <v>122.44897959183672</v>
      </c>
      <c r="I1882" s="19">
        <f t="shared" si="31"/>
        <v>1.0999999999999996</v>
      </c>
    </row>
    <row r="1883" spans="1:9">
      <c r="A1883" s="44" t="s">
        <v>163</v>
      </c>
      <c r="B1883" s="45">
        <v>48</v>
      </c>
      <c r="C1883" s="46">
        <v>1.7</v>
      </c>
      <c r="D1883" s="46">
        <v>0.4</v>
      </c>
      <c r="E1883" s="45">
        <v>48</v>
      </c>
      <c r="F1883" s="46">
        <v>1.7</v>
      </c>
      <c r="G1883" s="46">
        <v>0.4</v>
      </c>
      <c r="H1883" s="19">
        <f t="shared" si="30"/>
        <v>100</v>
      </c>
      <c r="I1883" s="19">
        <f t="shared" si="31"/>
        <v>0</v>
      </c>
    </row>
    <row r="1884" spans="1:9">
      <c r="A1884" s="44"/>
      <c r="B1884" s="45"/>
      <c r="C1884" s="46"/>
      <c r="D1884" s="46"/>
      <c r="E1884" s="45"/>
      <c r="F1884" s="46"/>
      <c r="G1884" s="46"/>
      <c r="H1884" s="53"/>
      <c r="I1884" s="53"/>
    </row>
    <row r="1885" spans="1:9" s="48" customFormat="1">
      <c r="A1885" s="41" t="s">
        <v>96</v>
      </c>
      <c r="B1885" s="42">
        <v>3965</v>
      </c>
      <c r="C1885" s="43">
        <v>20937.3</v>
      </c>
      <c r="D1885" s="43">
        <v>52.8</v>
      </c>
      <c r="E1885" s="42">
        <v>5775.7929999999997</v>
      </c>
      <c r="F1885" s="43">
        <v>30367.1</v>
      </c>
      <c r="G1885" s="43">
        <v>52.6</v>
      </c>
      <c r="H1885" s="53">
        <f t="shared" si="30"/>
        <v>145.03828096268384</v>
      </c>
      <c r="I1885" s="53">
        <f t="shared" si="31"/>
        <v>9429.7999999999993</v>
      </c>
    </row>
    <row r="1886" spans="1:9">
      <c r="A1886" s="44" t="s">
        <v>97</v>
      </c>
      <c r="B1886" s="45">
        <v>52</v>
      </c>
      <c r="C1886" s="46">
        <v>275.2</v>
      </c>
      <c r="D1886" s="46">
        <v>52.9</v>
      </c>
      <c r="E1886" s="45">
        <v>52</v>
      </c>
      <c r="F1886" s="46">
        <v>273.3</v>
      </c>
      <c r="G1886" s="46">
        <v>52.6</v>
      </c>
      <c r="H1886" s="19">
        <f t="shared" si="30"/>
        <v>99.309593023255829</v>
      </c>
      <c r="I1886" s="19">
        <f t="shared" si="31"/>
        <v>-1.8999999999999773</v>
      </c>
    </row>
    <row r="1887" spans="1:9">
      <c r="A1887" s="44" t="s">
        <v>98</v>
      </c>
      <c r="B1887" s="45">
        <v>1943</v>
      </c>
      <c r="C1887" s="46">
        <v>12803.7</v>
      </c>
      <c r="D1887" s="46">
        <v>65.900000000000006</v>
      </c>
      <c r="E1887" s="45">
        <v>2041.45</v>
      </c>
      <c r="F1887" s="46">
        <v>14884.1</v>
      </c>
      <c r="G1887" s="46">
        <v>72.900000000000006</v>
      </c>
      <c r="H1887" s="19">
        <f t="shared" si="30"/>
        <v>116.24842818872669</v>
      </c>
      <c r="I1887" s="19">
        <f t="shared" si="31"/>
        <v>2080.3999999999996</v>
      </c>
    </row>
    <row r="1888" spans="1:9">
      <c r="A1888" s="44" t="s">
        <v>99</v>
      </c>
      <c r="B1888" s="45">
        <v>561</v>
      </c>
      <c r="C1888" s="46">
        <v>1889.3</v>
      </c>
      <c r="D1888" s="46">
        <v>33.700000000000003</v>
      </c>
      <c r="E1888" s="45">
        <v>586.36</v>
      </c>
      <c r="F1888" s="46">
        <v>3775.3</v>
      </c>
      <c r="G1888" s="46">
        <v>64.400000000000006</v>
      </c>
      <c r="H1888" s="19">
        <f t="shared" si="30"/>
        <v>199.82533213359446</v>
      </c>
      <c r="I1888" s="19">
        <f t="shared" si="31"/>
        <v>1886.0000000000002</v>
      </c>
    </row>
    <row r="1889" spans="1:9">
      <c r="A1889" s="44" t="s">
        <v>100</v>
      </c>
      <c r="B1889" s="45">
        <v>108</v>
      </c>
      <c r="C1889" s="46">
        <v>313</v>
      </c>
      <c r="D1889" s="46">
        <v>29</v>
      </c>
      <c r="E1889" s="45">
        <v>58.5</v>
      </c>
      <c r="F1889" s="46">
        <v>361</v>
      </c>
      <c r="G1889" s="46">
        <v>61.7</v>
      </c>
      <c r="H1889" s="19">
        <f t="shared" si="30"/>
        <v>115.33546325878594</v>
      </c>
      <c r="I1889" s="19">
        <f t="shared" si="31"/>
        <v>48</v>
      </c>
    </row>
    <row r="1890" spans="1:9">
      <c r="A1890" s="44" t="s">
        <v>101</v>
      </c>
      <c r="B1890" s="45">
        <v>712</v>
      </c>
      <c r="C1890" s="46">
        <v>3091.1</v>
      </c>
      <c r="D1890" s="46">
        <v>43.4</v>
      </c>
      <c r="E1890" s="45">
        <v>672.71</v>
      </c>
      <c r="F1890" s="46">
        <v>5514.8</v>
      </c>
      <c r="G1890" s="46">
        <v>82</v>
      </c>
      <c r="H1890" s="19">
        <f t="shared" si="30"/>
        <v>178.40898062178513</v>
      </c>
      <c r="I1890" s="19">
        <f t="shared" si="31"/>
        <v>2423.7000000000003</v>
      </c>
    </row>
    <row r="1891" spans="1:9">
      <c r="A1891" s="44" t="s">
        <v>102</v>
      </c>
      <c r="B1891" s="45">
        <v>198</v>
      </c>
      <c r="C1891" s="46">
        <v>471.5</v>
      </c>
      <c r="D1891" s="46">
        <v>23.8</v>
      </c>
      <c r="E1891" s="45">
        <v>58</v>
      </c>
      <c r="F1891" s="46">
        <v>550</v>
      </c>
      <c r="G1891" s="46">
        <v>94.8</v>
      </c>
      <c r="H1891" s="19">
        <f t="shared" si="30"/>
        <v>116.64899257688228</v>
      </c>
      <c r="I1891" s="19">
        <f t="shared" si="31"/>
        <v>78.5</v>
      </c>
    </row>
    <row r="1892" spans="1:9">
      <c r="A1892" s="44" t="s">
        <v>103</v>
      </c>
      <c r="B1892" s="45">
        <v>86</v>
      </c>
      <c r="C1892" s="46">
        <v>273.2</v>
      </c>
      <c r="D1892" s="46">
        <v>31.8</v>
      </c>
      <c r="E1892" s="45">
        <v>86</v>
      </c>
      <c r="F1892" s="46">
        <v>273.7</v>
      </c>
      <c r="G1892" s="46">
        <v>31.8</v>
      </c>
      <c r="H1892" s="19">
        <f t="shared" si="30"/>
        <v>100.18301610541727</v>
      </c>
      <c r="I1892" s="19">
        <f t="shared" si="31"/>
        <v>0.5</v>
      </c>
    </row>
    <row r="1893" spans="1:9">
      <c r="A1893" s="44" t="s">
        <v>104</v>
      </c>
      <c r="B1893" s="45">
        <v>413</v>
      </c>
      <c r="C1893" s="46">
        <v>2133.3000000000002</v>
      </c>
      <c r="D1893" s="46">
        <v>51.7</v>
      </c>
      <c r="E1893" s="45">
        <v>2279.2730000000001</v>
      </c>
      <c r="F1893" s="46">
        <v>5095.8999999999996</v>
      </c>
      <c r="G1893" s="46">
        <v>22.4</v>
      </c>
      <c r="H1893" s="19">
        <f t="shared" si="30"/>
        <v>238.87404490695167</v>
      </c>
      <c r="I1893" s="19">
        <f t="shared" si="31"/>
        <v>2962.5999999999995</v>
      </c>
    </row>
    <row r="1894" spans="1:9">
      <c r="A1894" s="44"/>
      <c r="B1894" s="45"/>
      <c r="C1894" s="46"/>
      <c r="D1894" s="46"/>
      <c r="E1894" s="45"/>
      <c r="F1894" s="46"/>
      <c r="G1894" s="46"/>
      <c r="H1894" s="53"/>
      <c r="I1894" s="53"/>
    </row>
    <row r="1895" spans="1:9" s="48" customFormat="1">
      <c r="A1895" s="41" t="s">
        <v>105</v>
      </c>
      <c r="B1895" s="42">
        <v>49.6</v>
      </c>
      <c r="C1895" s="43">
        <v>47.8</v>
      </c>
      <c r="D1895" s="43">
        <v>9.6</v>
      </c>
      <c r="E1895" s="42">
        <v>48.7</v>
      </c>
      <c r="F1895" s="43">
        <v>101.5</v>
      </c>
      <c r="G1895" s="43">
        <v>20.8</v>
      </c>
      <c r="H1895" s="53">
        <f t="shared" si="30"/>
        <v>212.34309623430963</v>
      </c>
      <c r="I1895" s="53">
        <f t="shared" si="31"/>
        <v>53.7</v>
      </c>
    </row>
    <row r="1896" spans="1:9">
      <c r="A1896" s="44" t="s">
        <v>106</v>
      </c>
      <c r="B1896" s="45">
        <v>11.6</v>
      </c>
      <c r="C1896" s="46">
        <v>13.3</v>
      </c>
      <c r="D1896" s="46">
        <v>11.5</v>
      </c>
      <c r="E1896" s="45">
        <v>11.6</v>
      </c>
      <c r="F1896" s="46">
        <v>13.6</v>
      </c>
      <c r="G1896" s="46">
        <v>11.7</v>
      </c>
      <c r="H1896" s="19">
        <f t="shared" si="30"/>
        <v>102.25563909774435</v>
      </c>
      <c r="I1896" s="19">
        <f t="shared" si="31"/>
        <v>0.29999999999999893</v>
      </c>
    </row>
    <row r="1897" spans="1:9">
      <c r="A1897" s="44" t="s">
        <v>108</v>
      </c>
      <c r="B1897" s="45">
        <v>18</v>
      </c>
      <c r="C1897" s="46">
        <v>32</v>
      </c>
      <c r="D1897" s="46">
        <v>17.8</v>
      </c>
      <c r="E1897" s="45">
        <v>17.100000000000001</v>
      </c>
      <c r="F1897" s="46">
        <v>33.5</v>
      </c>
      <c r="G1897" s="46">
        <v>19.600000000000001</v>
      </c>
      <c r="H1897" s="19">
        <f t="shared" si="30"/>
        <v>104.6875</v>
      </c>
      <c r="I1897" s="19">
        <f t="shared" si="31"/>
        <v>1.5</v>
      </c>
    </row>
    <row r="1898" spans="1:9">
      <c r="A1898" s="44" t="s">
        <v>109</v>
      </c>
      <c r="B1898" s="45">
        <v>19</v>
      </c>
      <c r="C1898" s="46" t="s">
        <v>94</v>
      </c>
      <c r="D1898" s="46" t="s">
        <v>94</v>
      </c>
      <c r="E1898" s="45">
        <v>19</v>
      </c>
      <c r="F1898" s="46">
        <v>51.4</v>
      </c>
      <c r="G1898" s="46">
        <v>27.1</v>
      </c>
      <c r="H1898" s="46" t="s">
        <v>94</v>
      </c>
      <c r="I1898" s="46" t="s">
        <v>94</v>
      </c>
    </row>
    <row r="1899" spans="1:9">
      <c r="A1899" s="44" t="s">
        <v>111</v>
      </c>
      <c r="B1899" s="45">
        <v>1</v>
      </c>
      <c r="C1899" s="46">
        <v>2.5</v>
      </c>
      <c r="D1899" s="46">
        <v>25</v>
      </c>
      <c r="E1899" s="45">
        <v>1</v>
      </c>
      <c r="F1899" s="46">
        <v>3</v>
      </c>
      <c r="G1899" s="46">
        <v>30</v>
      </c>
      <c r="H1899" s="19">
        <f t="shared" si="30"/>
        <v>120</v>
      </c>
      <c r="I1899" s="19">
        <f t="shared" si="31"/>
        <v>0.5</v>
      </c>
    </row>
    <row r="1900" spans="1:9">
      <c r="A1900" s="44"/>
      <c r="B1900" s="45"/>
      <c r="C1900" s="46"/>
      <c r="D1900" s="46"/>
      <c r="E1900" s="45"/>
      <c r="F1900" s="46"/>
      <c r="G1900" s="46"/>
      <c r="H1900" s="53"/>
      <c r="I1900" s="53"/>
    </row>
    <row r="1901" spans="1:9" s="48" customFormat="1">
      <c r="A1901" s="41" t="s">
        <v>112</v>
      </c>
      <c r="B1901" s="42">
        <v>2373</v>
      </c>
      <c r="C1901" s="43">
        <v>16297.6</v>
      </c>
      <c r="D1901" s="43">
        <v>68.7</v>
      </c>
      <c r="E1901" s="42">
        <v>3435.3</v>
      </c>
      <c r="F1901" s="43">
        <v>25190.3</v>
      </c>
      <c r="G1901" s="43">
        <v>73.3</v>
      </c>
      <c r="H1901" s="53">
        <f t="shared" si="30"/>
        <v>154.56447575103084</v>
      </c>
      <c r="I1901" s="53">
        <f t="shared" si="31"/>
        <v>8892.6999999999989</v>
      </c>
    </row>
    <row r="1902" spans="1:9">
      <c r="A1902" s="44" t="s">
        <v>113</v>
      </c>
      <c r="B1902" s="45">
        <v>60</v>
      </c>
      <c r="C1902" s="46">
        <v>357.8</v>
      </c>
      <c r="D1902" s="46">
        <v>59.6</v>
      </c>
      <c r="E1902" s="45">
        <v>62</v>
      </c>
      <c r="F1902" s="46">
        <v>369.1</v>
      </c>
      <c r="G1902" s="46">
        <v>59.5</v>
      </c>
      <c r="H1902" s="19">
        <f t="shared" si="30"/>
        <v>103.15818893236445</v>
      </c>
      <c r="I1902" s="19">
        <f t="shared" si="31"/>
        <v>11.300000000000011</v>
      </c>
    </row>
    <row r="1903" spans="1:9">
      <c r="A1903" s="44" t="s">
        <v>114</v>
      </c>
      <c r="B1903" s="45">
        <v>386</v>
      </c>
      <c r="C1903" s="46">
        <v>4696.2</v>
      </c>
      <c r="D1903" s="46">
        <v>121.7</v>
      </c>
      <c r="E1903" s="45">
        <v>872.1</v>
      </c>
      <c r="F1903" s="46">
        <v>7305</v>
      </c>
      <c r="G1903" s="46">
        <v>83.8</v>
      </c>
      <c r="H1903" s="19">
        <f t="shared" si="30"/>
        <v>155.55129679315192</v>
      </c>
      <c r="I1903" s="19">
        <f t="shared" si="31"/>
        <v>2608.8000000000002</v>
      </c>
    </row>
    <row r="1904" spans="1:9">
      <c r="A1904" s="44" t="s">
        <v>115</v>
      </c>
      <c r="B1904" s="45">
        <v>87</v>
      </c>
      <c r="C1904" s="46">
        <v>76.599999999999994</v>
      </c>
      <c r="D1904" s="46">
        <v>8.8000000000000007</v>
      </c>
      <c r="E1904" s="45">
        <v>118.1</v>
      </c>
      <c r="F1904" s="46">
        <v>203.2</v>
      </c>
      <c r="G1904" s="46">
        <v>17.2</v>
      </c>
      <c r="H1904" s="19">
        <f t="shared" si="30"/>
        <v>265.27415143603133</v>
      </c>
      <c r="I1904" s="19">
        <f t="shared" si="31"/>
        <v>126.6</v>
      </c>
    </row>
    <row r="1905" spans="1:9">
      <c r="A1905" s="44" t="s">
        <v>116</v>
      </c>
      <c r="B1905" s="45">
        <v>567</v>
      </c>
      <c r="C1905" s="46">
        <v>3756</v>
      </c>
      <c r="D1905" s="46">
        <v>66.2</v>
      </c>
      <c r="E1905" s="45">
        <v>1010.5</v>
      </c>
      <c r="F1905" s="46">
        <v>7193.8</v>
      </c>
      <c r="G1905" s="46">
        <v>71.2</v>
      </c>
      <c r="H1905" s="19">
        <f t="shared" si="30"/>
        <v>191.52822151224706</v>
      </c>
      <c r="I1905" s="19">
        <f t="shared" si="31"/>
        <v>3437.8</v>
      </c>
    </row>
    <row r="1906" spans="1:9">
      <c r="A1906" s="44" t="s">
        <v>117</v>
      </c>
      <c r="B1906" s="45">
        <v>31</v>
      </c>
      <c r="C1906" s="46">
        <v>265.60000000000002</v>
      </c>
      <c r="D1906" s="46">
        <v>85.7</v>
      </c>
      <c r="E1906" s="45">
        <v>55.9</v>
      </c>
      <c r="F1906" s="46">
        <v>377.6</v>
      </c>
      <c r="G1906" s="46">
        <v>67.5</v>
      </c>
      <c r="H1906" s="19">
        <f t="shared" si="30"/>
        <v>142.16867469879517</v>
      </c>
      <c r="I1906" s="19">
        <f t="shared" si="31"/>
        <v>112</v>
      </c>
    </row>
    <row r="1907" spans="1:9">
      <c r="A1907" s="44" t="s">
        <v>118</v>
      </c>
      <c r="B1907" s="45">
        <v>974</v>
      </c>
      <c r="C1907" s="46">
        <v>6107.6</v>
      </c>
      <c r="D1907" s="46">
        <v>62.7</v>
      </c>
      <c r="E1907" s="45">
        <v>1031.4000000000001</v>
      </c>
      <c r="F1907" s="46">
        <v>8493.1</v>
      </c>
      <c r="G1907" s="46">
        <v>82.3</v>
      </c>
      <c r="H1907" s="19">
        <f t="shared" si="30"/>
        <v>139.05789508153777</v>
      </c>
      <c r="I1907" s="19">
        <f t="shared" si="31"/>
        <v>2385.5</v>
      </c>
    </row>
    <row r="1908" spans="1:9">
      <c r="A1908" s="44" t="s">
        <v>168</v>
      </c>
      <c r="B1908" s="45">
        <v>11</v>
      </c>
      <c r="C1908" s="46">
        <v>59.8</v>
      </c>
      <c r="D1908" s="46">
        <v>54.4</v>
      </c>
      <c r="E1908" s="45">
        <v>11</v>
      </c>
      <c r="F1908" s="46">
        <v>61.6</v>
      </c>
      <c r="G1908" s="46">
        <v>56</v>
      </c>
      <c r="H1908" s="19">
        <f t="shared" si="30"/>
        <v>103.01003344481605</v>
      </c>
      <c r="I1908" s="19">
        <f t="shared" si="31"/>
        <v>1.8000000000000043</v>
      </c>
    </row>
    <row r="1909" spans="1:9">
      <c r="A1909" s="44" t="s">
        <v>119</v>
      </c>
      <c r="B1909" s="45">
        <v>299</v>
      </c>
      <c r="C1909" s="46">
        <v>1303.4000000000001</v>
      </c>
      <c r="D1909" s="46">
        <v>43.6</v>
      </c>
      <c r="E1909" s="45">
        <v>341.2</v>
      </c>
      <c r="F1909" s="46">
        <v>1626.1</v>
      </c>
      <c r="G1909" s="46">
        <v>47.7</v>
      </c>
      <c r="H1909" s="19">
        <f t="shared" si="30"/>
        <v>124.75832438238453</v>
      </c>
      <c r="I1909" s="19">
        <f t="shared" si="31"/>
        <v>322.69999999999982</v>
      </c>
    </row>
    <row r="1910" spans="1:9">
      <c r="A1910" s="44" t="s">
        <v>164</v>
      </c>
      <c r="B1910" s="45">
        <v>37</v>
      </c>
      <c r="C1910" s="46">
        <v>185</v>
      </c>
      <c r="D1910" s="46">
        <v>50</v>
      </c>
      <c r="E1910" s="45">
        <v>37</v>
      </c>
      <c r="F1910" s="46">
        <v>185</v>
      </c>
      <c r="G1910" s="46">
        <v>50</v>
      </c>
      <c r="H1910" s="19">
        <f t="shared" si="30"/>
        <v>100</v>
      </c>
      <c r="I1910" s="19">
        <f t="shared" si="31"/>
        <v>0</v>
      </c>
    </row>
    <row r="1911" spans="1:9">
      <c r="A1911" s="44"/>
      <c r="B1911" s="45"/>
      <c r="C1911" s="46"/>
      <c r="D1911" s="46"/>
      <c r="E1911" s="45"/>
      <c r="F1911" s="46"/>
      <c r="G1911" s="46"/>
      <c r="H1911" s="53"/>
      <c r="I1911" s="53"/>
    </row>
    <row r="1912" spans="1:9" s="48" customFormat="1">
      <c r="A1912" s="41" t="s">
        <v>121</v>
      </c>
      <c r="B1912" s="42">
        <v>431</v>
      </c>
      <c r="C1912" s="43">
        <v>2516.6</v>
      </c>
      <c r="D1912" s="43">
        <v>58.4</v>
      </c>
      <c r="E1912" s="42">
        <v>490.53</v>
      </c>
      <c r="F1912" s="43">
        <v>2662.2</v>
      </c>
      <c r="G1912" s="43">
        <v>54.3</v>
      </c>
      <c r="H1912" s="53">
        <f t="shared" si="30"/>
        <v>105.78558372407217</v>
      </c>
      <c r="I1912" s="53">
        <f t="shared" si="31"/>
        <v>145.59999999999991</v>
      </c>
    </row>
    <row r="1913" spans="1:9">
      <c r="A1913" s="44" t="s">
        <v>122</v>
      </c>
      <c r="B1913" s="45">
        <v>69</v>
      </c>
      <c r="C1913" s="46">
        <v>441.1</v>
      </c>
      <c r="D1913" s="46">
        <v>63.9</v>
      </c>
      <c r="E1913" s="45">
        <v>136.5</v>
      </c>
      <c r="F1913" s="46">
        <v>662.1</v>
      </c>
      <c r="G1913" s="46">
        <v>48.5</v>
      </c>
      <c r="H1913" s="19">
        <f t="shared" si="30"/>
        <v>150.10201768306507</v>
      </c>
      <c r="I1913" s="19">
        <f t="shared" si="31"/>
        <v>221</v>
      </c>
    </row>
    <row r="1914" spans="1:9">
      <c r="A1914" s="44" t="s">
        <v>123</v>
      </c>
      <c r="B1914" s="45">
        <v>92</v>
      </c>
      <c r="C1914" s="46">
        <v>652</v>
      </c>
      <c r="D1914" s="46">
        <v>70.900000000000006</v>
      </c>
      <c r="E1914" s="45">
        <v>108.33</v>
      </c>
      <c r="F1914" s="46">
        <v>764.1</v>
      </c>
      <c r="G1914" s="46">
        <v>70.5</v>
      </c>
      <c r="H1914" s="19">
        <f t="shared" si="30"/>
        <v>117.19325153374234</v>
      </c>
      <c r="I1914" s="19">
        <f t="shared" si="31"/>
        <v>112.10000000000002</v>
      </c>
    </row>
    <row r="1915" spans="1:9">
      <c r="A1915" s="44" t="s">
        <v>124</v>
      </c>
      <c r="B1915" s="45">
        <v>72</v>
      </c>
      <c r="C1915" s="46">
        <v>504.5</v>
      </c>
      <c r="D1915" s="46">
        <v>70.099999999999994</v>
      </c>
      <c r="E1915" s="45">
        <v>51.7</v>
      </c>
      <c r="F1915" s="46">
        <v>354.5</v>
      </c>
      <c r="G1915" s="46">
        <v>68.599999999999994</v>
      </c>
      <c r="H1915" s="19">
        <f t="shared" si="30"/>
        <v>70.267591674925669</v>
      </c>
      <c r="I1915" s="19">
        <f t="shared" si="31"/>
        <v>-150</v>
      </c>
    </row>
    <row r="1916" spans="1:9">
      <c r="A1916" s="44" t="s">
        <v>125</v>
      </c>
      <c r="B1916" s="45">
        <v>167</v>
      </c>
      <c r="C1916" s="46">
        <v>778.8</v>
      </c>
      <c r="D1916" s="46">
        <v>46.6</v>
      </c>
      <c r="E1916" s="45">
        <v>163</v>
      </c>
      <c r="F1916" s="46">
        <v>761</v>
      </c>
      <c r="G1916" s="46">
        <v>46.7</v>
      </c>
      <c r="H1916" s="19">
        <f t="shared" si="30"/>
        <v>97.714432460195184</v>
      </c>
      <c r="I1916" s="19">
        <f t="shared" si="31"/>
        <v>-17.799999999999955</v>
      </c>
    </row>
    <row r="1917" spans="1:9">
      <c r="A1917" s="44" t="s">
        <v>126</v>
      </c>
      <c r="B1917" s="45">
        <v>31</v>
      </c>
      <c r="C1917" s="46">
        <v>140.19999999999999</v>
      </c>
      <c r="D1917" s="46">
        <v>45.2</v>
      </c>
      <c r="E1917" s="45">
        <v>31</v>
      </c>
      <c r="F1917" s="46">
        <v>120.5</v>
      </c>
      <c r="G1917" s="46">
        <v>38.9</v>
      </c>
      <c r="H1917" s="19">
        <f t="shared" si="30"/>
        <v>85.948644793152653</v>
      </c>
      <c r="I1917" s="19">
        <f t="shared" si="31"/>
        <v>-19.699999999999989</v>
      </c>
    </row>
    <row r="1918" spans="1:9">
      <c r="A1918" s="44"/>
      <c r="B1918" s="54"/>
      <c r="C1918" s="54"/>
      <c r="D1918" s="54"/>
      <c r="E1918" s="45"/>
      <c r="F1918" s="54"/>
      <c r="G1918" s="54"/>
      <c r="H1918" s="17"/>
      <c r="I1918" s="17"/>
    </row>
    <row r="1919" spans="1:9">
      <c r="A1919" s="44"/>
      <c r="B1919" s="54"/>
      <c r="C1919" s="54"/>
      <c r="D1919" s="54"/>
      <c r="E1919" s="54"/>
      <c r="F1919" s="54"/>
      <c r="G1919" s="54"/>
      <c r="H1919" s="17"/>
      <c r="I1919" s="17"/>
    </row>
    <row r="1920" spans="1:9">
      <c r="A1920" s="44"/>
      <c r="B1920" s="54"/>
      <c r="C1920" s="54"/>
      <c r="D1920" s="54"/>
      <c r="E1920" s="54"/>
      <c r="F1920" s="54"/>
      <c r="G1920" s="54"/>
      <c r="H1920" s="17"/>
      <c r="I1920" s="17"/>
    </row>
    <row r="1921" spans="1:9">
      <c r="A1921" s="44"/>
      <c r="B1921" s="54"/>
      <c r="C1921" s="54"/>
      <c r="D1921" s="54"/>
      <c r="E1921" s="54"/>
      <c r="F1921" s="54"/>
      <c r="G1921" s="54"/>
      <c r="H1921" s="17"/>
      <c r="I1921" s="17"/>
    </row>
    <row r="1922" spans="1:9">
      <c r="B1922" s="40"/>
      <c r="C1922" s="40"/>
      <c r="D1922" s="40"/>
      <c r="E1922" s="40"/>
      <c r="F1922" s="40"/>
      <c r="G1922" s="40"/>
      <c r="H1922" s="40"/>
      <c r="I1922" s="40"/>
    </row>
    <row r="1923" spans="1:9" ht="14.25">
      <c r="A1923" s="109" t="s">
        <v>195</v>
      </c>
      <c r="B1923" s="109"/>
      <c r="C1923" s="109"/>
      <c r="D1923" s="109"/>
      <c r="E1923" s="109"/>
      <c r="F1923" s="109"/>
      <c r="G1923" s="109"/>
      <c r="H1923" s="109"/>
      <c r="I1923" s="109"/>
    </row>
    <row r="1924" spans="1:9">
      <c r="A1924" s="111" t="s">
        <v>191</v>
      </c>
      <c r="B1924" s="111"/>
      <c r="C1924" s="111"/>
      <c r="D1924" s="111"/>
      <c r="E1924" s="111"/>
      <c r="F1924" s="111"/>
      <c r="G1924" s="111"/>
      <c r="H1924" s="111"/>
      <c r="I1924" s="111"/>
    </row>
    <row r="1925" spans="1:9">
      <c r="B1925" s="40"/>
      <c r="C1925" s="40"/>
      <c r="D1925" s="40"/>
      <c r="E1925" s="40"/>
      <c r="F1925" s="40"/>
      <c r="G1925" s="40"/>
      <c r="H1925" s="40"/>
      <c r="I1925" s="40"/>
    </row>
    <row r="1926" spans="1:9">
      <c r="A1926" s="114" t="s">
        <v>60</v>
      </c>
      <c r="B1926" s="126" t="s">
        <v>188</v>
      </c>
      <c r="C1926" s="126"/>
      <c r="D1926" s="126"/>
      <c r="E1926" s="126"/>
      <c r="F1926" s="126"/>
      <c r="G1926" s="126"/>
      <c r="H1926" s="126"/>
      <c r="I1926" s="126"/>
    </row>
    <row r="1927" spans="1:9">
      <c r="A1927" s="115"/>
      <c r="B1927" s="126">
        <v>2023</v>
      </c>
      <c r="C1927" s="126"/>
      <c r="D1927" s="126"/>
      <c r="E1927" s="126">
        <v>2024</v>
      </c>
      <c r="F1927" s="126"/>
      <c r="G1927" s="126"/>
      <c r="H1927" s="126" t="s">
        <v>62</v>
      </c>
      <c r="I1927" s="126"/>
    </row>
    <row r="1928" spans="1:9">
      <c r="A1928" s="115"/>
      <c r="B1928" s="118" t="s">
        <v>189</v>
      </c>
      <c r="C1928" s="30" t="s">
        <v>64</v>
      </c>
      <c r="D1928" s="124" t="s">
        <v>65</v>
      </c>
      <c r="E1928" s="118" t="s">
        <v>189</v>
      </c>
      <c r="F1928" s="31" t="s">
        <v>64</v>
      </c>
      <c r="G1928" s="124" t="s">
        <v>65</v>
      </c>
      <c r="H1928" s="126" t="s">
        <v>66</v>
      </c>
      <c r="I1928" s="126"/>
    </row>
    <row r="1929" spans="1:9">
      <c r="A1929" s="115"/>
      <c r="B1929" s="119"/>
      <c r="C1929" s="29" t="s">
        <v>68</v>
      </c>
      <c r="D1929" s="125"/>
      <c r="E1929" s="119"/>
      <c r="F1929" s="29" t="s">
        <v>68</v>
      </c>
      <c r="G1929" s="125"/>
      <c r="H1929" s="29" t="s">
        <v>69</v>
      </c>
      <c r="I1929" s="30" t="s">
        <v>70</v>
      </c>
    </row>
    <row r="1930" spans="1:9">
      <c r="A1930" s="32"/>
      <c r="B1930" s="120"/>
      <c r="C1930" s="34"/>
      <c r="D1930" s="34"/>
      <c r="E1930" s="120"/>
      <c r="F1930" s="34"/>
      <c r="G1930" s="35"/>
      <c r="H1930" s="34"/>
      <c r="I1930" s="34"/>
    </row>
    <row r="1931" spans="1:9">
      <c r="A1931" s="37"/>
      <c r="B1931" s="33">
        <v>1</v>
      </c>
      <c r="C1931" s="24">
        <v>2</v>
      </c>
      <c r="D1931" s="34">
        <v>3</v>
      </c>
      <c r="E1931" s="34">
        <v>4</v>
      </c>
      <c r="F1931" s="34">
        <v>5</v>
      </c>
      <c r="G1931" s="35">
        <v>6</v>
      </c>
      <c r="H1931" s="34">
        <v>7</v>
      </c>
      <c r="I1931" s="38">
        <v>8</v>
      </c>
    </row>
    <row r="1932" spans="1:9">
      <c r="A1932" s="39"/>
      <c r="B1932" s="27"/>
      <c r="C1932" s="27"/>
      <c r="D1932" s="27"/>
      <c r="E1932" s="27"/>
      <c r="F1932" s="27"/>
      <c r="G1932" s="27"/>
      <c r="H1932" s="27"/>
      <c r="I1932" s="27"/>
    </row>
    <row r="1933" spans="1:9" s="48" customFormat="1">
      <c r="A1933" s="41" t="s">
        <v>127</v>
      </c>
      <c r="B1933" s="42">
        <v>1242</v>
      </c>
      <c r="C1933" s="43">
        <v>3356.7</v>
      </c>
      <c r="D1933" s="43">
        <v>27</v>
      </c>
      <c r="E1933" s="42">
        <v>1135.71</v>
      </c>
      <c r="F1933" s="43">
        <v>2052.9</v>
      </c>
      <c r="G1933" s="43">
        <v>17.899999999999999</v>
      </c>
      <c r="H1933" s="53">
        <f t="shared" ref="H1933:H1949" si="32">F1933/C1933*100</f>
        <v>61.158280454017344</v>
      </c>
      <c r="I1933" s="53">
        <f t="shared" ref="I1933:I1949" si="33">F1933-C1933</f>
        <v>-1303.7999999999997</v>
      </c>
    </row>
    <row r="1934" spans="1:9">
      <c r="A1934" s="44" t="s">
        <v>128</v>
      </c>
      <c r="B1934" s="45">
        <v>204</v>
      </c>
      <c r="C1934" s="46">
        <v>233.3</v>
      </c>
      <c r="D1934" s="46">
        <v>11.4</v>
      </c>
      <c r="E1934" s="45">
        <v>192</v>
      </c>
      <c r="F1934" s="46">
        <v>308.3</v>
      </c>
      <c r="G1934" s="46">
        <v>16.100000000000001</v>
      </c>
      <c r="H1934" s="19">
        <f t="shared" si="32"/>
        <v>132.14744963566224</v>
      </c>
      <c r="I1934" s="19">
        <f t="shared" si="33"/>
        <v>75</v>
      </c>
    </row>
    <row r="1935" spans="1:9">
      <c r="A1935" s="44" t="s">
        <v>129</v>
      </c>
      <c r="B1935" s="45">
        <v>261</v>
      </c>
      <c r="C1935" s="46">
        <v>599.5</v>
      </c>
      <c r="D1935" s="46">
        <v>23</v>
      </c>
      <c r="E1935" s="45">
        <v>19</v>
      </c>
      <c r="F1935" s="46">
        <v>65</v>
      </c>
      <c r="G1935" s="46">
        <v>34.200000000000003</v>
      </c>
      <c r="H1935" s="19">
        <f t="shared" si="32"/>
        <v>10.842368640533778</v>
      </c>
      <c r="I1935" s="19">
        <f t="shared" si="33"/>
        <v>-534.5</v>
      </c>
    </row>
    <row r="1936" spans="1:9">
      <c r="A1936" s="44" t="s">
        <v>130</v>
      </c>
      <c r="B1936" s="45">
        <v>75</v>
      </c>
      <c r="C1936" s="46">
        <v>138.4</v>
      </c>
      <c r="D1936" s="46">
        <v>18.5</v>
      </c>
      <c r="E1936" s="45">
        <v>80.5</v>
      </c>
      <c r="F1936" s="46">
        <v>208.1</v>
      </c>
      <c r="G1936" s="46">
        <v>25.9</v>
      </c>
      <c r="H1936" s="19">
        <f t="shared" si="32"/>
        <v>150.36127167630059</v>
      </c>
      <c r="I1936" s="19">
        <f t="shared" si="33"/>
        <v>69.699999999999989</v>
      </c>
    </row>
    <row r="1937" spans="1:9">
      <c r="A1937" s="44" t="s">
        <v>131</v>
      </c>
      <c r="B1937" s="45">
        <v>76</v>
      </c>
      <c r="C1937" s="46">
        <v>253.5</v>
      </c>
      <c r="D1937" s="46">
        <v>33.4</v>
      </c>
      <c r="E1937" s="45">
        <v>78</v>
      </c>
      <c r="F1937" s="46">
        <v>232.7</v>
      </c>
      <c r="G1937" s="46">
        <v>29.8</v>
      </c>
      <c r="H1937" s="19">
        <f t="shared" si="32"/>
        <v>91.794871794871796</v>
      </c>
      <c r="I1937" s="19">
        <f t="shared" si="33"/>
        <v>-20.800000000000011</v>
      </c>
    </row>
    <row r="1938" spans="1:9">
      <c r="A1938" s="44" t="s">
        <v>132</v>
      </c>
      <c r="B1938" s="45">
        <v>53</v>
      </c>
      <c r="C1938" s="46">
        <v>70.8</v>
      </c>
      <c r="D1938" s="46">
        <v>13.4</v>
      </c>
      <c r="E1938" s="45">
        <v>56.6</v>
      </c>
      <c r="F1938" s="46">
        <v>97.3</v>
      </c>
      <c r="G1938" s="46">
        <v>17.2</v>
      </c>
      <c r="H1938" s="19">
        <f t="shared" si="32"/>
        <v>137.42937853107344</v>
      </c>
      <c r="I1938" s="19">
        <f t="shared" si="33"/>
        <v>26.5</v>
      </c>
    </row>
    <row r="1939" spans="1:9">
      <c r="A1939" s="44" t="s">
        <v>133</v>
      </c>
      <c r="B1939" s="45">
        <v>62</v>
      </c>
      <c r="C1939" s="46">
        <v>223.3</v>
      </c>
      <c r="D1939" s="46">
        <v>36</v>
      </c>
      <c r="E1939" s="45">
        <v>40.5</v>
      </c>
      <c r="F1939" s="46">
        <v>158.9</v>
      </c>
      <c r="G1939" s="46">
        <v>39.200000000000003</v>
      </c>
      <c r="H1939" s="19">
        <f t="shared" si="32"/>
        <v>71.15987460815046</v>
      </c>
      <c r="I1939" s="19">
        <f t="shared" si="33"/>
        <v>-64.400000000000006</v>
      </c>
    </row>
    <row r="1940" spans="1:9">
      <c r="A1940" s="44" t="s">
        <v>134</v>
      </c>
      <c r="B1940" s="45">
        <v>1</v>
      </c>
      <c r="C1940" s="46">
        <v>5</v>
      </c>
      <c r="D1940" s="46">
        <v>50</v>
      </c>
      <c r="E1940" s="45">
        <v>1</v>
      </c>
      <c r="F1940" s="46">
        <v>5</v>
      </c>
      <c r="G1940" s="46">
        <v>50</v>
      </c>
      <c r="H1940" s="19">
        <f t="shared" si="32"/>
        <v>100</v>
      </c>
      <c r="I1940" s="19">
        <f t="shared" si="33"/>
        <v>0</v>
      </c>
    </row>
    <row r="1941" spans="1:9">
      <c r="A1941" s="44" t="s">
        <v>135</v>
      </c>
      <c r="B1941" s="45">
        <v>365</v>
      </c>
      <c r="C1941" s="46">
        <v>1601.5</v>
      </c>
      <c r="D1941" s="46">
        <v>43.9</v>
      </c>
      <c r="E1941" s="45">
        <v>498.25</v>
      </c>
      <c r="F1941" s="46">
        <v>764.4</v>
      </c>
      <c r="G1941" s="46">
        <v>15</v>
      </c>
      <c r="H1941" s="19">
        <f t="shared" si="32"/>
        <v>47.730252887917572</v>
      </c>
      <c r="I1941" s="19">
        <f t="shared" si="33"/>
        <v>-837.1</v>
      </c>
    </row>
    <row r="1942" spans="1:9">
      <c r="A1942" s="44" t="s">
        <v>136</v>
      </c>
      <c r="B1942" s="45">
        <v>28</v>
      </c>
      <c r="C1942" s="46">
        <v>44.4</v>
      </c>
      <c r="D1942" s="46">
        <v>15.9</v>
      </c>
      <c r="E1942" s="45">
        <v>47.96</v>
      </c>
      <c r="F1942" s="46">
        <v>50.4</v>
      </c>
      <c r="G1942" s="46">
        <v>10.5</v>
      </c>
      <c r="H1942" s="19">
        <f t="shared" si="32"/>
        <v>113.51351351351352</v>
      </c>
      <c r="I1942" s="19">
        <f t="shared" si="33"/>
        <v>6</v>
      </c>
    </row>
    <row r="1943" spans="1:9">
      <c r="A1943" s="44" t="s">
        <v>165</v>
      </c>
      <c r="B1943" s="45">
        <v>68</v>
      </c>
      <c r="C1943" s="46">
        <v>7</v>
      </c>
      <c r="D1943" s="46">
        <v>1</v>
      </c>
      <c r="E1943" s="45">
        <v>69.900000000000006</v>
      </c>
      <c r="F1943" s="46">
        <v>27</v>
      </c>
      <c r="G1943" s="46">
        <v>3.9</v>
      </c>
      <c r="H1943" s="19">
        <f t="shared" si="32"/>
        <v>385.71428571428572</v>
      </c>
      <c r="I1943" s="19">
        <f t="shared" si="33"/>
        <v>20</v>
      </c>
    </row>
    <row r="1944" spans="1:9">
      <c r="A1944" s="44" t="s">
        <v>137</v>
      </c>
      <c r="B1944" s="45">
        <v>35</v>
      </c>
      <c r="C1944" s="46">
        <v>135</v>
      </c>
      <c r="D1944" s="46">
        <v>38.6</v>
      </c>
      <c r="E1944" s="45">
        <v>38</v>
      </c>
      <c r="F1944" s="46">
        <v>90.9</v>
      </c>
      <c r="G1944" s="46">
        <v>23.9</v>
      </c>
      <c r="H1944" s="19">
        <f t="shared" si="32"/>
        <v>67.333333333333329</v>
      </c>
      <c r="I1944" s="19">
        <f t="shared" si="33"/>
        <v>-44.099999999999994</v>
      </c>
    </row>
    <row r="1945" spans="1:9">
      <c r="A1945" s="44" t="s">
        <v>166</v>
      </c>
      <c r="B1945" s="45">
        <v>15</v>
      </c>
      <c r="C1945" s="46">
        <v>50</v>
      </c>
      <c r="D1945" s="46">
        <v>33.299999999999997</v>
      </c>
      <c r="E1945" s="45">
        <v>15</v>
      </c>
      <c r="F1945" s="46">
        <v>50</v>
      </c>
      <c r="G1945" s="46">
        <v>33.299999999999997</v>
      </c>
      <c r="H1945" s="19">
        <f t="shared" si="32"/>
        <v>100</v>
      </c>
      <c r="I1945" s="19">
        <f t="shared" si="33"/>
        <v>0</v>
      </c>
    </row>
    <row r="1946" spans="1:9">
      <c r="A1946" s="44"/>
      <c r="B1946" s="45"/>
      <c r="C1946" s="46"/>
      <c r="D1946" s="46"/>
      <c r="E1946" s="45"/>
      <c r="F1946" s="46"/>
      <c r="G1946" s="46"/>
      <c r="H1946" s="53"/>
      <c r="I1946" s="53"/>
    </row>
    <row r="1947" spans="1:9" s="48" customFormat="1">
      <c r="A1947" s="41" t="s">
        <v>138</v>
      </c>
      <c r="B1947" s="42">
        <v>292</v>
      </c>
      <c r="C1947" s="43">
        <v>809.2</v>
      </c>
      <c r="D1947" s="43">
        <v>27.7</v>
      </c>
      <c r="E1947" s="42">
        <v>276.5</v>
      </c>
      <c r="F1947" s="43">
        <v>489.9</v>
      </c>
      <c r="G1947" s="43">
        <v>17.7</v>
      </c>
      <c r="H1947" s="53">
        <f t="shared" si="32"/>
        <v>60.541275333662867</v>
      </c>
      <c r="I1947" s="53">
        <f t="shared" si="33"/>
        <v>-319.30000000000007</v>
      </c>
    </row>
    <row r="1948" spans="1:9" s="48" customFormat="1">
      <c r="A1948" s="41"/>
      <c r="B1948" s="42"/>
      <c r="C1948" s="43"/>
      <c r="D1948" s="43"/>
      <c r="E1948" s="42"/>
      <c r="F1948" s="43"/>
      <c r="G1948" s="43"/>
      <c r="H1948" s="53"/>
      <c r="I1948" s="53"/>
    </row>
    <row r="1949" spans="1:9" s="48" customFormat="1">
      <c r="A1949" s="41" t="s">
        <v>139</v>
      </c>
      <c r="B1949" s="42">
        <v>298</v>
      </c>
      <c r="C1949" s="43">
        <v>1258.9000000000001</v>
      </c>
      <c r="D1949" s="43">
        <v>42.2</v>
      </c>
      <c r="E1949" s="42">
        <v>456.45</v>
      </c>
      <c r="F1949" s="43">
        <v>2039</v>
      </c>
      <c r="G1949" s="43">
        <v>44.7</v>
      </c>
      <c r="H1949" s="53">
        <f t="shared" si="32"/>
        <v>161.9667964095639</v>
      </c>
      <c r="I1949" s="53">
        <f t="shared" si="33"/>
        <v>780.09999999999991</v>
      </c>
    </row>
    <row r="1950" spans="1:9">
      <c r="B1950" s="49"/>
      <c r="C1950" s="40"/>
      <c r="D1950" s="40"/>
      <c r="E1950" s="49"/>
      <c r="F1950" s="40"/>
      <c r="G1950" s="40"/>
      <c r="H1950" s="40"/>
      <c r="I1950" s="40"/>
    </row>
    <row r="1951" spans="1:9">
      <c r="B1951" s="40"/>
      <c r="C1951" s="40"/>
      <c r="D1951" s="40"/>
      <c r="E1951" s="40"/>
      <c r="F1951" s="40"/>
      <c r="G1951" s="40"/>
      <c r="H1951" s="40"/>
      <c r="I1951" s="40"/>
    </row>
    <row r="1952" spans="1:9">
      <c r="B1952" s="40"/>
      <c r="C1952" s="40"/>
      <c r="D1952" s="40"/>
      <c r="E1952" s="40"/>
      <c r="F1952" s="40"/>
      <c r="G1952" s="40"/>
      <c r="H1952" s="40"/>
      <c r="I1952" s="40"/>
    </row>
    <row r="1953" spans="1:9">
      <c r="B1953" s="40"/>
      <c r="C1953" s="40"/>
      <c r="D1953" s="40"/>
      <c r="E1953" s="40"/>
      <c r="F1953" s="40"/>
      <c r="G1953" s="40"/>
      <c r="H1953" s="40"/>
      <c r="I1953" s="40"/>
    </row>
    <row r="1954" spans="1:9" ht="14.25">
      <c r="A1954" s="109" t="s">
        <v>196</v>
      </c>
      <c r="B1954" s="109"/>
      <c r="C1954" s="109"/>
      <c r="D1954" s="109"/>
      <c r="E1954" s="109"/>
      <c r="F1954" s="109"/>
      <c r="G1954" s="109"/>
      <c r="H1954" s="109"/>
      <c r="I1954" s="109"/>
    </row>
    <row r="1955" spans="1:9">
      <c r="A1955" s="111" t="s">
        <v>191</v>
      </c>
      <c r="B1955" s="111"/>
      <c r="C1955" s="111"/>
      <c r="D1955" s="111"/>
      <c r="E1955" s="111"/>
      <c r="F1955" s="111"/>
      <c r="G1955" s="111"/>
      <c r="H1955" s="111"/>
      <c r="I1955" s="111"/>
    </row>
    <row r="1956" spans="1:9">
      <c r="B1956" s="40"/>
      <c r="C1956" s="40"/>
      <c r="D1956" s="40"/>
      <c r="E1956" s="40"/>
      <c r="F1956" s="40"/>
      <c r="G1956" s="40"/>
      <c r="H1956" s="40"/>
      <c r="I1956" s="40"/>
    </row>
    <row r="1957" spans="1:9">
      <c r="A1957" s="114" t="s">
        <v>60</v>
      </c>
      <c r="B1957" s="126" t="s">
        <v>188</v>
      </c>
      <c r="C1957" s="126"/>
      <c r="D1957" s="126"/>
      <c r="E1957" s="126"/>
      <c r="F1957" s="126"/>
      <c r="G1957" s="126"/>
      <c r="H1957" s="126"/>
      <c r="I1957" s="126"/>
    </row>
    <row r="1958" spans="1:9">
      <c r="A1958" s="115"/>
      <c r="B1958" s="126">
        <v>2023</v>
      </c>
      <c r="C1958" s="126"/>
      <c r="D1958" s="126"/>
      <c r="E1958" s="126">
        <v>2024</v>
      </c>
      <c r="F1958" s="126"/>
      <c r="G1958" s="126"/>
      <c r="H1958" s="126" t="s">
        <v>62</v>
      </c>
      <c r="I1958" s="126"/>
    </row>
    <row r="1959" spans="1:9">
      <c r="A1959" s="115"/>
      <c r="B1959" s="118" t="s">
        <v>189</v>
      </c>
      <c r="C1959" s="30" t="s">
        <v>64</v>
      </c>
      <c r="D1959" s="124" t="s">
        <v>65</v>
      </c>
      <c r="E1959" s="118" t="s">
        <v>189</v>
      </c>
      <c r="F1959" s="31" t="s">
        <v>64</v>
      </c>
      <c r="G1959" s="124" t="s">
        <v>65</v>
      </c>
      <c r="H1959" s="126" t="s">
        <v>66</v>
      </c>
      <c r="I1959" s="126"/>
    </row>
    <row r="1960" spans="1:9">
      <c r="A1960" s="115"/>
      <c r="B1960" s="119"/>
      <c r="C1960" s="29" t="s">
        <v>68</v>
      </c>
      <c r="D1960" s="125"/>
      <c r="E1960" s="119"/>
      <c r="F1960" s="29" t="s">
        <v>68</v>
      </c>
      <c r="G1960" s="125"/>
      <c r="H1960" s="29" t="s">
        <v>69</v>
      </c>
      <c r="I1960" s="30" t="s">
        <v>70</v>
      </c>
    </row>
    <row r="1961" spans="1:9">
      <c r="A1961" s="32"/>
      <c r="B1961" s="120"/>
      <c r="C1961" s="34"/>
      <c r="D1961" s="34"/>
      <c r="E1961" s="120"/>
      <c r="F1961" s="34"/>
      <c r="G1961" s="35"/>
      <c r="H1961" s="34"/>
      <c r="I1961" s="34"/>
    </row>
    <row r="1962" spans="1:9">
      <c r="A1962" s="37"/>
      <c r="B1962" s="33">
        <v>1</v>
      </c>
      <c r="C1962" s="24">
        <v>2</v>
      </c>
      <c r="D1962" s="34">
        <v>3</v>
      </c>
      <c r="E1962" s="34">
        <v>4</v>
      </c>
      <c r="F1962" s="34">
        <v>5</v>
      </c>
      <c r="G1962" s="35">
        <v>6</v>
      </c>
      <c r="H1962" s="34">
        <v>7</v>
      </c>
      <c r="I1962" s="38">
        <v>8</v>
      </c>
    </row>
    <row r="1963" spans="1:9">
      <c r="A1963" s="39"/>
      <c r="B1963" s="27"/>
      <c r="C1963" s="27"/>
      <c r="D1963" s="27"/>
      <c r="E1963" s="27"/>
      <c r="F1963" s="27"/>
      <c r="G1963" s="27"/>
      <c r="H1963" s="27"/>
      <c r="I1963" s="27"/>
    </row>
    <row r="1964" spans="1:9" s="48" customFormat="1">
      <c r="A1964" s="41" t="s">
        <v>72</v>
      </c>
      <c r="B1964" s="42">
        <v>2394</v>
      </c>
      <c r="C1964" s="43">
        <v>10931.4</v>
      </c>
      <c r="D1964" s="43">
        <v>45.7</v>
      </c>
      <c r="E1964" s="42">
        <v>2645.91</v>
      </c>
      <c r="F1964" s="43">
        <v>14303.2</v>
      </c>
      <c r="G1964" s="43">
        <v>54.1</v>
      </c>
      <c r="H1964" s="53">
        <f t="shared" ref="H1964" si="34">F1964/C1964*100</f>
        <v>130.8450884607644</v>
      </c>
      <c r="I1964" s="53">
        <f t="shared" ref="I1964" si="35">F1964-C1964</f>
        <v>3371.8000000000011</v>
      </c>
    </row>
    <row r="1965" spans="1:9" s="48" customFormat="1">
      <c r="A1965" s="41"/>
      <c r="B1965" s="42"/>
      <c r="C1965" s="43"/>
      <c r="D1965" s="43"/>
      <c r="E1965" s="42"/>
      <c r="F1965" s="43"/>
      <c r="G1965" s="43"/>
      <c r="H1965" s="53"/>
      <c r="I1965" s="53"/>
    </row>
    <row r="1966" spans="1:9" s="48" customFormat="1">
      <c r="A1966" s="41" t="s">
        <v>73</v>
      </c>
      <c r="B1966" s="42">
        <v>76</v>
      </c>
      <c r="C1966" s="43">
        <v>511</v>
      </c>
      <c r="D1966" s="43">
        <v>67.2</v>
      </c>
      <c r="E1966" s="42">
        <v>179.38</v>
      </c>
      <c r="F1966" s="43">
        <v>728.4</v>
      </c>
      <c r="G1966" s="43">
        <v>40.6</v>
      </c>
      <c r="H1966" s="53">
        <f t="shared" ref="H1966:H1984" si="36">F1966/C1966*100</f>
        <v>142.54403131115458</v>
      </c>
      <c r="I1966" s="53">
        <f t="shared" ref="I1966:I1984" si="37">F1966-C1966</f>
        <v>217.39999999999998</v>
      </c>
    </row>
    <row r="1967" spans="1:9">
      <c r="A1967" s="44" t="s">
        <v>74</v>
      </c>
      <c r="B1967" s="45">
        <v>15</v>
      </c>
      <c r="C1967" s="46">
        <v>132.69999999999999</v>
      </c>
      <c r="D1967" s="46">
        <v>88.5</v>
      </c>
      <c r="E1967" s="45">
        <v>15</v>
      </c>
      <c r="F1967" s="46">
        <v>106.5</v>
      </c>
      <c r="G1967" s="46">
        <v>71</v>
      </c>
      <c r="H1967" s="19">
        <f t="shared" si="36"/>
        <v>80.256217030896764</v>
      </c>
      <c r="I1967" s="19">
        <f t="shared" si="37"/>
        <v>-26.199999999999989</v>
      </c>
    </row>
    <row r="1968" spans="1:9">
      <c r="A1968" s="44" t="s">
        <v>75</v>
      </c>
      <c r="B1968" s="45">
        <v>24</v>
      </c>
      <c r="C1968" s="46">
        <v>195</v>
      </c>
      <c r="D1968" s="46">
        <v>81.3</v>
      </c>
      <c r="E1968" s="45">
        <v>77.28</v>
      </c>
      <c r="F1968" s="46">
        <v>249.3</v>
      </c>
      <c r="G1968" s="46">
        <v>32.299999999999997</v>
      </c>
      <c r="H1968" s="19">
        <f t="shared" si="36"/>
        <v>127.84615384615385</v>
      </c>
      <c r="I1968" s="19">
        <f t="shared" si="37"/>
        <v>54.300000000000011</v>
      </c>
    </row>
    <row r="1969" spans="1:9">
      <c r="A1969" s="44" t="s">
        <v>76</v>
      </c>
      <c r="B1969" s="45">
        <v>16</v>
      </c>
      <c r="C1969" s="46">
        <v>68.5</v>
      </c>
      <c r="D1969" s="46">
        <v>42.8</v>
      </c>
      <c r="E1969" s="45">
        <v>34</v>
      </c>
      <c r="F1969" s="46">
        <v>132.69999999999999</v>
      </c>
      <c r="G1969" s="46">
        <v>39</v>
      </c>
      <c r="H1969" s="19">
        <f t="shared" si="36"/>
        <v>193.72262773722625</v>
      </c>
      <c r="I1969" s="19">
        <f t="shared" si="37"/>
        <v>64.199999999999989</v>
      </c>
    </row>
    <row r="1970" spans="1:9">
      <c r="A1970" s="44" t="s">
        <v>77</v>
      </c>
      <c r="B1970" s="45">
        <v>1</v>
      </c>
      <c r="C1970" s="46">
        <v>2.5</v>
      </c>
      <c r="D1970" s="46">
        <v>25</v>
      </c>
      <c r="E1970" s="45">
        <v>1</v>
      </c>
      <c r="F1970" s="46">
        <v>4</v>
      </c>
      <c r="G1970" s="46">
        <v>40</v>
      </c>
      <c r="H1970" s="19">
        <f t="shared" si="36"/>
        <v>160</v>
      </c>
      <c r="I1970" s="19">
        <f t="shared" si="37"/>
        <v>1.5</v>
      </c>
    </row>
    <row r="1971" spans="1:9">
      <c r="A1971" s="44" t="s">
        <v>78</v>
      </c>
      <c r="B1971" s="45">
        <v>1</v>
      </c>
      <c r="C1971" s="46">
        <v>14.8</v>
      </c>
      <c r="D1971" s="46">
        <v>148</v>
      </c>
      <c r="E1971" s="45" t="s">
        <v>94</v>
      </c>
      <c r="F1971" s="46" t="s">
        <v>94</v>
      </c>
      <c r="G1971" s="46" t="s">
        <v>94</v>
      </c>
      <c r="H1971" s="46" t="s">
        <v>94</v>
      </c>
      <c r="I1971" s="46" t="s">
        <v>94</v>
      </c>
    </row>
    <row r="1972" spans="1:9">
      <c r="A1972" s="44" t="s">
        <v>79</v>
      </c>
      <c r="B1972" s="45">
        <v>20</v>
      </c>
      <c r="C1972" s="46">
        <v>100</v>
      </c>
      <c r="D1972" s="46">
        <v>50</v>
      </c>
      <c r="E1972" s="45">
        <v>53.1</v>
      </c>
      <c r="F1972" s="46">
        <v>239.9</v>
      </c>
      <c r="G1972" s="46">
        <v>45.2</v>
      </c>
      <c r="H1972" s="53">
        <f t="shared" si="36"/>
        <v>239.9</v>
      </c>
      <c r="I1972" s="53">
        <f t="shared" si="37"/>
        <v>139.9</v>
      </c>
    </row>
    <row r="1973" spans="1:9">
      <c r="A1973" s="44"/>
      <c r="B1973" s="45"/>
      <c r="C1973" s="46"/>
      <c r="D1973" s="46"/>
      <c r="E1973" s="45"/>
      <c r="F1973" s="46"/>
      <c r="G1973" s="46"/>
      <c r="H1973" s="53"/>
      <c r="I1973" s="53"/>
    </row>
    <row r="1974" spans="1:9" s="48" customFormat="1" ht="25.5">
      <c r="A1974" s="41" t="s">
        <v>80</v>
      </c>
      <c r="B1974" s="42">
        <v>1258</v>
      </c>
      <c r="C1974" s="43">
        <v>6009.5</v>
      </c>
      <c r="D1974" s="43">
        <v>47.8</v>
      </c>
      <c r="E1974" s="42">
        <v>1477.77</v>
      </c>
      <c r="F1974" s="43">
        <v>9083.5</v>
      </c>
      <c r="G1974" s="43">
        <v>61.5</v>
      </c>
      <c r="H1974" s="53">
        <f t="shared" si="36"/>
        <v>151.15234212496881</v>
      </c>
      <c r="I1974" s="53">
        <f t="shared" si="37"/>
        <v>3074</v>
      </c>
    </row>
    <row r="1975" spans="1:9">
      <c r="A1975" s="44" t="s">
        <v>81</v>
      </c>
      <c r="B1975" s="45">
        <v>561</v>
      </c>
      <c r="C1975" s="46">
        <v>3150.2</v>
      </c>
      <c r="D1975" s="46">
        <v>56.2</v>
      </c>
      <c r="E1975" s="45">
        <v>576.23</v>
      </c>
      <c r="F1975" s="46">
        <v>5180.2</v>
      </c>
      <c r="G1975" s="46">
        <v>89.9</v>
      </c>
      <c r="H1975" s="19">
        <f t="shared" si="36"/>
        <v>164.44035299346075</v>
      </c>
      <c r="I1975" s="19">
        <f t="shared" si="37"/>
        <v>2030</v>
      </c>
    </row>
    <row r="1976" spans="1:9">
      <c r="A1976" s="44" t="s">
        <v>82</v>
      </c>
      <c r="B1976" s="45">
        <v>370</v>
      </c>
      <c r="C1976" s="46">
        <v>2150.4</v>
      </c>
      <c r="D1976" s="46">
        <v>58.1</v>
      </c>
      <c r="E1976" s="45">
        <v>384.68</v>
      </c>
      <c r="F1976" s="46">
        <v>3293</v>
      </c>
      <c r="G1976" s="46">
        <v>85.6</v>
      </c>
      <c r="H1976" s="19">
        <f t="shared" si="36"/>
        <v>153.1343005952381</v>
      </c>
      <c r="I1976" s="19">
        <f t="shared" si="37"/>
        <v>1142.5999999999999</v>
      </c>
    </row>
    <row r="1977" spans="1:9">
      <c r="A1977" s="44" t="s">
        <v>83</v>
      </c>
      <c r="B1977" s="45">
        <v>576</v>
      </c>
      <c r="C1977" s="46">
        <v>2311.1</v>
      </c>
      <c r="D1977" s="46">
        <v>40.1</v>
      </c>
      <c r="E1977" s="45">
        <v>765.89</v>
      </c>
      <c r="F1977" s="46">
        <v>3297.3</v>
      </c>
      <c r="G1977" s="46">
        <v>43.1</v>
      </c>
      <c r="H1977" s="19">
        <f t="shared" si="36"/>
        <v>142.6723205400026</v>
      </c>
      <c r="I1977" s="19">
        <f t="shared" si="37"/>
        <v>986.20000000000027</v>
      </c>
    </row>
    <row r="1978" spans="1:9">
      <c r="A1978" s="44" t="s">
        <v>84</v>
      </c>
      <c r="B1978" s="45">
        <v>20</v>
      </c>
      <c r="C1978" s="46">
        <v>167</v>
      </c>
      <c r="D1978" s="46">
        <v>83.5</v>
      </c>
      <c r="E1978" s="45">
        <v>20</v>
      </c>
      <c r="F1978" s="46">
        <v>123.7</v>
      </c>
      <c r="G1978" s="46">
        <v>61.9</v>
      </c>
      <c r="H1978" s="19">
        <f t="shared" si="36"/>
        <v>74.071856287425149</v>
      </c>
      <c r="I1978" s="19">
        <f t="shared" si="37"/>
        <v>-43.3</v>
      </c>
    </row>
    <row r="1979" spans="1:9">
      <c r="A1979" s="44" t="s">
        <v>85</v>
      </c>
      <c r="B1979" s="45">
        <v>30</v>
      </c>
      <c r="C1979" s="46">
        <v>258.8</v>
      </c>
      <c r="D1979" s="46">
        <v>86.3</v>
      </c>
      <c r="E1979" s="45">
        <v>30</v>
      </c>
      <c r="F1979" s="46">
        <v>210</v>
      </c>
      <c r="G1979" s="46">
        <v>70</v>
      </c>
      <c r="H1979" s="19">
        <f t="shared" si="36"/>
        <v>81.143740340030917</v>
      </c>
      <c r="I1979" s="19">
        <f t="shared" si="37"/>
        <v>-48.800000000000011</v>
      </c>
    </row>
    <row r="1980" spans="1:9">
      <c r="A1980" s="44" t="s">
        <v>87</v>
      </c>
      <c r="B1980" s="45">
        <v>25</v>
      </c>
      <c r="C1980" s="46">
        <v>59.1</v>
      </c>
      <c r="D1980" s="46">
        <v>23.6</v>
      </c>
      <c r="E1980" s="45">
        <v>45</v>
      </c>
      <c r="F1980" s="46">
        <v>118</v>
      </c>
      <c r="G1980" s="46">
        <v>26.2</v>
      </c>
      <c r="H1980" s="19">
        <f t="shared" si="36"/>
        <v>199.66159052453466</v>
      </c>
      <c r="I1980" s="19">
        <f t="shared" si="37"/>
        <v>58.9</v>
      </c>
    </row>
    <row r="1981" spans="1:9">
      <c r="A1981" s="44" t="s">
        <v>88</v>
      </c>
      <c r="B1981" s="45">
        <v>21</v>
      </c>
      <c r="C1981" s="46">
        <v>11</v>
      </c>
      <c r="D1981" s="46">
        <v>5.2</v>
      </c>
      <c r="E1981" s="45">
        <v>21</v>
      </c>
      <c r="F1981" s="46">
        <v>40</v>
      </c>
      <c r="G1981" s="46">
        <v>19</v>
      </c>
      <c r="H1981" s="19">
        <f t="shared" si="36"/>
        <v>363.63636363636363</v>
      </c>
      <c r="I1981" s="19">
        <f t="shared" si="37"/>
        <v>29</v>
      </c>
    </row>
    <row r="1982" spans="1:9">
      <c r="A1982" s="44" t="s">
        <v>90</v>
      </c>
      <c r="B1982" s="45">
        <v>5</v>
      </c>
      <c r="C1982" s="46">
        <v>11</v>
      </c>
      <c r="D1982" s="46">
        <v>22</v>
      </c>
      <c r="E1982" s="45">
        <v>10</v>
      </c>
      <c r="F1982" s="46">
        <v>49.4</v>
      </c>
      <c r="G1982" s="46">
        <v>49.4</v>
      </c>
      <c r="H1982" s="19">
        <f t="shared" si="36"/>
        <v>449.09090909090912</v>
      </c>
      <c r="I1982" s="19">
        <f t="shared" si="37"/>
        <v>38.4</v>
      </c>
    </row>
    <row r="1983" spans="1:9">
      <c r="A1983" s="44" t="s">
        <v>91</v>
      </c>
      <c r="B1983" s="45">
        <v>15</v>
      </c>
      <c r="C1983" s="46">
        <v>47.1</v>
      </c>
      <c r="D1983" s="46">
        <v>31.4</v>
      </c>
      <c r="E1983" s="45">
        <v>15</v>
      </c>
      <c r="F1983" s="46">
        <v>44.1</v>
      </c>
      <c r="G1983" s="46">
        <v>29.4</v>
      </c>
      <c r="H1983" s="19">
        <f t="shared" si="36"/>
        <v>93.630573248407643</v>
      </c>
      <c r="I1983" s="19">
        <f t="shared" si="37"/>
        <v>-3</v>
      </c>
    </row>
    <row r="1984" spans="1:9">
      <c r="A1984" s="44" t="s">
        <v>92</v>
      </c>
      <c r="B1984" s="45">
        <v>15</v>
      </c>
      <c r="C1984" s="46">
        <v>3</v>
      </c>
      <c r="D1984" s="46">
        <v>2</v>
      </c>
      <c r="E1984" s="45">
        <v>15.65</v>
      </c>
      <c r="F1984" s="46">
        <v>60.8</v>
      </c>
      <c r="G1984" s="46">
        <v>38.799999999999997</v>
      </c>
      <c r="H1984" s="19">
        <f t="shared" si="36"/>
        <v>2026.6666666666665</v>
      </c>
      <c r="I1984" s="19">
        <f t="shared" si="37"/>
        <v>57.8</v>
      </c>
    </row>
    <row r="1985" spans="1:9">
      <c r="A1985" s="44" t="s">
        <v>95</v>
      </c>
      <c r="B1985" s="45">
        <v>11</v>
      </c>
      <c r="C1985" s="46">
        <v>2.2000000000000002</v>
      </c>
      <c r="D1985" s="46">
        <v>2</v>
      </c>
      <c r="E1985" s="45" t="s">
        <v>94</v>
      </c>
      <c r="F1985" s="46" t="s">
        <v>94</v>
      </c>
      <c r="G1985" s="46" t="s">
        <v>94</v>
      </c>
      <c r="H1985" s="46" t="s">
        <v>94</v>
      </c>
      <c r="I1985" s="46" t="s">
        <v>94</v>
      </c>
    </row>
    <row r="1986" spans="1:9">
      <c r="A1986" s="44"/>
      <c r="B1986" s="54"/>
      <c r="C1986" s="54"/>
      <c r="D1986" s="54"/>
      <c r="E1986" s="54"/>
      <c r="F1986" s="54"/>
      <c r="G1986" s="54"/>
      <c r="H1986" s="17"/>
      <c r="I1986" s="17"/>
    </row>
    <row r="1987" spans="1:9">
      <c r="A1987" s="44"/>
      <c r="B1987" s="54"/>
      <c r="C1987" s="54"/>
      <c r="D1987" s="54"/>
      <c r="E1987" s="54"/>
      <c r="F1987" s="54"/>
      <c r="G1987" s="54"/>
      <c r="H1987" s="17"/>
      <c r="I1987" s="17"/>
    </row>
    <row r="1988" spans="1:9">
      <c r="A1988" s="44"/>
      <c r="B1988" s="54"/>
      <c r="C1988" s="54"/>
      <c r="D1988" s="54"/>
      <c r="E1988" s="54"/>
      <c r="F1988" s="54"/>
      <c r="G1988" s="54"/>
      <c r="H1988" s="17"/>
      <c r="I1988" s="17"/>
    </row>
    <row r="1989" spans="1:9">
      <c r="A1989" s="44"/>
      <c r="B1989" s="54"/>
      <c r="C1989" s="54"/>
      <c r="D1989" s="54"/>
      <c r="E1989" s="54"/>
      <c r="F1989" s="54"/>
      <c r="G1989" s="54"/>
      <c r="H1989" s="17"/>
      <c r="I1989" s="17"/>
    </row>
    <row r="1990" spans="1:9">
      <c r="A1990" s="44"/>
      <c r="B1990" s="54"/>
      <c r="C1990" s="54"/>
      <c r="D1990" s="54"/>
      <c r="E1990" s="54"/>
      <c r="F1990" s="54"/>
      <c r="G1990" s="54"/>
      <c r="H1990" s="17"/>
      <c r="I1990" s="17"/>
    </row>
    <row r="1991" spans="1:9">
      <c r="A1991" s="44"/>
      <c r="B1991" s="54"/>
      <c r="C1991" s="54"/>
      <c r="D1991" s="54"/>
      <c r="E1991" s="54"/>
      <c r="F1991" s="54"/>
      <c r="G1991" s="54"/>
      <c r="H1991" s="17"/>
      <c r="I1991" s="17"/>
    </row>
    <row r="1992" spans="1:9">
      <c r="A1992" s="44"/>
      <c r="B1992" s="54"/>
      <c r="C1992" s="54"/>
      <c r="D1992" s="54"/>
      <c r="E1992" s="54"/>
      <c r="F1992" s="54"/>
      <c r="G1992" s="54"/>
      <c r="H1992" s="17"/>
      <c r="I1992" s="17"/>
    </row>
    <row r="1993" spans="1:9">
      <c r="A1993" s="44"/>
      <c r="B1993" s="54"/>
      <c r="C1993" s="54"/>
      <c r="D1993" s="54"/>
      <c r="E1993" s="54"/>
      <c r="F1993" s="54"/>
      <c r="G1993" s="54"/>
      <c r="H1993" s="17"/>
      <c r="I1993" s="17"/>
    </row>
    <row r="1994" spans="1:9">
      <c r="A1994" s="44"/>
      <c r="B1994" s="54"/>
      <c r="C1994" s="54"/>
      <c r="D1994" s="54"/>
      <c r="E1994" s="54"/>
      <c r="F1994" s="54"/>
      <c r="G1994" s="54"/>
      <c r="H1994" s="17"/>
      <c r="I1994" s="17"/>
    </row>
    <row r="1995" spans="1:9">
      <c r="A1995" s="44"/>
      <c r="B1995" s="54"/>
      <c r="C1995" s="54"/>
      <c r="D1995" s="54"/>
      <c r="E1995" s="54"/>
      <c r="F1995" s="54"/>
      <c r="G1995" s="54"/>
      <c r="H1995" s="17"/>
      <c r="I1995" s="17"/>
    </row>
    <row r="1996" spans="1:9">
      <c r="A1996" s="44"/>
      <c r="B1996" s="54"/>
      <c r="C1996" s="54"/>
      <c r="D1996" s="54"/>
      <c r="E1996" s="54"/>
      <c r="F1996" s="54"/>
      <c r="G1996" s="54"/>
      <c r="H1996" s="17"/>
      <c r="I1996" s="17"/>
    </row>
    <row r="1997" spans="1:9" ht="14.25">
      <c r="A1997" s="109" t="s">
        <v>196</v>
      </c>
      <c r="B1997" s="109"/>
      <c r="C1997" s="109"/>
      <c r="D1997" s="109"/>
      <c r="E1997" s="109"/>
      <c r="F1997" s="109"/>
      <c r="G1997" s="109"/>
      <c r="H1997" s="109"/>
      <c r="I1997" s="109"/>
    </row>
    <row r="1998" spans="1:9">
      <c r="A1998" s="111" t="s">
        <v>191</v>
      </c>
      <c r="B1998" s="111"/>
      <c r="C1998" s="111"/>
      <c r="D1998" s="111"/>
      <c r="E1998" s="111"/>
      <c r="F1998" s="111"/>
      <c r="G1998" s="111"/>
      <c r="H1998" s="111"/>
      <c r="I1998" s="111"/>
    </row>
    <row r="1999" spans="1:9">
      <c r="B1999" s="40"/>
      <c r="C1999" s="40"/>
      <c r="D1999" s="40"/>
      <c r="E1999" s="40"/>
      <c r="F1999" s="40"/>
      <c r="G1999" s="40"/>
      <c r="H1999" s="40"/>
      <c r="I1999" s="40"/>
    </row>
    <row r="2000" spans="1:9">
      <c r="A2000" s="114" t="s">
        <v>60</v>
      </c>
      <c r="B2000" s="126" t="s">
        <v>188</v>
      </c>
      <c r="C2000" s="126"/>
      <c r="D2000" s="126"/>
      <c r="E2000" s="126"/>
      <c r="F2000" s="126"/>
      <c r="G2000" s="126"/>
      <c r="H2000" s="126"/>
      <c r="I2000" s="126"/>
    </row>
    <row r="2001" spans="1:9">
      <c r="A2001" s="115"/>
      <c r="B2001" s="126">
        <v>2023</v>
      </c>
      <c r="C2001" s="126"/>
      <c r="D2001" s="126"/>
      <c r="E2001" s="126">
        <v>2024</v>
      </c>
      <c r="F2001" s="126"/>
      <c r="G2001" s="126"/>
      <c r="H2001" s="126" t="s">
        <v>62</v>
      </c>
      <c r="I2001" s="126"/>
    </row>
    <row r="2002" spans="1:9">
      <c r="A2002" s="115"/>
      <c r="B2002" s="118" t="s">
        <v>189</v>
      </c>
      <c r="C2002" s="30" t="s">
        <v>64</v>
      </c>
      <c r="D2002" s="124" t="s">
        <v>65</v>
      </c>
      <c r="E2002" s="118" t="s">
        <v>189</v>
      </c>
      <c r="F2002" s="31" t="s">
        <v>64</v>
      </c>
      <c r="G2002" s="124" t="s">
        <v>65</v>
      </c>
      <c r="H2002" s="126" t="s">
        <v>66</v>
      </c>
      <c r="I2002" s="126"/>
    </row>
    <row r="2003" spans="1:9">
      <c r="A2003" s="115"/>
      <c r="B2003" s="119"/>
      <c r="C2003" s="29" t="s">
        <v>68</v>
      </c>
      <c r="D2003" s="125"/>
      <c r="E2003" s="119"/>
      <c r="F2003" s="29" t="s">
        <v>68</v>
      </c>
      <c r="G2003" s="125"/>
      <c r="H2003" s="29" t="s">
        <v>69</v>
      </c>
      <c r="I2003" s="30" t="s">
        <v>70</v>
      </c>
    </row>
    <row r="2004" spans="1:9">
      <c r="A2004" s="32"/>
      <c r="B2004" s="120"/>
      <c r="C2004" s="34"/>
      <c r="D2004" s="34"/>
      <c r="E2004" s="120"/>
      <c r="F2004" s="34"/>
      <c r="G2004" s="35"/>
      <c r="H2004" s="34"/>
      <c r="I2004" s="34"/>
    </row>
    <row r="2005" spans="1:9">
      <c r="A2005" s="37"/>
      <c r="B2005" s="33">
        <v>1</v>
      </c>
      <c r="C2005" s="24">
        <v>2</v>
      </c>
      <c r="D2005" s="34">
        <v>3</v>
      </c>
      <c r="E2005" s="34">
        <v>4</v>
      </c>
      <c r="F2005" s="34">
        <v>5</v>
      </c>
      <c r="G2005" s="35">
        <v>6</v>
      </c>
      <c r="H2005" s="34">
        <v>7</v>
      </c>
      <c r="I2005" s="38">
        <v>8</v>
      </c>
    </row>
    <row r="2006" spans="1:9">
      <c r="A2006" s="39"/>
      <c r="B2006" s="27"/>
      <c r="C2006" s="27"/>
      <c r="D2006" s="27"/>
      <c r="E2006" s="27"/>
      <c r="F2006" s="27"/>
      <c r="G2006" s="27"/>
      <c r="H2006" s="27"/>
      <c r="I2006" s="27"/>
    </row>
    <row r="2007" spans="1:9" s="48" customFormat="1">
      <c r="A2007" s="41" t="s">
        <v>96</v>
      </c>
      <c r="B2007" s="42">
        <v>28</v>
      </c>
      <c r="C2007" s="43">
        <v>131.30000000000001</v>
      </c>
      <c r="D2007" s="43">
        <v>46.9</v>
      </c>
      <c r="E2007" s="42">
        <v>28</v>
      </c>
      <c r="F2007" s="43">
        <v>186.5</v>
      </c>
      <c r="G2007" s="43">
        <v>66.599999999999994</v>
      </c>
      <c r="H2007" s="53">
        <f t="shared" ref="H2007" si="38">F2007/C2007*100</f>
        <v>142.04112718964203</v>
      </c>
      <c r="I2007" s="53">
        <f t="shared" ref="I2007" si="39">F2007-C2007</f>
        <v>55.199999999999989</v>
      </c>
    </row>
    <row r="2008" spans="1:9">
      <c r="A2008" s="44" t="s">
        <v>97</v>
      </c>
      <c r="B2008" s="45" t="s">
        <v>94</v>
      </c>
      <c r="C2008" s="46" t="s">
        <v>94</v>
      </c>
      <c r="D2008" s="46" t="s">
        <v>94</v>
      </c>
      <c r="E2008" s="45" t="s">
        <v>94</v>
      </c>
      <c r="F2008" s="46">
        <v>39.299999999999997</v>
      </c>
      <c r="G2008" s="46" t="s">
        <v>94</v>
      </c>
      <c r="H2008" s="46" t="s">
        <v>94</v>
      </c>
      <c r="I2008" s="46" t="s">
        <v>94</v>
      </c>
    </row>
    <row r="2009" spans="1:9">
      <c r="A2009" s="44" t="s">
        <v>99</v>
      </c>
      <c r="B2009" s="45">
        <v>4</v>
      </c>
      <c r="C2009" s="46">
        <v>25.3</v>
      </c>
      <c r="D2009" s="46">
        <v>63.3</v>
      </c>
      <c r="E2009" s="45">
        <v>4</v>
      </c>
      <c r="F2009" s="46">
        <v>30.6</v>
      </c>
      <c r="G2009" s="46">
        <v>76.5</v>
      </c>
      <c r="H2009" s="19">
        <f t="shared" ref="H2009:H2050" si="40">F2009/C2009*100</f>
        <v>120.94861660079053</v>
      </c>
      <c r="I2009" s="19">
        <f t="shared" ref="I2009:I2050" si="41">F2009-C2009</f>
        <v>5.3000000000000007</v>
      </c>
    </row>
    <row r="2010" spans="1:9">
      <c r="A2010" s="44" t="s">
        <v>100</v>
      </c>
      <c r="B2010" s="45">
        <v>1</v>
      </c>
      <c r="C2010" s="46">
        <v>5.5</v>
      </c>
      <c r="D2010" s="46">
        <v>55</v>
      </c>
      <c r="E2010" s="45">
        <v>1</v>
      </c>
      <c r="F2010" s="46">
        <v>10</v>
      </c>
      <c r="G2010" s="46">
        <v>100</v>
      </c>
      <c r="H2010" s="19">
        <f t="shared" si="40"/>
        <v>181.81818181818181</v>
      </c>
      <c r="I2010" s="19">
        <f t="shared" si="41"/>
        <v>4.5</v>
      </c>
    </row>
    <row r="2011" spans="1:9">
      <c r="A2011" s="44" t="s">
        <v>101</v>
      </c>
      <c r="B2011" s="45">
        <v>4</v>
      </c>
      <c r="C2011" s="46">
        <v>30</v>
      </c>
      <c r="D2011" s="46">
        <v>75</v>
      </c>
      <c r="E2011" s="45">
        <v>4</v>
      </c>
      <c r="F2011" s="46">
        <v>29.4</v>
      </c>
      <c r="G2011" s="46">
        <v>73.5</v>
      </c>
      <c r="H2011" s="19">
        <f t="shared" si="40"/>
        <v>98</v>
      </c>
      <c r="I2011" s="19">
        <f t="shared" si="41"/>
        <v>-0.60000000000000142</v>
      </c>
    </row>
    <row r="2012" spans="1:9">
      <c r="A2012" s="44" t="s">
        <v>102</v>
      </c>
      <c r="B2012" s="45">
        <v>18</v>
      </c>
      <c r="C2012" s="46">
        <v>72</v>
      </c>
      <c r="D2012" s="46">
        <v>40</v>
      </c>
      <c r="E2012" s="45">
        <v>18</v>
      </c>
      <c r="F2012" s="46">
        <v>81.2</v>
      </c>
      <c r="G2012" s="46">
        <v>45.1</v>
      </c>
      <c r="H2012" s="19">
        <f t="shared" si="40"/>
        <v>112.77777777777777</v>
      </c>
      <c r="I2012" s="19">
        <f t="shared" si="41"/>
        <v>9.2000000000000028</v>
      </c>
    </row>
    <row r="2013" spans="1:9">
      <c r="A2013" s="44" t="s">
        <v>104</v>
      </c>
      <c r="B2013" s="45">
        <v>2</v>
      </c>
      <c r="C2013" s="46">
        <v>4</v>
      </c>
      <c r="D2013" s="46">
        <v>20</v>
      </c>
      <c r="E2013" s="45">
        <v>2</v>
      </c>
      <c r="F2013" s="46">
        <v>6</v>
      </c>
      <c r="G2013" s="46">
        <v>30</v>
      </c>
      <c r="H2013" s="19">
        <f t="shared" si="40"/>
        <v>150</v>
      </c>
      <c r="I2013" s="19">
        <f t="shared" si="41"/>
        <v>2</v>
      </c>
    </row>
    <row r="2014" spans="1:9">
      <c r="A2014" s="44"/>
      <c r="B2014" s="45"/>
      <c r="C2014" s="46"/>
      <c r="D2014" s="46"/>
      <c r="E2014" s="45"/>
      <c r="F2014" s="46"/>
      <c r="G2014" s="46"/>
      <c r="H2014" s="53"/>
      <c r="I2014" s="53"/>
    </row>
    <row r="2015" spans="1:9" s="48" customFormat="1">
      <c r="A2015" s="41" t="s">
        <v>105</v>
      </c>
      <c r="B2015" s="42">
        <v>2</v>
      </c>
      <c r="C2015" s="43">
        <v>2.9</v>
      </c>
      <c r="D2015" s="43">
        <v>14.5</v>
      </c>
      <c r="E2015" s="42">
        <v>2.1</v>
      </c>
      <c r="F2015" s="43">
        <v>3.1</v>
      </c>
      <c r="G2015" s="43">
        <v>14.8</v>
      </c>
      <c r="H2015" s="53">
        <f t="shared" si="40"/>
        <v>106.89655172413795</v>
      </c>
      <c r="I2015" s="53">
        <f t="shared" si="41"/>
        <v>0.20000000000000018</v>
      </c>
    </row>
    <row r="2016" spans="1:9">
      <c r="A2016" s="44" t="s">
        <v>106</v>
      </c>
      <c r="B2016" s="45">
        <v>2</v>
      </c>
      <c r="C2016" s="46">
        <v>2.9</v>
      </c>
      <c r="D2016" s="46">
        <v>14.5</v>
      </c>
      <c r="E2016" s="45">
        <v>2</v>
      </c>
      <c r="F2016" s="46">
        <v>2.9</v>
      </c>
      <c r="G2016" s="46">
        <v>14.5</v>
      </c>
      <c r="H2016" s="19">
        <f t="shared" si="40"/>
        <v>100</v>
      </c>
      <c r="I2016" s="19">
        <f t="shared" si="41"/>
        <v>0</v>
      </c>
    </row>
    <row r="2017" spans="1:9">
      <c r="A2017" s="44" t="s">
        <v>108</v>
      </c>
      <c r="B2017" s="45" t="s">
        <v>94</v>
      </c>
      <c r="C2017" s="46" t="s">
        <v>94</v>
      </c>
      <c r="D2017" s="46" t="s">
        <v>94</v>
      </c>
      <c r="E2017" s="45">
        <v>0.1</v>
      </c>
      <c r="F2017" s="46">
        <v>0.2</v>
      </c>
      <c r="G2017" s="46">
        <v>20</v>
      </c>
      <c r="H2017" s="46" t="s">
        <v>94</v>
      </c>
      <c r="I2017" s="46" t="s">
        <v>94</v>
      </c>
    </row>
    <row r="2018" spans="1:9">
      <c r="A2018" s="44"/>
      <c r="B2018" s="45"/>
      <c r="C2018" s="46"/>
      <c r="D2018" s="46"/>
      <c r="E2018" s="45"/>
      <c r="F2018" s="46"/>
      <c r="G2018" s="46"/>
      <c r="H2018" s="53"/>
      <c r="I2018" s="53"/>
    </row>
    <row r="2019" spans="1:9" s="48" customFormat="1">
      <c r="A2019" s="41" t="s">
        <v>112</v>
      </c>
      <c r="B2019" s="42">
        <v>341</v>
      </c>
      <c r="C2019" s="43">
        <v>1984.5</v>
      </c>
      <c r="D2019" s="43">
        <v>58.2</v>
      </c>
      <c r="E2019" s="42">
        <v>386.8</v>
      </c>
      <c r="F2019" s="43">
        <v>2166.5</v>
      </c>
      <c r="G2019" s="43">
        <v>56</v>
      </c>
      <c r="H2019" s="53">
        <f t="shared" si="40"/>
        <v>109.17107583774251</v>
      </c>
      <c r="I2019" s="53">
        <f t="shared" si="41"/>
        <v>182</v>
      </c>
    </row>
    <row r="2020" spans="1:9">
      <c r="A2020" s="44" t="s">
        <v>113</v>
      </c>
      <c r="B2020" s="45">
        <v>1</v>
      </c>
      <c r="C2020" s="46">
        <v>4.4000000000000004</v>
      </c>
      <c r="D2020" s="46">
        <v>44</v>
      </c>
      <c r="E2020" s="45">
        <v>1</v>
      </c>
      <c r="F2020" s="46">
        <v>4.4000000000000004</v>
      </c>
      <c r="G2020" s="46">
        <v>44</v>
      </c>
      <c r="H2020" s="19">
        <f t="shared" si="40"/>
        <v>100</v>
      </c>
      <c r="I2020" s="19">
        <f t="shared" si="41"/>
        <v>0</v>
      </c>
    </row>
    <row r="2021" spans="1:9">
      <c r="A2021" s="44" t="s">
        <v>114</v>
      </c>
      <c r="B2021" s="45">
        <v>56</v>
      </c>
      <c r="C2021" s="46">
        <v>620</v>
      </c>
      <c r="D2021" s="46">
        <v>110.7</v>
      </c>
      <c r="E2021" s="45">
        <v>99.9</v>
      </c>
      <c r="F2021" s="46">
        <v>756.8</v>
      </c>
      <c r="G2021" s="46">
        <v>75.8</v>
      </c>
      <c r="H2021" s="19">
        <f t="shared" si="40"/>
        <v>122.06451612903224</v>
      </c>
      <c r="I2021" s="19">
        <f t="shared" si="41"/>
        <v>136.79999999999995</v>
      </c>
    </row>
    <row r="2022" spans="1:9">
      <c r="A2022" s="44" t="s">
        <v>115</v>
      </c>
      <c r="B2022" s="45" t="s">
        <v>94</v>
      </c>
      <c r="C2022" s="46" t="s">
        <v>94</v>
      </c>
      <c r="D2022" s="46" t="s">
        <v>94</v>
      </c>
      <c r="E2022" s="45">
        <v>0.2</v>
      </c>
      <c r="F2022" s="46">
        <v>0.3</v>
      </c>
      <c r="G2022" s="46">
        <v>15</v>
      </c>
      <c r="H2022" s="46" t="s">
        <v>94</v>
      </c>
      <c r="I2022" s="46" t="s">
        <v>94</v>
      </c>
    </row>
    <row r="2023" spans="1:9">
      <c r="A2023" s="44" t="s">
        <v>116</v>
      </c>
      <c r="B2023" s="45">
        <v>25</v>
      </c>
      <c r="C2023" s="46">
        <v>218.3</v>
      </c>
      <c r="D2023" s="46">
        <v>87.3</v>
      </c>
      <c r="E2023" s="45">
        <v>44.3</v>
      </c>
      <c r="F2023" s="46">
        <v>330</v>
      </c>
      <c r="G2023" s="46">
        <v>74.5</v>
      </c>
      <c r="H2023" s="19">
        <f t="shared" si="40"/>
        <v>151.16811726981217</v>
      </c>
      <c r="I2023" s="19">
        <f t="shared" si="41"/>
        <v>111.69999999999999</v>
      </c>
    </row>
    <row r="2024" spans="1:9">
      <c r="A2024" s="44" t="s">
        <v>118</v>
      </c>
      <c r="B2024" s="45">
        <v>91</v>
      </c>
      <c r="C2024" s="46">
        <v>528.70000000000005</v>
      </c>
      <c r="D2024" s="46">
        <v>58.1</v>
      </c>
      <c r="E2024" s="45">
        <v>73.400000000000006</v>
      </c>
      <c r="F2024" s="46">
        <v>501.2</v>
      </c>
      <c r="G2024" s="46">
        <v>68.3</v>
      </c>
      <c r="H2024" s="19">
        <f t="shared" si="40"/>
        <v>94.798562511821444</v>
      </c>
      <c r="I2024" s="19">
        <f t="shared" si="41"/>
        <v>-27.500000000000057</v>
      </c>
    </row>
    <row r="2025" spans="1:9">
      <c r="A2025" s="44" t="s">
        <v>119</v>
      </c>
      <c r="B2025" s="45">
        <v>168</v>
      </c>
      <c r="C2025" s="46">
        <v>613.1</v>
      </c>
      <c r="D2025" s="46">
        <v>36.5</v>
      </c>
      <c r="E2025" s="45">
        <v>168</v>
      </c>
      <c r="F2025" s="46">
        <v>573.79999999999995</v>
      </c>
      <c r="G2025" s="46">
        <v>34.200000000000003</v>
      </c>
      <c r="H2025" s="19">
        <f t="shared" si="40"/>
        <v>93.589952699396491</v>
      </c>
      <c r="I2025" s="19">
        <f t="shared" si="41"/>
        <v>-39.300000000000068</v>
      </c>
    </row>
    <row r="2026" spans="1:9">
      <c r="A2026" s="44" t="s">
        <v>164</v>
      </c>
      <c r="B2026" s="45">
        <v>37</v>
      </c>
      <c r="C2026" s="46">
        <v>185</v>
      </c>
      <c r="D2026" s="46">
        <v>50</v>
      </c>
      <c r="E2026" s="45">
        <v>37</v>
      </c>
      <c r="F2026" s="46">
        <v>185</v>
      </c>
      <c r="G2026" s="46">
        <v>50</v>
      </c>
      <c r="H2026" s="19">
        <f t="shared" si="40"/>
        <v>100</v>
      </c>
      <c r="I2026" s="19">
        <f t="shared" si="41"/>
        <v>0</v>
      </c>
    </row>
    <row r="2027" spans="1:9">
      <c r="A2027" s="44"/>
      <c r="B2027" s="45"/>
      <c r="C2027" s="46"/>
      <c r="D2027" s="46"/>
      <c r="E2027" s="45"/>
      <c r="F2027" s="46"/>
      <c r="G2027" s="46"/>
      <c r="H2027" s="53"/>
      <c r="I2027" s="53"/>
    </row>
    <row r="2028" spans="1:9" s="48" customFormat="1">
      <c r="A2028" s="41" t="s">
        <v>121</v>
      </c>
      <c r="B2028" s="42">
        <v>147</v>
      </c>
      <c r="C2028" s="43">
        <v>941.2</v>
      </c>
      <c r="D2028" s="43">
        <v>64</v>
      </c>
      <c r="E2028" s="42">
        <v>174.53</v>
      </c>
      <c r="F2028" s="43">
        <v>1047.3</v>
      </c>
      <c r="G2028" s="43">
        <v>60</v>
      </c>
      <c r="H2028" s="53">
        <f t="shared" si="40"/>
        <v>111.27284317892052</v>
      </c>
      <c r="I2028" s="53">
        <f t="shared" si="41"/>
        <v>106.09999999999991</v>
      </c>
    </row>
    <row r="2029" spans="1:9">
      <c r="A2029" s="44" t="s">
        <v>122</v>
      </c>
      <c r="B2029" s="45">
        <v>50</v>
      </c>
      <c r="C2029" s="46">
        <v>313.8</v>
      </c>
      <c r="D2029" s="46">
        <v>62.8</v>
      </c>
      <c r="E2029" s="45">
        <v>90.5</v>
      </c>
      <c r="F2029" s="46">
        <v>501.1</v>
      </c>
      <c r="G2029" s="46">
        <v>55.4</v>
      </c>
      <c r="H2029" s="19">
        <f t="shared" si="40"/>
        <v>159.68769917144678</v>
      </c>
      <c r="I2029" s="19">
        <f t="shared" si="41"/>
        <v>187.3</v>
      </c>
    </row>
    <row r="2030" spans="1:9">
      <c r="A2030" s="44" t="s">
        <v>123</v>
      </c>
      <c r="B2030" s="45">
        <v>40</v>
      </c>
      <c r="C2030" s="46">
        <v>290.39999999999998</v>
      </c>
      <c r="D2030" s="46">
        <v>72.599999999999994</v>
      </c>
      <c r="E2030" s="45">
        <v>50.33</v>
      </c>
      <c r="F2030" s="46">
        <v>360</v>
      </c>
      <c r="G2030" s="46">
        <v>71.5</v>
      </c>
      <c r="H2030" s="19">
        <f t="shared" si="40"/>
        <v>123.96694214876034</v>
      </c>
      <c r="I2030" s="19">
        <f t="shared" si="41"/>
        <v>69.600000000000023</v>
      </c>
    </row>
    <row r="2031" spans="1:9">
      <c r="A2031" s="44" t="s">
        <v>124</v>
      </c>
      <c r="B2031" s="45">
        <v>26</v>
      </c>
      <c r="C2031" s="46">
        <v>189.4</v>
      </c>
      <c r="D2031" s="46">
        <v>72.8</v>
      </c>
      <c r="E2031" s="45">
        <v>6.7</v>
      </c>
      <c r="F2031" s="46">
        <v>43</v>
      </c>
      <c r="G2031" s="46">
        <v>64.2</v>
      </c>
      <c r="H2031" s="19">
        <f t="shared" si="40"/>
        <v>22.703273495248151</v>
      </c>
      <c r="I2031" s="19">
        <f t="shared" si="41"/>
        <v>-146.4</v>
      </c>
    </row>
    <row r="2032" spans="1:9">
      <c r="A2032" s="44" t="s">
        <v>125</v>
      </c>
      <c r="B2032" s="45">
        <v>23</v>
      </c>
      <c r="C2032" s="46">
        <v>104.4</v>
      </c>
      <c r="D2032" s="46">
        <v>45.4</v>
      </c>
      <c r="E2032" s="45">
        <v>19</v>
      </c>
      <c r="F2032" s="46">
        <v>100</v>
      </c>
      <c r="G2032" s="46">
        <v>52.6</v>
      </c>
      <c r="H2032" s="19">
        <f t="shared" si="40"/>
        <v>95.785440613026822</v>
      </c>
      <c r="I2032" s="19">
        <f t="shared" si="41"/>
        <v>-4.4000000000000057</v>
      </c>
    </row>
    <row r="2033" spans="1:9">
      <c r="A2033" s="44" t="s">
        <v>126</v>
      </c>
      <c r="B2033" s="45">
        <v>8</v>
      </c>
      <c r="C2033" s="46">
        <v>43.2</v>
      </c>
      <c r="D2033" s="46">
        <v>54</v>
      </c>
      <c r="E2033" s="45">
        <v>8</v>
      </c>
      <c r="F2033" s="46">
        <v>43.2</v>
      </c>
      <c r="G2033" s="46">
        <v>54</v>
      </c>
      <c r="H2033" s="19">
        <f t="shared" si="40"/>
        <v>100</v>
      </c>
      <c r="I2033" s="19">
        <f t="shared" si="41"/>
        <v>0</v>
      </c>
    </row>
    <row r="2034" spans="1:9">
      <c r="A2034" s="44"/>
      <c r="B2034" s="45"/>
      <c r="C2034" s="46"/>
      <c r="D2034" s="46"/>
      <c r="E2034" s="45"/>
      <c r="F2034" s="46"/>
      <c r="G2034" s="46"/>
      <c r="H2034" s="53"/>
      <c r="I2034" s="53"/>
    </row>
    <row r="2035" spans="1:9" s="48" customFormat="1">
      <c r="A2035" s="41" t="s">
        <v>127</v>
      </c>
      <c r="B2035" s="42">
        <v>439</v>
      </c>
      <c r="C2035" s="43">
        <v>962.8</v>
      </c>
      <c r="D2035" s="43">
        <v>21.9</v>
      </c>
      <c r="E2035" s="42">
        <v>341.5</v>
      </c>
      <c r="F2035" s="43">
        <v>834.1</v>
      </c>
      <c r="G2035" s="43">
        <v>24.4</v>
      </c>
      <c r="H2035" s="53">
        <f t="shared" si="40"/>
        <v>86.632737847943503</v>
      </c>
      <c r="I2035" s="53">
        <f t="shared" si="41"/>
        <v>-128.69999999999993</v>
      </c>
    </row>
    <row r="2036" spans="1:9">
      <c r="A2036" s="44" t="s">
        <v>128</v>
      </c>
      <c r="B2036" s="45">
        <v>80</v>
      </c>
      <c r="C2036" s="46">
        <v>115</v>
      </c>
      <c r="D2036" s="46">
        <v>14.4</v>
      </c>
      <c r="E2036" s="45">
        <v>60</v>
      </c>
      <c r="F2036" s="46">
        <v>120.3</v>
      </c>
      <c r="G2036" s="46">
        <v>20.100000000000001</v>
      </c>
      <c r="H2036" s="19">
        <f t="shared" si="40"/>
        <v>104.60869565217391</v>
      </c>
      <c r="I2036" s="19">
        <f t="shared" si="41"/>
        <v>5.2999999999999972</v>
      </c>
    </row>
    <row r="2037" spans="1:9">
      <c r="A2037" s="44" t="s">
        <v>129</v>
      </c>
      <c r="B2037" s="45">
        <v>109</v>
      </c>
      <c r="C2037" s="46">
        <v>142.9</v>
      </c>
      <c r="D2037" s="46">
        <v>13.1</v>
      </c>
      <c r="E2037" s="45">
        <v>10</v>
      </c>
      <c r="F2037" s="46">
        <v>37</v>
      </c>
      <c r="G2037" s="46">
        <v>37</v>
      </c>
      <c r="H2037" s="19">
        <f t="shared" si="40"/>
        <v>25.892232330300907</v>
      </c>
      <c r="I2037" s="19">
        <f t="shared" si="41"/>
        <v>-105.9</v>
      </c>
    </row>
    <row r="2038" spans="1:9">
      <c r="A2038" s="44" t="s">
        <v>130</v>
      </c>
      <c r="B2038" s="45">
        <v>34</v>
      </c>
      <c r="C2038" s="46">
        <v>68</v>
      </c>
      <c r="D2038" s="46">
        <v>20</v>
      </c>
      <c r="E2038" s="45">
        <v>34</v>
      </c>
      <c r="F2038" s="46">
        <v>83</v>
      </c>
      <c r="G2038" s="46">
        <v>24.4</v>
      </c>
      <c r="H2038" s="19">
        <f t="shared" si="40"/>
        <v>122.05882352941177</v>
      </c>
      <c r="I2038" s="19">
        <f t="shared" si="41"/>
        <v>15</v>
      </c>
    </row>
    <row r="2039" spans="1:9">
      <c r="A2039" s="44" t="s">
        <v>131</v>
      </c>
      <c r="B2039" s="45">
        <v>58</v>
      </c>
      <c r="C2039" s="46">
        <v>204.7</v>
      </c>
      <c r="D2039" s="46">
        <v>35.299999999999997</v>
      </c>
      <c r="E2039" s="45">
        <v>60</v>
      </c>
      <c r="F2039" s="46">
        <v>177.7</v>
      </c>
      <c r="G2039" s="46">
        <v>29.6</v>
      </c>
      <c r="H2039" s="19">
        <f t="shared" si="40"/>
        <v>86.809965803615043</v>
      </c>
      <c r="I2039" s="19">
        <f t="shared" si="41"/>
        <v>-27</v>
      </c>
    </row>
    <row r="2040" spans="1:9">
      <c r="A2040" s="44" t="s">
        <v>132</v>
      </c>
      <c r="B2040" s="45">
        <v>29</v>
      </c>
      <c r="C2040" s="46">
        <v>38</v>
      </c>
      <c r="D2040" s="46">
        <v>13.1</v>
      </c>
      <c r="E2040" s="45">
        <v>29</v>
      </c>
      <c r="F2040" s="46">
        <v>56.1</v>
      </c>
      <c r="G2040" s="46">
        <v>19.3</v>
      </c>
      <c r="H2040" s="19">
        <f t="shared" si="40"/>
        <v>147.63157894736844</v>
      </c>
      <c r="I2040" s="19">
        <f t="shared" si="41"/>
        <v>18.100000000000001</v>
      </c>
    </row>
    <row r="2041" spans="1:9">
      <c r="A2041" s="44" t="s">
        <v>133</v>
      </c>
      <c r="B2041" s="45">
        <v>8</v>
      </c>
      <c r="C2041" s="46">
        <v>59</v>
      </c>
      <c r="D2041" s="46">
        <v>73.8</v>
      </c>
      <c r="E2041" s="45">
        <v>11</v>
      </c>
      <c r="F2041" s="46">
        <v>32.5</v>
      </c>
      <c r="G2041" s="46">
        <v>29.5</v>
      </c>
      <c r="H2041" s="19">
        <f t="shared" si="40"/>
        <v>55.084745762711862</v>
      </c>
      <c r="I2041" s="19">
        <f t="shared" si="41"/>
        <v>-26.5</v>
      </c>
    </row>
    <row r="2042" spans="1:9">
      <c r="A2042" s="44" t="s">
        <v>135</v>
      </c>
      <c r="B2042" s="45">
        <v>48</v>
      </c>
      <c r="C2042" s="46">
        <v>249</v>
      </c>
      <c r="D2042" s="46">
        <v>51.9</v>
      </c>
      <c r="E2042" s="45">
        <v>58</v>
      </c>
      <c r="F2042" s="46">
        <v>220.2</v>
      </c>
      <c r="G2042" s="46">
        <v>38</v>
      </c>
      <c r="H2042" s="19">
        <f t="shared" si="40"/>
        <v>88.433734939759034</v>
      </c>
      <c r="I2042" s="19">
        <f t="shared" si="41"/>
        <v>-28.800000000000011</v>
      </c>
    </row>
    <row r="2043" spans="1:9">
      <c r="A2043" s="44" t="s">
        <v>136</v>
      </c>
      <c r="B2043" s="45">
        <v>22</v>
      </c>
      <c r="C2043" s="46">
        <v>32.4</v>
      </c>
      <c r="D2043" s="46">
        <v>14.7</v>
      </c>
      <c r="E2043" s="45">
        <v>23</v>
      </c>
      <c r="F2043" s="46">
        <v>24.4</v>
      </c>
      <c r="G2043" s="46">
        <v>10.6</v>
      </c>
      <c r="H2043" s="19">
        <f t="shared" si="40"/>
        <v>75.308641975308646</v>
      </c>
      <c r="I2043" s="19">
        <f t="shared" si="41"/>
        <v>-8</v>
      </c>
    </row>
    <row r="2044" spans="1:9">
      <c r="A2044" s="44" t="s">
        <v>165</v>
      </c>
      <c r="B2044" s="45">
        <v>36</v>
      </c>
      <c r="C2044" s="46">
        <v>3.8</v>
      </c>
      <c r="D2044" s="46">
        <v>1.1000000000000001</v>
      </c>
      <c r="E2044" s="45">
        <v>36.5</v>
      </c>
      <c r="F2044" s="46">
        <v>15</v>
      </c>
      <c r="G2044" s="46">
        <v>4.0999999999999996</v>
      </c>
      <c r="H2044" s="19">
        <f t="shared" si="40"/>
        <v>394.73684210526318</v>
      </c>
      <c r="I2044" s="19">
        <f t="shared" si="41"/>
        <v>11.2</v>
      </c>
    </row>
    <row r="2045" spans="1:9">
      <c r="A2045" s="44" t="s">
        <v>137</v>
      </c>
      <c r="B2045" s="45" t="s">
        <v>94</v>
      </c>
      <c r="C2045" s="46" t="s">
        <v>94</v>
      </c>
      <c r="D2045" s="46" t="s">
        <v>94</v>
      </c>
      <c r="E2045" s="45">
        <v>5</v>
      </c>
      <c r="F2045" s="46">
        <v>18</v>
      </c>
      <c r="G2045" s="46">
        <v>36</v>
      </c>
      <c r="H2045" s="46" t="s">
        <v>94</v>
      </c>
      <c r="I2045" s="46" t="s">
        <v>94</v>
      </c>
    </row>
    <row r="2046" spans="1:9">
      <c r="A2046" s="44" t="s">
        <v>166</v>
      </c>
      <c r="B2046" s="45">
        <v>15</v>
      </c>
      <c r="C2046" s="46">
        <v>50</v>
      </c>
      <c r="D2046" s="46">
        <v>33.299999999999997</v>
      </c>
      <c r="E2046" s="45">
        <v>15</v>
      </c>
      <c r="F2046" s="46">
        <v>50</v>
      </c>
      <c r="G2046" s="46">
        <v>33.299999999999997</v>
      </c>
      <c r="H2046" s="19">
        <f t="shared" si="40"/>
        <v>100</v>
      </c>
      <c r="I2046" s="19">
        <f t="shared" si="41"/>
        <v>0</v>
      </c>
    </row>
    <row r="2047" spans="1:9">
      <c r="A2047" s="44"/>
      <c r="B2047" s="45"/>
      <c r="C2047" s="46"/>
      <c r="D2047" s="46"/>
      <c r="E2047" s="45"/>
      <c r="F2047" s="46"/>
      <c r="G2047" s="46"/>
      <c r="H2047" s="53"/>
      <c r="I2047" s="53"/>
    </row>
    <row r="2048" spans="1:9" s="48" customFormat="1">
      <c r="A2048" s="41" t="s">
        <v>138</v>
      </c>
      <c r="B2048" s="42">
        <v>64</v>
      </c>
      <c r="C2048" s="43">
        <v>225.9</v>
      </c>
      <c r="D2048" s="43">
        <v>35.299999999999997</v>
      </c>
      <c r="E2048" s="42">
        <v>18.8</v>
      </c>
      <c r="F2048" s="43">
        <v>100.4</v>
      </c>
      <c r="G2048" s="43">
        <v>53.4</v>
      </c>
      <c r="H2048" s="53">
        <f t="shared" si="40"/>
        <v>44.44444444444445</v>
      </c>
      <c r="I2048" s="53">
        <f t="shared" si="41"/>
        <v>-125.5</v>
      </c>
    </row>
    <row r="2049" spans="1:9" s="48" customFormat="1">
      <c r="A2049" s="41"/>
      <c r="B2049" s="42"/>
      <c r="C2049" s="43"/>
      <c r="D2049" s="43"/>
      <c r="E2049" s="42"/>
      <c r="F2049" s="43"/>
      <c r="G2049" s="43"/>
      <c r="H2049" s="53"/>
      <c r="I2049" s="53"/>
    </row>
    <row r="2050" spans="1:9" s="48" customFormat="1">
      <c r="A2050" s="41" t="s">
        <v>139</v>
      </c>
      <c r="B2050" s="42">
        <v>39</v>
      </c>
      <c r="C2050" s="43">
        <v>162.30000000000001</v>
      </c>
      <c r="D2050" s="43">
        <v>41.6</v>
      </c>
      <c r="E2050" s="42">
        <v>37.03</v>
      </c>
      <c r="F2050" s="43">
        <v>153.4</v>
      </c>
      <c r="G2050" s="43">
        <v>41.4</v>
      </c>
      <c r="H2050" s="53">
        <f t="shared" si="40"/>
        <v>94.516327788046823</v>
      </c>
      <c r="I2050" s="53">
        <f t="shared" si="41"/>
        <v>-8.9000000000000057</v>
      </c>
    </row>
    <row r="2051" spans="1:9">
      <c r="B2051" s="40"/>
      <c r="C2051" s="40"/>
      <c r="D2051" s="40"/>
      <c r="E2051" s="40"/>
      <c r="F2051" s="40"/>
      <c r="G2051" s="40"/>
      <c r="H2051" s="40"/>
      <c r="I2051" s="40"/>
    </row>
    <row r="2052" spans="1:9">
      <c r="B2052" s="40"/>
      <c r="C2052" s="40"/>
      <c r="D2052" s="40"/>
      <c r="E2052" s="40"/>
      <c r="F2052" s="40"/>
      <c r="G2052" s="40"/>
      <c r="H2052" s="40"/>
      <c r="I2052" s="40"/>
    </row>
    <row r="2053" spans="1:9">
      <c r="B2053" s="40"/>
      <c r="C2053" s="40"/>
      <c r="D2053" s="40"/>
      <c r="E2053" s="40"/>
      <c r="F2053" s="40"/>
      <c r="G2053" s="40"/>
      <c r="H2053" s="40"/>
      <c r="I2053" s="40"/>
    </row>
    <row r="2054" spans="1:9">
      <c r="B2054" s="40"/>
      <c r="C2054" s="40"/>
      <c r="D2054" s="40"/>
      <c r="E2054" s="40"/>
      <c r="F2054" s="40"/>
      <c r="G2054" s="40"/>
      <c r="H2054" s="40"/>
      <c r="I2054" s="40"/>
    </row>
    <row r="2055" spans="1:9">
      <c r="B2055" s="40"/>
      <c r="C2055" s="40"/>
      <c r="D2055" s="40"/>
      <c r="E2055" s="40"/>
      <c r="F2055" s="40"/>
      <c r="G2055" s="40"/>
      <c r="H2055" s="40"/>
      <c r="I2055" s="40"/>
    </row>
    <row r="2056" spans="1:9">
      <c r="B2056" s="40"/>
      <c r="C2056" s="40"/>
      <c r="D2056" s="40"/>
      <c r="E2056" s="40"/>
      <c r="F2056" s="40"/>
      <c r="G2056" s="40"/>
      <c r="H2056" s="40"/>
      <c r="I2056" s="40"/>
    </row>
    <row r="2057" spans="1:9">
      <c r="B2057" s="40"/>
      <c r="C2057" s="40"/>
      <c r="D2057" s="40"/>
      <c r="E2057" s="40"/>
      <c r="F2057" s="40"/>
      <c r="G2057" s="40"/>
      <c r="H2057" s="40"/>
      <c r="I2057" s="40"/>
    </row>
    <row r="2058" spans="1:9">
      <c r="B2058" s="40"/>
      <c r="C2058" s="40"/>
      <c r="D2058" s="40"/>
      <c r="E2058" s="40"/>
      <c r="F2058" s="40"/>
      <c r="G2058" s="40"/>
      <c r="H2058" s="40"/>
      <c r="I2058" s="40"/>
    </row>
    <row r="2059" spans="1:9">
      <c r="B2059" s="40"/>
      <c r="C2059" s="40"/>
      <c r="D2059" s="40"/>
      <c r="E2059" s="40"/>
      <c r="F2059" s="40"/>
      <c r="G2059" s="40"/>
      <c r="H2059" s="40"/>
      <c r="I2059" s="40"/>
    </row>
    <row r="2060" spans="1:9">
      <c r="B2060" s="40"/>
      <c r="C2060" s="40"/>
      <c r="D2060" s="40"/>
      <c r="E2060" s="40"/>
      <c r="F2060" s="40"/>
      <c r="G2060" s="40"/>
      <c r="H2060" s="40"/>
      <c r="I2060" s="40"/>
    </row>
    <row r="2061" spans="1:9">
      <c r="B2061" s="40"/>
      <c r="C2061" s="40"/>
      <c r="D2061" s="40"/>
      <c r="E2061" s="40"/>
      <c r="F2061" s="40"/>
      <c r="G2061" s="40"/>
      <c r="H2061" s="40"/>
      <c r="I2061" s="40"/>
    </row>
    <row r="2062" spans="1:9">
      <c r="B2062" s="40"/>
      <c r="C2062" s="40"/>
      <c r="D2062" s="40"/>
      <c r="E2062" s="40"/>
      <c r="F2062" s="40"/>
      <c r="G2062" s="40"/>
      <c r="H2062" s="40"/>
      <c r="I2062" s="40"/>
    </row>
    <row r="2063" spans="1:9">
      <c r="B2063" s="40"/>
      <c r="C2063" s="40"/>
      <c r="D2063" s="40"/>
      <c r="E2063" s="40"/>
      <c r="F2063" s="40"/>
      <c r="G2063" s="40"/>
      <c r="H2063" s="40"/>
      <c r="I2063" s="40"/>
    </row>
    <row r="2064" spans="1:9">
      <c r="B2064" s="40"/>
      <c r="C2064" s="40"/>
      <c r="D2064" s="40"/>
      <c r="E2064" s="40"/>
      <c r="F2064" s="40"/>
      <c r="G2064" s="40"/>
      <c r="H2064" s="40"/>
      <c r="I2064" s="40"/>
    </row>
    <row r="2065" spans="1:9">
      <c r="B2065" s="40"/>
      <c r="C2065" s="40"/>
      <c r="D2065" s="40"/>
      <c r="E2065" s="40"/>
      <c r="F2065" s="40"/>
      <c r="G2065" s="40"/>
      <c r="H2065" s="40"/>
      <c r="I2065" s="40"/>
    </row>
    <row r="2066" spans="1:9">
      <c r="B2066" s="40"/>
      <c r="C2066" s="40"/>
      <c r="D2066" s="40"/>
      <c r="E2066" s="40"/>
      <c r="F2066" s="40"/>
      <c r="G2066" s="40"/>
      <c r="H2066" s="40"/>
      <c r="I2066" s="40"/>
    </row>
    <row r="2067" spans="1:9">
      <c r="B2067" s="40"/>
      <c r="C2067" s="40"/>
      <c r="D2067" s="40"/>
      <c r="E2067" s="40"/>
      <c r="F2067" s="40"/>
      <c r="G2067" s="40"/>
      <c r="H2067" s="40"/>
      <c r="I2067" s="40"/>
    </row>
    <row r="2068" spans="1:9">
      <c r="B2068" s="40"/>
      <c r="C2068" s="40"/>
      <c r="D2068" s="40"/>
      <c r="E2068" s="40"/>
      <c r="F2068" s="40"/>
      <c r="G2068" s="40"/>
      <c r="H2068" s="40"/>
      <c r="I2068" s="40"/>
    </row>
    <row r="2069" spans="1:9">
      <c r="A2069" s="44"/>
      <c r="B2069" s="54"/>
      <c r="C2069" s="54"/>
      <c r="D2069" s="54"/>
      <c r="E2069" s="54"/>
      <c r="F2069" s="54"/>
      <c r="G2069" s="54"/>
      <c r="H2069" s="54"/>
      <c r="I2069" s="54"/>
    </row>
    <row r="2070" spans="1:9">
      <c r="A2070" s="44"/>
      <c r="B2070" s="54"/>
      <c r="C2070" s="54"/>
      <c r="D2070" s="54"/>
      <c r="E2070" s="54"/>
      <c r="F2070" s="54"/>
      <c r="G2070" s="54"/>
      <c r="H2070" s="54"/>
      <c r="I2070" s="54"/>
    </row>
    <row r="2071" spans="1:9">
      <c r="A2071" s="44"/>
      <c r="B2071" s="54"/>
      <c r="C2071" s="54"/>
      <c r="D2071" s="54"/>
      <c r="E2071" s="54"/>
      <c r="F2071" s="54"/>
      <c r="G2071" s="54"/>
      <c r="H2071" s="54"/>
      <c r="I2071" s="54"/>
    </row>
    <row r="2072" spans="1:9">
      <c r="A2072" s="44"/>
      <c r="B2072" s="54"/>
      <c r="C2072" s="54"/>
      <c r="D2072" s="54"/>
      <c r="E2072" s="54"/>
      <c r="F2072" s="54"/>
      <c r="G2072" s="54"/>
      <c r="H2072" s="54"/>
      <c r="I2072" s="54"/>
    </row>
    <row r="2073" spans="1:9" ht="14.25">
      <c r="A2073" s="109" t="s">
        <v>197</v>
      </c>
      <c r="B2073" s="109"/>
      <c r="C2073" s="109"/>
      <c r="D2073" s="109"/>
      <c r="E2073" s="109"/>
      <c r="F2073" s="109"/>
      <c r="G2073" s="109"/>
      <c r="H2073" s="109"/>
      <c r="I2073" s="109"/>
    </row>
    <row r="2074" spans="1:9">
      <c r="A2074" s="111" t="s">
        <v>191</v>
      </c>
      <c r="B2074" s="111"/>
      <c r="C2074" s="111"/>
      <c r="D2074" s="111"/>
      <c r="E2074" s="111"/>
      <c r="F2074" s="111"/>
      <c r="G2074" s="111"/>
      <c r="H2074" s="111"/>
      <c r="I2074" s="111"/>
    </row>
    <row r="2075" spans="1:9">
      <c r="B2075" s="49"/>
      <c r="C2075" s="49"/>
      <c r="D2075" s="50"/>
      <c r="E2075" s="49"/>
      <c r="F2075" s="49"/>
      <c r="G2075" s="50"/>
      <c r="H2075" s="50"/>
      <c r="I2075" s="49"/>
    </row>
    <row r="2076" spans="1:9" customFormat="1" ht="15">
      <c r="A2076" s="114" t="s">
        <v>60</v>
      </c>
      <c r="B2076" s="126" t="s">
        <v>188</v>
      </c>
      <c r="C2076" s="126"/>
      <c r="D2076" s="126"/>
      <c r="E2076" s="126"/>
      <c r="F2076" s="126"/>
      <c r="G2076" s="126"/>
      <c r="H2076" s="126"/>
      <c r="I2076" s="126"/>
    </row>
    <row r="2077" spans="1:9" customFormat="1" ht="15">
      <c r="A2077" s="115"/>
      <c r="B2077" s="126">
        <v>2023</v>
      </c>
      <c r="C2077" s="126"/>
      <c r="D2077" s="126"/>
      <c r="E2077" s="126">
        <v>2024</v>
      </c>
      <c r="F2077" s="126"/>
      <c r="G2077" s="126"/>
      <c r="H2077" s="126" t="s">
        <v>62</v>
      </c>
      <c r="I2077" s="126"/>
    </row>
    <row r="2078" spans="1:9" customFormat="1" ht="15">
      <c r="A2078" s="115"/>
      <c r="B2078" s="118" t="s">
        <v>189</v>
      </c>
      <c r="C2078" s="30" t="s">
        <v>64</v>
      </c>
      <c r="D2078" s="124" t="s">
        <v>65</v>
      </c>
      <c r="E2078" s="118" t="s">
        <v>189</v>
      </c>
      <c r="F2078" s="31" t="s">
        <v>64</v>
      </c>
      <c r="G2078" s="124" t="s">
        <v>65</v>
      </c>
      <c r="H2078" s="126" t="s">
        <v>66</v>
      </c>
      <c r="I2078" s="126"/>
    </row>
    <row r="2079" spans="1:9" customFormat="1" ht="15">
      <c r="A2079" s="115"/>
      <c r="B2079" s="119"/>
      <c r="C2079" s="29" t="s">
        <v>68</v>
      </c>
      <c r="D2079" s="125"/>
      <c r="E2079" s="119"/>
      <c r="F2079" s="29" t="s">
        <v>68</v>
      </c>
      <c r="G2079" s="125"/>
      <c r="H2079" s="29" t="s">
        <v>69</v>
      </c>
      <c r="I2079" s="30" t="s">
        <v>70</v>
      </c>
    </row>
    <row r="2080" spans="1:9" customFormat="1" ht="15">
      <c r="A2080" s="32"/>
      <c r="B2080" s="120"/>
      <c r="C2080" s="34"/>
      <c r="D2080" s="34"/>
      <c r="E2080" s="120"/>
      <c r="F2080" s="34"/>
      <c r="G2080" s="35"/>
      <c r="H2080" s="34"/>
      <c r="I2080" s="34"/>
    </row>
    <row r="2081" spans="1:9" customFormat="1" ht="15">
      <c r="A2081" s="37"/>
      <c r="B2081" s="33">
        <v>1</v>
      </c>
      <c r="C2081" s="24">
        <v>2</v>
      </c>
      <c r="D2081" s="34">
        <v>3</v>
      </c>
      <c r="E2081" s="34">
        <v>4</v>
      </c>
      <c r="F2081" s="34">
        <v>5</v>
      </c>
      <c r="G2081" s="35">
        <v>6</v>
      </c>
      <c r="H2081" s="34">
        <v>7</v>
      </c>
      <c r="I2081" s="38">
        <v>8</v>
      </c>
    </row>
    <row r="2082" spans="1:9" customFormat="1" ht="15">
      <c r="A2082" s="39"/>
      <c r="B2082" s="27"/>
      <c r="C2082" s="27"/>
      <c r="D2082" s="27"/>
      <c r="E2082" s="27"/>
      <c r="F2082" s="27"/>
      <c r="G2082" s="27"/>
      <c r="H2082" s="27"/>
      <c r="I2082" s="27"/>
    </row>
    <row r="2083" spans="1:9" s="48" customFormat="1">
      <c r="A2083" s="41" t="s">
        <v>72</v>
      </c>
      <c r="B2083" s="42">
        <v>1439</v>
      </c>
      <c r="C2083" s="43">
        <v>6561.2</v>
      </c>
      <c r="D2083" s="43">
        <v>45.6</v>
      </c>
      <c r="E2083" s="42">
        <v>1513.75</v>
      </c>
      <c r="F2083" s="43">
        <v>5671.1</v>
      </c>
      <c r="G2083" s="43">
        <v>37.4</v>
      </c>
      <c r="H2083" s="53">
        <f t="shared" ref="H2083" si="42">F2083/C2083*100</f>
        <v>86.433884045601417</v>
      </c>
      <c r="I2083" s="53">
        <f t="shared" ref="I2083" si="43">F2083-C2083</f>
        <v>-890.09999999999945</v>
      </c>
    </row>
    <row r="2084" spans="1:9" s="48" customFormat="1">
      <c r="A2084" s="41"/>
      <c r="B2084" s="42"/>
      <c r="C2084" s="43"/>
      <c r="D2084" s="43"/>
      <c r="E2084" s="42"/>
      <c r="F2084" s="43"/>
      <c r="G2084" s="43"/>
      <c r="H2084" s="53"/>
      <c r="I2084" s="53"/>
    </row>
    <row r="2085" spans="1:9" s="48" customFormat="1">
      <c r="A2085" s="41" t="s">
        <v>73</v>
      </c>
      <c r="B2085" s="42">
        <v>92</v>
      </c>
      <c r="C2085" s="43">
        <v>709.3</v>
      </c>
      <c r="D2085" s="43">
        <v>77.099999999999994</v>
      </c>
      <c r="E2085" s="42">
        <v>163.57</v>
      </c>
      <c r="F2085" s="43">
        <v>742.4</v>
      </c>
      <c r="G2085" s="43">
        <v>45.4</v>
      </c>
      <c r="H2085" s="53">
        <f t="shared" ref="H2085:H2140" si="44">F2085/C2085*100</f>
        <v>104.66657267728748</v>
      </c>
      <c r="I2085" s="53">
        <f t="shared" ref="I2085:I2140" si="45">F2085-C2085</f>
        <v>33.100000000000023</v>
      </c>
    </row>
    <row r="2086" spans="1:9">
      <c r="A2086" s="44" t="s">
        <v>74</v>
      </c>
      <c r="B2086" s="45">
        <v>25</v>
      </c>
      <c r="C2086" s="46">
        <v>259</v>
      </c>
      <c r="D2086" s="46">
        <v>103.6</v>
      </c>
      <c r="E2086" s="45">
        <v>26</v>
      </c>
      <c r="F2086" s="46">
        <v>201.5</v>
      </c>
      <c r="G2086" s="46">
        <v>77.5</v>
      </c>
      <c r="H2086" s="19">
        <f t="shared" si="44"/>
        <v>77.799227799227793</v>
      </c>
      <c r="I2086" s="19">
        <f t="shared" si="45"/>
        <v>-57.5</v>
      </c>
    </row>
    <row r="2087" spans="1:9">
      <c r="A2087" s="44" t="s">
        <v>75</v>
      </c>
      <c r="B2087" s="45">
        <v>2</v>
      </c>
      <c r="C2087" s="46">
        <v>22.6</v>
      </c>
      <c r="D2087" s="46">
        <v>113</v>
      </c>
      <c r="E2087" s="45">
        <v>96.72</v>
      </c>
      <c r="F2087" s="46">
        <v>363.3</v>
      </c>
      <c r="G2087" s="46">
        <v>37.6</v>
      </c>
      <c r="H2087" s="19">
        <f t="shared" si="44"/>
        <v>1607.5221238938052</v>
      </c>
      <c r="I2087" s="19">
        <f t="shared" si="45"/>
        <v>340.7</v>
      </c>
    </row>
    <row r="2088" spans="1:9">
      <c r="A2088" s="44" t="s">
        <v>76</v>
      </c>
      <c r="B2088" s="45">
        <v>45</v>
      </c>
      <c r="C2088" s="46">
        <v>195</v>
      </c>
      <c r="D2088" s="46">
        <v>43.3</v>
      </c>
      <c r="E2088" s="45">
        <v>22.85</v>
      </c>
      <c r="F2088" s="46">
        <v>99.1</v>
      </c>
      <c r="G2088" s="46">
        <v>43.4</v>
      </c>
      <c r="H2088" s="19">
        <f t="shared" si="44"/>
        <v>50.820512820512818</v>
      </c>
      <c r="I2088" s="19">
        <f t="shared" si="45"/>
        <v>-95.9</v>
      </c>
    </row>
    <row r="2089" spans="1:9">
      <c r="A2089" s="44" t="s">
        <v>77</v>
      </c>
      <c r="B2089" s="45">
        <v>2</v>
      </c>
      <c r="C2089" s="46">
        <v>6</v>
      </c>
      <c r="D2089" s="46">
        <v>30</v>
      </c>
      <c r="E2089" s="45">
        <v>2</v>
      </c>
      <c r="F2089" s="46">
        <v>9.6</v>
      </c>
      <c r="G2089" s="46">
        <v>48</v>
      </c>
      <c r="H2089" s="19">
        <f t="shared" si="44"/>
        <v>160</v>
      </c>
      <c r="I2089" s="19">
        <f t="shared" si="45"/>
        <v>3.5999999999999996</v>
      </c>
    </row>
    <row r="2090" spans="1:9">
      <c r="A2090" s="44" t="s">
        <v>79</v>
      </c>
      <c r="B2090" s="45">
        <v>19</v>
      </c>
      <c r="C2090" s="46">
        <v>230</v>
      </c>
      <c r="D2090" s="46">
        <v>121.1</v>
      </c>
      <c r="E2090" s="45">
        <v>17</v>
      </c>
      <c r="F2090" s="46">
        <v>75.8</v>
      </c>
      <c r="G2090" s="46">
        <v>44.6</v>
      </c>
      <c r="H2090" s="19">
        <f t="shared" si="44"/>
        <v>32.956521739130437</v>
      </c>
      <c r="I2090" s="19">
        <f t="shared" si="45"/>
        <v>-154.19999999999999</v>
      </c>
    </row>
    <row r="2091" spans="1:9">
      <c r="A2091" s="44" t="s">
        <v>162</v>
      </c>
      <c r="B2091" s="45">
        <v>1</v>
      </c>
      <c r="C2091" s="46">
        <v>2.7</v>
      </c>
      <c r="D2091" s="46">
        <v>27</v>
      </c>
      <c r="E2091" s="45">
        <v>1</v>
      </c>
      <c r="F2091" s="46">
        <v>2.7</v>
      </c>
      <c r="G2091" s="46">
        <v>27</v>
      </c>
      <c r="H2091" s="19">
        <f t="shared" si="44"/>
        <v>100</v>
      </c>
      <c r="I2091" s="19">
        <f t="shared" si="45"/>
        <v>0</v>
      </c>
    </row>
    <row r="2092" spans="1:9">
      <c r="A2092" s="44"/>
      <c r="B2092" s="45"/>
      <c r="C2092" s="46"/>
      <c r="D2092" s="46"/>
      <c r="E2092" s="45"/>
      <c r="F2092" s="46"/>
      <c r="G2092" s="46"/>
      <c r="H2092" s="53"/>
      <c r="I2092" s="53"/>
    </row>
    <row r="2093" spans="1:9" s="48" customFormat="1" ht="25.5">
      <c r="A2093" s="41" t="s">
        <v>80</v>
      </c>
      <c r="B2093" s="42">
        <v>244</v>
      </c>
      <c r="C2093" s="43">
        <v>1180.7</v>
      </c>
      <c r="D2093" s="43">
        <v>48.4</v>
      </c>
      <c r="E2093" s="42">
        <v>253.78</v>
      </c>
      <c r="F2093" s="43">
        <v>844.3</v>
      </c>
      <c r="G2093" s="43">
        <v>33.299999999999997</v>
      </c>
      <c r="H2093" s="53">
        <f t="shared" si="44"/>
        <v>71.508427204200885</v>
      </c>
      <c r="I2093" s="53">
        <f t="shared" si="45"/>
        <v>-336.40000000000009</v>
      </c>
    </row>
    <row r="2094" spans="1:9">
      <c r="A2094" s="44" t="s">
        <v>81</v>
      </c>
      <c r="B2094" s="45">
        <v>75</v>
      </c>
      <c r="C2094" s="46">
        <v>484.4</v>
      </c>
      <c r="D2094" s="46">
        <v>64.599999999999994</v>
      </c>
      <c r="E2094" s="45">
        <v>75</v>
      </c>
      <c r="F2094" s="46">
        <v>76.900000000000006</v>
      </c>
      <c r="G2094" s="46">
        <v>10.3</v>
      </c>
      <c r="H2094" s="19">
        <f t="shared" si="44"/>
        <v>15.875309661436832</v>
      </c>
      <c r="I2094" s="19">
        <f t="shared" si="45"/>
        <v>-407.5</v>
      </c>
    </row>
    <row r="2095" spans="1:9">
      <c r="A2095" s="44" t="s">
        <v>83</v>
      </c>
      <c r="B2095" s="45">
        <v>33</v>
      </c>
      <c r="C2095" s="46">
        <v>205.5</v>
      </c>
      <c r="D2095" s="46">
        <v>62.3</v>
      </c>
      <c r="E2095" s="45">
        <v>42.48</v>
      </c>
      <c r="F2095" s="46">
        <v>247.6</v>
      </c>
      <c r="G2095" s="46">
        <v>58.3</v>
      </c>
      <c r="H2095" s="19">
        <f t="shared" si="44"/>
        <v>120.48661800486617</v>
      </c>
      <c r="I2095" s="19">
        <f t="shared" si="45"/>
        <v>42.099999999999994</v>
      </c>
    </row>
    <row r="2096" spans="1:9">
      <c r="A2096" s="44" t="s">
        <v>84</v>
      </c>
      <c r="B2096" s="45">
        <v>22</v>
      </c>
      <c r="C2096" s="46">
        <v>122</v>
      </c>
      <c r="D2096" s="46">
        <v>55.5</v>
      </c>
      <c r="E2096" s="45">
        <v>22</v>
      </c>
      <c r="F2096" s="46">
        <v>81.5</v>
      </c>
      <c r="G2096" s="46">
        <v>37</v>
      </c>
      <c r="H2096" s="19">
        <f t="shared" si="44"/>
        <v>66.803278688524586</v>
      </c>
      <c r="I2096" s="19">
        <f t="shared" si="45"/>
        <v>-40.5</v>
      </c>
    </row>
    <row r="2097" spans="1:9">
      <c r="A2097" s="44" t="s">
        <v>87</v>
      </c>
      <c r="B2097" s="45">
        <v>68</v>
      </c>
      <c r="C2097" s="46">
        <v>272.8</v>
      </c>
      <c r="D2097" s="46">
        <v>40.1</v>
      </c>
      <c r="E2097" s="45">
        <v>68</v>
      </c>
      <c r="F2097" s="46">
        <v>295</v>
      </c>
      <c r="G2097" s="46">
        <v>43.4</v>
      </c>
      <c r="H2097" s="19">
        <f t="shared" si="44"/>
        <v>108.13782991202345</v>
      </c>
      <c r="I2097" s="19">
        <f t="shared" si="45"/>
        <v>22.199999999999989</v>
      </c>
    </row>
    <row r="2098" spans="1:9">
      <c r="A2098" s="44" t="s">
        <v>88</v>
      </c>
      <c r="B2098" s="45">
        <v>12</v>
      </c>
      <c r="C2098" s="46">
        <v>6</v>
      </c>
      <c r="D2098" s="46">
        <v>5</v>
      </c>
      <c r="E2098" s="45">
        <v>12</v>
      </c>
      <c r="F2098" s="46">
        <v>20</v>
      </c>
      <c r="G2098" s="46">
        <v>16.7</v>
      </c>
      <c r="H2098" s="19">
        <f t="shared" si="44"/>
        <v>333.33333333333337</v>
      </c>
      <c r="I2098" s="19">
        <f t="shared" si="45"/>
        <v>14</v>
      </c>
    </row>
    <row r="2099" spans="1:9">
      <c r="A2099" s="44" t="s">
        <v>90</v>
      </c>
      <c r="B2099" s="45">
        <v>19</v>
      </c>
      <c r="C2099" s="46">
        <v>88.6</v>
      </c>
      <c r="D2099" s="46">
        <v>46.6</v>
      </c>
      <c r="E2099" s="45">
        <v>17</v>
      </c>
      <c r="F2099" s="46">
        <v>88.6</v>
      </c>
      <c r="G2099" s="46">
        <v>52.1</v>
      </c>
      <c r="H2099" s="19">
        <f t="shared" si="44"/>
        <v>100</v>
      </c>
      <c r="I2099" s="19">
        <f t="shared" si="45"/>
        <v>0</v>
      </c>
    </row>
    <row r="2100" spans="1:9">
      <c r="A2100" s="44" t="s">
        <v>92</v>
      </c>
      <c r="B2100" s="45">
        <v>20</v>
      </c>
      <c r="C2100" s="46">
        <v>6.2</v>
      </c>
      <c r="D2100" s="46">
        <v>3.1</v>
      </c>
      <c r="E2100" s="45">
        <v>20</v>
      </c>
      <c r="F2100" s="46">
        <v>53</v>
      </c>
      <c r="G2100" s="46">
        <v>26.5</v>
      </c>
      <c r="H2100" s="19">
        <f t="shared" si="44"/>
        <v>854.83870967741939</v>
      </c>
      <c r="I2100" s="19">
        <f t="shared" si="45"/>
        <v>46.8</v>
      </c>
    </row>
    <row r="2101" spans="1:9">
      <c r="A2101" s="44" t="s">
        <v>93</v>
      </c>
      <c r="B2101" s="45" t="s">
        <v>94</v>
      </c>
      <c r="C2101" s="46" t="s">
        <v>94</v>
      </c>
      <c r="D2101" s="46" t="s">
        <v>94</v>
      </c>
      <c r="E2101" s="45">
        <v>0.3</v>
      </c>
      <c r="F2101" s="46">
        <v>0.2</v>
      </c>
      <c r="G2101" s="46">
        <v>5.7</v>
      </c>
      <c r="H2101" s="46" t="s">
        <v>94</v>
      </c>
      <c r="I2101" s="46" t="s">
        <v>94</v>
      </c>
    </row>
    <row r="2102" spans="1:9">
      <c r="A2102" s="44" t="s">
        <v>95</v>
      </c>
      <c r="B2102" s="45">
        <v>7</v>
      </c>
      <c r="C2102" s="46">
        <v>1.2</v>
      </c>
      <c r="D2102" s="46">
        <v>1.7</v>
      </c>
      <c r="E2102" s="45">
        <v>9</v>
      </c>
      <c r="F2102" s="46">
        <v>1.5</v>
      </c>
      <c r="G2102" s="46">
        <v>1.7</v>
      </c>
      <c r="H2102" s="19">
        <f t="shared" si="44"/>
        <v>125</v>
      </c>
      <c r="I2102" s="19">
        <f t="shared" si="45"/>
        <v>0.30000000000000004</v>
      </c>
    </row>
    <row r="2103" spans="1:9">
      <c r="A2103" s="44"/>
      <c r="B2103" s="45"/>
      <c r="C2103" s="46"/>
      <c r="D2103" s="46"/>
      <c r="E2103" s="45"/>
      <c r="F2103" s="46"/>
      <c r="G2103" s="46"/>
      <c r="H2103" s="53"/>
      <c r="I2103" s="53"/>
    </row>
    <row r="2104" spans="1:9" s="48" customFormat="1">
      <c r="A2104" s="41" t="s">
        <v>96</v>
      </c>
      <c r="B2104" s="42">
        <v>78</v>
      </c>
      <c r="C2104" s="43">
        <v>342.4</v>
      </c>
      <c r="D2104" s="43">
        <v>43.9</v>
      </c>
      <c r="E2104" s="42">
        <v>76.3</v>
      </c>
      <c r="F2104" s="43">
        <v>402.3</v>
      </c>
      <c r="G2104" s="43">
        <v>52.7</v>
      </c>
      <c r="H2104" s="53">
        <f t="shared" si="44"/>
        <v>117.49415887850468</v>
      </c>
      <c r="I2104" s="53">
        <f t="shared" si="45"/>
        <v>59.900000000000034</v>
      </c>
    </row>
    <row r="2105" spans="1:9">
      <c r="A2105" s="44" t="s">
        <v>97</v>
      </c>
      <c r="B2105" s="45">
        <v>2</v>
      </c>
      <c r="C2105" s="46">
        <v>10.6</v>
      </c>
      <c r="D2105" s="46">
        <v>53</v>
      </c>
      <c r="E2105" s="45">
        <v>2</v>
      </c>
      <c r="F2105" s="46">
        <v>63.6</v>
      </c>
      <c r="G2105" s="46">
        <v>318</v>
      </c>
      <c r="H2105" s="19">
        <f t="shared" si="44"/>
        <v>600</v>
      </c>
      <c r="I2105" s="19">
        <f t="shared" si="45"/>
        <v>53</v>
      </c>
    </row>
    <row r="2106" spans="1:9">
      <c r="A2106" s="44" t="s">
        <v>98</v>
      </c>
      <c r="B2106" s="45">
        <v>53</v>
      </c>
      <c r="C2106" s="46">
        <v>212</v>
      </c>
      <c r="D2106" s="46">
        <v>40</v>
      </c>
      <c r="E2106" s="45">
        <v>49</v>
      </c>
      <c r="F2106" s="46">
        <v>214.7</v>
      </c>
      <c r="G2106" s="46">
        <v>43.8</v>
      </c>
      <c r="H2106" s="19">
        <f t="shared" si="44"/>
        <v>101.27358490566036</v>
      </c>
      <c r="I2106" s="19">
        <f t="shared" si="45"/>
        <v>2.6999999999999886</v>
      </c>
    </row>
    <row r="2107" spans="1:9">
      <c r="A2107" s="44" t="s">
        <v>99</v>
      </c>
      <c r="B2107" s="45">
        <v>8</v>
      </c>
      <c r="C2107" s="46">
        <v>50.8</v>
      </c>
      <c r="D2107" s="46">
        <v>63.5</v>
      </c>
      <c r="E2107" s="45">
        <v>10.3</v>
      </c>
      <c r="F2107" s="46">
        <v>70</v>
      </c>
      <c r="G2107" s="46">
        <v>68</v>
      </c>
      <c r="H2107" s="19">
        <f t="shared" si="44"/>
        <v>137.79527559055117</v>
      </c>
      <c r="I2107" s="19">
        <f t="shared" si="45"/>
        <v>19.200000000000003</v>
      </c>
    </row>
    <row r="2108" spans="1:9">
      <c r="A2108" s="44" t="s">
        <v>100</v>
      </c>
      <c r="B2108" s="45">
        <v>2</v>
      </c>
      <c r="C2108" s="46">
        <v>12.8</v>
      </c>
      <c r="D2108" s="46">
        <v>64</v>
      </c>
      <c r="E2108" s="45">
        <v>2</v>
      </c>
      <c r="F2108" s="46">
        <v>20</v>
      </c>
      <c r="G2108" s="46">
        <v>100</v>
      </c>
      <c r="H2108" s="19">
        <f t="shared" si="44"/>
        <v>156.25</v>
      </c>
      <c r="I2108" s="19">
        <f t="shared" si="45"/>
        <v>7.1999999999999993</v>
      </c>
    </row>
    <row r="2109" spans="1:9">
      <c r="A2109" s="44" t="s">
        <v>101</v>
      </c>
      <c r="B2109" s="45">
        <v>2</v>
      </c>
      <c r="C2109" s="46">
        <v>22</v>
      </c>
      <c r="D2109" s="46">
        <v>110</v>
      </c>
      <c r="E2109" s="45">
        <v>2</v>
      </c>
      <c r="F2109" s="46">
        <v>17</v>
      </c>
      <c r="G2109" s="46">
        <v>85</v>
      </c>
      <c r="H2109" s="19">
        <f t="shared" si="44"/>
        <v>77.272727272727266</v>
      </c>
      <c r="I2109" s="19">
        <f t="shared" si="45"/>
        <v>-5</v>
      </c>
    </row>
    <row r="2110" spans="1:9">
      <c r="A2110" s="44" t="s">
        <v>103</v>
      </c>
      <c r="B2110" s="45">
        <v>10</v>
      </c>
      <c r="C2110" s="46">
        <v>45</v>
      </c>
      <c r="D2110" s="46">
        <v>45</v>
      </c>
      <c r="E2110" s="45">
        <v>10</v>
      </c>
      <c r="F2110" s="46">
        <v>30</v>
      </c>
      <c r="G2110" s="46">
        <v>30</v>
      </c>
      <c r="H2110" s="19">
        <f t="shared" si="44"/>
        <v>66.666666666666657</v>
      </c>
      <c r="I2110" s="19">
        <f t="shared" si="45"/>
        <v>-15</v>
      </c>
    </row>
    <row r="2111" spans="1:9">
      <c r="A2111" s="44" t="s">
        <v>104</v>
      </c>
      <c r="B2111" s="45">
        <v>3</v>
      </c>
      <c r="C2111" s="46">
        <v>2</v>
      </c>
      <c r="D2111" s="46">
        <v>6.7</v>
      </c>
      <c r="E2111" s="45">
        <v>3</v>
      </c>
      <c r="F2111" s="46">
        <v>7</v>
      </c>
      <c r="G2111" s="46">
        <v>23.3</v>
      </c>
      <c r="H2111" s="19">
        <f t="shared" si="44"/>
        <v>350</v>
      </c>
      <c r="I2111" s="19">
        <f t="shared" si="45"/>
        <v>5</v>
      </c>
    </row>
    <row r="2112" spans="1:9">
      <c r="A2112" s="44"/>
      <c r="B2112" s="45"/>
      <c r="C2112" s="46"/>
      <c r="D2112" s="46"/>
      <c r="E2112" s="45"/>
      <c r="F2112" s="46"/>
      <c r="G2112" s="46"/>
      <c r="H2112" s="53"/>
      <c r="I2112" s="53"/>
    </row>
    <row r="2113" spans="1:9" s="48" customFormat="1">
      <c r="A2113" s="41" t="s">
        <v>112</v>
      </c>
      <c r="B2113" s="42">
        <v>171</v>
      </c>
      <c r="C2113" s="43">
        <v>1201.9000000000001</v>
      </c>
      <c r="D2113" s="43">
        <v>70.3</v>
      </c>
      <c r="E2113" s="42">
        <v>168.5</v>
      </c>
      <c r="F2113" s="43">
        <v>1421.5</v>
      </c>
      <c r="G2113" s="43">
        <v>84.4</v>
      </c>
      <c r="H2113" s="53">
        <f t="shared" si="44"/>
        <v>118.27107080455943</v>
      </c>
      <c r="I2113" s="53">
        <f t="shared" si="45"/>
        <v>219.59999999999991</v>
      </c>
    </row>
    <row r="2114" spans="1:9">
      <c r="A2114" s="44" t="s">
        <v>114</v>
      </c>
      <c r="B2114" s="45">
        <v>9</v>
      </c>
      <c r="C2114" s="46">
        <v>93.2</v>
      </c>
      <c r="D2114" s="46">
        <v>103.6</v>
      </c>
      <c r="E2114" s="45">
        <v>5</v>
      </c>
      <c r="F2114" s="46">
        <v>58</v>
      </c>
      <c r="G2114" s="46">
        <v>116</v>
      </c>
      <c r="H2114" s="19">
        <f t="shared" si="44"/>
        <v>62.231759656652365</v>
      </c>
      <c r="I2114" s="19">
        <f t="shared" si="45"/>
        <v>-35.200000000000003</v>
      </c>
    </row>
    <row r="2115" spans="1:9">
      <c r="A2115" s="44" t="s">
        <v>116</v>
      </c>
      <c r="B2115" s="45">
        <v>147</v>
      </c>
      <c r="C2115" s="46">
        <v>1016.2</v>
      </c>
      <c r="D2115" s="46">
        <v>69.099999999999994</v>
      </c>
      <c r="E2115" s="45">
        <v>148.19999999999999</v>
      </c>
      <c r="F2115" s="46">
        <v>1277.4000000000001</v>
      </c>
      <c r="G2115" s="46">
        <v>86.2</v>
      </c>
      <c r="H2115" s="19">
        <f t="shared" si="44"/>
        <v>125.70360165321787</v>
      </c>
      <c r="I2115" s="19">
        <f t="shared" si="45"/>
        <v>261.20000000000005</v>
      </c>
    </row>
    <row r="2116" spans="1:9">
      <c r="A2116" s="44" t="s">
        <v>117</v>
      </c>
      <c r="B2116" s="45">
        <v>10</v>
      </c>
      <c r="C2116" s="46">
        <v>102</v>
      </c>
      <c r="D2116" s="46">
        <v>102</v>
      </c>
      <c r="E2116" s="45">
        <v>10</v>
      </c>
      <c r="F2116" s="46">
        <v>100</v>
      </c>
      <c r="G2116" s="46">
        <v>100</v>
      </c>
      <c r="H2116" s="19">
        <f t="shared" si="44"/>
        <v>98.039215686274503</v>
      </c>
      <c r="I2116" s="19">
        <f t="shared" si="45"/>
        <v>-2</v>
      </c>
    </row>
    <row r="2117" spans="1:9">
      <c r="A2117" s="44" t="s">
        <v>118</v>
      </c>
      <c r="B2117" s="45" t="s">
        <v>94</v>
      </c>
      <c r="C2117" s="46" t="s">
        <v>94</v>
      </c>
      <c r="D2117" s="46" t="s">
        <v>94</v>
      </c>
      <c r="E2117" s="45">
        <v>0.3</v>
      </c>
      <c r="F2117" s="46">
        <v>2.1</v>
      </c>
      <c r="G2117" s="46">
        <v>70</v>
      </c>
      <c r="H2117" s="46" t="s">
        <v>94</v>
      </c>
      <c r="I2117" s="46" t="s">
        <v>94</v>
      </c>
    </row>
    <row r="2118" spans="1:9">
      <c r="A2118" s="44" t="s">
        <v>119</v>
      </c>
      <c r="B2118" s="45">
        <v>15</v>
      </c>
      <c r="C2118" s="46">
        <v>92.5</v>
      </c>
      <c r="D2118" s="46">
        <v>61.7</v>
      </c>
      <c r="E2118" s="45">
        <v>15</v>
      </c>
      <c r="F2118" s="46">
        <v>84</v>
      </c>
      <c r="G2118" s="46">
        <v>56</v>
      </c>
      <c r="H2118" s="19">
        <f t="shared" si="44"/>
        <v>90.810810810810821</v>
      </c>
      <c r="I2118" s="19">
        <f t="shared" si="45"/>
        <v>-8.5</v>
      </c>
    </row>
    <row r="2119" spans="1:9">
      <c r="A2119" s="44"/>
      <c r="B2119" s="45"/>
      <c r="C2119" s="46"/>
      <c r="D2119" s="46"/>
      <c r="E2119" s="45"/>
      <c r="F2119" s="46"/>
      <c r="G2119" s="46"/>
      <c r="H2119" s="53"/>
      <c r="I2119" s="53"/>
    </row>
    <row r="2120" spans="1:9" s="48" customFormat="1">
      <c r="A2120" s="41" t="s">
        <v>121</v>
      </c>
      <c r="B2120" s="42">
        <v>145</v>
      </c>
      <c r="C2120" s="43">
        <v>796.3</v>
      </c>
      <c r="D2120" s="43">
        <v>54.9</v>
      </c>
      <c r="E2120" s="42">
        <v>157</v>
      </c>
      <c r="F2120" s="43">
        <v>800.5</v>
      </c>
      <c r="G2120" s="43">
        <v>51</v>
      </c>
      <c r="H2120" s="53">
        <f t="shared" si="44"/>
        <v>100.52743940725857</v>
      </c>
      <c r="I2120" s="53">
        <f t="shared" si="45"/>
        <v>4.2000000000000455</v>
      </c>
    </row>
    <row r="2121" spans="1:9">
      <c r="A2121" s="44" t="s">
        <v>122</v>
      </c>
      <c r="B2121" s="45">
        <v>9</v>
      </c>
      <c r="C2121" s="46">
        <v>57.9</v>
      </c>
      <c r="D2121" s="46">
        <v>64.3</v>
      </c>
      <c r="E2121" s="45">
        <v>21</v>
      </c>
      <c r="F2121" s="46">
        <v>81.599999999999994</v>
      </c>
      <c r="G2121" s="46">
        <v>38.9</v>
      </c>
      <c r="H2121" s="19">
        <f t="shared" si="44"/>
        <v>140.93264248704662</v>
      </c>
      <c r="I2121" s="19">
        <f t="shared" si="45"/>
        <v>23.699999999999996</v>
      </c>
    </row>
    <row r="2122" spans="1:9">
      <c r="A2122" s="44" t="s">
        <v>123</v>
      </c>
      <c r="B2122" s="45">
        <v>29</v>
      </c>
      <c r="C2122" s="46">
        <v>199.6</v>
      </c>
      <c r="D2122" s="46">
        <v>68.8</v>
      </c>
      <c r="E2122" s="45">
        <v>29</v>
      </c>
      <c r="F2122" s="46">
        <v>199.5</v>
      </c>
      <c r="G2122" s="46">
        <v>68.8</v>
      </c>
      <c r="H2122" s="19">
        <f t="shared" si="44"/>
        <v>99.949899799599208</v>
      </c>
      <c r="I2122" s="19">
        <f t="shared" si="45"/>
        <v>-9.9999999999994316E-2</v>
      </c>
    </row>
    <row r="2123" spans="1:9">
      <c r="A2123" s="44" t="s">
        <v>124</v>
      </c>
      <c r="B2123" s="45">
        <v>30</v>
      </c>
      <c r="C2123" s="46">
        <v>213</v>
      </c>
      <c r="D2123" s="46">
        <v>71</v>
      </c>
      <c r="E2123" s="45">
        <v>30</v>
      </c>
      <c r="F2123" s="46">
        <v>206</v>
      </c>
      <c r="G2123" s="46">
        <v>68.7</v>
      </c>
      <c r="H2123" s="19">
        <f t="shared" si="44"/>
        <v>96.713615023474176</v>
      </c>
      <c r="I2123" s="19">
        <f t="shared" si="45"/>
        <v>-7</v>
      </c>
    </row>
    <row r="2124" spans="1:9">
      <c r="A2124" s="44" t="s">
        <v>125</v>
      </c>
      <c r="B2124" s="45">
        <v>61</v>
      </c>
      <c r="C2124" s="46">
        <v>252.6</v>
      </c>
      <c r="D2124" s="46">
        <v>41.4</v>
      </c>
      <c r="E2124" s="45">
        <v>61</v>
      </c>
      <c r="F2124" s="46">
        <v>239.9</v>
      </c>
      <c r="G2124" s="46">
        <v>39.299999999999997</v>
      </c>
      <c r="H2124" s="19">
        <f t="shared" si="44"/>
        <v>94.972288202692013</v>
      </c>
      <c r="I2124" s="19">
        <f t="shared" si="45"/>
        <v>-12.699999999999989</v>
      </c>
    </row>
    <row r="2125" spans="1:9">
      <c r="A2125" s="44" t="s">
        <v>126</v>
      </c>
      <c r="B2125" s="45">
        <v>16</v>
      </c>
      <c r="C2125" s="46">
        <v>73.2</v>
      </c>
      <c r="D2125" s="46">
        <v>45.8</v>
      </c>
      <c r="E2125" s="45">
        <v>16</v>
      </c>
      <c r="F2125" s="46">
        <v>73.5</v>
      </c>
      <c r="G2125" s="46">
        <v>45.9</v>
      </c>
      <c r="H2125" s="19">
        <f t="shared" si="44"/>
        <v>100.40983606557377</v>
      </c>
      <c r="I2125" s="19">
        <f t="shared" si="45"/>
        <v>0.29999999999999716</v>
      </c>
    </row>
    <row r="2126" spans="1:9">
      <c r="A2126" s="44"/>
      <c r="B2126" s="45"/>
      <c r="C2126" s="46"/>
      <c r="D2126" s="46"/>
      <c r="E2126" s="45"/>
      <c r="F2126" s="46"/>
      <c r="G2126" s="46"/>
      <c r="H2126" s="53"/>
      <c r="I2126" s="53"/>
    </row>
    <row r="2127" spans="1:9" s="48" customFormat="1">
      <c r="A2127" s="41" t="s">
        <v>127</v>
      </c>
      <c r="B2127" s="42">
        <v>556</v>
      </c>
      <c r="C2127" s="43">
        <v>1691.9</v>
      </c>
      <c r="D2127" s="43">
        <v>30.4</v>
      </c>
      <c r="E2127" s="42">
        <v>537.5</v>
      </c>
      <c r="F2127" s="43">
        <v>1012.8</v>
      </c>
      <c r="G2127" s="43">
        <v>18.5</v>
      </c>
      <c r="H2127" s="53">
        <f t="shared" si="44"/>
        <v>59.861693953543352</v>
      </c>
      <c r="I2127" s="53">
        <f t="shared" si="45"/>
        <v>-679.10000000000014</v>
      </c>
    </row>
    <row r="2128" spans="1:9">
      <c r="A2128" s="44" t="s">
        <v>128</v>
      </c>
      <c r="B2128" s="45">
        <v>112</v>
      </c>
      <c r="C2128" s="46">
        <v>91.9</v>
      </c>
      <c r="D2128" s="46">
        <v>8.1999999999999993</v>
      </c>
      <c r="E2128" s="45">
        <v>117</v>
      </c>
      <c r="F2128" s="46">
        <v>153</v>
      </c>
      <c r="G2128" s="46">
        <v>13.1</v>
      </c>
      <c r="H2128" s="19">
        <f t="shared" si="44"/>
        <v>166.48531011969533</v>
      </c>
      <c r="I2128" s="19">
        <f t="shared" si="45"/>
        <v>61.099999999999994</v>
      </c>
    </row>
    <row r="2129" spans="1:9">
      <c r="A2129" s="44" t="s">
        <v>130</v>
      </c>
      <c r="B2129" s="45">
        <v>37</v>
      </c>
      <c r="C2129" s="46">
        <v>65.7</v>
      </c>
      <c r="D2129" s="46">
        <v>17.8</v>
      </c>
      <c r="E2129" s="45">
        <v>37</v>
      </c>
      <c r="F2129" s="46">
        <v>118</v>
      </c>
      <c r="G2129" s="46">
        <v>31.9</v>
      </c>
      <c r="H2129" s="19">
        <f t="shared" si="44"/>
        <v>179.60426179604261</v>
      </c>
      <c r="I2129" s="19">
        <f t="shared" si="45"/>
        <v>52.3</v>
      </c>
    </row>
    <row r="2130" spans="1:9">
      <c r="A2130" s="44" t="s">
        <v>131</v>
      </c>
      <c r="B2130" s="45">
        <v>8</v>
      </c>
      <c r="C2130" s="46">
        <v>22.7</v>
      </c>
      <c r="D2130" s="46">
        <v>28.4</v>
      </c>
      <c r="E2130" s="45">
        <v>8</v>
      </c>
      <c r="F2130" s="46">
        <v>23.9</v>
      </c>
      <c r="G2130" s="46">
        <v>29.9</v>
      </c>
      <c r="H2130" s="19">
        <f t="shared" si="44"/>
        <v>105.2863436123348</v>
      </c>
      <c r="I2130" s="19">
        <f t="shared" si="45"/>
        <v>1.1999999999999993</v>
      </c>
    </row>
    <row r="2131" spans="1:9">
      <c r="A2131" s="44" t="s">
        <v>132</v>
      </c>
      <c r="B2131" s="45">
        <v>7</v>
      </c>
      <c r="C2131" s="46">
        <v>10.1</v>
      </c>
      <c r="D2131" s="46">
        <v>14.4</v>
      </c>
      <c r="E2131" s="45">
        <v>7</v>
      </c>
      <c r="F2131" s="46">
        <v>9.4</v>
      </c>
      <c r="G2131" s="46">
        <v>13.4</v>
      </c>
      <c r="H2131" s="19">
        <f t="shared" si="44"/>
        <v>93.069306930693074</v>
      </c>
      <c r="I2131" s="19">
        <f t="shared" si="45"/>
        <v>-0.69999999999999929</v>
      </c>
    </row>
    <row r="2132" spans="1:9">
      <c r="A2132" s="44" t="s">
        <v>133</v>
      </c>
      <c r="B2132" s="45">
        <v>31</v>
      </c>
      <c r="C2132" s="46">
        <v>68</v>
      </c>
      <c r="D2132" s="46">
        <v>21.9</v>
      </c>
      <c r="E2132" s="45">
        <v>15.5</v>
      </c>
      <c r="F2132" s="46">
        <v>89</v>
      </c>
      <c r="G2132" s="46">
        <v>57.4</v>
      </c>
      <c r="H2132" s="19">
        <f t="shared" si="44"/>
        <v>130.88235294117646</v>
      </c>
      <c r="I2132" s="19">
        <f t="shared" si="45"/>
        <v>21</v>
      </c>
    </row>
    <row r="2133" spans="1:9">
      <c r="A2133" s="44" t="s">
        <v>135</v>
      </c>
      <c r="B2133" s="45">
        <v>303</v>
      </c>
      <c r="C2133" s="46">
        <v>1294.5</v>
      </c>
      <c r="D2133" s="46">
        <v>42.7</v>
      </c>
      <c r="E2133" s="45">
        <v>297</v>
      </c>
      <c r="F2133" s="46">
        <v>531.6</v>
      </c>
      <c r="G2133" s="46">
        <v>17.399999999999999</v>
      </c>
      <c r="H2133" s="19">
        <f t="shared" si="44"/>
        <v>41.066048667439169</v>
      </c>
      <c r="I2133" s="19">
        <f t="shared" si="45"/>
        <v>-762.9</v>
      </c>
    </row>
    <row r="2134" spans="1:9">
      <c r="A2134" s="44" t="s">
        <v>136</v>
      </c>
      <c r="B2134" s="45">
        <v>2</v>
      </c>
      <c r="C2134" s="46">
        <v>2</v>
      </c>
      <c r="D2134" s="46">
        <v>10</v>
      </c>
      <c r="E2134" s="45">
        <v>2</v>
      </c>
      <c r="F2134" s="46">
        <v>5</v>
      </c>
      <c r="G2134" s="46">
        <v>25</v>
      </c>
      <c r="H2134" s="19">
        <f t="shared" si="44"/>
        <v>250</v>
      </c>
      <c r="I2134" s="19">
        <f t="shared" si="45"/>
        <v>3</v>
      </c>
    </row>
    <row r="2135" spans="1:9">
      <c r="A2135" s="44" t="s">
        <v>165</v>
      </c>
      <c r="B2135" s="45">
        <v>21</v>
      </c>
      <c r="C2135" s="46">
        <v>2</v>
      </c>
      <c r="D2135" s="46">
        <v>1</v>
      </c>
      <c r="E2135" s="45">
        <v>21</v>
      </c>
      <c r="F2135" s="46">
        <v>10</v>
      </c>
      <c r="G2135" s="46">
        <v>4.8</v>
      </c>
      <c r="H2135" s="19">
        <f t="shared" si="44"/>
        <v>500</v>
      </c>
      <c r="I2135" s="19">
        <f t="shared" si="45"/>
        <v>8</v>
      </c>
    </row>
    <row r="2136" spans="1:9">
      <c r="A2136" s="44" t="s">
        <v>137</v>
      </c>
      <c r="B2136" s="45">
        <v>35</v>
      </c>
      <c r="C2136" s="46">
        <v>135</v>
      </c>
      <c r="D2136" s="46">
        <v>38.6</v>
      </c>
      <c r="E2136" s="45">
        <v>33</v>
      </c>
      <c r="F2136" s="46">
        <v>72.900000000000006</v>
      </c>
      <c r="G2136" s="46">
        <v>22.1</v>
      </c>
      <c r="H2136" s="19">
        <f t="shared" si="44"/>
        <v>54</v>
      </c>
      <c r="I2136" s="19">
        <f t="shared" si="45"/>
        <v>-62.099999999999994</v>
      </c>
    </row>
    <row r="2137" spans="1:9">
      <c r="A2137" s="44"/>
      <c r="B2137" s="45"/>
      <c r="C2137" s="46"/>
      <c r="D2137" s="46"/>
      <c r="E2137" s="45"/>
      <c r="F2137" s="46"/>
      <c r="G2137" s="46"/>
      <c r="H2137" s="53"/>
      <c r="I2137" s="53"/>
    </row>
    <row r="2138" spans="1:9" s="48" customFormat="1">
      <c r="A2138" s="41" t="s">
        <v>138</v>
      </c>
      <c r="B2138" s="42">
        <v>114</v>
      </c>
      <c r="C2138" s="43">
        <v>433.8</v>
      </c>
      <c r="D2138" s="43">
        <v>38.1</v>
      </c>
      <c r="E2138" s="42">
        <v>104</v>
      </c>
      <c r="F2138" s="43">
        <v>207.5</v>
      </c>
      <c r="G2138" s="43">
        <v>20</v>
      </c>
      <c r="H2138" s="53">
        <f t="shared" si="44"/>
        <v>47.833102812355918</v>
      </c>
      <c r="I2138" s="53">
        <f t="shared" si="45"/>
        <v>-226.3</v>
      </c>
    </row>
    <row r="2139" spans="1:9" s="48" customFormat="1">
      <c r="A2139" s="41"/>
      <c r="B2139" s="42"/>
      <c r="C2139" s="43"/>
      <c r="D2139" s="43"/>
      <c r="E2139" s="42"/>
      <c r="F2139" s="43"/>
      <c r="G2139" s="43"/>
      <c r="H2139" s="53"/>
      <c r="I2139" s="53"/>
    </row>
    <row r="2140" spans="1:9" s="48" customFormat="1">
      <c r="A2140" s="41" t="s">
        <v>139</v>
      </c>
      <c r="B2140" s="42">
        <v>39</v>
      </c>
      <c r="C2140" s="43">
        <v>204.9</v>
      </c>
      <c r="D2140" s="43">
        <v>52.5</v>
      </c>
      <c r="E2140" s="42">
        <v>53.1</v>
      </c>
      <c r="F2140" s="43">
        <v>239.9</v>
      </c>
      <c r="G2140" s="43">
        <v>45.2</v>
      </c>
      <c r="H2140" s="53">
        <f t="shared" si="44"/>
        <v>117.08150317227917</v>
      </c>
      <c r="I2140" s="53">
        <f t="shared" si="45"/>
        <v>35</v>
      </c>
    </row>
    <row r="2141" spans="1:9">
      <c r="B2141" s="40"/>
      <c r="C2141" s="40"/>
      <c r="D2141" s="40"/>
      <c r="E2141" s="40"/>
      <c r="F2141" s="40"/>
      <c r="G2141" s="40"/>
      <c r="H2141" s="40"/>
      <c r="I2141" s="40"/>
    </row>
    <row r="2142" spans="1:9">
      <c r="B2142" s="40"/>
      <c r="C2142" s="40"/>
      <c r="D2142" s="40"/>
      <c r="E2142" s="40"/>
      <c r="F2142" s="40"/>
      <c r="G2142" s="40"/>
      <c r="H2142" s="40"/>
      <c r="I2142" s="40"/>
    </row>
    <row r="2143" spans="1:9">
      <c r="B2143" s="40"/>
      <c r="C2143" s="40"/>
      <c r="D2143" s="40"/>
      <c r="E2143" s="40"/>
      <c r="F2143" s="40"/>
      <c r="G2143" s="40"/>
      <c r="H2143" s="40"/>
      <c r="I2143" s="40"/>
    </row>
    <row r="2144" spans="1:9">
      <c r="B2144" s="40"/>
      <c r="C2144" s="40"/>
      <c r="D2144" s="40"/>
      <c r="E2144" s="40"/>
      <c r="F2144" s="40"/>
      <c r="G2144" s="40"/>
      <c r="H2144" s="40"/>
      <c r="I2144" s="40"/>
    </row>
    <row r="2145" spans="1:9">
      <c r="B2145" s="40"/>
      <c r="C2145" s="40"/>
      <c r="D2145" s="40"/>
      <c r="E2145" s="40"/>
      <c r="F2145" s="40"/>
      <c r="G2145" s="40"/>
      <c r="H2145" s="40"/>
      <c r="I2145" s="40"/>
    </row>
    <row r="2146" spans="1:9">
      <c r="A2146" s="44"/>
      <c r="B2146" s="54"/>
      <c r="C2146" s="54"/>
      <c r="D2146" s="54"/>
      <c r="E2146" s="54"/>
      <c r="F2146" s="54"/>
      <c r="G2146" s="54"/>
      <c r="H2146" s="54"/>
      <c r="I2146" s="54"/>
    </row>
    <row r="2147" spans="1:9">
      <c r="A2147" s="44"/>
      <c r="B2147" s="54"/>
      <c r="C2147" s="54"/>
      <c r="D2147" s="54"/>
      <c r="E2147" s="54"/>
      <c r="F2147" s="54"/>
      <c r="G2147" s="54"/>
      <c r="H2147" s="54"/>
      <c r="I2147" s="54"/>
    </row>
    <row r="2148" spans="1:9" ht="14.25">
      <c r="A2148" s="109" t="s">
        <v>198</v>
      </c>
      <c r="B2148" s="109"/>
      <c r="C2148" s="109"/>
      <c r="D2148" s="109"/>
      <c r="E2148" s="109"/>
      <c r="F2148" s="109"/>
      <c r="G2148" s="109"/>
      <c r="H2148" s="109"/>
      <c r="I2148" s="109"/>
    </row>
    <row r="2149" spans="1:9">
      <c r="A2149" s="111" t="s">
        <v>191</v>
      </c>
      <c r="B2149" s="111"/>
      <c r="C2149" s="111"/>
      <c r="D2149" s="111"/>
      <c r="E2149" s="111"/>
      <c r="F2149" s="111"/>
      <c r="G2149" s="111"/>
      <c r="H2149" s="111"/>
      <c r="I2149" s="111"/>
    </row>
    <row r="2150" spans="1:9">
      <c r="B2150" s="49"/>
      <c r="C2150" s="49"/>
      <c r="D2150" s="50"/>
      <c r="E2150" s="49"/>
      <c r="F2150" s="49"/>
      <c r="G2150" s="50"/>
      <c r="H2150" s="50"/>
      <c r="I2150" s="49"/>
    </row>
    <row r="2151" spans="1:9" customFormat="1" ht="15">
      <c r="A2151" s="114" t="s">
        <v>60</v>
      </c>
      <c r="B2151" s="126" t="s">
        <v>188</v>
      </c>
      <c r="C2151" s="126"/>
      <c r="D2151" s="126"/>
      <c r="E2151" s="126"/>
      <c r="F2151" s="126"/>
      <c r="G2151" s="126"/>
      <c r="H2151" s="126"/>
      <c r="I2151" s="126"/>
    </row>
    <row r="2152" spans="1:9" customFormat="1" ht="15">
      <c r="A2152" s="115"/>
      <c r="B2152" s="126">
        <v>2023</v>
      </c>
      <c r="C2152" s="126"/>
      <c r="D2152" s="126"/>
      <c r="E2152" s="126">
        <v>2024</v>
      </c>
      <c r="F2152" s="126"/>
      <c r="G2152" s="126"/>
      <c r="H2152" s="126" t="s">
        <v>62</v>
      </c>
      <c r="I2152" s="126"/>
    </row>
    <row r="2153" spans="1:9" customFormat="1" ht="15">
      <c r="A2153" s="115"/>
      <c r="B2153" s="118" t="s">
        <v>189</v>
      </c>
      <c r="C2153" s="30" t="s">
        <v>64</v>
      </c>
      <c r="D2153" s="124" t="s">
        <v>65</v>
      </c>
      <c r="E2153" s="118" t="s">
        <v>189</v>
      </c>
      <c r="F2153" s="31" t="s">
        <v>64</v>
      </c>
      <c r="G2153" s="124" t="s">
        <v>65</v>
      </c>
      <c r="H2153" s="126" t="s">
        <v>66</v>
      </c>
      <c r="I2153" s="126"/>
    </row>
    <row r="2154" spans="1:9" customFormat="1" ht="15">
      <c r="A2154" s="115"/>
      <c r="B2154" s="119"/>
      <c r="C2154" s="29" t="s">
        <v>68</v>
      </c>
      <c r="D2154" s="125"/>
      <c r="E2154" s="119"/>
      <c r="F2154" s="29" t="s">
        <v>68</v>
      </c>
      <c r="G2154" s="125"/>
      <c r="H2154" s="29" t="s">
        <v>69</v>
      </c>
      <c r="I2154" s="30" t="s">
        <v>70</v>
      </c>
    </row>
    <row r="2155" spans="1:9" customFormat="1" ht="15">
      <c r="A2155" s="32"/>
      <c r="B2155" s="120"/>
      <c r="C2155" s="34"/>
      <c r="D2155" s="34"/>
      <c r="E2155" s="120"/>
      <c r="F2155" s="34"/>
      <c r="G2155" s="35"/>
      <c r="H2155" s="34"/>
      <c r="I2155" s="34"/>
    </row>
    <row r="2156" spans="1:9" customFormat="1" ht="15">
      <c r="A2156" s="37"/>
      <c r="B2156" s="33">
        <v>1</v>
      </c>
      <c r="C2156" s="24">
        <v>2</v>
      </c>
      <c r="D2156" s="34">
        <v>3</v>
      </c>
      <c r="E2156" s="34">
        <v>4</v>
      </c>
      <c r="F2156" s="34">
        <v>5</v>
      </c>
      <c r="G2156" s="35">
        <v>6</v>
      </c>
      <c r="H2156" s="34">
        <v>7</v>
      </c>
      <c r="I2156" s="38">
        <v>8</v>
      </c>
    </row>
    <row r="2157" spans="1:9" customFormat="1" ht="15">
      <c r="A2157" s="39"/>
      <c r="B2157" s="27"/>
      <c r="C2157" s="27"/>
      <c r="D2157" s="27"/>
      <c r="E2157" s="27"/>
      <c r="F2157" s="27"/>
      <c r="G2157" s="27"/>
      <c r="H2157" s="27"/>
      <c r="I2157" s="27"/>
    </row>
    <row r="2158" spans="1:9" s="48" customFormat="1">
      <c r="A2158" s="41" t="s">
        <v>72</v>
      </c>
      <c r="B2158" s="42">
        <v>2226.14</v>
      </c>
      <c r="C2158" s="43">
        <v>12673.4</v>
      </c>
      <c r="D2158" s="43">
        <v>56.9</v>
      </c>
      <c r="E2158" s="42">
        <v>4259.99</v>
      </c>
      <c r="F2158" s="43">
        <v>19461.5</v>
      </c>
      <c r="G2158" s="43">
        <v>45.7</v>
      </c>
      <c r="H2158" s="53">
        <f t="shared" ref="H2158" si="46">F2158/C2158*100</f>
        <v>153.56179083750217</v>
      </c>
      <c r="I2158" s="53">
        <f t="shared" ref="I2158" si="47">F2158-C2158</f>
        <v>6788.1</v>
      </c>
    </row>
    <row r="2159" spans="1:9" s="48" customFormat="1">
      <c r="A2159" s="41"/>
      <c r="B2159" s="42"/>
      <c r="C2159" s="43"/>
      <c r="D2159" s="43"/>
      <c r="E2159" s="42"/>
      <c r="F2159" s="43"/>
      <c r="G2159" s="43"/>
      <c r="H2159" s="53"/>
      <c r="I2159" s="53"/>
    </row>
    <row r="2160" spans="1:9" s="48" customFormat="1">
      <c r="A2160" s="41" t="s">
        <v>73</v>
      </c>
      <c r="B2160" s="42">
        <v>1029.1400000000001</v>
      </c>
      <c r="C2160" s="43">
        <v>5238.8</v>
      </c>
      <c r="D2160" s="43">
        <v>50.9</v>
      </c>
      <c r="E2160" s="42">
        <v>1887.97</v>
      </c>
      <c r="F2160" s="43">
        <v>5123.1000000000004</v>
      </c>
      <c r="G2160" s="43">
        <v>27.1</v>
      </c>
      <c r="H2160" s="53">
        <f t="shared" ref="H2160:H2218" si="48">F2160/C2160*100</f>
        <v>97.791478964648391</v>
      </c>
      <c r="I2160" s="53">
        <f t="shared" ref="I2160:I2218" si="49">F2160-C2160</f>
        <v>-115.69999999999982</v>
      </c>
    </row>
    <row r="2161" spans="1:9">
      <c r="A2161" s="44" t="s">
        <v>74</v>
      </c>
      <c r="B2161" s="45">
        <v>59.7</v>
      </c>
      <c r="C2161" s="46">
        <v>650.70000000000005</v>
      </c>
      <c r="D2161" s="46">
        <v>109</v>
      </c>
      <c r="E2161" s="45">
        <v>71.77</v>
      </c>
      <c r="F2161" s="46">
        <v>369.7</v>
      </c>
      <c r="G2161" s="46">
        <v>51.5</v>
      </c>
      <c r="H2161" s="19">
        <f t="shared" si="48"/>
        <v>56.815736898724445</v>
      </c>
      <c r="I2161" s="19">
        <f t="shared" si="49"/>
        <v>-281.00000000000006</v>
      </c>
    </row>
    <row r="2162" spans="1:9">
      <c r="A2162" s="44" t="s">
        <v>75</v>
      </c>
      <c r="B2162" s="45">
        <v>810</v>
      </c>
      <c r="C2162" s="46">
        <v>3772.5</v>
      </c>
      <c r="D2162" s="46">
        <v>46.6</v>
      </c>
      <c r="E2162" s="45">
        <v>1618.76</v>
      </c>
      <c r="F2162" s="46">
        <v>3857.4</v>
      </c>
      <c r="G2162" s="46">
        <v>23.8</v>
      </c>
      <c r="H2162" s="19">
        <f t="shared" si="48"/>
        <v>102.25049701789264</v>
      </c>
      <c r="I2162" s="19">
        <f t="shared" si="49"/>
        <v>84.900000000000091</v>
      </c>
    </row>
    <row r="2163" spans="1:9">
      <c r="A2163" s="44" t="s">
        <v>76</v>
      </c>
      <c r="B2163" s="45">
        <v>58</v>
      </c>
      <c r="C2163" s="46">
        <v>234.5</v>
      </c>
      <c r="D2163" s="46">
        <v>40.4</v>
      </c>
      <c r="E2163" s="45">
        <v>83.5</v>
      </c>
      <c r="F2163" s="46">
        <v>411</v>
      </c>
      <c r="G2163" s="46">
        <v>49.2</v>
      </c>
      <c r="H2163" s="19">
        <f t="shared" si="48"/>
        <v>175.26652452025587</v>
      </c>
      <c r="I2163" s="19">
        <f t="shared" si="49"/>
        <v>176.5</v>
      </c>
    </row>
    <row r="2164" spans="1:9">
      <c r="A2164" s="44" t="s">
        <v>77</v>
      </c>
      <c r="B2164" s="45">
        <v>1</v>
      </c>
      <c r="C2164" s="46">
        <v>3</v>
      </c>
      <c r="D2164" s="46">
        <v>30</v>
      </c>
      <c r="E2164" s="45">
        <v>1</v>
      </c>
      <c r="F2164" s="46">
        <v>6</v>
      </c>
      <c r="G2164" s="46">
        <v>60</v>
      </c>
      <c r="H2164" s="19">
        <f t="shared" si="48"/>
        <v>200</v>
      </c>
      <c r="I2164" s="19">
        <f t="shared" si="49"/>
        <v>3</v>
      </c>
    </row>
    <row r="2165" spans="1:9">
      <c r="A2165" s="44" t="s">
        <v>78</v>
      </c>
      <c r="B2165" s="45">
        <v>4</v>
      </c>
      <c r="C2165" s="46">
        <v>39.1</v>
      </c>
      <c r="D2165" s="46">
        <v>97.8</v>
      </c>
      <c r="E2165" s="45">
        <v>16.5</v>
      </c>
      <c r="F2165" s="46">
        <v>61.5</v>
      </c>
      <c r="G2165" s="46">
        <v>37.299999999999997</v>
      </c>
      <c r="H2165" s="19">
        <f t="shared" si="48"/>
        <v>157.28900255754473</v>
      </c>
      <c r="I2165" s="19">
        <f t="shared" si="49"/>
        <v>22.4</v>
      </c>
    </row>
    <row r="2166" spans="1:9">
      <c r="A2166" s="44" t="s">
        <v>79</v>
      </c>
      <c r="B2166" s="45">
        <v>97.44</v>
      </c>
      <c r="C2166" s="46">
        <v>542</v>
      </c>
      <c r="D2166" s="46">
        <v>55.6</v>
      </c>
      <c r="E2166" s="45">
        <v>97.44</v>
      </c>
      <c r="F2166" s="46">
        <v>423.5</v>
      </c>
      <c r="G2166" s="46">
        <v>43.5</v>
      </c>
      <c r="H2166" s="19">
        <f t="shared" si="48"/>
        <v>78.136531365313658</v>
      </c>
      <c r="I2166" s="19">
        <f t="shared" si="49"/>
        <v>-118.5</v>
      </c>
    </row>
    <row r="2167" spans="1:9">
      <c r="A2167" s="44"/>
      <c r="B2167" s="45"/>
      <c r="C2167" s="46"/>
      <c r="D2167" s="46"/>
      <c r="E2167" s="45"/>
      <c r="F2167" s="46"/>
      <c r="G2167" s="46"/>
      <c r="H2167" s="53"/>
      <c r="I2167" s="53"/>
    </row>
    <row r="2168" spans="1:9" s="48" customFormat="1" ht="25.5">
      <c r="A2168" s="41" t="s">
        <v>80</v>
      </c>
      <c r="B2168" s="42">
        <v>221</v>
      </c>
      <c r="C2168" s="43">
        <v>1036.2</v>
      </c>
      <c r="D2168" s="43">
        <v>46.9</v>
      </c>
      <c r="E2168" s="42">
        <v>539.35</v>
      </c>
      <c r="F2168" s="43">
        <v>2245.8000000000002</v>
      </c>
      <c r="G2168" s="43">
        <v>41.6</v>
      </c>
      <c r="H2168" s="53">
        <f t="shared" si="48"/>
        <v>216.73422119281992</v>
      </c>
      <c r="I2168" s="53">
        <f t="shared" si="49"/>
        <v>1209.6000000000001</v>
      </c>
    </row>
    <row r="2169" spans="1:9">
      <c r="A2169" s="44" t="s">
        <v>81</v>
      </c>
      <c r="B2169" s="45">
        <v>20</v>
      </c>
      <c r="C2169" s="46">
        <v>134.4</v>
      </c>
      <c r="D2169" s="46">
        <v>67.2</v>
      </c>
      <c r="E2169" s="45">
        <v>37.21</v>
      </c>
      <c r="F2169" s="46">
        <v>46</v>
      </c>
      <c r="G2169" s="46">
        <v>12.4</v>
      </c>
      <c r="H2169" s="19">
        <f t="shared" si="48"/>
        <v>34.226190476190474</v>
      </c>
      <c r="I2169" s="19">
        <f t="shared" si="49"/>
        <v>-88.4</v>
      </c>
    </row>
    <row r="2170" spans="1:9">
      <c r="A2170" s="44" t="s">
        <v>83</v>
      </c>
      <c r="B2170" s="45">
        <v>33</v>
      </c>
      <c r="C2170" s="46">
        <v>209.8</v>
      </c>
      <c r="D2170" s="46">
        <v>63.6</v>
      </c>
      <c r="E2170" s="45">
        <v>121.79</v>
      </c>
      <c r="F2170" s="46">
        <v>649.5</v>
      </c>
      <c r="G2170" s="46">
        <v>53.3</v>
      </c>
      <c r="H2170" s="19">
        <f t="shared" si="48"/>
        <v>309.58055290753094</v>
      </c>
      <c r="I2170" s="19">
        <f t="shared" si="49"/>
        <v>439.7</v>
      </c>
    </row>
    <row r="2171" spans="1:9">
      <c r="A2171" s="44" t="s">
        <v>84</v>
      </c>
      <c r="B2171" s="45">
        <v>88</v>
      </c>
      <c r="C2171" s="46">
        <v>462.6</v>
      </c>
      <c r="D2171" s="46">
        <v>52.6</v>
      </c>
      <c r="E2171" s="45">
        <v>108.1</v>
      </c>
      <c r="F2171" s="46">
        <v>230.9</v>
      </c>
      <c r="G2171" s="46">
        <v>21.4</v>
      </c>
      <c r="H2171" s="19">
        <f t="shared" si="48"/>
        <v>49.913532209252054</v>
      </c>
      <c r="I2171" s="19">
        <f t="shared" si="49"/>
        <v>-231.70000000000002</v>
      </c>
    </row>
    <row r="2172" spans="1:9">
      <c r="A2172" s="44" t="s">
        <v>85</v>
      </c>
      <c r="B2172" s="45">
        <v>31</v>
      </c>
      <c r="C2172" s="46">
        <v>120.5</v>
      </c>
      <c r="D2172" s="46">
        <v>38.9</v>
      </c>
      <c r="E2172" s="45">
        <v>61</v>
      </c>
      <c r="F2172" s="46">
        <v>248.4</v>
      </c>
      <c r="G2172" s="46">
        <v>40.700000000000003</v>
      </c>
      <c r="H2172" s="19">
        <f t="shared" si="48"/>
        <v>206.14107883817431</v>
      </c>
      <c r="I2172" s="19">
        <f t="shared" si="49"/>
        <v>127.9</v>
      </c>
    </row>
    <row r="2173" spans="1:9">
      <c r="A2173" s="44" t="s">
        <v>87</v>
      </c>
      <c r="B2173" s="45">
        <v>13</v>
      </c>
      <c r="C2173" s="46">
        <v>88</v>
      </c>
      <c r="D2173" s="46">
        <v>67.7</v>
      </c>
      <c r="E2173" s="45">
        <v>140.69999999999999</v>
      </c>
      <c r="F2173" s="46">
        <v>959</v>
      </c>
      <c r="G2173" s="46">
        <v>68.2</v>
      </c>
      <c r="H2173" s="19">
        <f t="shared" si="48"/>
        <v>1089.7727272727273</v>
      </c>
      <c r="I2173" s="19">
        <f t="shared" si="49"/>
        <v>871</v>
      </c>
    </row>
    <row r="2174" spans="1:9">
      <c r="A2174" s="44" t="s">
        <v>90</v>
      </c>
      <c r="B2174" s="45" t="s">
        <v>94</v>
      </c>
      <c r="C2174" s="46" t="s">
        <v>94</v>
      </c>
      <c r="D2174" s="46" t="s">
        <v>94</v>
      </c>
      <c r="E2174" s="45">
        <v>11.6</v>
      </c>
      <c r="F2174" s="46">
        <v>76</v>
      </c>
      <c r="G2174" s="46">
        <v>65.5</v>
      </c>
      <c r="H2174" s="46" t="s">
        <v>94</v>
      </c>
      <c r="I2174" s="46" t="s">
        <v>94</v>
      </c>
    </row>
    <row r="2175" spans="1:9">
      <c r="A2175" s="44" t="s">
        <v>91</v>
      </c>
      <c r="B2175" s="45">
        <v>6</v>
      </c>
      <c r="C2175" s="46">
        <v>12.4</v>
      </c>
      <c r="D2175" s="46">
        <v>20.7</v>
      </c>
      <c r="E2175" s="45">
        <v>6</v>
      </c>
      <c r="F2175" s="46">
        <v>9.4</v>
      </c>
      <c r="G2175" s="46">
        <v>15.7</v>
      </c>
      <c r="H2175" s="19">
        <f t="shared" si="48"/>
        <v>75.806451612903231</v>
      </c>
      <c r="I2175" s="19">
        <f t="shared" si="49"/>
        <v>-3</v>
      </c>
    </row>
    <row r="2176" spans="1:9">
      <c r="A2176" s="44" t="s">
        <v>92</v>
      </c>
      <c r="B2176" s="45">
        <v>6</v>
      </c>
      <c r="C2176" s="46">
        <v>7</v>
      </c>
      <c r="D2176" s="46">
        <v>11.7</v>
      </c>
      <c r="E2176" s="45">
        <v>7.5</v>
      </c>
      <c r="F2176" s="46">
        <v>19.899999999999999</v>
      </c>
      <c r="G2176" s="46">
        <v>26.5</v>
      </c>
      <c r="H2176" s="19">
        <f t="shared" si="48"/>
        <v>284.28571428571428</v>
      </c>
      <c r="I2176" s="19">
        <f t="shared" si="49"/>
        <v>12.899999999999999</v>
      </c>
    </row>
    <row r="2177" spans="1:9">
      <c r="A2177" s="44" t="s">
        <v>93</v>
      </c>
      <c r="B2177" s="45" t="s">
        <v>94</v>
      </c>
      <c r="C2177" s="46" t="s">
        <v>94</v>
      </c>
      <c r="D2177" s="46" t="s">
        <v>94</v>
      </c>
      <c r="E2177" s="45">
        <v>3.45</v>
      </c>
      <c r="F2177" s="46">
        <v>2</v>
      </c>
      <c r="G2177" s="46">
        <v>5.8</v>
      </c>
      <c r="H2177" s="46" t="s">
        <v>94</v>
      </c>
      <c r="I2177" s="46" t="s">
        <v>94</v>
      </c>
    </row>
    <row r="2178" spans="1:9">
      <c r="A2178" s="44" t="s">
        <v>95</v>
      </c>
      <c r="B2178" s="45">
        <v>4</v>
      </c>
      <c r="C2178" s="46">
        <v>0.8</v>
      </c>
      <c r="D2178" s="46">
        <v>2</v>
      </c>
      <c r="E2178" s="45">
        <v>22</v>
      </c>
      <c r="F2178" s="46">
        <v>4</v>
      </c>
      <c r="G2178" s="46">
        <v>1.8</v>
      </c>
      <c r="H2178" s="19">
        <f t="shared" si="48"/>
        <v>500</v>
      </c>
      <c r="I2178" s="19">
        <f t="shared" si="49"/>
        <v>3.2</v>
      </c>
    </row>
    <row r="2179" spans="1:9">
      <c r="A2179" s="44" t="s">
        <v>163</v>
      </c>
      <c r="B2179" s="45">
        <v>20</v>
      </c>
      <c r="C2179" s="46">
        <v>0.7</v>
      </c>
      <c r="D2179" s="46">
        <v>0.4</v>
      </c>
      <c r="E2179" s="45">
        <v>20</v>
      </c>
      <c r="F2179" s="46">
        <v>0.7</v>
      </c>
      <c r="G2179" s="46">
        <v>0.4</v>
      </c>
      <c r="H2179" s="19">
        <f t="shared" si="48"/>
        <v>100</v>
      </c>
      <c r="I2179" s="19">
        <f t="shared" si="49"/>
        <v>0</v>
      </c>
    </row>
    <row r="2180" spans="1:9">
      <c r="A2180" s="44"/>
      <c r="B2180" s="45"/>
      <c r="C2180" s="46"/>
      <c r="D2180" s="46"/>
      <c r="E2180" s="45"/>
      <c r="F2180" s="46"/>
      <c r="G2180" s="46"/>
      <c r="H2180" s="53"/>
      <c r="I2180" s="53"/>
    </row>
    <row r="2181" spans="1:9" s="48" customFormat="1">
      <c r="A2181" s="41" t="s">
        <v>96</v>
      </c>
      <c r="B2181" s="42">
        <v>253</v>
      </c>
      <c r="C2181" s="43">
        <v>802.8</v>
      </c>
      <c r="D2181" s="43">
        <v>31.7</v>
      </c>
      <c r="E2181" s="42">
        <v>187.5</v>
      </c>
      <c r="F2181" s="43">
        <v>945.7</v>
      </c>
      <c r="G2181" s="43">
        <v>50.4</v>
      </c>
      <c r="H2181" s="53">
        <f t="shared" si="48"/>
        <v>117.80019930244148</v>
      </c>
      <c r="I2181" s="53">
        <f t="shared" si="49"/>
        <v>142.90000000000009</v>
      </c>
    </row>
    <row r="2182" spans="1:9">
      <c r="A2182" s="44" t="s">
        <v>97</v>
      </c>
      <c r="B2182" s="45">
        <v>2</v>
      </c>
      <c r="C2182" s="46">
        <v>10.6</v>
      </c>
      <c r="D2182" s="46">
        <v>53</v>
      </c>
      <c r="E2182" s="45">
        <v>2</v>
      </c>
      <c r="F2182" s="46" t="s">
        <v>94</v>
      </c>
      <c r="G2182" s="46" t="s">
        <v>94</v>
      </c>
      <c r="H2182" s="46" t="s">
        <v>94</v>
      </c>
      <c r="I2182" s="46" t="s">
        <v>94</v>
      </c>
    </row>
    <row r="2183" spans="1:9">
      <c r="A2183" s="44" t="s">
        <v>98</v>
      </c>
      <c r="B2183" s="45">
        <v>37</v>
      </c>
      <c r="C2183" s="46">
        <v>166.3</v>
      </c>
      <c r="D2183" s="46">
        <v>44.9</v>
      </c>
      <c r="E2183" s="45">
        <v>20</v>
      </c>
      <c r="F2183" s="46">
        <v>82</v>
      </c>
      <c r="G2183" s="46">
        <v>41</v>
      </c>
      <c r="H2183" s="19">
        <f t="shared" si="48"/>
        <v>49.308478653036673</v>
      </c>
      <c r="I2183" s="19">
        <f t="shared" si="49"/>
        <v>-84.300000000000011</v>
      </c>
    </row>
    <row r="2184" spans="1:9">
      <c r="A2184" s="44" t="s">
        <v>99</v>
      </c>
      <c r="B2184" s="45">
        <v>110</v>
      </c>
      <c r="C2184" s="46">
        <v>372.8</v>
      </c>
      <c r="D2184" s="46">
        <v>33.9</v>
      </c>
      <c r="E2184" s="45">
        <v>60.5</v>
      </c>
      <c r="F2184" s="46">
        <v>476.3</v>
      </c>
      <c r="G2184" s="46">
        <v>78.7</v>
      </c>
      <c r="H2184" s="19">
        <f t="shared" si="48"/>
        <v>127.76287553648069</v>
      </c>
      <c r="I2184" s="19">
        <f t="shared" si="49"/>
        <v>103.5</v>
      </c>
    </row>
    <row r="2185" spans="1:9">
      <c r="A2185" s="44" t="s">
        <v>100</v>
      </c>
      <c r="B2185" s="45">
        <v>13</v>
      </c>
      <c r="C2185" s="46">
        <v>74.5</v>
      </c>
      <c r="D2185" s="46">
        <v>57.3</v>
      </c>
      <c r="E2185" s="45">
        <v>13</v>
      </c>
      <c r="F2185" s="46">
        <v>85</v>
      </c>
      <c r="G2185" s="46">
        <v>65.400000000000006</v>
      </c>
      <c r="H2185" s="19">
        <f t="shared" si="48"/>
        <v>114.09395973154362</v>
      </c>
      <c r="I2185" s="19">
        <f t="shared" si="49"/>
        <v>10.5</v>
      </c>
    </row>
    <row r="2186" spans="1:9">
      <c r="A2186" s="44" t="s">
        <v>101</v>
      </c>
      <c r="B2186" s="45">
        <v>7</v>
      </c>
      <c r="C2186" s="46">
        <v>17</v>
      </c>
      <c r="D2186" s="46">
        <v>24.3</v>
      </c>
      <c r="E2186" s="45">
        <v>8</v>
      </c>
      <c r="F2186" s="46">
        <v>59</v>
      </c>
      <c r="G2186" s="46">
        <v>73.8</v>
      </c>
      <c r="H2186" s="19">
        <f t="shared" si="48"/>
        <v>347.05882352941177</v>
      </c>
      <c r="I2186" s="19">
        <f t="shared" si="49"/>
        <v>42</v>
      </c>
    </row>
    <row r="2187" spans="1:9">
      <c r="A2187" s="44" t="s">
        <v>103</v>
      </c>
      <c r="B2187" s="45">
        <v>40</v>
      </c>
      <c r="C2187" s="46">
        <v>100</v>
      </c>
      <c r="D2187" s="46">
        <v>25</v>
      </c>
      <c r="E2187" s="45">
        <v>40</v>
      </c>
      <c r="F2187" s="46">
        <v>100</v>
      </c>
      <c r="G2187" s="46">
        <v>25</v>
      </c>
      <c r="H2187" s="19">
        <f t="shared" si="48"/>
        <v>100</v>
      </c>
      <c r="I2187" s="19">
        <f t="shared" si="49"/>
        <v>0</v>
      </c>
    </row>
    <row r="2188" spans="1:9">
      <c r="A2188" s="44" t="s">
        <v>104</v>
      </c>
      <c r="B2188" s="45">
        <v>57</v>
      </c>
      <c r="C2188" s="46">
        <v>136.1</v>
      </c>
      <c r="D2188" s="46">
        <v>23.9</v>
      </c>
      <c r="E2188" s="45">
        <v>57</v>
      </c>
      <c r="F2188" s="46">
        <v>228.4</v>
      </c>
      <c r="G2188" s="46">
        <v>40.1</v>
      </c>
      <c r="H2188" s="19">
        <f t="shared" si="48"/>
        <v>167.81778104335046</v>
      </c>
      <c r="I2188" s="19">
        <f t="shared" si="49"/>
        <v>92.300000000000011</v>
      </c>
    </row>
    <row r="2189" spans="1:9">
      <c r="A2189" s="44"/>
      <c r="B2189" s="45"/>
      <c r="C2189" s="46"/>
      <c r="D2189" s="46"/>
      <c r="E2189" s="45"/>
      <c r="F2189" s="46"/>
      <c r="G2189" s="46"/>
      <c r="H2189" s="53"/>
      <c r="I2189" s="53"/>
    </row>
    <row r="2190" spans="1:9" s="48" customFormat="1">
      <c r="A2190" s="41" t="s">
        <v>112</v>
      </c>
      <c r="B2190" s="42">
        <v>584</v>
      </c>
      <c r="C2190" s="43">
        <v>5066.7</v>
      </c>
      <c r="D2190" s="43">
        <v>86.8</v>
      </c>
      <c r="E2190" s="42">
        <v>1266</v>
      </c>
      <c r="F2190" s="43">
        <v>10023.4</v>
      </c>
      <c r="G2190" s="43">
        <v>79.2</v>
      </c>
      <c r="H2190" s="53">
        <f t="shared" si="48"/>
        <v>197.82896165156808</v>
      </c>
      <c r="I2190" s="53">
        <f t="shared" si="49"/>
        <v>4956.7</v>
      </c>
    </row>
    <row r="2191" spans="1:9">
      <c r="A2191" s="44" t="s">
        <v>113</v>
      </c>
      <c r="B2191" s="45">
        <v>3</v>
      </c>
      <c r="C2191" s="46">
        <v>13.9</v>
      </c>
      <c r="D2191" s="46">
        <v>46.3</v>
      </c>
      <c r="E2191" s="45">
        <v>3.4</v>
      </c>
      <c r="F2191" s="46">
        <v>16.100000000000001</v>
      </c>
      <c r="G2191" s="46">
        <v>47.4</v>
      </c>
      <c r="H2191" s="19">
        <f t="shared" si="48"/>
        <v>115.82733812949641</v>
      </c>
      <c r="I2191" s="19">
        <f t="shared" si="49"/>
        <v>2.2000000000000011</v>
      </c>
    </row>
    <row r="2192" spans="1:9">
      <c r="A2192" s="44" t="s">
        <v>114</v>
      </c>
      <c r="B2192" s="45">
        <v>124</v>
      </c>
      <c r="C2192" s="46">
        <v>1495.9</v>
      </c>
      <c r="D2192" s="46">
        <v>120.6</v>
      </c>
      <c r="E2192" s="45">
        <v>354.3</v>
      </c>
      <c r="F2192" s="46">
        <v>2766.9</v>
      </c>
      <c r="G2192" s="46">
        <v>78.099999999999994</v>
      </c>
      <c r="H2192" s="19">
        <f t="shared" si="48"/>
        <v>184.96557256501103</v>
      </c>
      <c r="I2192" s="19">
        <f t="shared" si="49"/>
        <v>1271</v>
      </c>
    </row>
    <row r="2193" spans="1:9">
      <c r="A2193" s="44" t="s">
        <v>115</v>
      </c>
      <c r="B2193" s="45" t="s">
        <v>94</v>
      </c>
      <c r="C2193" s="46" t="s">
        <v>94</v>
      </c>
      <c r="D2193" s="46" t="s">
        <v>94</v>
      </c>
      <c r="E2193" s="45">
        <v>10.8</v>
      </c>
      <c r="F2193" s="46">
        <v>16.899999999999999</v>
      </c>
      <c r="G2193" s="46">
        <v>15.6</v>
      </c>
      <c r="H2193" s="46" t="s">
        <v>94</v>
      </c>
      <c r="I2193" s="46" t="s">
        <v>94</v>
      </c>
    </row>
    <row r="2194" spans="1:9">
      <c r="A2194" s="44" t="s">
        <v>116</v>
      </c>
      <c r="B2194" s="45">
        <v>126</v>
      </c>
      <c r="C2194" s="46">
        <v>722</v>
      </c>
      <c r="D2194" s="46">
        <v>57.3</v>
      </c>
      <c r="E2194" s="45">
        <v>489.4</v>
      </c>
      <c r="F2194" s="46">
        <v>3152.8</v>
      </c>
      <c r="G2194" s="46">
        <v>64.400000000000006</v>
      </c>
      <c r="H2194" s="19">
        <f t="shared" si="48"/>
        <v>436.6759002770084</v>
      </c>
      <c r="I2194" s="19">
        <f t="shared" si="49"/>
        <v>2430.8000000000002</v>
      </c>
    </row>
    <row r="2195" spans="1:9">
      <c r="A2195" s="44" t="s">
        <v>117</v>
      </c>
      <c r="B2195" s="45">
        <v>9</v>
      </c>
      <c r="C2195" s="46">
        <v>59.7</v>
      </c>
      <c r="D2195" s="46">
        <v>66.3</v>
      </c>
      <c r="E2195" s="45">
        <v>30.9</v>
      </c>
      <c r="F2195" s="46">
        <v>167.6</v>
      </c>
      <c r="G2195" s="46">
        <v>54.2</v>
      </c>
      <c r="H2195" s="19">
        <f t="shared" si="48"/>
        <v>280.73701842546058</v>
      </c>
      <c r="I2195" s="19">
        <f t="shared" si="49"/>
        <v>107.89999999999999</v>
      </c>
    </row>
    <row r="2196" spans="1:9">
      <c r="A2196" s="44" t="s">
        <v>118</v>
      </c>
      <c r="B2196" s="45">
        <v>307</v>
      </c>
      <c r="C2196" s="46">
        <v>2697.7</v>
      </c>
      <c r="D2196" s="46">
        <v>87.9</v>
      </c>
      <c r="E2196" s="45">
        <v>354.9</v>
      </c>
      <c r="F2196" s="46">
        <v>3716.1</v>
      </c>
      <c r="G2196" s="46">
        <v>104.7</v>
      </c>
      <c r="H2196" s="19">
        <f t="shared" si="48"/>
        <v>137.75067650220558</v>
      </c>
      <c r="I2196" s="19">
        <f t="shared" si="49"/>
        <v>1018.4000000000001</v>
      </c>
    </row>
    <row r="2197" spans="1:9">
      <c r="A2197" s="44" t="s">
        <v>119</v>
      </c>
      <c r="B2197" s="45">
        <v>24</v>
      </c>
      <c r="C2197" s="46">
        <v>137.19999999999999</v>
      </c>
      <c r="D2197" s="46">
        <v>57.2</v>
      </c>
      <c r="E2197" s="45">
        <v>53.2</v>
      </c>
      <c r="F2197" s="46">
        <v>354.6</v>
      </c>
      <c r="G2197" s="46">
        <v>66.7</v>
      </c>
      <c r="H2197" s="19">
        <f t="shared" si="48"/>
        <v>258.45481049562682</v>
      </c>
      <c r="I2197" s="19">
        <f t="shared" si="49"/>
        <v>217.40000000000003</v>
      </c>
    </row>
    <row r="2198" spans="1:9">
      <c r="A2198" s="44"/>
      <c r="B2198" s="45"/>
      <c r="C2198" s="46"/>
      <c r="D2198" s="46"/>
      <c r="E2198" s="45"/>
      <c r="F2198" s="46"/>
      <c r="G2198" s="46"/>
      <c r="H2198" s="53"/>
      <c r="I2198" s="53"/>
    </row>
    <row r="2199" spans="1:9" s="48" customFormat="1">
      <c r="A2199" s="41" t="s">
        <v>121</v>
      </c>
      <c r="B2199" s="42">
        <v>10</v>
      </c>
      <c r="C2199" s="43">
        <v>53.8</v>
      </c>
      <c r="D2199" s="43">
        <v>53.8</v>
      </c>
      <c r="E2199" s="42">
        <v>10</v>
      </c>
      <c r="F2199" s="43">
        <v>53.6</v>
      </c>
      <c r="G2199" s="43">
        <v>53.6</v>
      </c>
      <c r="H2199" s="53">
        <f t="shared" si="48"/>
        <v>99.628252788104106</v>
      </c>
      <c r="I2199" s="53">
        <f t="shared" si="49"/>
        <v>-0.19999999999999574</v>
      </c>
    </row>
    <row r="2200" spans="1:9">
      <c r="A2200" s="44" t="s">
        <v>123</v>
      </c>
      <c r="B2200" s="45">
        <v>1</v>
      </c>
      <c r="C2200" s="46">
        <v>5.8</v>
      </c>
      <c r="D2200" s="46">
        <v>58</v>
      </c>
      <c r="E2200" s="45">
        <v>1</v>
      </c>
      <c r="F2200" s="46">
        <v>5.8</v>
      </c>
      <c r="G2200" s="46">
        <v>58</v>
      </c>
      <c r="H2200" s="19">
        <f t="shared" si="48"/>
        <v>100</v>
      </c>
      <c r="I2200" s="19">
        <f t="shared" si="49"/>
        <v>0</v>
      </c>
    </row>
    <row r="2201" spans="1:9">
      <c r="A2201" s="44" t="s">
        <v>124</v>
      </c>
      <c r="B2201" s="45">
        <v>1</v>
      </c>
      <c r="C2201" s="46">
        <v>6</v>
      </c>
      <c r="D2201" s="46">
        <v>60</v>
      </c>
      <c r="E2201" s="45">
        <v>1</v>
      </c>
      <c r="F2201" s="46">
        <v>6</v>
      </c>
      <c r="G2201" s="46">
        <v>60</v>
      </c>
      <c r="H2201" s="19">
        <f t="shared" si="48"/>
        <v>100</v>
      </c>
      <c r="I2201" s="19">
        <f t="shared" si="49"/>
        <v>0</v>
      </c>
    </row>
    <row r="2202" spans="1:9">
      <c r="A2202" s="44" t="s">
        <v>125</v>
      </c>
      <c r="B2202" s="45">
        <v>7</v>
      </c>
      <c r="C2202" s="46">
        <v>38.200000000000003</v>
      </c>
      <c r="D2202" s="46">
        <v>54.6</v>
      </c>
      <c r="E2202" s="45">
        <v>7</v>
      </c>
      <c r="F2202" s="46">
        <v>38</v>
      </c>
      <c r="G2202" s="46">
        <v>54.3</v>
      </c>
      <c r="H2202" s="19">
        <f t="shared" si="48"/>
        <v>99.47643979057591</v>
      </c>
      <c r="I2202" s="19">
        <f t="shared" si="49"/>
        <v>-0.20000000000000284</v>
      </c>
    </row>
    <row r="2203" spans="1:9">
      <c r="A2203" s="44" t="s">
        <v>126</v>
      </c>
      <c r="B2203" s="45">
        <v>1</v>
      </c>
      <c r="C2203" s="46">
        <v>3.8</v>
      </c>
      <c r="D2203" s="46">
        <v>38</v>
      </c>
      <c r="E2203" s="45">
        <v>1</v>
      </c>
      <c r="F2203" s="46">
        <v>3.8</v>
      </c>
      <c r="G2203" s="46">
        <v>38</v>
      </c>
      <c r="H2203" s="19">
        <f t="shared" si="48"/>
        <v>100</v>
      </c>
      <c r="I2203" s="19">
        <f t="shared" si="49"/>
        <v>0</v>
      </c>
    </row>
    <row r="2204" spans="1:9">
      <c r="A2204" s="44"/>
      <c r="B2204" s="45"/>
      <c r="C2204" s="46"/>
      <c r="D2204" s="46"/>
      <c r="E2204" s="45"/>
      <c r="F2204" s="46"/>
      <c r="G2204" s="46"/>
      <c r="H2204" s="53"/>
      <c r="I2204" s="53"/>
    </row>
    <row r="2205" spans="1:9" s="48" customFormat="1">
      <c r="A2205" s="41" t="s">
        <v>127</v>
      </c>
      <c r="B2205" s="42">
        <v>20</v>
      </c>
      <c r="C2205" s="43">
        <v>43.4</v>
      </c>
      <c r="D2205" s="43">
        <v>21.7</v>
      </c>
      <c r="E2205" s="42">
        <v>144.9</v>
      </c>
      <c r="F2205" s="43">
        <v>61.8</v>
      </c>
      <c r="G2205" s="43">
        <v>4.3</v>
      </c>
      <c r="H2205" s="53">
        <f t="shared" si="48"/>
        <v>142.39631336405529</v>
      </c>
      <c r="I2205" s="53">
        <f t="shared" si="49"/>
        <v>18.399999999999999</v>
      </c>
    </row>
    <row r="2206" spans="1:9">
      <c r="A2206" s="44" t="s">
        <v>128</v>
      </c>
      <c r="B2206" s="45">
        <v>4</v>
      </c>
      <c r="C2206" s="46">
        <v>16.2</v>
      </c>
      <c r="D2206" s="46">
        <v>40.5</v>
      </c>
      <c r="E2206" s="45">
        <v>7</v>
      </c>
      <c r="F2206" s="46">
        <v>19</v>
      </c>
      <c r="G2206" s="46">
        <v>27.1</v>
      </c>
      <c r="H2206" s="19">
        <f t="shared" si="48"/>
        <v>117.28395061728396</v>
      </c>
      <c r="I2206" s="19">
        <f t="shared" si="49"/>
        <v>2.8000000000000007</v>
      </c>
    </row>
    <row r="2207" spans="1:9">
      <c r="A2207" s="44" t="s">
        <v>130</v>
      </c>
      <c r="B2207" s="45">
        <v>1</v>
      </c>
      <c r="C2207" s="46">
        <v>0.8</v>
      </c>
      <c r="D2207" s="46">
        <v>8</v>
      </c>
      <c r="E2207" s="45">
        <v>6.5</v>
      </c>
      <c r="F2207" s="46">
        <v>1.3</v>
      </c>
      <c r="G2207" s="46">
        <v>2</v>
      </c>
      <c r="H2207" s="19">
        <f t="shared" si="48"/>
        <v>162.5</v>
      </c>
      <c r="I2207" s="19">
        <f t="shared" si="49"/>
        <v>0.5</v>
      </c>
    </row>
    <row r="2208" spans="1:9">
      <c r="A2208" s="44" t="s">
        <v>131</v>
      </c>
      <c r="B2208" s="45">
        <v>2</v>
      </c>
      <c r="C2208" s="46">
        <v>2.6</v>
      </c>
      <c r="D2208" s="46">
        <v>13</v>
      </c>
      <c r="E2208" s="45">
        <v>2</v>
      </c>
      <c r="F2208" s="46">
        <v>6.6</v>
      </c>
      <c r="G2208" s="46">
        <v>33</v>
      </c>
      <c r="H2208" s="19">
        <f t="shared" si="48"/>
        <v>253.84615384615384</v>
      </c>
      <c r="I2208" s="19">
        <f t="shared" si="49"/>
        <v>3.9999999999999996</v>
      </c>
    </row>
    <row r="2209" spans="1:9">
      <c r="A2209" s="44" t="s">
        <v>132</v>
      </c>
      <c r="B2209" s="45">
        <v>1</v>
      </c>
      <c r="C2209" s="46">
        <v>1.3</v>
      </c>
      <c r="D2209" s="46">
        <v>13</v>
      </c>
      <c r="E2209" s="45">
        <v>2.6</v>
      </c>
      <c r="F2209" s="46">
        <v>4.3</v>
      </c>
      <c r="G2209" s="46">
        <v>16.5</v>
      </c>
      <c r="H2209" s="19">
        <f t="shared" si="48"/>
        <v>330.76923076923077</v>
      </c>
      <c r="I2209" s="19">
        <f t="shared" si="49"/>
        <v>3</v>
      </c>
    </row>
    <row r="2210" spans="1:9">
      <c r="A2210" s="44" t="s">
        <v>133</v>
      </c>
      <c r="B2210" s="45">
        <v>4</v>
      </c>
      <c r="C2210" s="46">
        <v>13</v>
      </c>
      <c r="D2210" s="46">
        <v>32.5</v>
      </c>
      <c r="E2210" s="45">
        <v>4</v>
      </c>
      <c r="F2210" s="46">
        <v>14</v>
      </c>
      <c r="G2210" s="46">
        <v>35</v>
      </c>
      <c r="H2210" s="19">
        <f t="shared" si="48"/>
        <v>107.69230769230769</v>
      </c>
      <c r="I2210" s="19">
        <f t="shared" si="49"/>
        <v>1</v>
      </c>
    </row>
    <row r="2211" spans="1:9">
      <c r="A2211" s="44" t="s">
        <v>134</v>
      </c>
      <c r="B2211" s="45">
        <v>1</v>
      </c>
      <c r="C2211" s="46">
        <v>5</v>
      </c>
      <c r="D2211" s="46">
        <v>50</v>
      </c>
      <c r="E2211" s="45">
        <v>1</v>
      </c>
      <c r="F2211" s="46">
        <v>5</v>
      </c>
      <c r="G2211" s="46">
        <v>50</v>
      </c>
      <c r="H2211" s="19">
        <f t="shared" si="48"/>
        <v>100</v>
      </c>
      <c r="I2211" s="19">
        <f t="shared" si="49"/>
        <v>0</v>
      </c>
    </row>
    <row r="2212" spans="1:9">
      <c r="A2212" s="44" t="s">
        <v>135</v>
      </c>
      <c r="B2212" s="45">
        <v>2</v>
      </c>
      <c r="C2212" s="46">
        <v>7</v>
      </c>
      <c r="D2212" s="46">
        <v>35</v>
      </c>
      <c r="E2212" s="45">
        <v>116.5</v>
      </c>
      <c r="F2212" s="46">
        <v>12.6</v>
      </c>
      <c r="G2212" s="46">
        <v>1.1000000000000001</v>
      </c>
      <c r="H2212" s="19">
        <f t="shared" si="48"/>
        <v>180</v>
      </c>
      <c r="I2212" s="19">
        <f t="shared" si="49"/>
        <v>5.6</v>
      </c>
    </row>
    <row r="2213" spans="1:9">
      <c r="A2213" s="44" t="s">
        <v>136</v>
      </c>
      <c r="B2213" s="45">
        <v>1</v>
      </c>
      <c r="C2213" s="46">
        <v>2</v>
      </c>
      <c r="D2213" s="46">
        <v>20</v>
      </c>
      <c r="E2213" s="45">
        <v>1</v>
      </c>
      <c r="F2213" s="46">
        <v>3</v>
      </c>
      <c r="G2213" s="46">
        <v>30</v>
      </c>
      <c r="H2213" s="19">
        <f t="shared" si="48"/>
        <v>150</v>
      </c>
      <c r="I2213" s="19">
        <f t="shared" si="49"/>
        <v>1</v>
      </c>
    </row>
    <row r="2214" spans="1:9">
      <c r="A2214" s="44" t="s">
        <v>165</v>
      </c>
      <c r="B2214" s="45">
        <v>5</v>
      </c>
      <c r="C2214" s="46">
        <v>0.5</v>
      </c>
      <c r="D2214" s="46">
        <v>1</v>
      </c>
      <c r="E2214" s="45">
        <v>5.3</v>
      </c>
      <c r="F2214" s="46">
        <v>1</v>
      </c>
      <c r="G2214" s="46">
        <v>1.9</v>
      </c>
      <c r="H2214" s="19">
        <f t="shared" si="48"/>
        <v>200</v>
      </c>
      <c r="I2214" s="19">
        <f t="shared" si="49"/>
        <v>0.5</v>
      </c>
    </row>
    <row r="2215" spans="1:9">
      <c r="A2215" s="44"/>
      <c r="B2215" s="45"/>
      <c r="C2215" s="46"/>
      <c r="D2215" s="46"/>
      <c r="E2215" s="45"/>
      <c r="F2215" s="46"/>
      <c r="G2215" s="46"/>
      <c r="H2215" s="53"/>
      <c r="I2215" s="53"/>
    </row>
    <row r="2216" spans="1:9" s="48" customFormat="1">
      <c r="A2216" s="41" t="s">
        <v>138</v>
      </c>
      <c r="B2216" s="42">
        <v>46</v>
      </c>
      <c r="C2216" s="43">
        <v>127</v>
      </c>
      <c r="D2216" s="43">
        <v>27.6</v>
      </c>
      <c r="E2216" s="42">
        <v>57.7</v>
      </c>
      <c r="F2216" s="43">
        <v>156.5</v>
      </c>
      <c r="G2216" s="43">
        <v>27.1</v>
      </c>
      <c r="H2216" s="53">
        <f t="shared" si="48"/>
        <v>123.22834645669292</v>
      </c>
      <c r="I2216" s="53">
        <f t="shared" si="49"/>
        <v>29.5</v>
      </c>
    </row>
    <row r="2217" spans="1:9" s="48" customFormat="1">
      <c r="A2217" s="41"/>
      <c r="B2217" s="42"/>
      <c r="C2217" s="43"/>
      <c r="D2217" s="43"/>
      <c r="E2217" s="42"/>
      <c r="F2217" s="43"/>
      <c r="G2217" s="43"/>
      <c r="H2217" s="53"/>
      <c r="I2217" s="53"/>
    </row>
    <row r="2218" spans="1:9" s="48" customFormat="1">
      <c r="A2218" s="41" t="s">
        <v>139</v>
      </c>
      <c r="B2218" s="42">
        <v>63</v>
      </c>
      <c r="C2218" s="43">
        <v>304.7</v>
      </c>
      <c r="D2218" s="43">
        <v>48.4</v>
      </c>
      <c r="E2218" s="42">
        <v>166.57</v>
      </c>
      <c r="F2218" s="43">
        <v>851.6</v>
      </c>
      <c r="G2218" s="43">
        <v>51.1</v>
      </c>
      <c r="H2218" s="53">
        <f t="shared" si="48"/>
        <v>279.4880210042665</v>
      </c>
      <c r="I2218" s="53">
        <f t="shared" si="49"/>
        <v>546.90000000000009</v>
      </c>
    </row>
    <row r="2219" spans="1:9">
      <c r="B2219" s="50"/>
      <c r="C2219" s="50"/>
      <c r="D2219" s="50"/>
      <c r="E2219" s="50"/>
      <c r="F2219" s="50"/>
      <c r="G2219" s="50"/>
      <c r="H2219" s="50"/>
      <c r="I2219" s="50"/>
    </row>
    <row r="2220" spans="1:9">
      <c r="B2220" s="40"/>
      <c r="C2220" s="40"/>
      <c r="D2220" s="40"/>
      <c r="E2220" s="40"/>
      <c r="F2220" s="40"/>
      <c r="G2220" s="40"/>
      <c r="H2220" s="40"/>
      <c r="I2220" s="40"/>
    </row>
    <row r="2221" spans="1:9">
      <c r="A2221" s="44"/>
      <c r="B2221" s="54"/>
      <c r="C2221" s="54"/>
      <c r="D2221" s="54"/>
      <c r="E2221" s="54"/>
      <c r="F2221" s="54"/>
      <c r="G2221" s="54"/>
      <c r="H2221" s="54"/>
      <c r="I2221" s="54"/>
    </row>
    <row r="2222" spans="1:9">
      <c r="A2222" s="44"/>
      <c r="B2222" s="54"/>
      <c r="C2222" s="54"/>
      <c r="D2222" s="54"/>
      <c r="E2222" s="54"/>
      <c r="F2222" s="54"/>
      <c r="G2222" s="54"/>
      <c r="H2222" s="54"/>
      <c r="I2222" s="54"/>
    </row>
    <row r="2223" spans="1:9" ht="14.25">
      <c r="A2223" s="109" t="s">
        <v>199</v>
      </c>
      <c r="B2223" s="109"/>
      <c r="C2223" s="109"/>
      <c r="D2223" s="109"/>
      <c r="E2223" s="109"/>
      <c r="F2223" s="109"/>
      <c r="G2223" s="109"/>
      <c r="H2223" s="109"/>
      <c r="I2223" s="109"/>
    </row>
    <row r="2224" spans="1:9">
      <c r="A2224" s="111" t="s">
        <v>191</v>
      </c>
      <c r="B2224" s="111"/>
      <c r="C2224" s="111"/>
      <c r="D2224" s="111"/>
      <c r="E2224" s="111"/>
      <c r="F2224" s="111"/>
      <c r="G2224" s="111"/>
      <c r="H2224" s="111"/>
      <c r="I2224" s="111"/>
    </row>
    <row r="2225" spans="1:9">
      <c r="B2225" s="49"/>
      <c r="C2225" s="49"/>
      <c r="D2225" s="50"/>
      <c r="E2225" s="49"/>
      <c r="F2225" s="49"/>
      <c r="G2225" s="50"/>
      <c r="H2225" s="50"/>
      <c r="I2225" s="49"/>
    </row>
    <row r="2226" spans="1:9" customFormat="1" ht="15">
      <c r="A2226" s="114" t="s">
        <v>60</v>
      </c>
      <c r="B2226" s="126" t="s">
        <v>188</v>
      </c>
      <c r="C2226" s="126"/>
      <c r="D2226" s="126"/>
      <c r="E2226" s="126"/>
      <c r="F2226" s="126"/>
      <c r="G2226" s="126"/>
      <c r="H2226" s="126"/>
      <c r="I2226" s="126"/>
    </row>
    <row r="2227" spans="1:9" customFormat="1" ht="15">
      <c r="A2227" s="115"/>
      <c r="B2227" s="126">
        <v>2023</v>
      </c>
      <c r="C2227" s="126"/>
      <c r="D2227" s="126"/>
      <c r="E2227" s="126">
        <v>2024</v>
      </c>
      <c r="F2227" s="126"/>
      <c r="G2227" s="126"/>
      <c r="H2227" s="126" t="s">
        <v>62</v>
      </c>
      <c r="I2227" s="126"/>
    </row>
    <row r="2228" spans="1:9" customFormat="1" ht="15">
      <c r="A2228" s="115"/>
      <c r="B2228" s="118" t="s">
        <v>189</v>
      </c>
      <c r="C2228" s="30" t="s">
        <v>64</v>
      </c>
      <c r="D2228" s="124" t="s">
        <v>65</v>
      </c>
      <c r="E2228" s="118" t="s">
        <v>189</v>
      </c>
      <c r="F2228" s="31" t="s">
        <v>64</v>
      </c>
      <c r="G2228" s="124" t="s">
        <v>65</v>
      </c>
      <c r="H2228" s="126" t="s">
        <v>66</v>
      </c>
      <c r="I2228" s="126"/>
    </row>
    <row r="2229" spans="1:9" customFormat="1" ht="15">
      <c r="A2229" s="115"/>
      <c r="B2229" s="119"/>
      <c r="C2229" s="29" t="s">
        <v>68</v>
      </c>
      <c r="D2229" s="125"/>
      <c r="E2229" s="119"/>
      <c r="F2229" s="29" t="s">
        <v>68</v>
      </c>
      <c r="G2229" s="125"/>
      <c r="H2229" s="29" t="s">
        <v>69</v>
      </c>
      <c r="I2229" s="30" t="s">
        <v>70</v>
      </c>
    </row>
    <row r="2230" spans="1:9" customFormat="1" ht="15">
      <c r="A2230" s="32"/>
      <c r="B2230" s="120"/>
      <c r="C2230" s="34"/>
      <c r="D2230" s="34"/>
      <c r="E2230" s="120"/>
      <c r="F2230" s="34"/>
      <c r="G2230" s="35"/>
      <c r="H2230" s="34"/>
      <c r="I2230" s="34"/>
    </row>
    <row r="2231" spans="1:9" customFormat="1" ht="15">
      <c r="A2231" s="37"/>
      <c r="B2231" s="33">
        <v>1</v>
      </c>
      <c r="C2231" s="24">
        <v>2</v>
      </c>
      <c r="D2231" s="34">
        <v>3</v>
      </c>
      <c r="E2231" s="34">
        <v>4</v>
      </c>
      <c r="F2231" s="34">
        <v>5</v>
      </c>
      <c r="G2231" s="35">
        <v>6</v>
      </c>
      <c r="H2231" s="34">
        <v>7</v>
      </c>
      <c r="I2231" s="38">
        <v>8</v>
      </c>
    </row>
    <row r="2232" spans="1:9" customFormat="1" ht="15">
      <c r="A2232" s="39"/>
      <c r="B2232" s="27"/>
      <c r="C2232" s="27"/>
      <c r="D2232" s="27"/>
      <c r="E2232" s="27"/>
      <c r="F2232" s="27"/>
      <c r="G2232" s="27"/>
      <c r="H2232" s="27"/>
      <c r="I2232" s="27"/>
    </row>
    <row r="2233" spans="1:9" s="48" customFormat="1">
      <c r="A2233" s="41" t="s">
        <v>72</v>
      </c>
      <c r="B2233" s="42">
        <v>18938.75</v>
      </c>
      <c r="C2233" s="43">
        <v>60120.800000000003</v>
      </c>
      <c r="D2233" s="43">
        <v>31.7</v>
      </c>
      <c r="E2233" s="42">
        <v>19968.913</v>
      </c>
      <c r="F2233" s="43">
        <v>77344.800000000003</v>
      </c>
      <c r="G2233" s="43">
        <v>38.700000000000003</v>
      </c>
      <c r="H2233" s="53">
        <f t="shared" ref="H2233" si="50">F2233/C2233*100</f>
        <v>128.64898670676374</v>
      </c>
      <c r="I2233" s="53">
        <f t="shared" ref="I2233" si="51">F2233-C2233</f>
        <v>17224</v>
      </c>
    </row>
    <row r="2234" spans="1:9" s="48" customFormat="1">
      <c r="A2234" s="41"/>
      <c r="B2234" s="42"/>
      <c r="C2234" s="43"/>
      <c r="D2234" s="43"/>
      <c r="E2234" s="42"/>
      <c r="F2234" s="43"/>
      <c r="G2234" s="43"/>
      <c r="H2234" s="53"/>
      <c r="I2234" s="53"/>
    </row>
    <row r="2235" spans="1:9" s="48" customFormat="1">
      <c r="A2235" s="41" t="s">
        <v>73</v>
      </c>
      <c r="B2235" s="42">
        <v>12953.65</v>
      </c>
      <c r="C2235" s="43">
        <v>28228.400000000001</v>
      </c>
      <c r="D2235" s="43">
        <v>21.8</v>
      </c>
      <c r="E2235" s="42">
        <v>12125.22</v>
      </c>
      <c r="F2235" s="43">
        <v>34004</v>
      </c>
      <c r="G2235" s="43">
        <v>28</v>
      </c>
      <c r="H2235" s="53">
        <f t="shared" ref="H2235:H2291" si="52">F2235/C2235*100</f>
        <v>120.46024570999418</v>
      </c>
      <c r="I2235" s="53">
        <f t="shared" ref="I2235:I2291" si="53">F2235-C2235</f>
        <v>5775.5999999999985</v>
      </c>
    </row>
    <row r="2236" spans="1:9">
      <c r="A2236" s="44" t="s">
        <v>74</v>
      </c>
      <c r="B2236" s="45">
        <v>5993.4</v>
      </c>
      <c r="C2236" s="46">
        <v>12671.7</v>
      </c>
      <c r="D2236" s="46">
        <v>21.1</v>
      </c>
      <c r="E2236" s="45">
        <v>5857.8</v>
      </c>
      <c r="F2236" s="46">
        <v>17587</v>
      </c>
      <c r="G2236" s="46">
        <v>30</v>
      </c>
      <c r="H2236" s="19">
        <f t="shared" si="52"/>
        <v>138.78958624336119</v>
      </c>
      <c r="I2236" s="19">
        <f t="shared" si="53"/>
        <v>4915.2999999999993</v>
      </c>
    </row>
    <row r="2237" spans="1:9">
      <c r="A2237" s="44" t="s">
        <v>75</v>
      </c>
      <c r="B2237" s="45">
        <v>2549</v>
      </c>
      <c r="C2237" s="46">
        <v>8688.6</v>
      </c>
      <c r="D2237" s="46">
        <v>34.1</v>
      </c>
      <c r="E2237" s="45">
        <v>2320.2600000000002</v>
      </c>
      <c r="F2237" s="46">
        <v>7248.1</v>
      </c>
      <c r="G2237" s="46">
        <v>31.2</v>
      </c>
      <c r="H2237" s="19">
        <f t="shared" si="52"/>
        <v>83.420804272264803</v>
      </c>
      <c r="I2237" s="19">
        <f t="shared" si="53"/>
        <v>-1440.5</v>
      </c>
    </row>
    <row r="2238" spans="1:9">
      <c r="A2238" s="44" t="s">
        <v>76</v>
      </c>
      <c r="B2238" s="45">
        <v>2843</v>
      </c>
      <c r="C2238" s="46">
        <v>5214.5</v>
      </c>
      <c r="D2238" s="46">
        <v>18.3</v>
      </c>
      <c r="E2238" s="45">
        <v>2405.21</v>
      </c>
      <c r="F2238" s="46">
        <v>6345.1</v>
      </c>
      <c r="G2238" s="46">
        <v>26.4</v>
      </c>
      <c r="H2238" s="19">
        <f t="shared" si="52"/>
        <v>121.68184869114968</v>
      </c>
      <c r="I2238" s="19">
        <f t="shared" si="53"/>
        <v>1130.6000000000004</v>
      </c>
    </row>
    <row r="2239" spans="1:9">
      <c r="A2239" s="44" t="s">
        <v>77</v>
      </c>
      <c r="B2239" s="45">
        <v>18</v>
      </c>
      <c r="C2239" s="46">
        <v>57.5</v>
      </c>
      <c r="D2239" s="46">
        <v>31.9</v>
      </c>
      <c r="E2239" s="45">
        <v>14</v>
      </c>
      <c r="F2239" s="46">
        <v>105</v>
      </c>
      <c r="G2239" s="46">
        <v>75</v>
      </c>
      <c r="H2239" s="19">
        <f t="shared" si="52"/>
        <v>182.60869565217391</v>
      </c>
      <c r="I2239" s="19">
        <f t="shared" si="53"/>
        <v>47.5</v>
      </c>
    </row>
    <row r="2240" spans="1:9">
      <c r="A2240" s="44" t="s">
        <v>78</v>
      </c>
      <c r="B2240" s="45">
        <v>1511.3</v>
      </c>
      <c r="C2240" s="46">
        <v>1581.3</v>
      </c>
      <c r="D2240" s="46">
        <v>10.5</v>
      </c>
      <c r="E2240" s="45">
        <v>1484</v>
      </c>
      <c r="F2240" s="46">
        <v>2628.1</v>
      </c>
      <c r="G2240" s="46">
        <v>17.7</v>
      </c>
      <c r="H2240" s="19">
        <f t="shared" si="52"/>
        <v>166.1986972743945</v>
      </c>
      <c r="I2240" s="19">
        <f t="shared" si="53"/>
        <v>1046.8</v>
      </c>
    </row>
    <row r="2241" spans="1:9">
      <c r="A2241" s="44" t="s">
        <v>79</v>
      </c>
      <c r="B2241" s="45">
        <v>53.95</v>
      </c>
      <c r="C2241" s="46">
        <v>54</v>
      </c>
      <c r="D2241" s="46">
        <v>10</v>
      </c>
      <c r="E2241" s="45">
        <v>54.95</v>
      </c>
      <c r="F2241" s="46">
        <v>177.4</v>
      </c>
      <c r="G2241" s="46">
        <v>32.299999999999997</v>
      </c>
      <c r="H2241" s="19">
        <f t="shared" si="52"/>
        <v>328.51851851851853</v>
      </c>
      <c r="I2241" s="19">
        <f t="shared" si="53"/>
        <v>123.4</v>
      </c>
    </row>
    <row r="2242" spans="1:9">
      <c r="A2242" s="44" t="s">
        <v>162</v>
      </c>
      <c r="B2242" s="45">
        <v>3</v>
      </c>
      <c r="C2242" s="46">
        <v>18.3</v>
      </c>
      <c r="D2242" s="46">
        <v>61</v>
      </c>
      <c r="E2242" s="45">
        <v>3</v>
      </c>
      <c r="F2242" s="46">
        <v>18.3</v>
      </c>
      <c r="G2242" s="46">
        <v>61</v>
      </c>
      <c r="H2242" s="19">
        <f t="shared" si="52"/>
        <v>100</v>
      </c>
      <c r="I2242" s="19">
        <f t="shared" si="53"/>
        <v>0</v>
      </c>
    </row>
    <row r="2243" spans="1:9">
      <c r="A2243" s="44"/>
      <c r="B2243" s="45"/>
      <c r="C2243" s="46"/>
      <c r="D2243" s="46"/>
      <c r="E2243" s="45"/>
      <c r="F2243" s="46"/>
      <c r="G2243" s="46"/>
      <c r="H2243" s="53"/>
      <c r="I2243" s="53"/>
    </row>
    <row r="2244" spans="1:9" s="48" customFormat="1" ht="25.5">
      <c r="A2244" s="41" t="s">
        <v>80</v>
      </c>
      <c r="B2244" s="42">
        <v>832</v>
      </c>
      <c r="C2244" s="43">
        <v>4446.2</v>
      </c>
      <c r="D2244" s="43">
        <v>53.4</v>
      </c>
      <c r="E2244" s="42">
        <v>772.97</v>
      </c>
      <c r="F2244" s="43">
        <v>4494.3999999999996</v>
      </c>
      <c r="G2244" s="43">
        <v>58.1</v>
      </c>
      <c r="H2244" s="53">
        <f t="shared" si="52"/>
        <v>101.08407179164229</v>
      </c>
      <c r="I2244" s="53">
        <f t="shared" si="53"/>
        <v>48.199999999999818</v>
      </c>
    </row>
    <row r="2245" spans="1:9">
      <c r="A2245" s="44" t="s">
        <v>81</v>
      </c>
      <c r="B2245" s="45">
        <v>103</v>
      </c>
      <c r="C2245" s="46">
        <v>699.3</v>
      </c>
      <c r="D2245" s="46">
        <v>67.900000000000006</v>
      </c>
      <c r="E2245" s="45">
        <v>109.88</v>
      </c>
      <c r="F2245" s="46">
        <v>265.60000000000002</v>
      </c>
      <c r="G2245" s="46">
        <v>24.2</v>
      </c>
      <c r="H2245" s="19">
        <f t="shared" si="52"/>
        <v>37.98083798083799</v>
      </c>
      <c r="I2245" s="19">
        <f t="shared" si="53"/>
        <v>-433.69999999999993</v>
      </c>
    </row>
    <row r="2246" spans="1:9">
      <c r="A2246" s="44" t="s">
        <v>82</v>
      </c>
      <c r="B2246" s="45" t="s">
        <v>94</v>
      </c>
      <c r="C2246" s="46" t="s">
        <v>94</v>
      </c>
      <c r="D2246" s="46" t="s">
        <v>94</v>
      </c>
      <c r="E2246" s="45">
        <v>0.01</v>
      </c>
      <c r="F2246" s="46" t="s">
        <v>94</v>
      </c>
      <c r="G2246" s="46" t="s">
        <v>94</v>
      </c>
      <c r="H2246" s="46" t="s">
        <v>94</v>
      </c>
      <c r="I2246" s="46" t="s">
        <v>94</v>
      </c>
    </row>
    <row r="2247" spans="1:9">
      <c r="A2247" s="44" t="s">
        <v>83</v>
      </c>
      <c r="B2247" s="45">
        <v>30</v>
      </c>
      <c r="C2247" s="46">
        <v>167.7</v>
      </c>
      <c r="D2247" s="46">
        <v>55.9</v>
      </c>
      <c r="E2247" s="45">
        <v>53.34</v>
      </c>
      <c r="F2247" s="46">
        <v>284.89999999999998</v>
      </c>
      <c r="G2247" s="46">
        <v>53.4</v>
      </c>
      <c r="H2247" s="19">
        <f t="shared" si="52"/>
        <v>169.88670244484197</v>
      </c>
      <c r="I2247" s="19">
        <f t="shared" si="53"/>
        <v>117.19999999999999</v>
      </c>
    </row>
    <row r="2248" spans="1:9">
      <c r="A2248" s="44" t="s">
        <v>84</v>
      </c>
      <c r="B2248" s="45">
        <v>79</v>
      </c>
      <c r="C2248" s="46">
        <v>316.89999999999998</v>
      </c>
      <c r="D2248" s="46">
        <v>40.1</v>
      </c>
      <c r="E2248" s="45">
        <v>28.9</v>
      </c>
      <c r="F2248" s="46">
        <v>105.4</v>
      </c>
      <c r="G2248" s="46">
        <v>36.5</v>
      </c>
      <c r="H2248" s="19">
        <f t="shared" si="52"/>
        <v>33.259703376459456</v>
      </c>
      <c r="I2248" s="19">
        <f t="shared" si="53"/>
        <v>-211.49999999999997</v>
      </c>
    </row>
    <row r="2249" spans="1:9">
      <c r="A2249" s="44" t="s">
        <v>85</v>
      </c>
      <c r="B2249" s="45">
        <v>141</v>
      </c>
      <c r="C2249" s="46">
        <v>1558.9</v>
      </c>
      <c r="D2249" s="46">
        <v>110.6</v>
      </c>
      <c r="E2249" s="45">
        <v>107</v>
      </c>
      <c r="F2249" s="46">
        <v>1061.0999999999999</v>
      </c>
      <c r="G2249" s="46">
        <v>99.2</v>
      </c>
      <c r="H2249" s="19">
        <f t="shared" si="52"/>
        <v>68.067226890756288</v>
      </c>
      <c r="I2249" s="19">
        <f t="shared" si="53"/>
        <v>-497.80000000000018</v>
      </c>
    </row>
    <row r="2250" spans="1:9">
      <c r="A2250" s="44" t="s">
        <v>86</v>
      </c>
      <c r="B2250" s="45">
        <v>7</v>
      </c>
      <c r="C2250" s="46">
        <v>66.5</v>
      </c>
      <c r="D2250" s="46">
        <v>95</v>
      </c>
      <c r="E2250" s="45">
        <v>7</v>
      </c>
      <c r="F2250" s="46">
        <v>66.5</v>
      </c>
      <c r="G2250" s="46">
        <v>95</v>
      </c>
      <c r="H2250" s="19">
        <f t="shared" si="52"/>
        <v>100</v>
      </c>
      <c r="I2250" s="19">
        <f t="shared" si="53"/>
        <v>0</v>
      </c>
    </row>
    <row r="2251" spans="1:9">
      <c r="A2251" s="44" t="s">
        <v>87</v>
      </c>
      <c r="B2251" s="45">
        <v>218</v>
      </c>
      <c r="C2251" s="46">
        <v>654.9</v>
      </c>
      <c r="D2251" s="46">
        <v>30</v>
      </c>
      <c r="E2251" s="45">
        <v>211.4</v>
      </c>
      <c r="F2251" s="46">
        <v>1584</v>
      </c>
      <c r="G2251" s="46">
        <v>74.900000000000006</v>
      </c>
      <c r="H2251" s="19">
        <f t="shared" si="52"/>
        <v>241.8689876316995</v>
      </c>
      <c r="I2251" s="19">
        <f t="shared" si="53"/>
        <v>929.1</v>
      </c>
    </row>
    <row r="2252" spans="1:9">
      <c r="A2252" s="44" t="s">
        <v>88</v>
      </c>
      <c r="B2252" s="45">
        <v>15</v>
      </c>
      <c r="C2252" s="46">
        <v>8.5</v>
      </c>
      <c r="D2252" s="46">
        <v>5.7</v>
      </c>
      <c r="E2252" s="45">
        <v>15</v>
      </c>
      <c r="F2252" s="46">
        <v>60</v>
      </c>
      <c r="G2252" s="46">
        <v>40</v>
      </c>
      <c r="H2252" s="19">
        <f t="shared" si="52"/>
        <v>705.88235294117646</v>
      </c>
      <c r="I2252" s="19">
        <f t="shared" si="53"/>
        <v>51.5</v>
      </c>
    </row>
    <row r="2253" spans="1:9">
      <c r="A2253" s="44" t="s">
        <v>89</v>
      </c>
      <c r="B2253" s="45">
        <v>18</v>
      </c>
      <c r="C2253" s="46">
        <v>102.3</v>
      </c>
      <c r="D2253" s="46">
        <v>56.8</v>
      </c>
      <c r="E2253" s="45">
        <v>18</v>
      </c>
      <c r="F2253" s="46">
        <v>110</v>
      </c>
      <c r="G2253" s="46">
        <v>61.1</v>
      </c>
      <c r="H2253" s="19">
        <f t="shared" si="52"/>
        <v>107.5268817204301</v>
      </c>
      <c r="I2253" s="19">
        <f t="shared" si="53"/>
        <v>7.7000000000000028</v>
      </c>
    </row>
    <row r="2254" spans="1:9">
      <c r="A2254" s="44" t="s">
        <v>90</v>
      </c>
      <c r="B2254" s="45">
        <v>169</v>
      </c>
      <c r="C2254" s="46">
        <v>780.4</v>
      </c>
      <c r="D2254" s="46">
        <v>46.2</v>
      </c>
      <c r="E2254" s="45">
        <v>175.5</v>
      </c>
      <c r="F2254" s="46">
        <v>932.6</v>
      </c>
      <c r="G2254" s="46">
        <v>53.1</v>
      </c>
      <c r="H2254" s="19">
        <f t="shared" si="52"/>
        <v>119.50281906714505</v>
      </c>
      <c r="I2254" s="19">
        <f t="shared" si="53"/>
        <v>152.20000000000005</v>
      </c>
    </row>
    <row r="2255" spans="1:9">
      <c r="A2255" s="44" t="s">
        <v>91</v>
      </c>
      <c r="B2255" s="45">
        <v>22</v>
      </c>
      <c r="C2255" s="46">
        <v>65.7</v>
      </c>
      <c r="D2255" s="46">
        <v>29.9</v>
      </c>
      <c r="E2255" s="45">
        <v>22</v>
      </c>
      <c r="F2255" s="46">
        <v>60.4</v>
      </c>
      <c r="G2255" s="46">
        <v>27.5</v>
      </c>
      <c r="H2255" s="19">
        <f t="shared" si="52"/>
        <v>91.933028919330283</v>
      </c>
      <c r="I2255" s="19">
        <f t="shared" si="53"/>
        <v>-5.3000000000000043</v>
      </c>
    </row>
    <row r="2256" spans="1:9">
      <c r="A2256" s="44" t="s">
        <v>92</v>
      </c>
      <c r="B2256" s="45">
        <v>23</v>
      </c>
      <c r="C2256" s="46">
        <v>86.8</v>
      </c>
      <c r="D2256" s="46">
        <v>37.700000000000003</v>
      </c>
      <c r="E2256" s="45">
        <v>16.149999999999999</v>
      </c>
      <c r="F2256" s="46">
        <v>69.900000000000006</v>
      </c>
      <c r="G2256" s="46">
        <v>43.3</v>
      </c>
      <c r="H2256" s="19">
        <f t="shared" si="52"/>
        <v>80.529953917050705</v>
      </c>
      <c r="I2256" s="19">
        <f t="shared" si="53"/>
        <v>-16.899999999999991</v>
      </c>
    </row>
    <row r="2257" spans="1:9">
      <c r="A2257" s="44" t="s">
        <v>93</v>
      </c>
      <c r="B2257" s="45">
        <v>4</v>
      </c>
      <c r="C2257" s="46">
        <v>12</v>
      </c>
      <c r="D2257" s="46">
        <v>30</v>
      </c>
      <c r="E2257" s="45">
        <v>7.8</v>
      </c>
      <c r="F2257" s="46">
        <v>19.399999999999999</v>
      </c>
      <c r="G2257" s="46">
        <v>24.9</v>
      </c>
      <c r="H2257" s="19">
        <f t="shared" si="52"/>
        <v>161.66666666666666</v>
      </c>
      <c r="I2257" s="19">
        <f t="shared" si="53"/>
        <v>7.3999999999999986</v>
      </c>
    </row>
    <row r="2258" spans="1:9">
      <c r="A2258" s="44" t="s">
        <v>95</v>
      </c>
      <c r="B2258" s="45">
        <v>5</v>
      </c>
      <c r="C2258" s="46">
        <v>0.7</v>
      </c>
      <c r="D2258" s="46">
        <v>1.4</v>
      </c>
      <c r="E2258" s="45">
        <v>3</v>
      </c>
      <c r="F2258" s="46">
        <v>0.5</v>
      </c>
      <c r="G2258" s="46">
        <v>1.7</v>
      </c>
      <c r="H2258" s="19">
        <f t="shared" si="52"/>
        <v>71.428571428571431</v>
      </c>
      <c r="I2258" s="19">
        <f t="shared" si="53"/>
        <v>-0.19999999999999996</v>
      </c>
    </row>
    <row r="2259" spans="1:9">
      <c r="A2259" s="44" t="s">
        <v>163</v>
      </c>
      <c r="B2259" s="45">
        <v>20</v>
      </c>
      <c r="C2259" s="46">
        <v>0.6</v>
      </c>
      <c r="D2259" s="46">
        <v>0.3</v>
      </c>
      <c r="E2259" s="45">
        <v>20</v>
      </c>
      <c r="F2259" s="46">
        <v>0.6</v>
      </c>
      <c r="G2259" s="46">
        <v>0.3</v>
      </c>
      <c r="H2259" s="19">
        <f t="shared" si="52"/>
        <v>100</v>
      </c>
      <c r="I2259" s="19">
        <f t="shared" si="53"/>
        <v>0</v>
      </c>
    </row>
    <row r="2260" spans="1:9">
      <c r="A2260" s="44"/>
      <c r="B2260" s="45"/>
      <c r="C2260" s="46"/>
      <c r="D2260" s="46"/>
      <c r="E2260" s="45"/>
      <c r="F2260" s="46"/>
      <c r="G2260" s="46"/>
      <c r="H2260" s="53"/>
      <c r="I2260" s="53"/>
    </row>
    <row r="2261" spans="1:9" s="48" customFormat="1">
      <c r="A2261" s="41" t="s">
        <v>96</v>
      </c>
      <c r="B2261" s="42">
        <v>3534</v>
      </c>
      <c r="C2261" s="43">
        <v>19298.2</v>
      </c>
      <c r="D2261" s="43">
        <v>54.6</v>
      </c>
      <c r="E2261" s="42">
        <v>5408.4930000000004</v>
      </c>
      <c r="F2261" s="43">
        <v>28646.6</v>
      </c>
      <c r="G2261" s="43">
        <v>53</v>
      </c>
      <c r="H2261" s="53">
        <f t="shared" si="52"/>
        <v>148.44182358976482</v>
      </c>
      <c r="I2261" s="53">
        <f t="shared" si="53"/>
        <v>9348.3999999999978</v>
      </c>
    </row>
    <row r="2262" spans="1:9">
      <c r="A2262" s="44" t="s">
        <v>97</v>
      </c>
      <c r="B2262" s="45" t="s">
        <v>94</v>
      </c>
      <c r="C2262" s="46" t="s">
        <v>94</v>
      </c>
      <c r="D2262" s="46" t="s">
        <v>94</v>
      </c>
      <c r="E2262" s="45" t="s">
        <v>94</v>
      </c>
      <c r="F2262" s="46">
        <v>110.9</v>
      </c>
      <c r="G2262" s="46" t="s">
        <v>94</v>
      </c>
      <c r="H2262" s="46" t="s">
        <v>94</v>
      </c>
      <c r="I2262" s="46" t="s">
        <v>94</v>
      </c>
    </row>
    <row r="2263" spans="1:9">
      <c r="A2263" s="44" t="s">
        <v>98</v>
      </c>
      <c r="B2263" s="45">
        <v>1853</v>
      </c>
      <c r="C2263" s="46">
        <v>12425.4</v>
      </c>
      <c r="D2263" s="46">
        <v>67.099999999999994</v>
      </c>
      <c r="E2263" s="45">
        <v>1972.45</v>
      </c>
      <c r="F2263" s="46">
        <v>14587.4</v>
      </c>
      <c r="G2263" s="46">
        <v>74</v>
      </c>
      <c r="H2263" s="19">
        <f t="shared" si="52"/>
        <v>117.39984225859932</v>
      </c>
      <c r="I2263" s="19">
        <f t="shared" si="53"/>
        <v>2162</v>
      </c>
    </row>
    <row r="2264" spans="1:9">
      <c r="A2264" s="44" t="s">
        <v>99</v>
      </c>
      <c r="B2264" s="45">
        <v>434</v>
      </c>
      <c r="C2264" s="46">
        <v>1408</v>
      </c>
      <c r="D2264" s="46">
        <v>32.4</v>
      </c>
      <c r="E2264" s="45">
        <v>503.06</v>
      </c>
      <c r="F2264" s="46">
        <v>3130.6</v>
      </c>
      <c r="G2264" s="46">
        <v>62.2</v>
      </c>
      <c r="H2264" s="19">
        <f t="shared" si="52"/>
        <v>222.34374999999997</v>
      </c>
      <c r="I2264" s="19">
        <f t="shared" si="53"/>
        <v>1722.6</v>
      </c>
    </row>
    <row r="2265" spans="1:9">
      <c r="A2265" s="44" t="s">
        <v>100</v>
      </c>
      <c r="B2265" s="45">
        <v>90</v>
      </c>
      <c r="C2265" s="46">
        <v>209.4</v>
      </c>
      <c r="D2265" s="46">
        <v>23.3</v>
      </c>
      <c r="E2265" s="45">
        <v>40.5</v>
      </c>
      <c r="F2265" s="46">
        <v>226</v>
      </c>
      <c r="G2265" s="46">
        <v>55.8</v>
      </c>
      <c r="H2265" s="19">
        <f t="shared" si="52"/>
        <v>107.92741165234001</v>
      </c>
      <c r="I2265" s="19">
        <f t="shared" si="53"/>
        <v>16.599999999999994</v>
      </c>
    </row>
    <row r="2266" spans="1:9">
      <c r="A2266" s="44" t="s">
        <v>101</v>
      </c>
      <c r="B2266" s="45">
        <v>699</v>
      </c>
      <c r="C2266" s="46">
        <v>3022.1</v>
      </c>
      <c r="D2266" s="46">
        <v>43.2</v>
      </c>
      <c r="E2266" s="45">
        <v>658.71</v>
      </c>
      <c r="F2266" s="46">
        <v>5409.4</v>
      </c>
      <c r="G2266" s="46">
        <v>82.1</v>
      </c>
      <c r="H2266" s="19">
        <f t="shared" si="52"/>
        <v>178.9947387578174</v>
      </c>
      <c r="I2266" s="19">
        <f t="shared" si="53"/>
        <v>2387.2999999999997</v>
      </c>
    </row>
    <row r="2267" spans="1:9">
      <c r="A2267" s="44" t="s">
        <v>102</v>
      </c>
      <c r="B2267" s="45">
        <v>180</v>
      </c>
      <c r="C2267" s="46">
        <v>399.5</v>
      </c>
      <c r="D2267" s="46">
        <v>22.2</v>
      </c>
      <c r="E2267" s="45">
        <v>40</v>
      </c>
      <c r="F2267" s="46">
        <v>468.8</v>
      </c>
      <c r="G2267" s="46">
        <v>117.2</v>
      </c>
      <c r="H2267" s="19">
        <f t="shared" si="52"/>
        <v>117.34668335419273</v>
      </c>
      <c r="I2267" s="19">
        <f t="shared" si="53"/>
        <v>69.300000000000011</v>
      </c>
    </row>
    <row r="2268" spans="1:9">
      <c r="A2268" s="44" t="s">
        <v>103</v>
      </c>
      <c r="B2268" s="45">
        <v>17</v>
      </c>
      <c r="C2268" s="46">
        <v>52</v>
      </c>
      <c r="D2268" s="46">
        <v>30.6</v>
      </c>
      <c r="E2268" s="45">
        <v>17</v>
      </c>
      <c r="F2268" s="46">
        <v>85</v>
      </c>
      <c r="G2268" s="46">
        <v>50</v>
      </c>
      <c r="H2268" s="19">
        <f t="shared" si="52"/>
        <v>163.46153846153845</v>
      </c>
      <c r="I2268" s="19">
        <f t="shared" si="53"/>
        <v>33</v>
      </c>
    </row>
    <row r="2269" spans="1:9">
      <c r="A2269" s="44" t="s">
        <v>104</v>
      </c>
      <c r="B2269" s="45">
        <v>351</v>
      </c>
      <c r="C2269" s="46">
        <v>1991.2</v>
      </c>
      <c r="D2269" s="46">
        <v>56.7</v>
      </c>
      <c r="E2269" s="45">
        <v>2217.2730000000001</v>
      </c>
      <c r="F2269" s="46">
        <v>4854.5</v>
      </c>
      <c r="G2269" s="46">
        <v>21.9</v>
      </c>
      <c r="H2269" s="19">
        <f t="shared" si="52"/>
        <v>243.79770992366412</v>
      </c>
      <c r="I2269" s="19">
        <f t="shared" si="53"/>
        <v>2863.3</v>
      </c>
    </row>
    <row r="2270" spans="1:9">
      <c r="A2270" s="44"/>
      <c r="B2270" s="45"/>
      <c r="C2270" s="46"/>
      <c r="D2270" s="46"/>
      <c r="E2270" s="45"/>
      <c r="F2270" s="46"/>
      <c r="G2270" s="46"/>
      <c r="H2270" s="53"/>
      <c r="I2270" s="53"/>
    </row>
    <row r="2271" spans="1:9" s="48" customFormat="1">
      <c r="A2271" s="41" t="s">
        <v>105</v>
      </c>
      <c r="B2271" s="42">
        <v>45.1</v>
      </c>
      <c r="C2271" s="43">
        <v>39.9</v>
      </c>
      <c r="D2271" s="43">
        <v>8.8000000000000007</v>
      </c>
      <c r="E2271" s="42">
        <v>44.1</v>
      </c>
      <c r="F2271" s="43">
        <v>93.3</v>
      </c>
      <c r="G2271" s="43">
        <v>21.2</v>
      </c>
      <c r="H2271" s="53">
        <f t="shared" si="52"/>
        <v>233.8345864661654</v>
      </c>
      <c r="I2271" s="53">
        <f t="shared" si="53"/>
        <v>53.4</v>
      </c>
    </row>
    <row r="2272" spans="1:9">
      <c r="A2272" s="44" t="s">
        <v>106</v>
      </c>
      <c r="B2272" s="45">
        <v>7.1</v>
      </c>
      <c r="C2272" s="46">
        <v>5.4</v>
      </c>
      <c r="D2272" s="46">
        <v>7.6</v>
      </c>
      <c r="E2272" s="45">
        <v>7.1</v>
      </c>
      <c r="F2272" s="46">
        <v>5.6</v>
      </c>
      <c r="G2272" s="46">
        <v>7.9</v>
      </c>
      <c r="H2272" s="19">
        <f t="shared" si="52"/>
        <v>103.7037037037037</v>
      </c>
      <c r="I2272" s="19">
        <f t="shared" si="53"/>
        <v>0.19999999999999929</v>
      </c>
    </row>
    <row r="2273" spans="1:9">
      <c r="A2273" s="44" t="s">
        <v>108</v>
      </c>
      <c r="B2273" s="45">
        <v>18</v>
      </c>
      <c r="C2273" s="46">
        <v>32</v>
      </c>
      <c r="D2273" s="46">
        <v>17.8</v>
      </c>
      <c r="E2273" s="45">
        <v>17</v>
      </c>
      <c r="F2273" s="46">
        <v>33.299999999999997</v>
      </c>
      <c r="G2273" s="46">
        <v>19.600000000000001</v>
      </c>
      <c r="H2273" s="19">
        <f t="shared" si="52"/>
        <v>104.06249999999999</v>
      </c>
      <c r="I2273" s="19">
        <f t="shared" si="53"/>
        <v>1.2999999999999972</v>
      </c>
    </row>
    <row r="2274" spans="1:9">
      <c r="A2274" s="44" t="s">
        <v>109</v>
      </c>
      <c r="B2274" s="45">
        <v>19</v>
      </c>
      <c r="C2274" s="46" t="s">
        <v>94</v>
      </c>
      <c r="D2274" s="46" t="s">
        <v>94</v>
      </c>
      <c r="E2274" s="45">
        <v>19</v>
      </c>
      <c r="F2274" s="46">
        <v>51.4</v>
      </c>
      <c r="G2274" s="46">
        <v>27.1</v>
      </c>
      <c r="H2274" s="46" t="s">
        <v>94</v>
      </c>
      <c r="I2274" s="46" t="s">
        <v>94</v>
      </c>
    </row>
    <row r="2275" spans="1:9">
      <c r="A2275" s="44" t="s">
        <v>111</v>
      </c>
      <c r="B2275" s="45">
        <v>1</v>
      </c>
      <c r="C2275" s="46">
        <v>2.5</v>
      </c>
      <c r="D2275" s="46">
        <v>25</v>
      </c>
      <c r="E2275" s="45">
        <v>1</v>
      </c>
      <c r="F2275" s="46">
        <v>3</v>
      </c>
      <c r="G2275" s="46">
        <v>30</v>
      </c>
      <c r="H2275" s="19">
        <f t="shared" si="52"/>
        <v>120</v>
      </c>
      <c r="I2275" s="19">
        <f t="shared" si="53"/>
        <v>0.5</v>
      </c>
    </row>
    <row r="2276" spans="1:9">
      <c r="A2276" s="44"/>
      <c r="B2276" s="45"/>
      <c r="C2276" s="46"/>
      <c r="D2276" s="46"/>
      <c r="E2276" s="45"/>
      <c r="F2276" s="46"/>
      <c r="G2276" s="46"/>
      <c r="H2276" s="53"/>
      <c r="I2276" s="53"/>
    </row>
    <row r="2277" spans="1:9" s="48" customFormat="1">
      <c r="A2277" s="41" t="s">
        <v>112</v>
      </c>
      <c r="B2277" s="42">
        <v>1099</v>
      </c>
      <c r="C2277" s="43">
        <v>6525.7</v>
      </c>
      <c r="D2277" s="43">
        <v>59.4</v>
      </c>
      <c r="E2277" s="42">
        <v>1253.2</v>
      </c>
      <c r="F2277" s="43">
        <v>8938.5</v>
      </c>
      <c r="G2277" s="43">
        <v>71.3</v>
      </c>
      <c r="H2277" s="53">
        <f t="shared" si="52"/>
        <v>136.97381123864108</v>
      </c>
      <c r="I2277" s="53">
        <f t="shared" si="53"/>
        <v>2412.8000000000002</v>
      </c>
    </row>
    <row r="2278" spans="1:9">
      <c r="A2278" s="44" t="s">
        <v>113</v>
      </c>
      <c r="B2278" s="45">
        <v>54</v>
      </c>
      <c r="C2278" s="46">
        <v>330</v>
      </c>
      <c r="D2278" s="46">
        <v>61.1</v>
      </c>
      <c r="E2278" s="45">
        <v>55.3</v>
      </c>
      <c r="F2278" s="46">
        <v>337.6</v>
      </c>
      <c r="G2278" s="46">
        <v>61</v>
      </c>
      <c r="H2278" s="19">
        <f t="shared" si="52"/>
        <v>102.30303030303031</v>
      </c>
      <c r="I2278" s="19">
        <f t="shared" si="53"/>
        <v>7.6000000000000227</v>
      </c>
    </row>
    <row r="2279" spans="1:9">
      <c r="A2279" s="44" t="s">
        <v>114</v>
      </c>
      <c r="B2279" s="45">
        <v>102</v>
      </c>
      <c r="C2279" s="46">
        <v>1465.8</v>
      </c>
      <c r="D2279" s="46">
        <v>143.69999999999999</v>
      </c>
      <c r="E2279" s="45">
        <v>231.8</v>
      </c>
      <c r="F2279" s="46">
        <v>2263.5</v>
      </c>
      <c r="G2279" s="46">
        <v>97.6</v>
      </c>
      <c r="H2279" s="19">
        <f t="shared" si="52"/>
        <v>154.42079410560788</v>
      </c>
      <c r="I2279" s="19">
        <f t="shared" si="53"/>
        <v>797.7</v>
      </c>
    </row>
    <row r="2280" spans="1:9">
      <c r="A2280" s="44" t="s">
        <v>115</v>
      </c>
      <c r="B2280" s="45">
        <v>87</v>
      </c>
      <c r="C2280" s="46">
        <v>76.599999999999994</v>
      </c>
      <c r="D2280" s="46">
        <v>8.8000000000000007</v>
      </c>
      <c r="E2280" s="45">
        <v>102</v>
      </c>
      <c r="F2280" s="46">
        <v>178.4</v>
      </c>
      <c r="G2280" s="46">
        <v>17.5</v>
      </c>
      <c r="H2280" s="19">
        <f t="shared" si="52"/>
        <v>232.89817232375981</v>
      </c>
      <c r="I2280" s="19">
        <f t="shared" si="53"/>
        <v>101.80000000000001</v>
      </c>
    </row>
    <row r="2281" spans="1:9">
      <c r="A2281" s="44" t="s">
        <v>116</v>
      </c>
      <c r="B2281" s="45">
        <v>228</v>
      </c>
      <c r="C2281" s="46">
        <v>1430.8</v>
      </c>
      <c r="D2281" s="46">
        <v>62.8</v>
      </c>
      <c r="E2281" s="45">
        <v>236.3</v>
      </c>
      <c r="F2281" s="46">
        <v>1736.3</v>
      </c>
      <c r="G2281" s="46">
        <v>73.5</v>
      </c>
      <c r="H2281" s="19">
        <f t="shared" si="52"/>
        <v>121.3516913614761</v>
      </c>
      <c r="I2281" s="19">
        <f t="shared" si="53"/>
        <v>305.5</v>
      </c>
    </row>
    <row r="2282" spans="1:9">
      <c r="A2282" s="44" t="s">
        <v>117</v>
      </c>
      <c r="B2282" s="45">
        <v>9</v>
      </c>
      <c r="C2282" s="46">
        <v>68.7</v>
      </c>
      <c r="D2282" s="46">
        <v>76.3</v>
      </c>
      <c r="E2282" s="45">
        <v>11</v>
      </c>
      <c r="F2282" s="46">
        <v>80</v>
      </c>
      <c r="G2282" s="46">
        <v>72.7</v>
      </c>
      <c r="H2282" s="19">
        <f t="shared" si="52"/>
        <v>116.44832605531295</v>
      </c>
      <c r="I2282" s="19">
        <f t="shared" si="53"/>
        <v>11.299999999999997</v>
      </c>
    </row>
    <row r="2283" spans="1:9">
      <c r="A2283" s="44" t="s">
        <v>118</v>
      </c>
      <c r="B2283" s="45">
        <v>576</v>
      </c>
      <c r="C2283" s="46">
        <v>2881.2</v>
      </c>
      <c r="D2283" s="46">
        <v>50</v>
      </c>
      <c r="E2283" s="45">
        <v>573.70000000000005</v>
      </c>
      <c r="F2283" s="46">
        <v>4019.2</v>
      </c>
      <c r="G2283" s="46">
        <v>70.099999999999994</v>
      </c>
      <c r="H2283" s="19">
        <f t="shared" si="52"/>
        <v>139.4974316257115</v>
      </c>
      <c r="I2283" s="19">
        <f t="shared" si="53"/>
        <v>1138</v>
      </c>
    </row>
    <row r="2284" spans="1:9">
      <c r="A2284" s="44" t="s">
        <v>168</v>
      </c>
      <c r="B2284" s="45">
        <v>11</v>
      </c>
      <c r="C2284" s="46">
        <v>59.8</v>
      </c>
      <c r="D2284" s="46">
        <v>54.4</v>
      </c>
      <c r="E2284" s="45">
        <v>11</v>
      </c>
      <c r="F2284" s="46">
        <v>61.6</v>
      </c>
      <c r="G2284" s="46">
        <v>56</v>
      </c>
      <c r="H2284" s="19">
        <f t="shared" si="52"/>
        <v>103.01003344481605</v>
      </c>
      <c r="I2284" s="19">
        <f t="shared" si="53"/>
        <v>1.8000000000000043</v>
      </c>
    </row>
    <row r="2285" spans="1:9">
      <c r="A2285" s="44" t="s">
        <v>119</v>
      </c>
      <c r="B2285" s="45">
        <v>52</v>
      </c>
      <c r="C2285" s="46">
        <v>341.3</v>
      </c>
      <c r="D2285" s="46">
        <v>65.599999999999994</v>
      </c>
      <c r="E2285" s="45">
        <v>54.1</v>
      </c>
      <c r="F2285" s="46">
        <v>403.5</v>
      </c>
      <c r="G2285" s="46">
        <v>74.599999999999994</v>
      </c>
      <c r="H2285" s="19">
        <f t="shared" si="52"/>
        <v>118.22443598007617</v>
      </c>
      <c r="I2285" s="19">
        <f t="shared" si="53"/>
        <v>62.199999999999989</v>
      </c>
    </row>
    <row r="2286" spans="1:9">
      <c r="A2286" s="44"/>
      <c r="B2286" s="45"/>
      <c r="C2286" s="46"/>
      <c r="D2286" s="46"/>
      <c r="E2286" s="45"/>
      <c r="F2286" s="46"/>
      <c r="G2286" s="46"/>
      <c r="H2286" s="53"/>
      <c r="I2286" s="53"/>
    </row>
    <row r="2287" spans="1:9" s="48" customFormat="1">
      <c r="A2287" s="41" t="s">
        <v>121</v>
      </c>
      <c r="B2287" s="42">
        <v>123</v>
      </c>
      <c r="C2287" s="43">
        <v>687.1</v>
      </c>
      <c r="D2287" s="43">
        <v>55.9</v>
      </c>
      <c r="E2287" s="42">
        <v>141</v>
      </c>
      <c r="F2287" s="43">
        <v>708.6</v>
      </c>
      <c r="G2287" s="43">
        <v>50.3</v>
      </c>
      <c r="H2287" s="53">
        <f t="shared" si="52"/>
        <v>103.12909329064183</v>
      </c>
      <c r="I2287" s="53">
        <f t="shared" si="53"/>
        <v>21.5</v>
      </c>
    </row>
    <row r="2288" spans="1:9">
      <c r="A2288" s="44" t="s">
        <v>122</v>
      </c>
      <c r="B2288" s="45">
        <v>10</v>
      </c>
      <c r="C2288" s="46">
        <v>69.400000000000006</v>
      </c>
      <c r="D2288" s="46">
        <v>69.400000000000006</v>
      </c>
      <c r="E2288" s="45">
        <v>25</v>
      </c>
      <c r="F2288" s="46">
        <v>79.400000000000006</v>
      </c>
      <c r="G2288" s="46">
        <v>31.8</v>
      </c>
      <c r="H2288" s="19">
        <f t="shared" si="52"/>
        <v>114.40922190201729</v>
      </c>
      <c r="I2288" s="19">
        <f t="shared" si="53"/>
        <v>10</v>
      </c>
    </row>
    <row r="2289" spans="1:9">
      <c r="A2289" s="44" t="s">
        <v>123</v>
      </c>
      <c r="B2289" s="45">
        <v>18</v>
      </c>
      <c r="C2289" s="46">
        <v>131.5</v>
      </c>
      <c r="D2289" s="46">
        <v>73.099999999999994</v>
      </c>
      <c r="E2289" s="45">
        <v>22</v>
      </c>
      <c r="F2289" s="46">
        <v>160.1</v>
      </c>
      <c r="G2289" s="46">
        <v>72.8</v>
      </c>
      <c r="H2289" s="19">
        <f t="shared" si="52"/>
        <v>121.74904942965779</v>
      </c>
      <c r="I2289" s="19">
        <f t="shared" si="53"/>
        <v>28.599999999999994</v>
      </c>
    </row>
    <row r="2290" spans="1:9">
      <c r="A2290" s="44" t="s">
        <v>124</v>
      </c>
      <c r="B2290" s="45">
        <v>13</v>
      </c>
      <c r="C2290" s="46">
        <v>82.6</v>
      </c>
      <c r="D2290" s="46">
        <v>63.5</v>
      </c>
      <c r="E2290" s="45">
        <v>12</v>
      </c>
      <c r="F2290" s="46">
        <v>86</v>
      </c>
      <c r="G2290" s="46">
        <v>71.7</v>
      </c>
      <c r="H2290" s="19">
        <f t="shared" si="52"/>
        <v>104.11622276029055</v>
      </c>
      <c r="I2290" s="19">
        <f t="shared" si="53"/>
        <v>3.4000000000000057</v>
      </c>
    </row>
    <row r="2291" spans="1:9">
      <c r="A2291" s="44" t="s">
        <v>125</v>
      </c>
      <c r="B2291" s="45">
        <v>76</v>
      </c>
      <c r="C2291" s="46">
        <v>383.6</v>
      </c>
      <c r="D2291" s="46">
        <v>50.5</v>
      </c>
      <c r="E2291" s="45">
        <v>76</v>
      </c>
      <c r="F2291" s="46">
        <v>383.1</v>
      </c>
      <c r="G2291" s="46">
        <v>50.4</v>
      </c>
      <c r="H2291" s="19">
        <f t="shared" si="52"/>
        <v>99.869655891553705</v>
      </c>
      <c r="I2291" s="19">
        <f t="shared" si="53"/>
        <v>-0.5</v>
      </c>
    </row>
    <row r="2292" spans="1:9">
      <c r="A2292" s="44" t="s">
        <v>126</v>
      </c>
      <c r="B2292" s="45">
        <v>6</v>
      </c>
      <c r="C2292" s="46">
        <v>20</v>
      </c>
      <c r="D2292" s="46">
        <v>33.299999999999997</v>
      </c>
      <c r="E2292" s="45">
        <v>6</v>
      </c>
      <c r="F2292" s="46" t="s">
        <v>94</v>
      </c>
      <c r="G2292" s="46" t="s">
        <v>94</v>
      </c>
      <c r="H2292" s="46" t="s">
        <v>94</v>
      </c>
      <c r="I2292" s="46" t="s">
        <v>94</v>
      </c>
    </row>
    <row r="2293" spans="1:9">
      <c r="A2293" s="44"/>
      <c r="B2293" s="54"/>
      <c r="C2293" s="54"/>
      <c r="D2293" s="54"/>
      <c r="E2293" s="54"/>
      <c r="F2293" s="54"/>
      <c r="G2293" s="54"/>
      <c r="H2293" s="17"/>
      <c r="I2293" s="17"/>
    </row>
    <row r="2294" spans="1:9">
      <c r="A2294" s="44"/>
      <c r="B2294" s="54"/>
      <c r="C2294" s="54"/>
      <c r="D2294" s="54"/>
      <c r="E2294" s="54"/>
      <c r="F2294" s="54"/>
      <c r="G2294" s="54"/>
      <c r="H2294" s="17"/>
      <c r="I2294" s="17"/>
    </row>
    <row r="2295" spans="1:9">
      <c r="A2295" s="44"/>
      <c r="B2295" s="54"/>
      <c r="C2295" s="54"/>
      <c r="D2295" s="54"/>
      <c r="E2295" s="54"/>
      <c r="F2295" s="54"/>
      <c r="G2295" s="54"/>
      <c r="H2295" s="17"/>
      <c r="I2295" s="17"/>
    </row>
    <row r="2296" spans="1:9">
      <c r="A2296" s="44"/>
      <c r="B2296" s="54"/>
      <c r="C2296" s="54"/>
      <c r="D2296" s="54"/>
      <c r="E2296" s="54"/>
      <c r="F2296" s="54"/>
      <c r="G2296" s="54"/>
      <c r="H2296" s="17"/>
      <c r="I2296" s="17"/>
    </row>
    <row r="2297" spans="1:9">
      <c r="A2297" s="44"/>
      <c r="B2297" s="54"/>
      <c r="C2297" s="54"/>
      <c r="D2297" s="54"/>
      <c r="E2297" s="54"/>
      <c r="F2297" s="54"/>
      <c r="G2297" s="54"/>
      <c r="H2297" s="17"/>
      <c r="I2297" s="17"/>
    </row>
    <row r="2298" spans="1:9" ht="14.25">
      <c r="A2298" s="109" t="s">
        <v>199</v>
      </c>
      <c r="B2298" s="109"/>
      <c r="C2298" s="109"/>
      <c r="D2298" s="109"/>
      <c r="E2298" s="109"/>
      <c r="F2298" s="109"/>
      <c r="G2298" s="109"/>
      <c r="H2298" s="109"/>
      <c r="I2298" s="109"/>
    </row>
    <row r="2299" spans="1:9">
      <c r="A2299" s="111" t="s">
        <v>191</v>
      </c>
      <c r="B2299" s="111"/>
      <c r="C2299" s="111"/>
      <c r="D2299" s="111"/>
      <c r="E2299" s="111"/>
      <c r="F2299" s="111"/>
      <c r="G2299" s="111"/>
      <c r="H2299" s="111"/>
      <c r="I2299" s="111"/>
    </row>
    <row r="2300" spans="1:9">
      <c r="B2300" s="49"/>
      <c r="C2300" s="49"/>
      <c r="D2300" s="50"/>
      <c r="E2300" s="49"/>
      <c r="F2300" s="49"/>
      <c r="G2300" s="50"/>
      <c r="H2300" s="50"/>
      <c r="I2300" s="49"/>
    </row>
    <row r="2301" spans="1:9" customFormat="1" ht="15">
      <c r="A2301" s="114" t="s">
        <v>60</v>
      </c>
      <c r="B2301" s="126" t="s">
        <v>188</v>
      </c>
      <c r="C2301" s="126"/>
      <c r="D2301" s="126"/>
      <c r="E2301" s="126"/>
      <c r="F2301" s="126"/>
      <c r="G2301" s="126"/>
      <c r="H2301" s="126"/>
      <c r="I2301" s="126"/>
    </row>
    <row r="2302" spans="1:9" customFormat="1" ht="15">
      <c r="A2302" s="115"/>
      <c r="B2302" s="126">
        <v>2023</v>
      </c>
      <c r="C2302" s="126"/>
      <c r="D2302" s="126"/>
      <c r="E2302" s="126">
        <v>2024</v>
      </c>
      <c r="F2302" s="126"/>
      <c r="G2302" s="126"/>
      <c r="H2302" s="126" t="s">
        <v>62</v>
      </c>
      <c r="I2302" s="126"/>
    </row>
    <row r="2303" spans="1:9" customFormat="1" ht="15">
      <c r="A2303" s="115"/>
      <c r="B2303" s="118" t="s">
        <v>189</v>
      </c>
      <c r="C2303" s="30" t="s">
        <v>64</v>
      </c>
      <c r="D2303" s="124" t="s">
        <v>65</v>
      </c>
      <c r="E2303" s="118" t="s">
        <v>189</v>
      </c>
      <c r="F2303" s="31" t="s">
        <v>64</v>
      </c>
      <c r="G2303" s="124" t="s">
        <v>65</v>
      </c>
      <c r="H2303" s="126" t="s">
        <v>66</v>
      </c>
      <c r="I2303" s="126"/>
    </row>
    <row r="2304" spans="1:9" customFormat="1" ht="15">
      <c r="A2304" s="115"/>
      <c r="B2304" s="119"/>
      <c r="C2304" s="29" t="s">
        <v>68</v>
      </c>
      <c r="D2304" s="125"/>
      <c r="E2304" s="119"/>
      <c r="F2304" s="29" t="s">
        <v>68</v>
      </c>
      <c r="G2304" s="125"/>
      <c r="H2304" s="29" t="s">
        <v>69</v>
      </c>
      <c r="I2304" s="30" t="s">
        <v>70</v>
      </c>
    </row>
    <row r="2305" spans="1:9" customFormat="1" ht="15">
      <c r="A2305" s="32"/>
      <c r="B2305" s="120"/>
      <c r="C2305" s="34"/>
      <c r="D2305" s="34"/>
      <c r="E2305" s="120"/>
      <c r="F2305" s="34"/>
      <c r="G2305" s="35"/>
      <c r="H2305" s="34"/>
      <c r="I2305" s="34"/>
    </row>
    <row r="2306" spans="1:9" customFormat="1" ht="15">
      <c r="A2306" s="37"/>
      <c r="B2306" s="33">
        <v>1</v>
      </c>
      <c r="C2306" s="24">
        <v>2</v>
      </c>
      <c r="D2306" s="34">
        <v>3</v>
      </c>
      <c r="E2306" s="34">
        <v>4</v>
      </c>
      <c r="F2306" s="34">
        <v>5</v>
      </c>
      <c r="G2306" s="35">
        <v>6</v>
      </c>
      <c r="H2306" s="34">
        <v>7</v>
      </c>
      <c r="I2306" s="38">
        <v>8</v>
      </c>
    </row>
    <row r="2307" spans="1:9" customFormat="1" ht="15">
      <c r="A2307" s="39"/>
      <c r="B2307" s="27"/>
      <c r="C2307" s="27"/>
      <c r="D2307" s="27"/>
      <c r="E2307" s="27"/>
      <c r="F2307" s="27"/>
      <c r="G2307" s="27"/>
      <c r="H2307" s="27"/>
      <c r="I2307" s="27"/>
    </row>
    <row r="2308" spans="1:9" s="48" customFormat="1">
      <c r="A2308" s="41" t="s">
        <v>127</v>
      </c>
      <c r="B2308" s="42">
        <v>205</v>
      </c>
      <c r="C2308" s="43">
        <v>608.79999999999995</v>
      </c>
      <c r="D2308" s="43">
        <v>29.7</v>
      </c>
      <c r="E2308" s="42">
        <v>71.8</v>
      </c>
      <c r="F2308" s="43">
        <v>92.8</v>
      </c>
      <c r="G2308" s="43">
        <v>12.9</v>
      </c>
      <c r="H2308" s="53">
        <f t="shared" ref="H2308:H2321" si="54">F2308/C2308*100</f>
        <v>15.243101182654403</v>
      </c>
      <c r="I2308" s="53">
        <f t="shared" ref="I2308:I2321" si="55">F2308-C2308</f>
        <v>-516</v>
      </c>
    </row>
    <row r="2309" spans="1:9">
      <c r="A2309" s="44" t="s">
        <v>128</v>
      </c>
      <c r="B2309" s="45">
        <v>8</v>
      </c>
      <c r="C2309" s="46">
        <v>10.199999999999999</v>
      </c>
      <c r="D2309" s="46">
        <v>12.8</v>
      </c>
      <c r="E2309" s="45">
        <v>8</v>
      </c>
      <c r="F2309" s="46">
        <v>16</v>
      </c>
      <c r="G2309" s="46">
        <v>20</v>
      </c>
      <c r="H2309" s="19">
        <f t="shared" si="54"/>
        <v>156.86274509803923</v>
      </c>
      <c r="I2309" s="19">
        <f t="shared" si="55"/>
        <v>5.8000000000000007</v>
      </c>
    </row>
    <row r="2310" spans="1:9">
      <c r="A2310" s="44" t="s">
        <v>129</v>
      </c>
      <c r="B2310" s="45">
        <v>152</v>
      </c>
      <c r="C2310" s="46">
        <v>456.6</v>
      </c>
      <c r="D2310" s="46">
        <v>30</v>
      </c>
      <c r="E2310" s="45">
        <v>9</v>
      </c>
      <c r="F2310" s="46">
        <v>28</v>
      </c>
      <c r="G2310" s="46">
        <v>31.1</v>
      </c>
      <c r="H2310" s="19">
        <f t="shared" si="54"/>
        <v>6.1322820849759081</v>
      </c>
      <c r="I2310" s="19">
        <f t="shared" si="55"/>
        <v>-428.6</v>
      </c>
    </row>
    <row r="2311" spans="1:9">
      <c r="A2311" s="44" t="s">
        <v>130</v>
      </c>
      <c r="B2311" s="45">
        <v>1</v>
      </c>
      <c r="C2311" s="46">
        <v>0.4</v>
      </c>
      <c r="D2311" s="46">
        <v>4</v>
      </c>
      <c r="E2311" s="45">
        <v>1</v>
      </c>
      <c r="F2311" s="46">
        <v>0.3</v>
      </c>
      <c r="G2311" s="46">
        <v>3</v>
      </c>
      <c r="H2311" s="19">
        <f t="shared" si="54"/>
        <v>74.999999999999986</v>
      </c>
      <c r="I2311" s="19">
        <f t="shared" si="55"/>
        <v>-0.10000000000000003</v>
      </c>
    </row>
    <row r="2312" spans="1:9">
      <c r="A2312" s="44" t="s">
        <v>131</v>
      </c>
      <c r="B2312" s="45">
        <v>2</v>
      </c>
      <c r="C2312" s="46">
        <v>4.9000000000000004</v>
      </c>
      <c r="D2312" s="46">
        <v>24.5</v>
      </c>
      <c r="E2312" s="45">
        <v>2</v>
      </c>
      <c r="F2312" s="46">
        <v>5.5</v>
      </c>
      <c r="G2312" s="46">
        <v>27.5</v>
      </c>
      <c r="H2312" s="19">
        <f t="shared" si="54"/>
        <v>112.24489795918366</v>
      </c>
      <c r="I2312" s="19">
        <f t="shared" si="55"/>
        <v>0.59999999999999964</v>
      </c>
    </row>
    <row r="2313" spans="1:9">
      <c r="A2313" s="44" t="s">
        <v>132</v>
      </c>
      <c r="B2313" s="45">
        <v>15</v>
      </c>
      <c r="C2313" s="46">
        <v>19.899999999999999</v>
      </c>
      <c r="D2313" s="46">
        <v>13.3</v>
      </c>
      <c r="E2313" s="45">
        <v>17</v>
      </c>
      <c r="F2313" s="46">
        <v>26</v>
      </c>
      <c r="G2313" s="46">
        <v>15.3</v>
      </c>
      <c r="H2313" s="19">
        <f t="shared" si="54"/>
        <v>130.6532663316583</v>
      </c>
      <c r="I2313" s="19">
        <f t="shared" si="55"/>
        <v>6.1000000000000014</v>
      </c>
    </row>
    <row r="2314" spans="1:9">
      <c r="A2314" s="44" t="s">
        <v>133</v>
      </c>
      <c r="B2314" s="45">
        <v>7</v>
      </c>
      <c r="C2314" s="46">
        <v>57.3</v>
      </c>
      <c r="D2314" s="46">
        <v>81.900000000000006</v>
      </c>
      <c r="E2314" s="45">
        <v>7</v>
      </c>
      <c r="F2314" s="46">
        <v>17</v>
      </c>
      <c r="G2314" s="46">
        <v>24.3</v>
      </c>
      <c r="H2314" s="19">
        <f t="shared" si="54"/>
        <v>29.668411867364746</v>
      </c>
      <c r="I2314" s="19">
        <f t="shared" si="55"/>
        <v>-40.299999999999997</v>
      </c>
    </row>
    <row r="2315" spans="1:9">
      <c r="A2315" s="44" t="s">
        <v>135</v>
      </c>
      <c r="B2315" s="45">
        <v>12</v>
      </c>
      <c r="C2315" s="46">
        <v>51</v>
      </c>
      <c r="D2315" s="46">
        <v>42.5</v>
      </c>
      <c r="E2315" s="45">
        <v>18.600000000000001</v>
      </c>
      <c r="F2315" s="46" t="s">
        <v>94</v>
      </c>
      <c r="G2315" s="46" t="s">
        <v>94</v>
      </c>
      <c r="H2315" s="46" t="s">
        <v>94</v>
      </c>
      <c r="I2315" s="46" t="s">
        <v>94</v>
      </c>
    </row>
    <row r="2316" spans="1:9">
      <c r="A2316" s="44" t="s">
        <v>136</v>
      </c>
      <c r="B2316" s="45">
        <v>3</v>
      </c>
      <c r="C2316" s="46">
        <v>8</v>
      </c>
      <c r="D2316" s="46">
        <v>26.7</v>
      </c>
      <c r="E2316" s="45">
        <v>3.5</v>
      </c>
      <c r="F2316" s="46" t="s">
        <v>94</v>
      </c>
      <c r="G2316" s="46" t="s">
        <v>94</v>
      </c>
      <c r="H2316" s="46" t="s">
        <v>94</v>
      </c>
      <c r="I2316" s="46" t="s">
        <v>94</v>
      </c>
    </row>
    <row r="2317" spans="1:9">
      <c r="A2317" s="44" t="s">
        <v>165</v>
      </c>
      <c r="B2317" s="45">
        <v>5</v>
      </c>
      <c r="C2317" s="46">
        <v>0.5</v>
      </c>
      <c r="D2317" s="46">
        <v>1</v>
      </c>
      <c r="E2317" s="45">
        <v>5.7</v>
      </c>
      <c r="F2317" s="46" t="s">
        <v>94</v>
      </c>
      <c r="G2317" s="46" t="s">
        <v>94</v>
      </c>
      <c r="H2317" s="46" t="s">
        <v>94</v>
      </c>
      <c r="I2317" s="46" t="s">
        <v>94</v>
      </c>
    </row>
    <row r="2318" spans="1:9">
      <c r="A2318" s="44"/>
      <c r="B2318" s="45"/>
      <c r="C2318" s="46"/>
      <c r="D2318" s="46"/>
      <c r="E2318" s="45"/>
      <c r="F2318" s="46"/>
      <c r="G2318" s="46"/>
      <c r="H2318" s="53"/>
      <c r="I2318" s="53"/>
    </row>
    <row r="2319" spans="1:9" s="48" customFormat="1">
      <c r="A2319" s="41" t="s">
        <v>138</v>
      </c>
      <c r="B2319" s="42">
        <v>44</v>
      </c>
      <c r="C2319" s="43">
        <v>20.5</v>
      </c>
      <c r="D2319" s="43">
        <v>4.7</v>
      </c>
      <c r="E2319" s="42">
        <v>32</v>
      </c>
      <c r="F2319" s="43">
        <v>21</v>
      </c>
      <c r="G2319" s="43">
        <v>6.6</v>
      </c>
      <c r="H2319" s="53">
        <f t="shared" si="54"/>
        <v>102.4390243902439</v>
      </c>
      <c r="I2319" s="53">
        <f t="shared" si="55"/>
        <v>0.5</v>
      </c>
    </row>
    <row r="2320" spans="1:9">
      <c r="A2320" s="44"/>
      <c r="B2320" s="45"/>
      <c r="C2320" s="46"/>
      <c r="D2320" s="46"/>
      <c r="E2320" s="45"/>
      <c r="F2320" s="46"/>
      <c r="G2320" s="46"/>
      <c r="H2320" s="53"/>
      <c r="I2320" s="53"/>
    </row>
    <row r="2321" spans="1:9" s="48" customFormat="1">
      <c r="A2321" s="41" t="s">
        <v>139</v>
      </c>
      <c r="B2321" s="42">
        <v>103</v>
      </c>
      <c r="C2321" s="43">
        <v>266</v>
      </c>
      <c r="D2321" s="43">
        <v>25.8</v>
      </c>
      <c r="E2321" s="42">
        <v>120.13</v>
      </c>
      <c r="F2321" s="43">
        <v>345.6</v>
      </c>
      <c r="G2321" s="43">
        <v>28.8</v>
      </c>
      <c r="H2321" s="53">
        <f t="shared" si="54"/>
        <v>129.9248120300752</v>
      </c>
      <c r="I2321" s="53">
        <f t="shared" si="55"/>
        <v>79.600000000000023</v>
      </c>
    </row>
    <row r="2322" spans="1:9">
      <c r="B2322" s="40"/>
      <c r="C2322" s="40"/>
      <c r="D2322" s="40"/>
      <c r="E2322" s="40"/>
      <c r="F2322" s="40"/>
      <c r="G2322" s="40"/>
      <c r="H2322" s="40"/>
      <c r="I2322" s="40"/>
    </row>
    <row r="2323" spans="1:9">
      <c r="B2323" s="40"/>
      <c r="C2323" s="40"/>
      <c r="D2323" s="40"/>
      <c r="E2323" s="40"/>
      <c r="F2323" s="40"/>
      <c r="G2323" s="40"/>
      <c r="H2323" s="40"/>
      <c r="I2323" s="40"/>
    </row>
    <row r="2324" spans="1:9">
      <c r="B2324" s="40"/>
      <c r="C2324" s="40"/>
      <c r="D2324" s="40"/>
      <c r="E2324" s="40"/>
      <c r="F2324" s="40"/>
      <c r="G2324" s="40"/>
      <c r="H2324" s="40"/>
      <c r="I2324" s="40"/>
    </row>
    <row r="2325" spans="1:9">
      <c r="B2325" s="40"/>
      <c r="C2325" s="40"/>
      <c r="D2325" s="40"/>
      <c r="E2325" s="40"/>
      <c r="F2325" s="40"/>
      <c r="G2325" s="40"/>
      <c r="H2325" s="40"/>
      <c r="I2325" s="40"/>
    </row>
    <row r="2326" spans="1:9" ht="14.25">
      <c r="A2326" s="109" t="s">
        <v>200</v>
      </c>
      <c r="B2326" s="109"/>
      <c r="C2326" s="109"/>
      <c r="D2326" s="109"/>
      <c r="E2326" s="109"/>
      <c r="F2326" s="109"/>
      <c r="G2326" s="109"/>
      <c r="H2326" s="109"/>
      <c r="I2326" s="109"/>
    </row>
    <row r="2327" spans="1:9">
      <c r="A2327" s="111" t="s">
        <v>191</v>
      </c>
      <c r="B2327" s="111"/>
      <c r="C2327" s="111"/>
      <c r="D2327" s="111"/>
      <c r="E2327" s="111"/>
      <c r="F2327" s="111"/>
      <c r="G2327" s="111"/>
      <c r="H2327" s="111"/>
      <c r="I2327" s="111"/>
    </row>
    <row r="2328" spans="1:9">
      <c r="B2328" s="49"/>
      <c r="C2328" s="49"/>
      <c r="D2328" s="50"/>
      <c r="E2328" s="49"/>
      <c r="F2328" s="49"/>
      <c r="G2328" s="50"/>
      <c r="H2328" s="50"/>
      <c r="I2328" s="49"/>
    </row>
    <row r="2329" spans="1:9" customFormat="1" ht="15">
      <c r="A2329" s="114" t="s">
        <v>60</v>
      </c>
      <c r="B2329" s="126" t="s">
        <v>188</v>
      </c>
      <c r="C2329" s="126"/>
      <c r="D2329" s="126"/>
      <c r="E2329" s="126"/>
      <c r="F2329" s="126"/>
      <c r="G2329" s="126"/>
      <c r="H2329" s="126"/>
      <c r="I2329" s="126"/>
    </row>
    <row r="2330" spans="1:9" customFormat="1" ht="15">
      <c r="A2330" s="115"/>
      <c r="B2330" s="126">
        <v>2023</v>
      </c>
      <c r="C2330" s="126"/>
      <c r="D2330" s="126"/>
      <c r="E2330" s="126">
        <v>2024</v>
      </c>
      <c r="F2330" s="126"/>
      <c r="G2330" s="126"/>
      <c r="H2330" s="126" t="s">
        <v>62</v>
      </c>
      <c r="I2330" s="126"/>
    </row>
    <row r="2331" spans="1:9" customFormat="1" ht="15">
      <c r="A2331" s="115"/>
      <c r="B2331" s="118" t="s">
        <v>189</v>
      </c>
      <c r="C2331" s="30" t="s">
        <v>64</v>
      </c>
      <c r="D2331" s="124" t="s">
        <v>65</v>
      </c>
      <c r="E2331" s="118" t="s">
        <v>189</v>
      </c>
      <c r="F2331" s="31" t="s">
        <v>64</v>
      </c>
      <c r="G2331" s="124" t="s">
        <v>65</v>
      </c>
      <c r="H2331" s="126" t="s">
        <v>66</v>
      </c>
      <c r="I2331" s="126"/>
    </row>
    <row r="2332" spans="1:9" customFormat="1" ht="15">
      <c r="A2332" s="115"/>
      <c r="B2332" s="119"/>
      <c r="C2332" s="29" t="s">
        <v>68</v>
      </c>
      <c r="D2332" s="125"/>
      <c r="E2332" s="119"/>
      <c r="F2332" s="29" t="s">
        <v>68</v>
      </c>
      <c r="G2332" s="125"/>
      <c r="H2332" s="29" t="s">
        <v>69</v>
      </c>
      <c r="I2332" s="30" t="s">
        <v>70</v>
      </c>
    </row>
    <row r="2333" spans="1:9" customFormat="1" ht="15">
      <c r="A2333" s="32"/>
      <c r="B2333" s="120"/>
      <c r="C2333" s="34"/>
      <c r="D2333" s="34"/>
      <c r="E2333" s="120"/>
      <c r="F2333" s="34"/>
      <c r="G2333" s="35"/>
      <c r="H2333" s="34"/>
      <c r="I2333" s="34"/>
    </row>
    <row r="2334" spans="1:9" customFormat="1" ht="15">
      <c r="A2334" s="37"/>
      <c r="B2334" s="33">
        <v>1</v>
      </c>
      <c r="C2334" s="24">
        <v>2</v>
      </c>
      <c r="D2334" s="34">
        <v>3</v>
      </c>
      <c r="E2334" s="34">
        <v>4</v>
      </c>
      <c r="F2334" s="34">
        <v>5</v>
      </c>
      <c r="G2334" s="35">
        <v>6</v>
      </c>
      <c r="H2334" s="34">
        <v>7</v>
      </c>
      <c r="I2334" s="38">
        <v>8</v>
      </c>
    </row>
    <row r="2335" spans="1:9" customFormat="1" ht="15">
      <c r="A2335" s="39"/>
      <c r="B2335" s="27"/>
      <c r="C2335" s="27"/>
      <c r="D2335" s="27"/>
      <c r="E2335" s="27"/>
      <c r="F2335" s="27"/>
      <c r="G2335" s="27"/>
      <c r="H2335" s="27"/>
      <c r="I2335" s="27"/>
    </row>
    <row r="2336" spans="1:9" s="48" customFormat="1">
      <c r="A2336" s="41" t="s">
        <v>72</v>
      </c>
      <c r="B2336" s="42">
        <v>2980.44</v>
      </c>
      <c r="C2336" s="43">
        <v>10814.7</v>
      </c>
      <c r="D2336" s="43">
        <v>36.299999999999997</v>
      </c>
      <c r="E2336" s="42">
        <v>3186.9290000000001</v>
      </c>
      <c r="F2336" s="43">
        <v>15775.1</v>
      </c>
      <c r="G2336" s="43">
        <v>49.5</v>
      </c>
      <c r="H2336" s="53">
        <f t="shared" ref="H2336" si="56">F2336/C2336*100</f>
        <v>145.86719927506081</v>
      </c>
      <c r="I2336" s="53">
        <f t="shared" ref="I2336" si="57">F2336-C2336</f>
        <v>4960.3999999999996</v>
      </c>
    </row>
    <row r="2337" spans="1:9" s="48" customFormat="1">
      <c r="A2337" s="41"/>
      <c r="B2337" s="42"/>
      <c r="C2337" s="43"/>
      <c r="D2337" s="43"/>
      <c r="E2337" s="42"/>
      <c r="F2337" s="43"/>
      <c r="G2337" s="43"/>
      <c r="H2337" s="53"/>
      <c r="I2337" s="53"/>
    </row>
    <row r="2338" spans="1:9" s="48" customFormat="1">
      <c r="A2338" s="41" t="s">
        <v>73</v>
      </c>
      <c r="B2338" s="42">
        <v>2590.44</v>
      </c>
      <c r="C2338" s="43">
        <v>8349.1</v>
      </c>
      <c r="D2338" s="43">
        <v>32.200000000000003</v>
      </c>
      <c r="E2338" s="42">
        <v>2390.3910000000001</v>
      </c>
      <c r="F2338" s="43">
        <v>11109</v>
      </c>
      <c r="G2338" s="43">
        <v>46.5</v>
      </c>
      <c r="H2338" s="53">
        <f t="shared" ref="H2338:H2363" si="58">F2338/C2338*100</f>
        <v>133.05625756069517</v>
      </c>
      <c r="I2338" s="53">
        <f t="shared" ref="I2338:I2363" si="59">F2338-C2338</f>
        <v>2759.8999999999996</v>
      </c>
    </row>
    <row r="2339" spans="1:9">
      <c r="A2339" s="44" t="s">
        <v>74</v>
      </c>
      <c r="B2339" s="45">
        <v>31</v>
      </c>
      <c r="C2339" s="46">
        <v>567.5</v>
      </c>
      <c r="D2339" s="46">
        <v>183.1</v>
      </c>
      <c r="E2339" s="45">
        <v>41</v>
      </c>
      <c r="F2339" s="46">
        <v>193.1</v>
      </c>
      <c r="G2339" s="46">
        <v>47.1</v>
      </c>
      <c r="H2339" s="19">
        <f t="shared" si="58"/>
        <v>34.026431718061673</v>
      </c>
      <c r="I2339" s="19">
        <f t="shared" si="59"/>
        <v>-374.4</v>
      </c>
    </row>
    <row r="2340" spans="1:9">
      <c r="A2340" s="44" t="s">
        <v>75</v>
      </c>
      <c r="B2340" s="45">
        <v>2445</v>
      </c>
      <c r="C2340" s="46">
        <v>7427.5</v>
      </c>
      <c r="D2340" s="46">
        <v>30.4</v>
      </c>
      <c r="E2340" s="45">
        <v>2017.6510000000001</v>
      </c>
      <c r="F2340" s="46">
        <v>10208.6</v>
      </c>
      <c r="G2340" s="46">
        <v>50.6</v>
      </c>
      <c r="H2340" s="19">
        <f t="shared" si="58"/>
        <v>137.44328508919557</v>
      </c>
      <c r="I2340" s="19">
        <f t="shared" si="59"/>
        <v>2781.1000000000004</v>
      </c>
    </row>
    <row r="2341" spans="1:9">
      <c r="A2341" s="44" t="s">
        <v>76</v>
      </c>
      <c r="B2341" s="45">
        <v>51</v>
      </c>
      <c r="C2341" s="46">
        <v>196.5</v>
      </c>
      <c r="D2341" s="46">
        <v>38.5</v>
      </c>
      <c r="E2341" s="45">
        <v>252.3</v>
      </c>
      <c r="F2341" s="46">
        <v>384.9</v>
      </c>
      <c r="G2341" s="46">
        <v>15.3</v>
      </c>
      <c r="H2341" s="19">
        <f t="shared" si="58"/>
        <v>195.87786259541983</v>
      </c>
      <c r="I2341" s="19">
        <f t="shared" si="59"/>
        <v>188.39999999999998</v>
      </c>
    </row>
    <row r="2342" spans="1:9">
      <c r="A2342" s="44" t="s">
        <v>77</v>
      </c>
      <c r="B2342" s="45">
        <v>12</v>
      </c>
      <c r="C2342" s="46">
        <v>38</v>
      </c>
      <c r="D2342" s="46">
        <v>31.7</v>
      </c>
      <c r="E2342" s="45">
        <v>13.47</v>
      </c>
      <c r="F2342" s="46">
        <v>111</v>
      </c>
      <c r="G2342" s="46">
        <v>82.4</v>
      </c>
      <c r="H2342" s="19">
        <f t="shared" si="58"/>
        <v>292.10526315789474</v>
      </c>
      <c r="I2342" s="19">
        <f t="shared" si="59"/>
        <v>73</v>
      </c>
    </row>
    <row r="2343" spans="1:9">
      <c r="A2343" s="44" t="s">
        <v>78</v>
      </c>
      <c r="B2343" s="45">
        <v>7</v>
      </c>
      <c r="C2343" s="46">
        <v>93.2</v>
      </c>
      <c r="D2343" s="46">
        <v>133.1</v>
      </c>
      <c r="E2343" s="45">
        <v>23</v>
      </c>
      <c r="F2343" s="46">
        <v>95</v>
      </c>
      <c r="G2343" s="46">
        <v>41.3</v>
      </c>
      <c r="H2343" s="19">
        <f t="shared" si="58"/>
        <v>101.93133047210301</v>
      </c>
      <c r="I2343" s="19">
        <f t="shared" si="59"/>
        <v>1.7999999999999972</v>
      </c>
    </row>
    <row r="2344" spans="1:9">
      <c r="A2344" s="44" t="s">
        <v>79</v>
      </c>
      <c r="B2344" s="45">
        <v>54.44</v>
      </c>
      <c r="C2344" s="46">
        <v>55</v>
      </c>
      <c r="D2344" s="46">
        <v>10.1</v>
      </c>
      <c r="E2344" s="45">
        <v>54.44</v>
      </c>
      <c r="F2344" s="46">
        <v>217.9</v>
      </c>
      <c r="G2344" s="46">
        <v>40</v>
      </c>
      <c r="H2344" s="19">
        <f t="shared" si="58"/>
        <v>396.18181818181819</v>
      </c>
      <c r="I2344" s="19">
        <f t="shared" si="59"/>
        <v>162.9</v>
      </c>
    </row>
    <row r="2345" spans="1:9">
      <c r="A2345" s="44" t="s">
        <v>162</v>
      </c>
      <c r="B2345" s="45">
        <v>2</v>
      </c>
      <c r="C2345" s="46">
        <v>9.4</v>
      </c>
      <c r="D2345" s="46">
        <v>47</v>
      </c>
      <c r="E2345" s="45">
        <v>2</v>
      </c>
      <c r="F2345" s="46">
        <v>9.5</v>
      </c>
      <c r="G2345" s="46">
        <v>47.5</v>
      </c>
      <c r="H2345" s="19">
        <f t="shared" si="58"/>
        <v>101.06382978723406</v>
      </c>
      <c r="I2345" s="19">
        <f t="shared" si="59"/>
        <v>9.9999999999999645E-2</v>
      </c>
    </row>
    <row r="2346" spans="1:9">
      <c r="A2346" s="44"/>
      <c r="B2346" s="45"/>
      <c r="C2346" s="46"/>
      <c r="D2346" s="46"/>
      <c r="E2346" s="45"/>
      <c r="F2346" s="46"/>
      <c r="G2346" s="46"/>
      <c r="H2346" s="53"/>
      <c r="I2346" s="53"/>
    </row>
    <row r="2347" spans="1:9" s="48" customFormat="1" ht="25.5">
      <c r="A2347" s="41" t="s">
        <v>80</v>
      </c>
      <c r="B2347" s="42">
        <v>123</v>
      </c>
      <c r="C2347" s="43">
        <v>575.1</v>
      </c>
      <c r="D2347" s="43">
        <v>46.8</v>
      </c>
      <c r="E2347" s="42">
        <v>300.16800000000001</v>
      </c>
      <c r="F2347" s="43">
        <v>1495.6</v>
      </c>
      <c r="G2347" s="43">
        <v>49.8</v>
      </c>
      <c r="H2347" s="53">
        <f t="shared" si="58"/>
        <v>260.05912015301681</v>
      </c>
      <c r="I2347" s="53">
        <f t="shared" si="59"/>
        <v>920.49999999999989</v>
      </c>
    </row>
    <row r="2348" spans="1:9">
      <c r="A2348" s="44" t="s">
        <v>81</v>
      </c>
      <c r="B2348" s="45">
        <v>21</v>
      </c>
      <c r="C2348" s="46">
        <v>28</v>
      </c>
      <c r="D2348" s="46">
        <v>13.3</v>
      </c>
      <c r="E2348" s="45">
        <v>34.200000000000003</v>
      </c>
      <c r="F2348" s="46">
        <v>74</v>
      </c>
      <c r="G2348" s="46">
        <v>21.6</v>
      </c>
      <c r="H2348" s="19">
        <f t="shared" si="58"/>
        <v>264.28571428571428</v>
      </c>
      <c r="I2348" s="19">
        <f t="shared" si="59"/>
        <v>46</v>
      </c>
    </row>
    <row r="2349" spans="1:9">
      <c r="A2349" s="44" t="s">
        <v>82</v>
      </c>
      <c r="B2349" s="45" t="s">
        <v>94</v>
      </c>
      <c r="C2349" s="46" t="s">
        <v>94</v>
      </c>
      <c r="D2349" s="46" t="s">
        <v>94</v>
      </c>
      <c r="E2349" s="45">
        <v>0.4</v>
      </c>
      <c r="F2349" s="46" t="s">
        <v>94</v>
      </c>
      <c r="G2349" s="46" t="s">
        <v>94</v>
      </c>
      <c r="H2349" s="46" t="s">
        <v>94</v>
      </c>
      <c r="I2349" s="46" t="s">
        <v>94</v>
      </c>
    </row>
    <row r="2350" spans="1:9">
      <c r="A2350" s="44" t="s">
        <v>83</v>
      </c>
      <c r="B2350" s="45">
        <v>14</v>
      </c>
      <c r="C2350" s="46">
        <v>72.2</v>
      </c>
      <c r="D2350" s="46">
        <v>51.6</v>
      </c>
      <c r="E2350" s="45">
        <v>84.117999999999995</v>
      </c>
      <c r="F2350" s="46">
        <v>417.4</v>
      </c>
      <c r="G2350" s="46">
        <v>49.6</v>
      </c>
      <c r="H2350" s="19">
        <f t="shared" si="58"/>
        <v>578.11634349030464</v>
      </c>
      <c r="I2350" s="19">
        <f t="shared" si="59"/>
        <v>345.2</v>
      </c>
    </row>
    <row r="2351" spans="1:9">
      <c r="A2351" s="44" t="s">
        <v>84</v>
      </c>
      <c r="B2351" s="45">
        <v>8</v>
      </c>
      <c r="C2351" s="46">
        <v>27.5</v>
      </c>
      <c r="D2351" s="46">
        <v>34.4</v>
      </c>
      <c r="E2351" s="45">
        <v>10.4</v>
      </c>
      <c r="F2351" s="46">
        <v>163</v>
      </c>
      <c r="G2351" s="46">
        <v>156.69999999999999</v>
      </c>
      <c r="H2351" s="19">
        <f t="shared" si="58"/>
        <v>592.72727272727275</v>
      </c>
      <c r="I2351" s="19">
        <f t="shared" si="59"/>
        <v>135.5</v>
      </c>
    </row>
    <row r="2352" spans="1:9">
      <c r="A2352" s="44" t="s">
        <v>85</v>
      </c>
      <c r="B2352" s="45">
        <v>35</v>
      </c>
      <c r="C2352" s="46">
        <v>295.5</v>
      </c>
      <c r="D2352" s="46">
        <v>84.4</v>
      </c>
      <c r="E2352" s="45">
        <v>113</v>
      </c>
      <c r="F2352" s="46">
        <v>683.5</v>
      </c>
      <c r="G2352" s="46">
        <v>60.5</v>
      </c>
      <c r="H2352" s="19">
        <f t="shared" si="58"/>
        <v>231.30287648054147</v>
      </c>
      <c r="I2352" s="19">
        <f t="shared" si="59"/>
        <v>388</v>
      </c>
    </row>
    <row r="2353" spans="1:9">
      <c r="A2353" s="44" t="s">
        <v>87</v>
      </c>
      <c r="B2353" s="45">
        <v>5</v>
      </c>
      <c r="C2353" s="46">
        <v>21.5</v>
      </c>
      <c r="D2353" s="46">
        <v>43</v>
      </c>
      <c r="E2353" s="45">
        <v>29.9</v>
      </c>
      <c r="F2353" s="46">
        <v>114</v>
      </c>
      <c r="G2353" s="46">
        <v>38.1</v>
      </c>
      <c r="H2353" s="19">
        <f t="shared" si="58"/>
        <v>530.23255813953483</v>
      </c>
      <c r="I2353" s="19">
        <f t="shared" si="59"/>
        <v>92.5</v>
      </c>
    </row>
    <row r="2354" spans="1:9">
      <c r="A2354" s="44" t="s">
        <v>90</v>
      </c>
      <c r="B2354" s="45">
        <v>18</v>
      </c>
      <c r="C2354" s="46">
        <v>99</v>
      </c>
      <c r="D2354" s="46">
        <v>55</v>
      </c>
      <c r="E2354" s="45" t="s">
        <v>94</v>
      </c>
      <c r="F2354" s="46" t="s">
        <v>94</v>
      </c>
      <c r="G2354" s="46" t="s">
        <v>94</v>
      </c>
      <c r="H2354" s="46" t="s">
        <v>94</v>
      </c>
      <c r="I2354" s="46" t="s">
        <v>94</v>
      </c>
    </row>
    <row r="2355" spans="1:9">
      <c r="A2355" s="44" t="s">
        <v>91</v>
      </c>
      <c r="B2355" s="45">
        <v>2</v>
      </c>
      <c r="C2355" s="46">
        <v>8</v>
      </c>
      <c r="D2355" s="46">
        <v>40</v>
      </c>
      <c r="E2355" s="45">
        <v>2</v>
      </c>
      <c r="F2355" s="46">
        <v>8</v>
      </c>
      <c r="G2355" s="46">
        <v>40</v>
      </c>
      <c r="H2355" s="19">
        <f t="shared" si="58"/>
        <v>100</v>
      </c>
      <c r="I2355" s="19">
        <f t="shared" si="59"/>
        <v>0</v>
      </c>
    </row>
    <row r="2356" spans="1:9">
      <c r="A2356" s="44" t="s">
        <v>92</v>
      </c>
      <c r="B2356" s="45">
        <v>7</v>
      </c>
      <c r="C2356" s="46">
        <v>15</v>
      </c>
      <c r="D2356" s="46">
        <v>21.4</v>
      </c>
      <c r="E2356" s="45">
        <v>13.2</v>
      </c>
      <c r="F2356" s="46">
        <v>26.7</v>
      </c>
      <c r="G2356" s="46">
        <v>20.2</v>
      </c>
      <c r="H2356" s="19">
        <f t="shared" si="58"/>
        <v>178</v>
      </c>
      <c r="I2356" s="19">
        <f t="shared" si="59"/>
        <v>11.7</v>
      </c>
    </row>
    <row r="2357" spans="1:9">
      <c r="A2357" s="44" t="s">
        <v>93</v>
      </c>
      <c r="B2357" s="45">
        <v>5</v>
      </c>
      <c r="C2357" s="46">
        <v>8</v>
      </c>
      <c r="D2357" s="46">
        <v>16</v>
      </c>
      <c r="E2357" s="45">
        <v>5.35</v>
      </c>
      <c r="F2357" s="46">
        <v>8.6</v>
      </c>
      <c r="G2357" s="46">
        <v>16.100000000000001</v>
      </c>
      <c r="H2357" s="19">
        <f t="shared" si="58"/>
        <v>107.5</v>
      </c>
      <c r="I2357" s="19">
        <f t="shared" si="59"/>
        <v>0.59999999999999964</v>
      </c>
    </row>
    <row r="2358" spans="1:9">
      <c r="A2358" s="44" t="s">
        <v>163</v>
      </c>
      <c r="B2358" s="45">
        <v>8</v>
      </c>
      <c r="C2358" s="46">
        <v>0.4</v>
      </c>
      <c r="D2358" s="46">
        <v>0.5</v>
      </c>
      <c r="E2358" s="45">
        <v>8</v>
      </c>
      <c r="F2358" s="46">
        <v>0.4</v>
      </c>
      <c r="G2358" s="46">
        <v>0.5</v>
      </c>
      <c r="H2358" s="19">
        <f t="shared" si="58"/>
        <v>100</v>
      </c>
      <c r="I2358" s="19">
        <f t="shared" si="59"/>
        <v>0</v>
      </c>
    </row>
    <row r="2359" spans="1:9">
      <c r="A2359" s="44"/>
      <c r="B2359" s="45"/>
      <c r="C2359" s="46"/>
      <c r="D2359" s="46"/>
      <c r="E2359" s="45"/>
      <c r="F2359" s="46"/>
      <c r="G2359" s="46"/>
      <c r="H2359" s="53"/>
      <c r="I2359" s="53"/>
    </row>
    <row r="2360" spans="1:9" s="48" customFormat="1">
      <c r="A2360" s="41" t="s">
        <v>96</v>
      </c>
      <c r="B2360" s="42">
        <v>20</v>
      </c>
      <c r="C2360" s="43">
        <v>87.4</v>
      </c>
      <c r="D2360" s="43">
        <v>43.7</v>
      </c>
      <c r="E2360" s="42">
        <v>23.5</v>
      </c>
      <c r="F2360" s="43">
        <v>105.3</v>
      </c>
      <c r="G2360" s="43">
        <v>44.8</v>
      </c>
      <c r="H2360" s="53">
        <f t="shared" si="58"/>
        <v>120.48054919908466</v>
      </c>
      <c r="I2360" s="53">
        <f t="shared" si="59"/>
        <v>17.899999999999991</v>
      </c>
    </row>
    <row r="2361" spans="1:9">
      <c r="A2361" s="44" t="s">
        <v>99</v>
      </c>
      <c r="B2361" s="45">
        <v>5</v>
      </c>
      <c r="C2361" s="46">
        <v>32.4</v>
      </c>
      <c r="D2361" s="46">
        <v>64.8</v>
      </c>
      <c r="E2361" s="45">
        <v>8.5</v>
      </c>
      <c r="F2361" s="46">
        <v>67.8</v>
      </c>
      <c r="G2361" s="46">
        <v>79.8</v>
      </c>
      <c r="H2361" s="19">
        <f t="shared" si="58"/>
        <v>209.25925925925927</v>
      </c>
      <c r="I2361" s="19">
        <f t="shared" si="59"/>
        <v>35.4</v>
      </c>
    </row>
    <row r="2362" spans="1:9">
      <c r="A2362" s="44" t="s">
        <v>100</v>
      </c>
      <c r="B2362" s="45">
        <v>2</v>
      </c>
      <c r="C2362" s="46">
        <v>10.8</v>
      </c>
      <c r="D2362" s="46">
        <v>54</v>
      </c>
      <c r="E2362" s="45">
        <v>2</v>
      </c>
      <c r="F2362" s="46">
        <v>20</v>
      </c>
      <c r="G2362" s="46">
        <v>100</v>
      </c>
      <c r="H2362" s="19">
        <f t="shared" si="58"/>
        <v>185.18518518518516</v>
      </c>
      <c r="I2362" s="19">
        <f t="shared" si="59"/>
        <v>9.1999999999999993</v>
      </c>
    </row>
    <row r="2363" spans="1:9">
      <c r="A2363" s="44" t="s">
        <v>103</v>
      </c>
      <c r="B2363" s="45">
        <v>15</v>
      </c>
      <c r="C2363" s="46">
        <v>55</v>
      </c>
      <c r="D2363" s="46">
        <v>36.700000000000003</v>
      </c>
      <c r="E2363" s="45">
        <v>15</v>
      </c>
      <c r="F2363" s="46">
        <v>37.5</v>
      </c>
      <c r="G2363" s="46">
        <v>25</v>
      </c>
      <c r="H2363" s="19">
        <f t="shared" si="58"/>
        <v>68.181818181818173</v>
      </c>
      <c r="I2363" s="19">
        <f t="shared" si="59"/>
        <v>-17.5</v>
      </c>
    </row>
    <row r="2364" spans="1:9">
      <c r="A2364" s="44"/>
      <c r="B2364" s="46"/>
      <c r="C2364" s="46"/>
      <c r="D2364" s="46"/>
      <c r="E2364" s="46"/>
      <c r="F2364" s="46"/>
      <c r="G2364" s="46"/>
      <c r="I2364" s="19"/>
    </row>
    <row r="2365" spans="1:9">
      <c r="A2365" s="44"/>
      <c r="B2365" s="54"/>
      <c r="C2365" s="54"/>
      <c r="D2365" s="54"/>
      <c r="E2365" s="54"/>
      <c r="F2365" s="54"/>
      <c r="G2365" s="54"/>
      <c r="H2365" s="17"/>
      <c r="I2365" s="17"/>
    </row>
    <row r="2366" spans="1:9">
      <c r="A2366" s="44"/>
      <c r="B2366" s="54"/>
      <c r="C2366" s="54"/>
      <c r="D2366" s="54"/>
      <c r="E2366" s="54"/>
      <c r="F2366" s="54"/>
      <c r="G2366" s="54"/>
      <c r="H2366" s="17"/>
      <c r="I2366" s="17"/>
    </row>
    <row r="2367" spans="1:9">
      <c r="A2367" s="44"/>
      <c r="B2367" s="54"/>
      <c r="C2367" s="54"/>
      <c r="D2367" s="54"/>
      <c r="E2367" s="54"/>
      <c r="F2367" s="54"/>
      <c r="G2367" s="54"/>
      <c r="H2367" s="17"/>
      <c r="I2367" s="17"/>
    </row>
    <row r="2368" spans="1:9">
      <c r="A2368" s="44"/>
      <c r="B2368" s="54"/>
      <c r="C2368" s="54"/>
      <c r="D2368" s="54"/>
      <c r="E2368" s="54"/>
      <c r="F2368" s="54"/>
      <c r="G2368" s="54"/>
      <c r="H2368" s="17"/>
      <c r="I2368" s="17"/>
    </row>
    <row r="2369" spans="1:9">
      <c r="A2369" s="44"/>
      <c r="B2369" s="54"/>
      <c r="C2369" s="54"/>
      <c r="D2369" s="54"/>
      <c r="E2369" s="54"/>
      <c r="F2369" s="54"/>
      <c r="G2369" s="54"/>
      <c r="H2369" s="17"/>
      <c r="I2369" s="17"/>
    </row>
    <row r="2370" spans="1:9">
      <c r="A2370" s="44"/>
      <c r="B2370" s="54"/>
      <c r="C2370" s="54"/>
      <c r="D2370" s="54"/>
      <c r="E2370" s="54"/>
      <c r="F2370" s="54"/>
      <c r="G2370" s="54"/>
      <c r="H2370" s="17"/>
      <c r="I2370" s="17"/>
    </row>
    <row r="2371" spans="1:9" ht="14.25">
      <c r="A2371" s="109" t="s">
        <v>200</v>
      </c>
      <c r="B2371" s="109"/>
      <c r="C2371" s="109"/>
      <c r="D2371" s="109"/>
      <c r="E2371" s="109"/>
      <c r="F2371" s="109"/>
      <c r="G2371" s="109"/>
      <c r="H2371" s="109"/>
      <c r="I2371" s="109"/>
    </row>
    <row r="2372" spans="1:9">
      <c r="A2372" s="111" t="s">
        <v>191</v>
      </c>
      <c r="B2372" s="111"/>
      <c r="C2372" s="111"/>
      <c r="D2372" s="111"/>
      <c r="E2372" s="111"/>
      <c r="F2372" s="111"/>
      <c r="G2372" s="111"/>
      <c r="H2372" s="111"/>
      <c r="I2372" s="111"/>
    </row>
    <row r="2373" spans="1:9">
      <c r="B2373" s="49"/>
      <c r="C2373" s="49"/>
      <c r="D2373" s="50"/>
      <c r="E2373" s="49"/>
      <c r="F2373" s="49"/>
      <c r="G2373" s="50"/>
      <c r="H2373" s="50"/>
      <c r="I2373" s="49"/>
    </row>
    <row r="2374" spans="1:9" customFormat="1" ht="15">
      <c r="A2374" s="114" t="s">
        <v>60</v>
      </c>
      <c r="B2374" s="126" t="s">
        <v>188</v>
      </c>
      <c r="C2374" s="126"/>
      <c r="D2374" s="126"/>
      <c r="E2374" s="126"/>
      <c r="F2374" s="126"/>
      <c r="G2374" s="126"/>
      <c r="H2374" s="126"/>
      <c r="I2374" s="126"/>
    </row>
    <row r="2375" spans="1:9" customFormat="1" ht="15">
      <c r="A2375" s="115"/>
      <c r="B2375" s="126">
        <v>2023</v>
      </c>
      <c r="C2375" s="126"/>
      <c r="D2375" s="126"/>
      <c r="E2375" s="126">
        <v>2024</v>
      </c>
      <c r="F2375" s="126"/>
      <c r="G2375" s="126"/>
      <c r="H2375" s="126" t="s">
        <v>62</v>
      </c>
      <c r="I2375" s="126"/>
    </row>
    <row r="2376" spans="1:9" customFormat="1" ht="15">
      <c r="A2376" s="115"/>
      <c r="B2376" s="118" t="s">
        <v>189</v>
      </c>
      <c r="C2376" s="30" t="s">
        <v>64</v>
      </c>
      <c r="D2376" s="124" t="s">
        <v>65</v>
      </c>
      <c r="E2376" s="118" t="s">
        <v>189</v>
      </c>
      <c r="F2376" s="31" t="s">
        <v>64</v>
      </c>
      <c r="G2376" s="124" t="s">
        <v>65</v>
      </c>
      <c r="H2376" s="126" t="s">
        <v>66</v>
      </c>
      <c r="I2376" s="126"/>
    </row>
    <row r="2377" spans="1:9" customFormat="1" ht="15">
      <c r="A2377" s="115"/>
      <c r="B2377" s="119"/>
      <c r="C2377" s="29" t="s">
        <v>68</v>
      </c>
      <c r="D2377" s="125"/>
      <c r="E2377" s="119"/>
      <c r="F2377" s="29" t="s">
        <v>68</v>
      </c>
      <c r="G2377" s="125"/>
      <c r="H2377" s="29" t="s">
        <v>69</v>
      </c>
      <c r="I2377" s="30" t="s">
        <v>70</v>
      </c>
    </row>
    <row r="2378" spans="1:9" customFormat="1" ht="15">
      <c r="A2378" s="32"/>
      <c r="B2378" s="120"/>
      <c r="C2378" s="34"/>
      <c r="D2378" s="34"/>
      <c r="E2378" s="120"/>
      <c r="F2378" s="34"/>
      <c r="G2378" s="35"/>
      <c r="H2378" s="34"/>
      <c r="I2378" s="34"/>
    </row>
    <row r="2379" spans="1:9" customFormat="1" ht="15">
      <c r="A2379" s="37"/>
      <c r="B2379" s="33">
        <v>1</v>
      </c>
      <c r="C2379" s="24">
        <v>2</v>
      </c>
      <c r="D2379" s="34">
        <v>3</v>
      </c>
      <c r="E2379" s="34">
        <v>4</v>
      </c>
      <c r="F2379" s="34">
        <v>5</v>
      </c>
      <c r="G2379" s="35">
        <v>6</v>
      </c>
      <c r="H2379" s="34">
        <v>7</v>
      </c>
      <c r="I2379" s="38">
        <v>8</v>
      </c>
    </row>
    <row r="2380" spans="1:9" customFormat="1" ht="15">
      <c r="A2380" s="39"/>
      <c r="B2380" s="27"/>
      <c r="C2380" s="27"/>
      <c r="D2380" s="27"/>
      <c r="E2380" s="27"/>
      <c r="F2380" s="27"/>
      <c r="G2380" s="27"/>
      <c r="H2380" s="27"/>
      <c r="I2380" s="27"/>
    </row>
    <row r="2381" spans="1:9" s="48" customFormat="1">
      <c r="A2381" s="41" t="s">
        <v>112</v>
      </c>
      <c r="B2381" s="42">
        <v>148</v>
      </c>
      <c r="C2381" s="43">
        <v>1417.8</v>
      </c>
      <c r="D2381" s="43">
        <v>95.8</v>
      </c>
      <c r="E2381" s="42">
        <v>329.8</v>
      </c>
      <c r="F2381" s="43">
        <v>2552.3000000000002</v>
      </c>
      <c r="G2381" s="43">
        <v>77.400000000000006</v>
      </c>
      <c r="H2381" s="53">
        <f t="shared" ref="H2381:H2403" si="60">F2381/C2381*100</f>
        <v>180.01833827056004</v>
      </c>
      <c r="I2381" s="53">
        <f t="shared" ref="I2381:I2403" si="61">F2381-C2381</f>
        <v>1134.5000000000002</v>
      </c>
    </row>
    <row r="2382" spans="1:9">
      <c r="A2382" s="44" t="s">
        <v>113</v>
      </c>
      <c r="B2382" s="45">
        <v>2</v>
      </c>
      <c r="C2382" s="46">
        <v>9.5</v>
      </c>
      <c r="D2382" s="46">
        <v>47.5</v>
      </c>
      <c r="E2382" s="45">
        <v>2.2999999999999998</v>
      </c>
      <c r="F2382" s="46">
        <v>11</v>
      </c>
      <c r="G2382" s="46">
        <v>47.8</v>
      </c>
      <c r="H2382" s="19">
        <f t="shared" si="60"/>
        <v>115.78947368421053</v>
      </c>
      <c r="I2382" s="19">
        <f t="shared" si="61"/>
        <v>1.5</v>
      </c>
    </row>
    <row r="2383" spans="1:9">
      <c r="A2383" s="44" t="s">
        <v>114</v>
      </c>
      <c r="B2383" s="45">
        <v>94</v>
      </c>
      <c r="C2383" s="46">
        <v>1008.3</v>
      </c>
      <c r="D2383" s="46">
        <v>107.3</v>
      </c>
      <c r="E2383" s="45">
        <v>180.1</v>
      </c>
      <c r="F2383" s="46">
        <v>1446.8</v>
      </c>
      <c r="G2383" s="46">
        <v>80.3</v>
      </c>
      <c r="H2383" s="19">
        <f t="shared" si="60"/>
        <v>143.48904096003173</v>
      </c>
      <c r="I2383" s="19">
        <f t="shared" si="61"/>
        <v>438.5</v>
      </c>
    </row>
    <row r="2384" spans="1:9">
      <c r="A2384" s="44" t="s">
        <v>115</v>
      </c>
      <c r="B2384" s="45" t="s">
        <v>94</v>
      </c>
      <c r="C2384" s="46" t="s">
        <v>94</v>
      </c>
      <c r="D2384" s="46" t="s">
        <v>94</v>
      </c>
      <c r="E2384" s="45">
        <v>5.0999999999999996</v>
      </c>
      <c r="F2384" s="46">
        <v>7.6</v>
      </c>
      <c r="G2384" s="46">
        <v>14.9</v>
      </c>
      <c r="H2384" s="46" t="s">
        <v>94</v>
      </c>
      <c r="I2384" s="46" t="s">
        <v>94</v>
      </c>
    </row>
    <row r="2385" spans="1:9">
      <c r="A2385" s="44" t="s">
        <v>116</v>
      </c>
      <c r="B2385" s="45">
        <v>35</v>
      </c>
      <c r="C2385" s="46">
        <v>316.5</v>
      </c>
      <c r="D2385" s="46">
        <v>90.4</v>
      </c>
      <c r="E2385" s="45">
        <v>86.3</v>
      </c>
      <c r="F2385" s="46">
        <v>667.3</v>
      </c>
      <c r="G2385" s="46">
        <v>77.3</v>
      </c>
      <c r="H2385" s="19">
        <f t="shared" si="60"/>
        <v>210.8372827804107</v>
      </c>
      <c r="I2385" s="19">
        <f t="shared" si="61"/>
        <v>350.79999999999995</v>
      </c>
    </row>
    <row r="2386" spans="1:9">
      <c r="A2386" s="44" t="s">
        <v>117</v>
      </c>
      <c r="B2386" s="45">
        <v>3</v>
      </c>
      <c r="C2386" s="46">
        <v>35.200000000000003</v>
      </c>
      <c r="D2386" s="46">
        <v>117.3</v>
      </c>
      <c r="E2386" s="45">
        <v>4</v>
      </c>
      <c r="F2386" s="46">
        <v>30</v>
      </c>
      <c r="G2386" s="46">
        <v>75</v>
      </c>
      <c r="H2386" s="19">
        <f t="shared" si="60"/>
        <v>85.22727272727272</v>
      </c>
      <c r="I2386" s="19">
        <f t="shared" si="61"/>
        <v>-5.2000000000000028</v>
      </c>
    </row>
    <row r="2387" spans="1:9">
      <c r="A2387" s="44" t="s">
        <v>118</v>
      </c>
      <c r="B2387" s="45" t="s">
        <v>94</v>
      </c>
      <c r="C2387" s="46" t="s">
        <v>94</v>
      </c>
      <c r="D2387" s="46" t="s">
        <v>94</v>
      </c>
      <c r="E2387" s="45">
        <v>29.1</v>
      </c>
      <c r="F2387" s="46">
        <v>254.5</v>
      </c>
      <c r="G2387" s="46">
        <v>87.5</v>
      </c>
      <c r="H2387" s="46" t="s">
        <v>94</v>
      </c>
      <c r="I2387" s="46" t="s">
        <v>94</v>
      </c>
    </row>
    <row r="2388" spans="1:9">
      <c r="A2388" s="44" t="s">
        <v>119</v>
      </c>
      <c r="B2388" s="45">
        <v>17</v>
      </c>
      <c r="C2388" s="46">
        <v>83.5</v>
      </c>
      <c r="D2388" s="46">
        <v>49.1</v>
      </c>
      <c r="E2388" s="45">
        <v>26.9</v>
      </c>
      <c r="F2388" s="46">
        <v>165.1</v>
      </c>
      <c r="G2388" s="46">
        <v>61.4</v>
      </c>
      <c r="H2388" s="19">
        <f t="shared" si="60"/>
        <v>197.72455089820357</v>
      </c>
      <c r="I2388" s="19">
        <f t="shared" si="61"/>
        <v>81.599999999999994</v>
      </c>
    </row>
    <row r="2389" spans="1:9">
      <c r="A2389" s="44"/>
      <c r="B2389" s="45"/>
      <c r="C2389" s="46"/>
      <c r="D2389" s="46"/>
      <c r="E2389" s="45"/>
      <c r="F2389" s="46"/>
      <c r="G2389" s="46"/>
      <c r="H2389" s="46"/>
      <c r="I2389" s="19"/>
    </row>
    <row r="2390" spans="1:9" s="48" customFormat="1">
      <c r="A2390" s="41" t="s">
        <v>121</v>
      </c>
      <c r="B2390" s="42">
        <v>5</v>
      </c>
      <c r="C2390" s="43">
        <v>31</v>
      </c>
      <c r="D2390" s="43">
        <v>62</v>
      </c>
      <c r="E2390" s="42">
        <v>7</v>
      </c>
      <c r="F2390" s="43">
        <v>45</v>
      </c>
      <c r="G2390" s="43">
        <v>64.3</v>
      </c>
      <c r="H2390" s="53">
        <f t="shared" si="60"/>
        <v>145.16129032258064</v>
      </c>
      <c r="I2390" s="53">
        <f t="shared" si="61"/>
        <v>14</v>
      </c>
    </row>
    <row r="2391" spans="1:9">
      <c r="A2391" s="44" t="s">
        <v>123</v>
      </c>
      <c r="B2391" s="45">
        <v>3</v>
      </c>
      <c r="C2391" s="46">
        <v>17.5</v>
      </c>
      <c r="D2391" s="46">
        <v>58.3</v>
      </c>
      <c r="E2391" s="45">
        <v>5</v>
      </c>
      <c r="F2391" s="46">
        <v>31.5</v>
      </c>
      <c r="G2391" s="46">
        <v>63</v>
      </c>
      <c r="H2391" s="19">
        <f t="shared" si="60"/>
        <v>180</v>
      </c>
      <c r="I2391" s="19">
        <f t="shared" si="61"/>
        <v>14</v>
      </c>
    </row>
    <row r="2392" spans="1:9">
      <c r="A2392" s="44" t="s">
        <v>124</v>
      </c>
      <c r="B2392" s="45">
        <v>2</v>
      </c>
      <c r="C2392" s="46">
        <v>13.5</v>
      </c>
      <c r="D2392" s="46">
        <v>67.5</v>
      </c>
      <c r="E2392" s="45">
        <v>2</v>
      </c>
      <c r="F2392" s="46">
        <v>13.5</v>
      </c>
      <c r="G2392" s="46">
        <v>67.5</v>
      </c>
      <c r="H2392" s="19">
        <f t="shared" si="60"/>
        <v>100</v>
      </c>
      <c r="I2392" s="19">
        <f t="shared" si="61"/>
        <v>0</v>
      </c>
    </row>
    <row r="2393" spans="1:9">
      <c r="A2393" s="44"/>
      <c r="B2393" s="45"/>
      <c r="C2393" s="46"/>
      <c r="D2393" s="46"/>
      <c r="E2393" s="45"/>
      <c r="F2393" s="46"/>
      <c r="G2393" s="46"/>
      <c r="I2393" s="19"/>
    </row>
    <row r="2394" spans="1:9" s="48" customFormat="1">
      <c r="A2394" s="41" t="s">
        <v>127</v>
      </c>
      <c r="B2394" s="42">
        <v>20</v>
      </c>
      <c r="C2394" s="43">
        <v>46.3</v>
      </c>
      <c r="D2394" s="43">
        <v>23.1</v>
      </c>
      <c r="E2394" s="42">
        <v>19.45</v>
      </c>
      <c r="F2394" s="43">
        <v>28</v>
      </c>
      <c r="G2394" s="43">
        <v>14.4</v>
      </c>
      <c r="H2394" s="53">
        <f t="shared" si="60"/>
        <v>60.475161987041034</v>
      </c>
      <c r="I2394" s="53">
        <f t="shared" si="61"/>
        <v>-18.299999999999997</v>
      </c>
    </row>
    <row r="2395" spans="1:9">
      <c r="A2395" s="44" t="s">
        <v>131</v>
      </c>
      <c r="B2395" s="45">
        <v>6</v>
      </c>
      <c r="C2395" s="46">
        <v>18.600000000000001</v>
      </c>
      <c r="D2395" s="46">
        <v>31</v>
      </c>
      <c r="E2395" s="45">
        <v>6</v>
      </c>
      <c r="F2395" s="46">
        <v>19</v>
      </c>
      <c r="G2395" s="46">
        <v>31.7</v>
      </c>
      <c r="H2395" s="19">
        <f t="shared" si="60"/>
        <v>102.15053763440861</v>
      </c>
      <c r="I2395" s="19">
        <f t="shared" si="61"/>
        <v>0.39999999999999858</v>
      </c>
    </row>
    <row r="2396" spans="1:9">
      <c r="A2396" s="44" t="s">
        <v>132</v>
      </c>
      <c r="B2396" s="45">
        <v>1</v>
      </c>
      <c r="C2396" s="46">
        <v>1.5</v>
      </c>
      <c r="D2396" s="46">
        <v>15</v>
      </c>
      <c r="E2396" s="45">
        <v>1</v>
      </c>
      <c r="F2396" s="46">
        <v>1.5</v>
      </c>
      <c r="G2396" s="46">
        <v>15</v>
      </c>
      <c r="H2396" s="19">
        <f t="shared" si="60"/>
        <v>100</v>
      </c>
      <c r="I2396" s="19">
        <f t="shared" si="61"/>
        <v>0</v>
      </c>
    </row>
    <row r="2397" spans="1:9">
      <c r="A2397" s="44" t="s">
        <v>133</v>
      </c>
      <c r="B2397" s="45">
        <v>12</v>
      </c>
      <c r="C2397" s="46">
        <v>26</v>
      </c>
      <c r="D2397" s="46">
        <v>21.7</v>
      </c>
      <c r="E2397" s="45">
        <v>3</v>
      </c>
      <c r="F2397" s="46">
        <v>6.5</v>
      </c>
      <c r="G2397" s="46">
        <v>21.7</v>
      </c>
      <c r="H2397" s="19">
        <f t="shared" si="60"/>
        <v>25</v>
      </c>
      <c r="I2397" s="19">
        <f t="shared" si="61"/>
        <v>-19.5</v>
      </c>
    </row>
    <row r="2398" spans="1:9">
      <c r="A2398" s="44" t="s">
        <v>135</v>
      </c>
      <c r="B2398" s="45" t="s">
        <v>94</v>
      </c>
      <c r="C2398" s="46" t="s">
        <v>94</v>
      </c>
      <c r="D2398" s="46" t="s">
        <v>94</v>
      </c>
      <c r="E2398" s="45">
        <v>8.15</v>
      </c>
      <c r="F2398" s="46" t="s">
        <v>94</v>
      </c>
      <c r="G2398" s="46" t="s">
        <v>94</v>
      </c>
      <c r="H2398" s="46" t="s">
        <v>94</v>
      </c>
      <c r="I2398" s="46" t="s">
        <v>94</v>
      </c>
    </row>
    <row r="2399" spans="1:9">
      <c r="A2399" s="44" t="s">
        <v>165</v>
      </c>
      <c r="B2399" s="45">
        <v>1</v>
      </c>
      <c r="C2399" s="46">
        <v>0.2</v>
      </c>
      <c r="D2399" s="46">
        <v>2</v>
      </c>
      <c r="E2399" s="45">
        <v>1.3</v>
      </c>
      <c r="F2399" s="46">
        <v>1</v>
      </c>
      <c r="G2399" s="46">
        <v>7.7</v>
      </c>
      <c r="H2399" s="19">
        <f t="shared" si="60"/>
        <v>500</v>
      </c>
      <c r="I2399" s="19">
        <f t="shared" si="61"/>
        <v>0.8</v>
      </c>
    </row>
    <row r="2400" spans="1:9">
      <c r="A2400" s="44"/>
      <c r="B2400" s="45"/>
      <c r="C2400" s="46"/>
      <c r="D2400" s="46"/>
      <c r="E2400" s="45"/>
      <c r="F2400" s="46"/>
      <c r="G2400" s="46"/>
      <c r="I2400" s="19"/>
    </row>
    <row r="2401" spans="1:9" s="48" customFormat="1">
      <c r="A2401" s="41" t="s">
        <v>138</v>
      </c>
      <c r="B2401" s="42">
        <v>24</v>
      </c>
      <c r="C2401" s="43">
        <v>2</v>
      </c>
      <c r="D2401" s="43">
        <v>0.8</v>
      </c>
      <c r="E2401" s="42">
        <v>40</v>
      </c>
      <c r="F2401" s="43">
        <v>2.5</v>
      </c>
      <c r="G2401" s="43">
        <v>0.6</v>
      </c>
      <c r="H2401" s="53">
        <f t="shared" si="60"/>
        <v>125</v>
      </c>
      <c r="I2401" s="53">
        <f t="shared" si="61"/>
        <v>0.5</v>
      </c>
    </row>
    <row r="2402" spans="1:9" s="48" customFormat="1">
      <c r="A2402" s="41"/>
      <c r="B2402" s="42"/>
      <c r="C2402" s="43"/>
      <c r="D2402" s="43"/>
      <c r="E2402" s="42"/>
      <c r="F2402" s="43"/>
      <c r="G2402" s="43"/>
      <c r="H2402" s="53"/>
      <c r="I2402" s="53"/>
    </row>
    <row r="2403" spans="1:9" s="48" customFormat="1">
      <c r="A2403" s="41" t="s">
        <v>139</v>
      </c>
      <c r="B2403" s="42">
        <v>50</v>
      </c>
      <c r="C2403" s="43">
        <v>306</v>
      </c>
      <c r="D2403" s="43">
        <v>61.2</v>
      </c>
      <c r="E2403" s="42">
        <v>76.62</v>
      </c>
      <c r="F2403" s="43">
        <v>437.5</v>
      </c>
      <c r="G2403" s="43">
        <v>57.1</v>
      </c>
      <c r="H2403" s="53">
        <f t="shared" si="60"/>
        <v>142.97385620915034</v>
      </c>
      <c r="I2403" s="53">
        <f t="shared" si="61"/>
        <v>131.5</v>
      </c>
    </row>
    <row r="2404" spans="1:9">
      <c r="B2404" s="49"/>
      <c r="C2404" s="40"/>
      <c r="D2404" s="40"/>
      <c r="E2404" s="49"/>
      <c r="F2404" s="40"/>
      <c r="G2404" s="40"/>
      <c r="H2404" s="40"/>
      <c r="I2404" s="40"/>
    </row>
    <row r="2405" spans="1:9">
      <c r="B2405" s="40"/>
      <c r="C2405" s="40"/>
      <c r="D2405" s="40"/>
      <c r="E2405" s="40"/>
      <c r="F2405" s="40"/>
      <c r="G2405" s="40"/>
      <c r="H2405" s="40"/>
      <c r="I2405" s="40"/>
    </row>
    <row r="2406" spans="1:9">
      <c r="B2406" s="40"/>
      <c r="C2406" s="40"/>
      <c r="D2406" s="40"/>
      <c r="E2406" s="40"/>
      <c r="F2406" s="40"/>
      <c r="G2406" s="40"/>
      <c r="H2406" s="40"/>
      <c r="I2406" s="40"/>
    </row>
    <row r="2407" spans="1:9">
      <c r="B2407" s="40"/>
      <c r="C2407" s="40"/>
      <c r="D2407" s="40"/>
      <c r="E2407" s="40"/>
      <c r="F2407" s="40"/>
      <c r="G2407" s="40"/>
      <c r="H2407" s="40"/>
      <c r="I2407" s="40"/>
    </row>
    <row r="2408" spans="1:9" ht="14.25">
      <c r="A2408" s="109" t="s">
        <v>201</v>
      </c>
      <c r="B2408" s="109"/>
      <c r="C2408" s="109"/>
      <c r="D2408" s="109"/>
      <c r="E2408" s="109"/>
      <c r="F2408" s="109"/>
      <c r="G2408" s="109"/>
      <c r="H2408" s="109"/>
      <c r="I2408" s="109"/>
    </row>
    <row r="2409" spans="1:9">
      <c r="A2409" s="111" t="s">
        <v>191</v>
      </c>
      <c r="B2409" s="111"/>
      <c r="C2409" s="111"/>
      <c r="D2409" s="111"/>
      <c r="E2409" s="111"/>
      <c r="F2409" s="111"/>
      <c r="G2409" s="111"/>
      <c r="H2409" s="111"/>
      <c r="I2409" s="111"/>
    </row>
    <row r="2410" spans="1:9">
      <c r="B2410" s="49"/>
      <c r="C2410" s="49"/>
      <c r="D2410" s="50"/>
      <c r="E2410" s="49"/>
      <c r="F2410" s="49"/>
      <c r="G2410" s="50"/>
      <c r="H2410" s="50"/>
      <c r="I2410" s="49"/>
    </row>
    <row r="2411" spans="1:9" customFormat="1" ht="15">
      <c r="A2411" s="114" t="s">
        <v>60</v>
      </c>
      <c r="B2411" s="126" t="s">
        <v>188</v>
      </c>
      <c r="C2411" s="126"/>
      <c r="D2411" s="126"/>
      <c r="E2411" s="126"/>
      <c r="F2411" s="126"/>
      <c r="G2411" s="126"/>
      <c r="H2411" s="126"/>
      <c r="I2411" s="126"/>
    </row>
    <row r="2412" spans="1:9" customFormat="1" ht="15">
      <c r="A2412" s="115"/>
      <c r="B2412" s="126">
        <v>2023</v>
      </c>
      <c r="C2412" s="126"/>
      <c r="D2412" s="126"/>
      <c r="E2412" s="126">
        <v>2024</v>
      </c>
      <c r="F2412" s="126"/>
      <c r="G2412" s="126"/>
      <c r="H2412" s="126" t="s">
        <v>62</v>
      </c>
      <c r="I2412" s="126"/>
    </row>
    <row r="2413" spans="1:9" customFormat="1" ht="15">
      <c r="A2413" s="115"/>
      <c r="B2413" s="118" t="s">
        <v>189</v>
      </c>
      <c r="C2413" s="30" t="s">
        <v>64</v>
      </c>
      <c r="D2413" s="124" t="s">
        <v>65</v>
      </c>
      <c r="E2413" s="118" t="s">
        <v>189</v>
      </c>
      <c r="F2413" s="31" t="s">
        <v>64</v>
      </c>
      <c r="G2413" s="124" t="s">
        <v>65</v>
      </c>
      <c r="H2413" s="126" t="s">
        <v>66</v>
      </c>
      <c r="I2413" s="126"/>
    </row>
    <row r="2414" spans="1:9" customFormat="1" ht="15">
      <c r="A2414" s="115"/>
      <c r="B2414" s="119"/>
      <c r="C2414" s="29" t="s">
        <v>68</v>
      </c>
      <c r="D2414" s="125"/>
      <c r="E2414" s="119"/>
      <c r="F2414" s="29" t="s">
        <v>68</v>
      </c>
      <c r="G2414" s="125"/>
      <c r="H2414" s="29" t="s">
        <v>69</v>
      </c>
      <c r="I2414" s="30" t="s">
        <v>70</v>
      </c>
    </row>
    <row r="2415" spans="1:9" customFormat="1" ht="15">
      <c r="A2415" s="32"/>
      <c r="B2415" s="120"/>
      <c r="C2415" s="34"/>
      <c r="D2415" s="34"/>
      <c r="E2415" s="120"/>
      <c r="F2415" s="34"/>
      <c r="G2415" s="35"/>
      <c r="H2415" s="34"/>
      <c r="I2415" s="34"/>
    </row>
    <row r="2416" spans="1:9" customFormat="1" ht="15">
      <c r="A2416" s="37"/>
      <c r="B2416" s="33">
        <v>1</v>
      </c>
      <c r="C2416" s="24">
        <v>2</v>
      </c>
      <c r="D2416" s="34">
        <v>3</v>
      </c>
      <c r="E2416" s="34">
        <v>4</v>
      </c>
      <c r="F2416" s="34">
        <v>5</v>
      </c>
      <c r="G2416" s="35">
        <v>6</v>
      </c>
      <c r="H2416" s="34">
        <v>7</v>
      </c>
      <c r="I2416" s="38">
        <v>8</v>
      </c>
    </row>
    <row r="2417" spans="1:9" customFormat="1" ht="15">
      <c r="A2417" s="39"/>
      <c r="B2417" s="27"/>
      <c r="C2417" s="27"/>
      <c r="D2417" s="27"/>
      <c r="E2417" s="27"/>
      <c r="F2417" s="27"/>
      <c r="G2417" s="27"/>
      <c r="H2417" s="27"/>
      <c r="I2417" s="27"/>
    </row>
    <row r="2418" spans="1:9" s="48" customFormat="1">
      <c r="A2418" s="41" t="s">
        <v>72</v>
      </c>
      <c r="B2418" s="42">
        <v>175.5</v>
      </c>
      <c r="C2418" s="43">
        <v>887.9</v>
      </c>
      <c r="D2418" s="43">
        <v>50.6</v>
      </c>
      <c r="E2418" s="42">
        <v>285.39</v>
      </c>
      <c r="F2418" s="43">
        <v>503.9</v>
      </c>
      <c r="G2418" s="43">
        <v>17.7</v>
      </c>
      <c r="H2418" s="53">
        <f t="shared" ref="H2418" si="62">F2418/C2418*100</f>
        <v>56.751886473701994</v>
      </c>
      <c r="I2418" s="53">
        <f t="shared" ref="I2418" si="63">F2418-C2418</f>
        <v>-384</v>
      </c>
    </row>
    <row r="2419" spans="1:9" s="48" customFormat="1">
      <c r="A2419" s="41"/>
      <c r="B2419" s="42"/>
      <c r="C2419" s="43"/>
      <c r="D2419" s="43"/>
      <c r="E2419" s="42"/>
      <c r="F2419" s="43"/>
      <c r="G2419" s="43"/>
      <c r="H2419" s="53"/>
      <c r="I2419" s="53"/>
    </row>
    <row r="2420" spans="1:9" s="48" customFormat="1">
      <c r="A2420" s="41" t="s">
        <v>73</v>
      </c>
      <c r="B2420" s="42">
        <v>62</v>
      </c>
      <c r="C2420" s="43">
        <v>453.6</v>
      </c>
      <c r="D2420" s="43">
        <v>73.2</v>
      </c>
      <c r="E2420" s="42">
        <v>115.92</v>
      </c>
      <c r="F2420" s="43">
        <v>226.6</v>
      </c>
      <c r="G2420" s="43">
        <v>19.5</v>
      </c>
      <c r="H2420" s="53">
        <f t="shared" ref="H2420:H2440" si="64">F2420/C2420*100</f>
        <v>49.95590828924162</v>
      </c>
      <c r="I2420" s="53">
        <f t="shared" ref="I2420:I2440" si="65">F2420-C2420</f>
        <v>-227.00000000000003</v>
      </c>
    </row>
    <row r="2421" spans="1:9">
      <c r="A2421" s="44" t="s">
        <v>74</v>
      </c>
      <c r="B2421" s="45">
        <v>8</v>
      </c>
      <c r="C2421" s="46">
        <v>177.5</v>
      </c>
      <c r="D2421" s="46">
        <v>221.9</v>
      </c>
      <c r="E2421" s="45" t="s">
        <v>94</v>
      </c>
      <c r="F2421" s="46" t="s">
        <v>94</v>
      </c>
      <c r="G2421" s="46" t="s">
        <v>94</v>
      </c>
      <c r="H2421" s="46" t="s">
        <v>94</v>
      </c>
      <c r="I2421" s="46" t="s">
        <v>94</v>
      </c>
    </row>
    <row r="2422" spans="1:9">
      <c r="A2422" s="44" t="s">
        <v>75</v>
      </c>
      <c r="B2422" s="45">
        <v>22</v>
      </c>
      <c r="C2422" s="46">
        <v>110.1</v>
      </c>
      <c r="D2422" s="46">
        <v>50</v>
      </c>
      <c r="E2422" s="45">
        <v>83.82</v>
      </c>
      <c r="F2422" s="46">
        <v>83</v>
      </c>
      <c r="G2422" s="46">
        <v>9.9</v>
      </c>
      <c r="H2422" s="19">
        <f t="shared" si="64"/>
        <v>75.386012715712994</v>
      </c>
      <c r="I2422" s="19">
        <f t="shared" si="65"/>
        <v>-27.099999999999994</v>
      </c>
    </row>
    <row r="2423" spans="1:9">
      <c r="A2423" s="44" t="s">
        <v>76</v>
      </c>
      <c r="B2423" s="45">
        <v>24</v>
      </c>
      <c r="C2423" s="46">
        <v>82</v>
      </c>
      <c r="D2423" s="46">
        <v>34.200000000000003</v>
      </c>
      <c r="E2423" s="45">
        <v>24.1</v>
      </c>
      <c r="F2423" s="46">
        <v>104.3</v>
      </c>
      <c r="G2423" s="46">
        <v>43.3</v>
      </c>
      <c r="H2423" s="19">
        <f t="shared" si="64"/>
        <v>127.19512195121952</v>
      </c>
      <c r="I2423" s="19">
        <f t="shared" si="65"/>
        <v>22.299999999999997</v>
      </c>
    </row>
    <row r="2424" spans="1:9">
      <c r="A2424" s="44" t="s">
        <v>77</v>
      </c>
      <c r="B2424" s="45">
        <v>8</v>
      </c>
      <c r="C2424" s="46">
        <v>22</v>
      </c>
      <c r="D2424" s="46">
        <v>27.5</v>
      </c>
      <c r="E2424" s="45">
        <v>8</v>
      </c>
      <c r="F2424" s="46">
        <v>48</v>
      </c>
      <c r="G2424" s="46">
        <v>60</v>
      </c>
      <c r="H2424" s="19">
        <f t="shared" si="64"/>
        <v>218.18181818181816</v>
      </c>
      <c r="I2424" s="19">
        <f t="shared" si="65"/>
        <v>26</v>
      </c>
    </row>
    <row r="2425" spans="1:9">
      <c r="A2425" s="44" t="s">
        <v>78</v>
      </c>
      <c r="B2425" s="45">
        <v>7</v>
      </c>
      <c r="C2425" s="46">
        <v>83.2</v>
      </c>
      <c r="D2425" s="46">
        <v>118.9</v>
      </c>
      <c r="E2425" s="45">
        <v>7</v>
      </c>
      <c r="F2425" s="46">
        <v>38.5</v>
      </c>
      <c r="G2425" s="46">
        <v>55</v>
      </c>
      <c r="H2425" s="19">
        <f t="shared" si="64"/>
        <v>46.27403846153846</v>
      </c>
      <c r="I2425" s="19">
        <f t="shared" si="65"/>
        <v>-44.7</v>
      </c>
    </row>
    <row r="2426" spans="1:9">
      <c r="A2426" s="44" t="s">
        <v>162</v>
      </c>
      <c r="B2426" s="45">
        <v>1</v>
      </c>
      <c r="C2426" s="46">
        <v>0.8</v>
      </c>
      <c r="D2426" s="46">
        <v>8</v>
      </c>
      <c r="E2426" s="45">
        <v>1</v>
      </c>
      <c r="F2426" s="46">
        <v>0.8</v>
      </c>
      <c r="G2426" s="46">
        <v>8</v>
      </c>
      <c r="H2426" s="19">
        <f t="shared" si="64"/>
        <v>100</v>
      </c>
      <c r="I2426" s="19">
        <f t="shared" si="65"/>
        <v>0</v>
      </c>
    </row>
    <row r="2427" spans="1:9">
      <c r="A2427" s="44"/>
      <c r="B2427" s="45"/>
      <c r="C2427" s="46"/>
      <c r="D2427" s="46"/>
      <c r="E2427" s="45"/>
      <c r="F2427" s="46"/>
      <c r="G2427" s="46"/>
      <c r="H2427" s="53"/>
      <c r="I2427" s="53"/>
    </row>
    <row r="2428" spans="1:9" s="48" customFormat="1" ht="25.5">
      <c r="A2428" s="41" t="s">
        <v>80</v>
      </c>
      <c r="B2428" s="42">
        <v>22</v>
      </c>
      <c r="C2428" s="43">
        <v>27.4</v>
      </c>
      <c r="D2428" s="43">
        <v>12.5</v>
      </c>
      <c r="E2428" s="42">
        <v>35.409999999999997</v>
      </c>
      <c r="F2428" s="43">
        <v>59.7</v>
      </c>
      <c r="G2428" s="43">
        <v>16.899999999999999</v>
      </c>
      <c r="H2428" s="53">
        <f t="shared" si="64"/>
        <v>217.88321167883217</v>
      </c>
      <c r="I2428" s="53">
        <f t="shared" si="65"/>
        <v>32.300000000000004</v>
      </c>
    </row>
    <row r="2429" spans="1:9">
      <c r="A2429" s="44" t="s">
        <v>81</v>
      </c>
      <c r="B2429" s="45">
        <v>5</v>
      </c>
      <c r="C2429" s="46" t="s">
        <v>94</v>
      </c>
      <c r="D2429" s="46" t="s">
        <v>94</v>
      </c>
      <c r="E2429" s="45">
        <v>18.059999999999999</v>
      </c>
      <c r="F2429" s="46" t="s">
        <v>94</v>
      </c>
      <c r="G2429" s="46" t="s">
        <v>94</v>
      </c>
      <c r="H2429" s="46" t="s">
        <v>94</v>
      </c>
      <c r="I2429" s="46" t="s">
        <v>94</v>
      </c>
    </row>
    <row r="2430" spans="1:9">
      <c r="A2430" s="44" t="s">
        <v>84</v>
      </c>
      <c r="B2430" s="45">
        <v>3</v>
      </c>
      <c r="C2430" s="46">
        <v>11.5</v>
      </c>
      <c r="D2430" s="46">
        <v>38.299999999999997</v>
      </c>
      <c r="E2430" s="45">
        <v>3</v>
      </c>
      <c r="F2430" s="46">
        <v>11.5</v>
      </c>
      <c r="G2430" s="46">
        <v>38.299999999999997</v>
      </c>
      <c r="H2430" s="19">
        <f t="shared" si="64"/>
        <v>100</v>
      </c>
      <c r="I2430" s="19">
        <f t="shared" si="65"/>
        <v>0</v>
      </c>
    </row>
    <row r="2431" spans="1:9">
      <c r="A2431" s="44" t="s">
        <v>87</v>
      </c>
      <c r="B2431" s="45">
        <v>9</v>
      </c>
      <c r="C2431" s="46">
        <v>14.4</v>
      </c>
      <c r="D2431" s="46">
        <v>16</v>
      </c>
      <c r="E2431" s="45">
        <v>9</v>
      </c>
      <c r="F2431" s="46">
        <v>32</v>
      </c>
      <c r="G2431" s="46">
        <v>35.6</v>
      </c>
      <c r="H2431" s="19">
        <f t="shared" si="64"/>
        <v>222.22222222222223</v>
      </c>
      <c r="I2431" s="19">
        <f t="shared" si="65"/>
        <v>17.600000000000001</v>
      </c>
    </row>
    <row r="2432" spans="1:9">
      <c r="A2432" s="44" t="s">
        <v>88</v>
      </c>
      <c r="B2432" s="45">
        <v>5</v>
      </c>
      <c r="C2432" s="46">
        <v>1.5</v>
      </c>
      <c r="D2432" s="46">
        <v>3</v>
      </c>
      <c r="E2432" s="45">
        <v>5</v>
      </c>
      <c r="F2432" s="46">
        <v>5</v>
      </c>
      <c r="G2432" s="46">
        <v>10</v>
      </c>
      <c r="H2432" s="19">
        <f t="shared" si="64"/>
        <v>333.33333333333337</v>
      </c>
      <c r="I2432" s="19">
        <f t="shared" si="65"/>
        <v>3.5</v>
      </c>
    </row>
    <row r="2433" spans="1:9">
      <c r="A2433" s="44" t="s">
        <v>92</v>
      </c>
      <c r="B2433" s="45">
        <v>5</v>
      </c>
      <c r="C2433" s="46">
        <v>1.5</v>
      </c>
      <c r="D2433" s="46">
        <v>3</v>
      </c>
      <c r="E2433" s="45">
        <v>5.35</v>
      </c>
      <c r="F2433" s="46">
        <v>16.2</v>
      </c>
      <c r="G2433" s="46">
        <v>30.3</v>
      </c>
      <c r="H2433" s="19">
        <f t="shared" si="64"/>
        <v>1080</v>
      </c>
      <c r="I2433" s="19">
        <f t="shared" si="65"/>
        <v>14.7</v>
      </c>
    </row>
    <row r="2434" spans="1:9">
      <c r="A2434" s="44"/>
      <c r="B2434" s="45"/>
      <c r="C2434" s="46"/>
      <c r="D2434" s="46"/>
      <c r="E2434" s="45"/>
      <c r="F2434" s="46"/>
      <c r="G2434" s="46"/>
      <c r="H2434" s="53"/>
      <c r="I2434" s="53"/>
    </row>
    <row r="2435" spans="1:9" s="48" customFormat="1">
      <c r="A2435" s="41" t="s">
        <v>96</v>
      </c>
      <c r="B2435" s="42">
        <v>52</v>
      </c>
      <c r="C2435" s="43">
        <v>275.2</v>
      </c>
      <c r="D2435" s="43">
        <v>52.9</v>
      </c>
      <c r="E2435" s="42">
        <v>52</v>
      </c>
      <c r="F2435" s="43">
        <v>80.7</v>
      </c>
      <c r="G2435" s="43">
        <v>15.5</v>
      </c>
      <c r="H2435" s="53">
        <f t="shared" si="64"/>
        <v>29.324127906976749</v>
      </c>
      <c r="I2435" s="53">
        <f t="shared" si="65"/>
        <v>-194.5</v>
      </c>
    </row>
    <row r="2436" spans="1:9">
      <c r="A2436" s="44" t="s">
        <v>97</v>
      </c>
      <c r="B2436" s="45">
        <v>48</v>
      </c>
      <c r="C2436" s="46">
        <v>254</v>
      </c>
      <c r="D2436" s="46">
        <v>52.9</v>
      </c>
      <c r="E2436" s="45">
        <v>48</v>
      </c>
      <c r="F2436" s="46">
        <v>59.5</v>
      </c>
      <c r="G2436" s="46">
        <v>12.4</v>
      </c>
      <c r="H2436" s="19">
        <f t="shared" si="64"/>
        <v>23.4251968503937</v>
      </c>
      <c r="I2436" s="19">
        <f t="shared" si="65"/>
        <v>-194.5</v>
      </c>
    </row>
    <row r="2437" spans="1:9">
      <c r="A2437" s="44" t="s">
        <v>103</v>
      </c>
      <c r="B2437" s="45">
        <v>4</v>
      </c>
      <c r="C2437" s="46">
        <v>21.2</v>
      </c>
      <c r="D2437" s="46">
        <v>53</v>
      </c>
      <c r="E2437" s="45">
        <v>4</v>
      </c>
      <c r="F2437" s="46">
        <v>21.2</v>
      </c>
      <c r="G2437" s="46">
        <v>53</v>
      </c>
      <c r="H2437" s="19">
        <f t="shared" si="64"/>
        <v>100</v>
      </c>
      <c r="I2437" s="19">
        <f t="shared" si="65"/>
        <v>0</v>
      </c>
    </row>
    <row r="2438" spans="1:9">
      <c r="A2438" s="44"/>
      <c r="B2438" s="45"/>
      <c r="C2438" s="46"/>
      <c r="D2438" s="46"/>
      <c r="E2438" s="45"/>
      <c r="F2438" s="46"/>
      <c r="G2438" s="46"/>
      <c r="H2438" s="53"/>
      <c r="I2438" s="53"/>
    </row>
    <row r="2439" spans="1:9" s="48" customFormat="1">
      <c r="A2439" s="41" t="s">
        <v>105</v>
      </c>
      <c r="B2439" s="42">
        <v>2.5</v>
      </c>
      <c r="C2439" s="43">
        <v>5</v>
      </c>
      <c r="D2439" s="43">
        <v>20</v>
      </c>
      <c r="E2439" s="42">
        <v>2.5</v>
      </c>
      <c r="F2439" s="43">
        <v>5.0999999999999996</v>
      </c>
      <c r="G2439" s="43">
        <v>20.399999999999999</v>
      </c>
      <c r="H2439" s="53">
        <f t="shared" si="64"/>
        <v>102</v>
      </c>
      <c r="I2439" s="53">
        <f t="shared" si="65"/>
        <v>9.9999999999999645E-2</v>
      </c>
    </row>
    <row r="2440" spans="1:9">
      <c r="A2440" s="44" t="s">
        <v>106</v>
      </c>
      <c r="B2440" s="45">
        <v>2.5</v>
      </c>
      <c r="C2440" s="54">
        <v>5</v>
      </c>
      <c r="D2440" s="54">
        <v>20</v>
      </c>
      <c r="E2440" s="45">
        <v>2.5</v>
      </c>
      <c r="F2440" s="54">
        <v>5.0999999999999996</v>
      </c>
      <c r="G2440" s="54">
        <v>20.399999999999999</v>
      </c>
      <c r="H2440" s="19">
        <f t="shared" si="64"/>
        <v>102</v>
      </c>
      <c r="I2440" s="18">
        <f t="shared" si="65"/>
        <v>9.9999999999999645E-2</v>
      </c>
    </row>
    <row r="2441" spans="1:9">
      <c r="A2441" s="44"/>
      <c r="B2441" s="54"/>
      <c r="C2441" s="54"/>
      <c r="D2441" s="54"/>
      <c r="E2441" s="54"/>
      <c r="F2441" s="54"/>
      <c r="G2441" s="54"/>
      <c r="H2441" s="17"/>
      <c r="I2441" s="17"/>
    </row>
    <row r="2442" spans="1:9">
      <c r="A2442" s="44"/>
      <c r="B2442" s="54"/>
      <c r="C2442" s="54"/>
      <c r="D2442" s="54"/>
      <c r="E2442" s="54"/>
      <c r="F2442" s="54"/>
      <c r="G2442" s="54"/>
      <c r="H2442" s="17"/>
      <c r="I2442" s="17"/>
    </row>
    <row r="2443" spans="1:9">
      <c r="A2443" s="44"/>
      <c r="B2443" s="54"/>
      <c r="C2443" s="54"/>
      <c r="D2443" s="54"/>
      <c r="E2443" s="54"/>
      <c r="F2443" s="54"/>
      <c r="G2443" s="54"/>
      <c r="H2443" s="17"/>
      <c r="I2443" s="17"/>
    </row>
    <row r="2444" spans="1:9" ht="14.25">
      <c r="A2444" s="109" t="s">
        <v>201</v>
      </c>
      <c r="B2444" s="109"/>
      <c r="C2444" s="109"/>
      <c r="D2444" s="109"/>
      <c r="E2444" s="109"/>
      <c r="F2444" s="109"/>
      <c r="G2444" s="109"/>
      <c r="H2444" s="109"/>
      <c r="I2444" s="109"/>
    </row>
    <row r="2445" spans="1:9">
      <c r="A2445" s="111" t="s">
        <v>191</v>
      </c>
      <c r="B2445" s="111"/>
      <c r="C2445" s="111"/>
      <c r="D2445" s="111"/>
      <c r="E2445" s="111"/>
      <c r="F2445" s="111"/>
      <c r="G2445" s="111"/>
      <c r="H2445" s="111"/>
      <c r="I2445" s="111"/>
    </row>
    <row r="2446" spans="1:9">
      <c r="B2446" s="49"/>
      <c r="C2446" s="49"/>
      <c r="D2446" s="50"/>
      <c r="E2446" s="49"/>
      <c r="F2446" s="49"/>
      <c r="G2446" s="50"/>
      <c r="H2446" s="50"/>
      <c r="I2446" s="49"/>
    </row>
    <row r="2447" spans="1:9" customFormat="1" ht="15">
      <c r="A2447" s="114" t="s">
        <v>60</v>
      </c>
      <c r="B2447" s="126" t="s">
        <v>188</v>
      </c>
      <c r="C2447" s="126"/>
      <c r="D2447" s="126"/>
      <c r="E2447" s="126"/>
      <c r="F2447" s="126"/>
      <c r="G2447" s="126"/>
      <c r="H2447" s="126"/>
      <c r="I2447" s="126"/>
    </row>
    <row r="2448" spans="1:9" customFormat="1" ht="15">
      <c r="A2448" s="115"/>
      <c r="B2448" s="126">
        <v>2023</v>
      </c>
      <c r="C2448" s="126"/>
      <c r="D2448" s="126"/>
      <c r="E2448" s="126">
        <v>2024</v>
      </c>
      <c r="F2448" s="126"/>
      <c r="G2448" s="126"/>
      <c r="H2448" s="126" t="s">
        <v>62</v>
      </c>
      <c r="I2448" s="126"/>
    </row>
    <row r="2449" spans="1:9" customFormat="1" ht="15">
      <c r="A2449" s="115"/>
      <c r="B2449" s="118" t="s">
        <v>189</v>
      </c>
      <c r="C2449" s="30" t="s">
        <v>64</v>
      </c>
      <c r="D2449" s="124" t="s">
        <v>65</v>
      </c>
      <c r="E2449" s="118" t="s">
        <v>189</v>
      </c>
      <c r="F2449" s="31" t="s">
        <v>64</v>
      </c>
      <c r="G2449" s="124" t="s">
        <v>65</v>
      </c>
      <c r="H2449" s="126" t="s">
        <v>66</v>
      </c>
      <c r="I2449" s="126"/>
    </row>
    <row r="2450" spans="1:9" customFormat="1" ht="15">
      <c r="A2450" s="115"/>
      <c r="B2450" s="119"/>
      <c r="C2450" s="29" t="s">
        <v>68</v>
      </c>
      <c r="D2450" s="125"/>
      <c r="E2450" s="119"/>
      <c r="F2450" s="29" t="s">
        <v>68</v>
      </c>
      <c r="G2450" s="125"/>
      <c r="H2450" s="29" t="s">
        <v>69</v>
      </c>
      <c r="I2450" s="30" t="s">
        <v>70</v>
      </c>
    </row>
    <row r="2451" spans="1:9" customFormat="1" ht="15">
      <c r="A2451" s="32"/>
      <c r="B2451" s="120"/>
      <c r="C2451" s="34"/>
      <c r="D2451" s="34"/>
      <c r="E2451" s="120"/>
      <c r="F2451" s="34"/>
      <c r="G2451" s="35"/>
      <c r="H2451" s="34"/>
      <c r="I2451" s="34"/>
    </row>
    <row r="2452" spans="1:9" customFormat="1" ht="15">
      <c r="A2452" s="37"/>
      <c r="B2452" s="33">
        <v>1</v>
      </c>
      <c r="C2452" s="24">
        <v>2</v>
      </c>
      <c r="D2452" s="34">
        <v>3</v>
      </c>
      <c r="E2452" s="34">
        <v>4</v>
      </c>
      <c r="F2452" s="34">
        <v>5</v>
      </c>
      <c r="G2452" s="35">
        <v>6</v>
      </c>
      <c r="H2452" s="34">
        <v>7</v>
      </c>
      <c r="I2452" s="38">
        <v>8</v>
      </c>
    </row>
    <row r="2453" spans="1:9" customFormat="1" ht="15">
      <c r="A2453" s="39"/>
      <c r="B2453" s="27"/>
      <c r="C2453" s="27"/>
      <c r="D2453" s="27"/>
      <c r="E2453" s="27"/>
      <c r="F2453" s="27"/>
      <c r="G2453" s="27"/>
      <c r="H2453" s="27"/>
      <c r="I2453" s="27"/>
    </row>
    <row r="2454" spans="1:9" s="48" customFormat="1">
      <c r="A2454" s="41" t="s">
        <v>112</v>
      </c>
      <c r="B2454" s="42">
        <v>30</v>
      </c>
      <c r="C2454" s="43">
        <v>101</v>
      </c>
      <c r="D2454" s="43">
        <v>33.700000000000003</v>
      </c>
      <c r="E2454" s="42">
        <v>31</v>
      </c>
      <c r="F2454" s="43">
        <v>88.1</v>
      </c>
      <c r="G2454" s="43">
        <v>28.4</v>
      </c>
      <c r="H2454" s="53">
        <f t="shared" ref="H2454:H2457" si="66">F2454/C2454*100</f>
        <v>87.227722772277232</v>
      </c>
      <c r="I2454" s="53">
        <f t="shared" ref="I2454:I2457" si="67">F2454-C2454</f>
        <v>-12.900000000000006</v>
      </c>
    </row>
    <row r="2455" spans="1:9">
      <c r="A2455" s="44" t="s">
        <v>114</v>
      </c>
      <c r="B2455" s="45">
        <v>1</v>
      </c>
      <c r="C2455" s="46">
        <v>13</v>
      </c>
      <c r="D2455" s="46">
        <v>130</v>
      </c>
      <c r="E2455" s="45">
        <v>1</v>
      </c>
      <c r="F2455" s="46">
        <v>13</v>
      </c>
      <c r="G2455" s="46">
        <v>130</v>
      </c>
      <c r="H2455" s="19">
        <f t="shared" si="66"/>
        <v>100</v>
      </c>
      <c r="I2455" s="19">
        <f t="shared" si="67"/>
        <v>0</v>
      </c>
    </row>
    <row r="2456" spans="1:9">
      <c r="A2456" s="44" t="s">
        <v>116</v>
      </c>
      <c r="B2456" s="45">
        <v>6</v>
      </c>
      <c r="C2456" s="46">
        <v>52.2</v>
      </c>
      <c r="D2456" s="46">
        <v>87</v>
      </c>
      <c r="E2456" s="45">
        <v>6</v>
      </c>
      <c r="F2456" s="46">
        <v>30</v>
      </c>
      <c r="G2456" s="46">
        <v>50</v>
      </c>
      <c r="H2456" s="19">
        <f t="shared" si="66"/>
        <v>57.47126436781609</v>
      </c>
      <c r="I2456" s="19">
        <f t="shared" si="67"/>
        <v>-22.200000000000003</v>
      </c>
    </row>
    <row r="2457" spans="1:9">
      <c r="A2457" s="44" t="s">
        <v>119</v>
      </c>
      <c r="B2457" s="45">
        <v>23</v>
      </c>
      <c r="C2457" s="46">
        <v>35.799999999999997</v>
      </c>
      <c r="D2457" s="46">
        <v>15.6</v>
      </c>
      <c r="E2457" s="45">
        <v>24</v>
      </c>
      <c r="F2457" s="46">
        <v>45.1</v>
      </c>
      <c r="G2457" s="46">
        <v>18.8</v>
      </c>
      <c r="H2457" s="19">
        <f t="shared" si="66"/>
        <v>125.97765363128492</v>
      </c>
      <c r="I2457" s="19">
        <f t="shared" si="67"/>
        <v>9.3000000000000043</v>
      </c>
    </row>
    <row r="2458" spans="1:9">
      <c r="A2458" s="44"/>
      <c r="B2458" s="45"/>
      <c r="C2458" s="46"/>
      <c r="D2458" s="46"/>
      <c r="E2458" s="45"/>
      <c r="F2458" s="46"/>
      <c r="G2458" s="46"/>
      <c r="I2458" s="19"/>
    </row>
    <row r="2459" spans="1:9" s="48" customFormat="1">
      <c r="A2459" s="41" t="s">
        <v>121</v>
      </c>
      <c r="B2459" s="42">
        <v>1</v>
      </c>
      <c r="C2459" s="43">
        <v>7.2</v>
      </c>
      <c r="D2459" s="43">
        <v>72</v>
      </c>
      <c r="E2459" s="42">
        <v>1</v>
      </c>
      <c r="F2459" s="43">
        <v>7.2</v>
      </c>
      <c r="G2459" s="43">
        <v>72</v>
      </c>
      <c r="H2459" s="53">
        <f t="shared" ref="H2459:H2460" si="68">F2459/C2459*100</f>
        <v>100</v>
      </c>
      <c r="I2459" s="53">
        <f t="shared" ref="I2459:I2460" si="69">F2459-C2459</f>
        <v>0</v>
      </c>
    </row>
    <row r="2460" spans="1:9">
      <c r="A2460" s="44" t="s">
        <v>123</v>
      </c>
      <c r="B2460" s="45">
        <v>1</v>
      </c>
      <c r="C2460" s="46">
        <v>7.2</v>
      </c>
      <c r="D2460" s="46">
        <v>72</v>
      </c>
      <c r="E2460" s="45">
        <v>1</v>
      </c>
      <c r="F2460" s="46">
        <v>7.2</v>
      </c>
      <c r="G2460" s="46">
        <v>72</v>
      </c>
      <c r="H2460" s="19">
        <f t="shared" si="68"/>
        <v>100</v>
      </c>
      <c r="I2460" s="19">
        <f t="shared" si="69"/>
        <v>0</v>
      </c>
    </row>
    <row r="2461" spans="1:9">
      <c r="A2461" s="44"/>
      <c r="B2461" s="45"/>
      <c r="C2461" s="46"/>
      <c r="D2461" s="46"/>
      <c r="E2461" s="45"/>
      <c r="F2461" s="46"/>
      <c r="G2461" s="46"/>
      <c r="I2461" s="19"/>
    </row>
    <row r="2462" spans="1:9" s="48" customFormat="1">
      <c r="A2462" s="41" t="s">
        <v>127</v>
      </c>
      <c r="B2462" s="42">
        <v>2</v>
      </c>
      <c r="C2462" s="43">
        <v>3.5</v>
      </c>
      <c r="D2462" s="43">
        <v>17.5</v>
      </c>
      <c r="E2462" s="42">
        <v>20.56</v>
      </c>
      <c r="F2462" s="43">
        <v>23.5</v>
      </c>
      <c r="G2462" s="43">
        <v>11.4</v>
      </c>
      <c r="H2462" s="53">
        <f t="shared" ref="H2462:H2463" si="70">F2462/C2462*100</f>
        <v>671.42857142857144</v>
      </c>
      <c r="I2462" s="53">
        <f t="shared" ref="I2462:I2463" si="71">F2462-C2462</f>
        <v>20</v>
      </c>
    </row>
    <row r="2463" spans="1:9">
      <c r="A2463" s="44" t="s">
        <v>130</v>
      </c>
      <c r="B2463" s="45">
        <v>2</v>
      </c>
      <c r="C2463" s="46">
        <v>3.5</v>
      </c>
      <c r="D2463" s="46">
        <v>17.5</v>
      </c>
      <c r="E2463" s="45">
        <v>2</v>
      </c>
      <c r="F2463" s="46">
        <v>5.5</v>
      </c>
      <c r="G2463" s="46">
        <v>27.5</v>
      </c>
      <c r="H2463" s="19">
        <f t="shared" si="70"/>
        <v>157.14285714285714</v>
      </c>
      <c r="I2463" s="19">
        <f t="shared" si="71"/>
        <v>2</v>
      </c>
    </row>
    <row r="2464" spans="1:9">
      <c r="A2464" s="44" t="s">
        <v>136</v>
      </c>
      <c r="B2464" s="45" t="s">
        <v>94</v>
      </c>
      <c r="C2464" s="46" t="s">
        <v>94</v>
      </c>
      <c r="D2464" s="46" t="s">
        <v>94</v>
      </c>
      <c r="E2464" s="45">
        <v>18.46</v>
      </c>
      <c r="F2464" s="46">
        <v>18</v>
      </c>
      <c r="G2464" s="46">
        <v>9.8000000000000007</v>
      </c>
      <c r="H2464" s="46" t="s">
        <v>94</v>
      </c>
      <c r="I2464" s="46" t="s">
        <v>94</v>
      </c>
    </row>
    <row r="2465" spans="1:9">
      <c r="A2465" s="44" t="s">
        <v>165</v>
      </c>
      <c r="B2465" s="45" t="s">
        <v>94</v>
      </c>
      <c r="C2465" s="46" t="s">
        <v>94</v>
      </c>
      <c r="D2465" s="46" t="s">
        <v>94</v>
      </c>
      <c r="E2465" s="45">
        <v>0.1</v>
      </c>
      <c r="F2465" s="46" t="s">
        <v>94</v>
      </c>
      <c r="G2465" s="46" t="s">
        <v>94</v>
      </c>
      <c r="I2465" s="19"/>
    </row>
    <row r="2466" spans="1:9">
      <c r="A2466" s="44"/>
      <c r="B2466" s="45"/>
      <c r="C2466" s="46"/>
      <c r="D2466" s="46"/>
      <c r="E2466" s="45"/>
      <c r="F2466" s="46"/>
      <c r="G2466" s="46"/>
      <c r="I2466" s="19"/>
    </row>
    <row r="2467" spans="1:9" s="48" customFormat="1">
      <c r="A2467" s="41" t="s">
        <v>138</v>
      </c>
      <c r="B2467" s="42" t="s">
        <v>94</v>
      </c>
      <c r="C2467" s="43" t="s">
        <v>94</v>
      </c>
      <c r="D2467" s="43" t="s">
        <v>94</v>
      </c>
      <c r="E2467" s="42">
        <v>24</v>
      </c>
      <c r="F2467" s="43">
        <v>2</v>
      </c>
      <c r="G2467" s="43">
        <v>0.8</v>
      </c>
      <c r="H2467" s="43" t="s">
        <v>94</v>
      </c>
      <c r="I2467" s="43" t="s">
        <v>94</v>
      </c>
    </row>
    <row r="2468" spans="1:9" s="48" customFormat="1">
      <c r="A2468" s="41"/>
      <c r="B2468" s="42"/>
      <c r="C2468" s="43"/>
      <c r="D2468" s="43"/>
      <c r="E2468" s="42"/>
      <c r="F2468" s="43"/>
      <c r="G2468" s="43"/>
      <c r="H2468" s="53"/>
      <c r="I2468" s="53"/>
    </row>
    <row r="2469" spans="1:9" s="48" customFormat="1">
      <c r="A2469" s="41" t="s">
        <v>139</v>
      </c>
      <c r="B2469" s="42">
        <v>4</v>
      </c>
      <c r="C2469" s="43">
        <v>15</v>
      </c>
      <c r="D2469" s="43">
        <v>37.5</v>
      </c>
      <c r="E2469" s="42">
        <v>3</v>
      </c>
      <c r="F2469" s="43">
        <v>11</v>
      </c>
      <c r="G2469" s="43">
        <v>36.700000000000003</v>
      </c>
      <c r="H2469" s="53">
        <f t="shared" ref="H2469" si="72">F2469/C2469*100</f>
        <v>73.333333333333329</v>
      </c>
      <c r="I2469" s="53">
        <f t="shared" ref="I2469" si="73">F2469-C2469</f>
        <v>-4</v>
      </c>
    </row>
    <row r="2470" spans="1:9">
      <c r="B2470" s="40"/>
      <c r="C2470" s="40"/>
      <c r="D2470" s="40"/>
      <c r="E2470" s="40"/>
      <c r="F2470" s="40"/>
      <c r="G2470" s="40"/>
      <c r="H2470" s="40"/>
      <c r="I2470" s="40"/>
    </row>
    <row r="2471" spans="1:9">
      <c r="B2471" s="40"/>
      <c r="C2471" s="40"/>
      <c r="D2471" s="40"/>
      <c r="E2471" s="40"/>
      <c r="F2471" s="40"/>
      <c r="G2471" s="40"/>
      <c r="H2471" s="40"/>
      <c r="I2471" s="40"/>
    </row>
    <row r="2472" spans="1:9">
      <c r="B2472" s="40"/>
      <c r="C2472" s="40"/>
      <c r="D2472" s="40"/>
      <c r="E2472" s="40"/>
      <c r="F2472" s="40"/>
      <c r="G2472" s="40"/>
      <c r="H2472" s="40"/>
      <c r="I2472" s="40"/>
    </row>
    <row r="2473" spans="1:9">
      <c r="B2473" s="40"/>
      <c r="C2473" s="40"/>
      <c r="D2473" s="40"/>
      <c r="E2473" s="40"/>
      <c r="F2473" s="40"/>
      <c r="G2473" s="40"/>
      <c r="H2473" s="40"/>
      <c r="I2473" s="40"/>
    </row>
    <row r="2474" spans="1:9" ht="14.25">
      <c r="A2474" s="109" t="s">
        <v>202</v>
      </c>
      <c r="B2474" s="109"/>
      <c r="C2474" s="109"/>
      <c r="D2474" s="109"/>
      <c r="E2474" s="109"/>
      <c r="F2474" s="109"/>
      <c r="G2474" s="109"/>
      <c r="H2474" s="109"/>
      <c r="I2474" s="109"/>
    </row>
    <row r="2475" spans="1:9">
      <c r="A2475" s="111" t="s">
        <v>191</v>
      </c>
      <c r="B2475" s="111"/>
      <c r="C2475" s="111"/>
      <c r="D2475" s="111"/>
      <c r="E2475" s="111"/>
      <c r="F2475" s="111"/>
      <c r="G2475" s="111"/>
      <c r="H2475" s="111"/>
      <c r="I2475" s="111"/>
    </row>
    <row r="2476" spans="1:9">
      <c r="B2476" s="49"/>
      <c r="C2476" s="49"/>
      <c r="D2476" s="50"/>
      <c r="E2476" s="49"/>
      <c r="F2476" s="49"/>
      <c r="G2476" s="50"/>
      <c r="H2476" s="50"/>
      <c r="I2476" s="49"/>
    </row>
    <row r="2477" spans="1:9" customFormat="1" ht="15">
      <c r="A2477" s="114" t="s">
        <v>60</v>
      </c>
      <c r="B2477" s="126" t="s">
        <v>188</v>
      </c>
      <c r="C2477" s="126"/>
      <c r="D2477" s="126"/>
      <c r="E2477" s="126"/>
      <c r="F2477" s="126"/>
      <c r="G2477" s="126"/>
      <c r="H2477" s="126"/>
      <c r="I2477" s="126"/>
    </row>
    <row r="2478" spans="1:9" customFormat="1" ht="15">
      <c r="A2478" s="115"/>
      <c r="B2478" s="126">
        <v>2023</v>
      </c>
      <c r="C2478" s="126"/>
      <c r="D2478" s="126"/>
      <c r="E2478" s="126">
        <v>2024</v>
      </c>
      <c r="F2478" s="126"/>
      <c r="G2478" s="126"/>
      <c r="H2478" s="126" t="s">
        <v>62</v>
      </c>
      <c r="I2478" s="126"/>
    </row>
    <row r="2479" spans="1:9" customFormat="1" ht="15">
      <c r="A2479" s="115"/>
      <c r="B2479" s="118" t="s">
        <v>189</v>
      </c>
      <c r="C2479" s="30" t="s">
        <v>64</v>
      </c>
      <c r="D2479" s="124" t="s">
        <v>65</v>
      </c>
      <c r="E2479" s="118" t="s">
        <v>189</v>
      </c>
      <c r="F2479" s="31" t="s">
        <v>64</v>
      </c>
      <c r="G2479" s="124" t="s">
        <v>65</v>
      </c>
      <c r="H2479" s="126" t="s">
        <v>66</v>
      </c>
      <c r="I2479" s="126"/>
    </row>
    <row r="2480" spans="1:9" customFormat="1" ht="15">
      <c r="A2480" s="115"/>
      <c r="B2480" s="119"/>
      <c r="C2480" s="29" t="s">
        <v>68</v>
      </c>
      <c r="D2480" s="125"/>
      <c r="E2480" s="119"/>
      <c r="F2480" s="29" t="s">
        <v>68</v>
      </c>
      <c r="G2480" s="125"/>
      <c r="H2480" s="29" t="s">
        <v>69</v>
      </c>
      <c r="I2480" s="30" t="s">
        <v>70</v>
      </c>
    </row>
    <row r="2481" spans="1:9" customFormat="1" ht="15">
      <c r="A2481" s="32"/>
      <c r="B2481" s="120"/>
      <c r="C2481" s="34"/>
      <c r="D2481" s="34"/>
      <c r="E2481" s="120"/>
      <c r="F2481" s="34"/>
      <c r="G2481" s="35"/>
      <c r="H2481" s="34"/>
      <c r="I2481" s="34"/>
    </row>
    <row r="2482" spans="1:9" customFormat="1" ht="15">
      <c r="A2482" s="37"/>
      <c r="B2482" s="33">
        <v>1</v>
      </c>
      <c r="C2482" s="24">
        <v>2</v>
      </c>
      <c r="D2482" s="34">
        <v>3</v>
      </c>
      <c r="E2482" s="34">
        <v>4</v>
      </c>
      <c r="F2482" s="34">
        <v>5</v>
      </c>
      <c r="G2482" s="35">
        <v>6</v>
      </c>
      <c r="H2482" s="34">
        <v>7</v>
      </c>
      <c r="I2482" s="38">
        <v>8</v>
      </c>
    </row>
    <row r="2483" spans="1:9" customFormat="1" ht="15">
      <c r="A2483" s="39"/>
      <c r="B2483" s="27"/>
      <c r="C2483" s="27"/>
      <c r="D2483" s="27"/>
      <c r="E2483" s="27"/>
      <c r="F2483" s="27"/>
      <c r="G2483" s="27"/>
      <c r="H2483" s="27"/>
      <c r="I2483" s="27"/>
    </row>
    <row r="2484" spans="1:9" s="48" customFormat="1">
      <c r="A2484" s="41" t="s">
        <v>72</v>
      </c>
      <c r="B2484" s="42">
        <v>905.3</v>
      </c>
      <c r="C2484" s="43">
        <v>4083.3</v>
      </c>
      <c r="D2484" s="43">
        <v>45.1</v>
      </c>
      <c r="E2484" s="42">
        <v>1077.43</v>
      </c>
      <c r="F2484" s="43">
        <v>4178.6000000000004</v>
      </c>
      <c r="G2484" s="43">
        <v>38.799999999999997</v>
      </c>
      <c r="H2484" s="53">
        <f t="shared" ref="H2484" si="74">F2484/C2484*100</f>
        <v>102.33389660323758</v>
      </c>
      <c r="I2484" s="53">
        <f t="shared" ref="I2484" si="75">F2484-C2484</f>
        <v>95.300000000000182</v>
      </c>
    </row>
    <row r="2485" spans="1:9" s="48" customFormat="1">
      <c r="A2485" s="41"/>
      <c r="B2485" s="42"/>
      <c r="C2485" s="43"/>
      <c r="D2485" s="43"/>
      <c r="E2485" s="42"/>
      <c r="F2485" s="43"/>
      <c r="G2485" s="43"/>
      <c r="H2485" s="53"/>
      <c r="I2485" s="53"/>
    </row>
    <row r="2486" spans="1:9" s="48" customFormat="1">
      <c r="A2486" s="41" t="s">
        <v>73</v>
      </c>
      <c r="B2486" s="42">
        <v>111</v>
      </c>
      <c r="C2486" s="43">
        <v>466.8</v>
      </c>
      <c r="D2486" s="43">
        <v>42.1</v>
      </c>
      <c r="E2486" s="42">
        <v>169.43</v>
      </c>
      <c r="F2486" s="43">
        <v>594.9</v>
      </c>
      <c r="G2486" s="43">
        <v>35.1</v>
      </c>
      <c r="H2486" s="53">
        <f t="shared" ref="H2486:H2507" si="76">F2486/C2486*100</f>
        <v>127.4421593830334</v>
      </c>
      <c r="I2486" s="53">
        <f t="shared" ref="I2486:I2507" si="77">F2486-C2486</f>
        <v>128.09999999999997</v>
      </c>
    </row>
    <row r="2487" spans="1:9">
      <c r="A2487" s="44" t="s">
        <v>74</v>
      </c>
      <c r="B2487" s="45">
        <v>17</v>
      </c>
      <c r="C2487" s="46">
        <v>77</v>
      </c>
      <c r="D2487" s="46">
        <v>45.3</v>
      </c>
      <c r="E2487" s="45">
        <v>14</v>
      </c>
      <c r="F2487" s="46">
        <v>46.3</v>
      </c>
      <c r="G2487" s="46">
        <v>33.1</v>
      </c>
      <c r="H2487" s="19">
        <f t="shared" si="76"/>
        <v>60.12987012987012</v>
      </c>
      <c r="I2487" s="19">
        <f t="shared" si="77"/>
        <v>-30.700000000000003</v>
      </c>
    </row>
    <row r="2488" spans="1:9">
      <c r="A2488" s="44" t="s">
        <v>75</v>
      </c>
      <c r="B2488" s="45">
        <v>32</v>
      </c>
      <c r="C2488" s="46">
        <v>160.80000000000001</v>
      </c>
      <c r="D2488" s="46">
        <v>50.3</v>
      </c>
      <c r="E2488" s="45">
        <v>36.4</v>
      </c>
      <c r="F2488" s="46">
        <v>135.4</v>
      </c>
      <c r="G2488" s="46">
        <v>37.200000000000003</v>
      </c>
      <c r="H2488" s="19">
        <f t="shared" si="76"/>
        <v>84.203980099502488</v>
      </c>
      <c r="I2488" s="19">
        <f t="shared" si="77"/>
        <v>-25.400000000000006</v>
      </c>
    </row>
    <row r="2489" spans="1:9">
      <c r="A2489" s="44" t="s">
        <v>76</v>
      </c>
      <c r="B2489" s="45">
        <v>54</v>
      </c>
      <c r="C2489" s="46">
        <v>173</v>
      </c>
      <c r="D2489" s="46">
        <v>32</v>
      </c>
      <c r="E2489" s="45">
        <v>111.03</v>
      </c>
      <c r="F2489" s="46">
        <v>372.8</v>
      </c>
      <c r="G2489" s="46">
        <v>33.6</v>
      </c>
      <c r="H2489" s="19">
        <f t="shared" si="76"/>
        <v>215.49132947976881</v>
      </c>
      <c r="I2489" s="19">
        <f t="shared" si="77"/>
        <v>199.8</v>
      </c>
    </row>
    <row r="2490" spans="1:9">
      <c r="A2490" s="44" t="s">
        <v>77</v>
      </c>
      <c r="B2490" s="45">
        <v>8</v>
      </c>
      <c r="C2490" s="46">
        <v>21</v>
      </c>
      <c r="D2490" s="46">
        <v>26.3</v>
      </c>
      <c r="E2490" s="45">
        <v>8</v>
      </c>
      <c r="F2490" s="46">
        <v>48</v>
      </c>
      <c r="G2490" s="46">
        <v>60</v>
      </c>
      <c r="H2490" s="19">
        <f t="shared" si="76"/>
        <v>228.57142857142856</v>
      </c>
      <c r="I2490" s="19">
        <f t="shared" si="77"/>
        <v>27</v>
      </c>
    </row>
    <row r="2491" spans="1:9">
      <c r="A2491" s="44" t="s">
        <v>79</v>
      </c>
      <c r="B2491" s="45">
        <v>8</v>
      </c>
      <c r="C2491" s="46">
        <v>56</v>
      </c>
      <c r="D2491" s="46">
        <v>70</v>
      </c>
      <c r="E2491" s="45">
        <v>8</v>
      </c>
      <c r="F2491" s="46">
        <v>40.4</v>
      </c>
      <c r="G2491" s="46">
        <v>50.5</v>
      </c>
      <c r="H2491" s="19">
        <f t="shared" si="76"/>
        <v>72.142857142857139</v>
      </c>
      <c r="I2491" s="19">
        <f t="shared" si="77"/>
        <v>-15.600000000000001</v>
      </c>
    </row>
    <row r="2492" spans="1:9">
      <c r="A2492" s="44"/>
      <c r="B2492" s="45"/>
      <c r="C2492" s="46"/>
      <c r="D2492" s="46"/>
      <c r="E2492" s="45"/>
      <c r="F2492" s="46"/>
      <c r="G2492" s="46"/>
      <c r="H2492" s="53"/>
      <c r="I2492" s="53"/>
    </row>
    <row r="2493" spans="1:9" s="48" customFormat="1" ht="25.5">
      <c r="A2493" s="41" t="s">
        <v>80</v>
      </c>
      <c r="B2493" s="42">
        <v>325</v>
      </c>
      <c r="C2493" s="43">
        <v>1652.6</v>
      </c>
      <c r="D2493" s="43">
        <v>50.8</v>
      </c>
      <c r="E2493" s="42">
        <v>428.15</v>
      </c>
      <c r="F2493" s="43">
        <v>1910.5</v>
      </c>
      <c r="G2493" s="43">
        <v>44.6</v>
      </c>
      <c r="H2493" s="53">
        <f t="shared" si="76"/>
        <v>115.60571221106137</v>
      </c>
      <c r="I2493" s="53">
        <f t="shared" si="77"/>
        <v>257.90000000000009</v>
      </c>
    </row>
    <row r="2494" spans="1:9">
      <c r="A2494" s="44" t="s">
        <v>81</v>
      </c>
      <c r="B2494" s="45">
        <v>38</v>
      </c>
      <c r="C2494" s="46">
        <v>91</v>
      </c>
      <c r="D2494" s="46">
        <v>23.9</v>
      </c>
      <c r="E2494" s="45">
        <v>42.9</v>
      </c>
      <c r="F2494" s="46">
        <v>56.6</v>
      </c>
      <c r="G2494" s="46">
        <v>13.2</v>
      </c>
      <c r="H2494" s="19">
        <f t="shared" si="76"/>
        <v>62.197802197802197</v>
      </c>
      <c r="I2494" s="19">
        <f t="shared" si="77"/>
        <v>-34.4</v>
      </c>
    </row>
    <row r="2495" spans="1:9">
      <c r="A2495" s="44" t="s">
        <v>82</v>
      </c>
      <c r="B2495" s="45">
        <v>3</v>
      </c>
      <c r="C2495" s="46">
        <v>8.5</v>
      </c>
      <c r="D2495" s="46">
        <v>28.3</v>
      </c>
      <c r="E2495" s="45">
        <v>3</v>
      </c>
      <c r="F2495" s="46">
        <v>3</v>
      </c>
      <c r="G2495" s="46">
        <v>10</v>
      </c>
      <c r="H2495" s="19">
        <f t="shared" si="76"/>
        <v>35.294117647058826</v>
      </c>
      <c r="I2495" s="19">
        <f t="shared" si="77"/>
        <v>-5.5</v>
      </c>
    </row>
    <row r="2496" spans="1:9">
      <c r="A2496" s="44" t="s">
        <v>83</v>
      </c>
      <c r="B2496" s="45">
        <v>44</v>
      </c>
      <c r="C2496" s="46">
        <v>117.8</v>
      </c>
      <c r="D2496" s="46">
        <v>26.8</v>
      </c>
      <c r="E2496" s="45">
        <v>52.41</v>
      </c>
      <c r="F2496" s="46">
        <v>128.1</v>
      </c>
      <c r="G2496" s="46">
        <v>24.4</v>
      </c>
      <c r="H2496" s="19">
        <f t="shared" si="76"/>
        <v>108.74363327674024</v>
      </c>
      <c r="I2496" s="19">
        <f t="shared" si="77"/>
        <v>10.299999999999997</v>
      </c>
    </row>
    <row r="2497" spans="1:9">
      <c r="A2497" s="44" t="s">
        <v>84</v>
      </c>
      <c r="B2497" s="45">
        <v>77</v>
      </c>
      <c r="C2497" s="46">
        <v>343.2</v>
      </c>
      <c r="D2497" s="46">
        <v>44.6</v>
      </c>
      <c r="E2497" s="45">
        <v>77</v>
      </c>
      <c r="F2497" s="46">
        <v>665.6</v>
      </c>
      <c r="G2497" s="46">
        <v>86.4</v>
      </c>
      <c r="H2497" s="19">
        <f t="shared" si="76"/>
        <v>193.93939393939394</v>
      </c>
      <c r="I2497" s="19">
        <f t="shared" si="77"/>
        <v>322.40000000000003</v>
      </c>
    </row>
    <row r="2498" spans="1:9">
      <c r="A2498" s="44" t="s">
        <v>85</v>
      </c>
      <c r="B2498" s="45">
        <v>49</v>
      </c>
      <c r="C2498" s="46">
        <v>209.2</v>
      </c>
      <c r="D2498" s="46">
        <v>42.7</v>
      </c>
      <c r="E2498" s="45">
        <v>65</v>
      </c>
      <c r="F2498" s="46">
        <v>294.8</v>
      </c>
      <c r="G2498" s="46">
        <v>45.4</v>
      </c>
      <c r="H2498" s="19">
        <f t="shared" si="76"/>
        <v>140.91778202676866</v>
      </c>
      <c r="I2498" s="19">
        <f t="shared" si="77"/>
        <v>85.600000000000023</v>
      </c>
    </row>
    <row r="2499" spans="1:9">
      <c r="A2499" s="44" t="s">
        <v>86</v>
      </c>
      <c r="B2499" s="45">
        <v>3</v>
      </c>
      <c r="C2499" s="46">
        <v>8</v>
      </c>
      <c r="D2499" s="46">
        <v>26.7</v>
      </c>
      <c r="E2499" s="45">
        <v>3</v>
      </c>
      <c r="F2499" s="46">
        <v>8</v>
      </c>
      <c r="G2499" s="46">
        <v>26.7</v>
      </c>
      <c r="H2499" s="19">
        <f t="shared" si="76"/>
        <v>100</v>
      </c>
      <c r="I2499" s="19">
        <f t="shared" si="77"/>
        <v>0</v>
      </c>
    </row>
    <row r="2500" spans="1:9">
      <c r="A2500" s="44" t="s">
        <v>87</v>
      </c>
      <c r="B2500" s="45">
        <v>71</v>
      </c>
      <c r="C2500" s="46">
        <v>820.4</v>
      </c>
      <c r="D2500" s="46">
        <v>115.5</v>
      </c>
      <c r="E2500" s="45">
        <v>129.30000000000001</v>
      </c>
      <c r="F2500" s="46">
        <v>658</v>
      </c>
      <c r="G2500" s="46">
        <v>50.9</v>
      </c>
      <c r="H2500" s="19">
        <f t="shared" si="76"/>
        <v>80.204778156996596</v>
      </c>
      <c r="I2500" s="19">
        <f t="shared" si="77"/>
        <v>-162.39999999999998</v>
      </c>
    </row>
    <row r="2501" spans="1:9">
      <c r="A2501" s="44" t="s">
        <v>88</v>
      </c>
      <c r="B2501" s="45">
        <v>10</v>
      </c>
      <c r="C2501" s="46">
        <v>225.2</v>
      </c>
      <c r="D2501" s="46">
        <v>225.2</v>
      </c>
      <c r="E2501" s="45">
        <v>10</v>
      </c>
      <c r="F2501" s="46">
        <v>20</v>
      </c>
      <c r="G2501" s="46">
        <v>20</v>
      </c>
      <c r="H2501" s="19">
        <f t="shared" si="76"/>
        <v>8.8809946714031973</v>
      </c>
      <c r="I2501" s="19">
        <f t="shared" si="77"/>
        <v>-205.2</v>
      </c>
    </row>
    <row r="2502" spans="1:9">
      <c r="A2502" s="44" t="s">
        <v>89</v>
      </c>
      <c r="B2502" s="45">
        <v>2</v>
      </c>
      <c r="C2502" s="46" t="s">
        <v>94</v>
      </c>
      <c r="D2502" s="46" t="s">
        <v>94</v>
      </c>
      <c r="E2502" s="45">
        <v>2</v>
      </c>
      <c r="F2502" s="46" t="s">
        <v>94</v>
      </c>
      <c r="G2502" s="46" t="s">
        <v>94</v>
      </c>
      <c r="H2502" s="46" t="s">
        <v>94</v>
      </c>
      <c r="I2502" s="46" t="s">
        <v>94</v>
      </c>
    </row>
    <row r="2503" spans="1:9">
      <c r="A2503" s="44" t="s">
        <v>90</v>
      </c>
      <c r="B2503" s="45">
        <v>22</v>
      </c>
      <c r="C2503" s="46">
        <v>51</v>
      </c>
      <c r="D2503" s="46">
        <v>23.2</v>
      </c>
      <c r="E2503" s="45">
        <v>26.5</v>
      </c>
      <c r="F2503" s="46">
        <v>63</v>
      </c>
      <c r="G2503" s="46">
        <v>23.8</v>
      </c>
      <c r="H2503" s="19">
        <f t="shared" si="76"/>
        <v>123.52941176470588</v>
      </c>
      <c r="I2503" s="19">
        <f t="shared" si="77"/>
        <v>12</v>
      </c>
    </row>
    <row r="2504" spans="1:9">
      <c r="A2504" s="44" t="s">
        <v>92</v>
      </c>
      <c r="B2504" s="45">
        <v>10</v>
      </c>
      <c r="C2504" s="46">
        <v>8.1</v>
      </c>
      <c r="D2504" s="46">
        <v>8.1</v>
      </c>
      <c r="E2504" s="45">
        <v>20.54</v>
      </c>
      <c r="F2504" s="46">
        <v>30.5</v>
      </c>
      <c r="G2504" s="46">
        <v>14.8</v>
      </c>
      <c r="H2504" s="19">
        <f t="shared" si="76"/>
        <v>376.54320987654324</v>
      </c>
      <c r="I2504" s="19">
        <f t="shared" si="77"/>
        <v>22.4</v>
      </c>
    </row>
    <row r="2505" spans="1:9">
      <c r="A2505" s="44" t="s">
        <v>93</v>
      </c>
      <c r="B2505" s="45">
        <v>3</v>
      </c>
      <c r="C2505" s="46">
        <v>10.5</v>
      </c>
      <c r="D2505" s="46">
        <v>35</v>
      </c>
      <c r="E2505" s="45">
        <v>3.5</v>
      </c>
      <c r="F2505" s="46">
        <v>12.5</v>
      </c>
      <c r="G2505" s="46">
        <v>35.700000000000003</v>
      </c>
      <c r="H2505" s="19">
        <f t="shared" si="76"/>
        <v>119.04761904761905</v>
      </c>
      <c r="I2505" s="19">
        <f t="shared" si="77"/>
        <v>2</v>
      </c>
    </row>
    <row r="2506" spans="1:9">
      <c r="A2506" s="44" t="s">
        <v>95</v>
      </c>
      <c r="B2506" s="45">
        <v>1</v>
      </c>
      <c r="C2506" s="46">
        <v>0.1</v>
      </c>
      <c r="D2506" s="46">
        <v>1</v>
      </c>
      <c r="E2506" s="45">
        <v>1</v>
      </c>
      <c r="F2506" s="46">
        <v>0.1</v>
      </c>
      <c r="G2506" s="46">
        <v>1</v>
      </c>
      <c r="H2506" s="19">
        <f t="shared" si="76"/>
        <v>100</v>
      </c>
      <c r="I2506" s="19">
        <f t="shared" si="77"/>
        <v>0</v>
      </c>
    </row>
    <row r="2507" spans="1:9">
      <c r="A2507" s="44" t="s">
        <v>163</v>
      </c>
      <c r="B2507" s="45">
        <v>8</v>
      </c>
      <c r="C2507" s="46">
        <v>1.3</v>
      </c>
      <c r="D2507" s="46">
        <v>1.6</v>
      </c>
      <c r="E2507" s="45">
        <v>8</v>
      </c>
      <c r="F2507" s="46">
        <v>1.3</v>
      </c>
      <c r="G2507" s="46">
        <v>1.6</v>
      </c>
      <c r="H2507" s="19">
        <f t="shared" si="76"/>
        <v>100</v>
      </c>
      <c r="I2507" s="19">
        <f t="shared" si="77"/>
        <v>0</v>
      </c>
    </row>
    <row r="2508" spans="1:9">
      <c r="A2508" s="44"/>
      <c r="B2508" s="54"/>
      <c r="C2508" s="54"/>
      <c r="D2508" s="46"/>
      <c r="E2508" s="54"/>
      <c r="F2508" s="54"/>
      <c r="G2508" s="54"/>
      <c r="H2508" s="17"/>
      <c r="I2508" s="17"/>
    </row>
    <row r="2509" spans="1:9">
      <c r="A2509" s="44"/>
      <c r="B2509" s="54"/>
      <c r="C2509" s="54"/>
      <c r="D2509" s="54"/>
      <c r="E2509" s="54"/>
      <c r="F2509" s="54"/>
      <c r="G2509" s="54"/>
      <c r="H2509" s="17"/>
      <c r="I2509" s="17"/>
    </row>
    <row r="2510" spans="1:9">
      <c r="A2510" s="44"/>
      <c r="B2510" s="54"/>
      <c r="C2510" s="54"/>
      <c r="D2510" s="54"/>
      <c r="E2510" s="54"/>
      <c r="F2510" s="54"/>
      <c r="G2510" s="54"/>
      <c r="H2510" s="17"/>
      <c r="I2510" s="17"/>
    </row>
    <row r="2511" spans="1:9">
      <c r="A2511" s="44"/>
      <c r="B2511" s="54"/>
      <c r="C2511" s="54"/>
      <c r="D2511" s="54"/>
      <c r="E2511" s="54"/>
      <c r="F2511" s="54"/>
      <c r="G2511" s="54"/>
      <c r="H2511" s="17"/>
      <c r="I2511" s="17"/>
    </row>
    <row r="2512" spans="1:9">
      <c r="A2512" s="44"/>
      <c r="B2512" s="54"/>
      <c r="C2512" s="54"/>
      <c r="D2512" s="54"/>
      <c r="E2512" s="54"/>
      <c r="F2512" s="54"/>
      <c r="G2512" s="54"/>
      <c r="H2512" s="17"/>
      <c r="I2512" s="17"/>
    </row>
    <row r="2513" spans="1:9">
      <c r="A2513" s="44"/>
      <c r="B2513" s="54"/>
      <c r="C2513" s="54"/>
      <c r="D2513" s="54"/>
      <c r="E2513" s="54"/>
      <c r="F2513" s="54"/>
      <c r="G2513" s="54"/>
      <c r="H2513" s="17"/>
      <c r="I2513" s="17"/>
    </row>
    <row r="2514" spans="1:9">
      <c r="A2514" s="44"/>
      <c r="B2514" s="54"/>
      <c r="C2514" s="54"/>
      <c r="D2514" s="54"/>
      <c r="E2514" s="54"/>
      <c r="F2514" s="54"/>
      <c r="G2514" s="54"/>
      <c r="H2514" s="17"/>
      <c r="I2514" s="17"/>
    </row>
    <row r="2515" spans="1:9">
      <c r="A2515" s="44"/>
      <c r="B2515" s="54"/>
      <c r="C2515" s="54"/>
      <c r="D2515" s="54"/>
      <c r="E2515" s="54"/>
      <c r="F2515" s="54"/>
      <c r="G2515" s="54"/>
      <c r="H2515" s="17"/>
      <c r="I2515" s="17"/>
    </row>
    <row r="2516" spans="1:9">
      <c r="A2516" s="44"/>
      <c r="B2516" s="54"/>
      <c r="C2516" s="54"/>
      <c r="D2516" s="54"/>
      <c r="E2516" s="54"/>
      <c r="F2516" s="54"/>
      <c r="G2516" s="54"/>
      <c r="H2516" s="17"/>
      <c r="I2516" s="17"/>
    </row>
    <row r="2517" spans="1:9" ht="14.25">
      <c r="A2517" s="109" t="s">
        <v>202</v>
      </c>
      <c r="B2517" s="109"/>
      <c r="C2517" s="109"/>
      <c r="D2517" s="109"/>
      <c r="E2517" s="109"/>
      <c r="F2517" s="109"/>
      <c r="G2517" s="109"/>
      <c r="H2517" s="109"/>
      <c r="I2517" s="109"/>
    </row>
    <row r="2518" spans="1:9">
      <c r="A2518" s="111" t="s">
        <v>191</v>
      </c>
      <c r="B2518" s="111"/>
      <c r="C2518" s="111"/>
      <c r="D2518" s="111"/>
      <c r="E2518" s="111"/>
      <c r="F2518" s="111"/>
      <c r="G2518" s="111"/>
      <c r="H2518" s="111"/>
      <c r="I2518" s="111"/>
    </row>
    <row r="2519" spans="1:9">
      <c r="B2519" s="49"/>
      <c r="C2519" s="49"/>
      <c r="D2519" s="50"/>
      <c r="E2519" s="49"/>
      <c r="F2519" s="49"/>
      <c r="G2519" s="50"/>
      <c r="H2519" s="50"/>
      <c r="I2519" s="49"/>
    </row>
    <row r="2520" spans="1:9" customFormat="1" ht="15">
      <c r="A2520" s="114" t="s">
        <v>60</v>
      </c>
      <c r="B2520" s="126" t="s">
        <v>188</v>
      </c>
      <c r="C2520" s="126"/>
      <c r="D2520" s="126"/>
      <c r="E2520" s="126"/>
      <c r="F2520" s="126"/>
      <c r="G2520" s="126"/>
      <c r="H2520" s="126"/>
      <c r="I2520" s="126"/>
    </row>
    <row r="2521" spans="1:9" customFormat="1" ht="15">
      <c r="A2521" s="115"/>
      <c r="B2521" s="126">
        <v>2023</v>
      </c>
      <c r="C2521" s="126"/>
      <c r="D2521" s="126"/>
      <c r="E2521" s="126">
        <v>2024</v>
      </c>
      <c r="F2521" s="126"/>
      <c r="G2521" s="126"/>
      <c r="H2521" s="126" t="s">
        <v>62</v>
      </c>
      <c r="I2521" s="126"/>
    </row>
    <row r="2522" spans="1:9" customFormat="1" ht="15">
      <c r="A2522" s="115"/>
      <c r="B2522" s="118" t="s">
        <v>189</v>
      </c>
      <c r="C2522" s="30" t="s">
        <v>64</v>
      </c>
      <c r="D2522" s="124" t="s">
        <v>65</v>
      </c>
      <c r="E2522" s="118" t="s">
        <v>189</v>
      </c>
      <c r="F2522" s="31" t="s">
        <v>64</v>
      </c>
      <c r="G2522" s="124" t="s">
        <v>65</v>
      </c>
      <c r="H2522" s="126" t="s">
        <v>66</v>
      </c>
      <c r="I2522" s="126"/>
    </row>
    <row r="2523" spans="1:9" customFormat="1" ht="15">
      <c r="A2523" s="115"/>
      <c r="B2523" s="119"/>
      <c r="C2523" s="29" t="s">
        <v>68</v>
      </c>
      <c r="D2523" s="125"/>
      <c r="E2523" s="119"/>
      <c r="F2523" s="29" t="s">
        <v>68</v>
      </c>
      <c r="G2523" s="125"/>
      <c r="H2523" s="29" t="s">
        <v>69</v>
      </c>
      <c r="I2523" s="30" t="s">
        <v>70</v>
      </c>
    </row>
    <row r="2524" spans="1:9" customFormat="1" ht="15">
      <c r="A2524" s="32"/>
      <c r="B2524" s="120"/>
      <c r="C2524" s="34"/>
      <c r="D2524" s="34"/>
      <c r="E2524" s="120"/>
      <c r="F2524" s="34"/>
      <c r="G2524" s="35"/>
      <c r="H2524" s="34"/>
      <c r="I2524" s="34"/>
    </row>
    <row r="2525" spans="1:9" customFormat="1" ht="15">
      <c r="A2525" s="37"/>
      <c r="B2525" s="33">
        <v>1</v>
      </c>
      <c r="C2525" s="24">
        <v>2</v>
      </c>
      <c r="D2525" s="34">
        <v>3</v>
      </c>
      <c r="E2525" s="34">
        <v>4</v>
      </c>
      <c r="F2525" s="34">
        <v>5</v>
      </c>
      <c r="G2525" s="35">
        <v>6</v>
      </c>
      <c r="H2525" s="34">
        <v>7</v>
      </c>
      <c r="I2525" s="38">
        <v>8</v>
      </c>
    </row>
    <row r="2526" spans="1:9" customFormat="1" ht="15">
      <c r="A2526" s="39"/>
      <c r="B2526" s="27"/>
      <c r="C2526" s="27"/>
      <c r="D2526" s="27"/>
      <c r="E2526" s="27"/>
      <c r="F2526" s="27"/>
      <c r="G2526" s="27"/>
      <c r="H2526" s="27"/>
      <c r="I2526" s="27"/>
    </row>
    <row r="2527" spans="1:9" s="48" customFormat="1">
      <c r="A2527" s="41" t="s">
        <v>96</v>
      </c>
      <c r="B2527" s="42">
        <v>25</v>
      </c>
      <c r="C2527" s="43">
        <v>91.7</v>
      </c>
      <c r="D2527" s="43">
        <v>36.700000000000003</v>
      </c>
      <c r="E2527" s="42">
        <v>26</v>
      </c>
      <c r="F2527" s="43">
        <v>105.8</v>
      </c>
      <c r="G2527" s="43">
        <v>40.700000000000003</v>
      </c>
      <c r="H2527" s="53">
        <f t="shared" ref="H2527:H2566" si="78">F2527/C2527*100</f>
        <v>115.3762268266085</v>
      </c>
      <c r="I2527" s="53">
        <f t="shared" ref="I2527:I2566" si="79">F2527-C2527</f>
        <v>14.099999999999994</v>
      </c>
    </row>
    <row r="2528" spans="1:9">
      <c r="A2528" s="44" t="s">
        <v>98</v>
      </c>
      <c r="B2528" s="45">
        <v>3</v>
      </c>
      <c r="C2528" s="46">
        <v>1.5</v>
      </c>
      <c r="D2528" s="46">
        <v>5</v>
      </c>
      <c r="E2528" s="45">
        <v>3</v>
      </c>
      <c r="F2528" s="46">
        <v>1.5</v>
      </c>
      <c r="G2528" s="46">
        <v>5</v>
      </c>
      <c r="H2528" s="19">
        <f t="shared" si="78"/>
        <v>100</v>
      </c>
      <c r="I2528" s="19">
        <f t="shared" si="79"/>
        <v>0</v>
      </c>
    </row>
    <row r="2529" spans="1:9">
      <c r="A2529" s="44" t="s">
        <v>99</v>
      </c>
      <c r="B2529" s="45">
        <v>14</v>
      </c>
      <c r="C2529" s="46">
        <v>80.900000000000006</v>
      </c>
      <c r="D2529" s="46">
        <v>57.8</v>
      </c>
      <c r="E2529" s="45">
        <v>14</v>
      </c>
      <c r="F2529" s="46">
        <v>83.1</v>
      </c>
      <c r="G2529" s="46">
        <v>59.4</v>
      </c>
      <c r="H2529" s="19">
        <f t="shared" si="78"/>
        <v>102.71940667490729</v>
      </c>
      <c r="I2529" s="19">
        <f t="shared" si="79"/>
        <v>2.1999999999999886</v>
      </c>
    </row>
    <row r="2530" spans="1:9">
      <c r="A2530" s="44" t="s">
        <v>100</v>
      </c>
      <c r="B2530" s="45">
        <v>3</v>
      </c>
      <c r="C2530" s="46">
        <v>18</v>
      </c>
      <c r="D2530" s="46">
        <v>60</v>
      </c>
      <c r="E2530" s="45">
        <v>3</v>
      </c>
      <c r="F2530" s="46">
        <v>19</v>
      </c>
      <c r="G2530" s="46">
        <v>63.3</v>
      </c>
      <c r="H2530" s="19">
        <f t="shared" si="78"/>
        <v>105.55555555555556</v>
      </c>
      <c r="I2530" s="19">
        <f t="shared" si="79"/>
        <v>1</v>
      </c>
    </row>
    <row r="2531" spans="1:9">
      <c r="A2531" s="44" t="s">
        <v>101</v>
      </c>
      <c r="B2531" s="45" t="s">
        <v>94</v>
      </c>
      <c r="C2531" s="46" t="s">
        <v>94</v>
      </c>
      <c r="D2531" s="46" t="s">
        <v>94</v>
      </c>
      <c r="E2531" s="45">
        <v>1</v>
      </c>
      <c r="F2531" s="46">
        <v>2.2000000000000002</v>
      </c>
      <c r="G2531" s="46">
        <v>22</v>
      </c>
      <c r="H2531" s="46" t="s">
        <v>94</v>
      </c>
      <c r="I2531" s="46" t="s">
        <v>94</v>
      </c>
    </row>
    <row r="2532" spans="1:9">
      <c r="A2532" s="44" t="s">
        <v>103</v>
      </c>
      <c r="B2532" s="45">
        <v>7</v>
      </c>
      <c r="C2532" s="46">
        <v>8.8000000000000007</v>
      </c>
      <c r="D2532" s="46">
        <v>12.6</v>
      </c>
      <c r="E2532" s="45">
        <v>7</v>
      </c>
      <c r="F2532" s="46">
        <v>14</v>
      </c>
      <c r="G2532" s="46">
        <v>20</v>
      </c>
      <c r="H2532" s="19">
        <f t="shared" si="78"/>
        <v>159.09090909090909</v>
      </c>
      <c r="I2532" s="19">
        <f t="shared" si="79"/>
        <v>5.1999999999999993</v>
      </c>
    </row>
    <row r="2533" spans="1:9">
      <c r="A2533" s="44" t="s">
        <v>104</v>
      </c>
      <c r="B2533" s="45">
        <v>1</v>
      </c>
      <c r="C2533" s="46">
        <v>0.5</v>
      </c>
      <c r="D2533" s="46">
        <v>5</v>
      </c>
      <c r="E2533" s="45">
        <v>1</v>
      </c>
      <c r="F2533" s="46">
        <v>5</v>
      </c>
      <c r="G2533" s="46">
        <v>50</v>
      </c>
      <c r="H2533" s="19">
        <f t="shared" si="78"/>
        <v>1000</v>
      </c>
      <c r="I2533" s="19">
        <f t="shared" si="79"/>
        <v>4.5</v>
      </c>
    </row>
    <row r="2534" spans="1:9">
      <c r="A2534" s="44"/>
      <c r="B2534" s="45"/>
      <c r="C2534" s="46"/>
      <c r="D2534" s="46"/>
      <c r="E2534" s="45"/>
      <c r="F2534" s="46"/>
      <c r="G2534" s="46"/>
      <c r="H2534" s="53"/>
      <c r="I2534" s="53"/>
    </row>
    <row r="2535" spans="1:9" s="48" customFormat="1">
      <c r="A2535" s="41" t="s">
        <v>112</v>
      </c>
      <c r="B2535" s="42">
        <v>215</v>
      </c>
      <c r="C2535" s="43">
        <v>1368.9</v>
      </c>
      <c r="D2535" s="43">
        <v>63.7</v>
      </c>
      <c r="E2535" s="42">
        <v>236.5</v>
      </c>
      <c r="F2535" s="43">
        <v>1349.8</v>
      </c>
      <c r="G2535" s="43">
        <v>57.1</v>
      </c>
      <c r="H2535" s="53">
        <f t="shared" si="78"/>
        <v>98.604719117539616</v>
      </c>
      <c r="I2535" s="53">
        <f t="shared" si="79"/>
        <v>-19.100000000000136</v>
      </c>
    </row>
    <row r="2536" spans="1:9">
      <c r="A2536" s="44" t="s">
        <v>113</v>
      </c>
      <c r="B2536" s="45">
        <v>3</v>
      </c>
      <c r="C2536" s="46">
        <v>7.2</v>
      </c>
      <c r="D2536" s="46">
        <v>24</v>
      </c>
      <c r="E2536" s="45">
        <v>3.1</v>
      </c>
      <c r="F2536" s="46">
        <v>7.4</v>
      </c>
      <c r="G2536" s="46">
        <v>23.9</v>
      </c>
      <c r="H2536" s="19">
        <f t="shared" si="78"/>
        <v>102.77777777777779</v>
      </c>
      <c r="I2536" s="19">
        <f t="shared" si="79"/>
        <v>0.20000000000000018</v>
      </c>
    </row>
    <row r="2537" spans="1:9">
      <c r="A2537" s="44" t="s">
        <v>114</v>
      </c>
      <c r="B2537" s="45">
        <v>70</v>
      </c>
      <c r="C2537" s="46">
        <v>692.6</v>
      </c>
      <c r="D2537" s="46">
        <v>98.9</v>
      </c>
      <c r="E2537" s="45">
        <v>65.599999999999994</v>
      </c>
      <c r="F2537" s="46">
        <v>631.70000000000005</v>
      </c>
      <c r="G2537" s="46">
        <v>96.3</v>
      </c>
      <c r="H2537" s="19">
        <f t="shared" si="78"/>
        <v>91.207045913947454</v>
      </c>
      <c r="I2537" s="19">
        <f t="shared" si="79"/>
        <v>-60.899999999999977</v>
      </c>
    </row>
    <row r="2538" spans="1:9">
      <c r="A2538" s="44" t="s">
        <v>115</v>
      </c>
      <c r="B2538" s="45">
        <v>6</v>
      </c>
      <c r="C2538" s="46">
        <v>8.1</v>
      </c>
      <c r="D2538" s="46">
        <v>13.5</v>
      </c>
      <c r="E2538" s="45">
        <v>17.8</v>
      </c>
      <c r="F2538" s="46">
        <v>28.4</v>
      </c>
      <c r="G2538" s="46">
        <v>16</v>
      </c>
      <c r="H2538" s="19">
        <f t="shared" si="78"/>
        <v>350.61728395061726</v>
      </c>
      <c r="I2538" s="19">
        <f t="shared" si="79"/>
        <v>20.299999999999997</v>
      </c>
    </row>
    <row r="2539" spans="1:9">
      <c r="A2539" s="44" t="s">
        <v>116</v>
      </c>
      <c r="B2539" s="45">
        <v>53</v>
      </c>
      <c r="C2539" s="46">
        <v>314.3</v>
      </c>
      <c r="D2539" s="46">
        <v>59.3</v>
      </c>
      <c r="E2539" s="45">
        <v>58.2</v>
      </c>
      <c r="F2539" s="46">
        <v>249.1</v>
      </c>
      <c r="G2539" s="46">
        <v>42.8</v>
      </c>
      <c r="H2539" s="19">
        <f t="shared" si="78"/>
        <v>79.2554883868915</v>
      </c>
      <c r="I2539" s="19">
        <f t="shared" si="79"/>
        <v>-65.200000000000017</v>
      </c>
    </row>
    <row r="2540" spans="1:9">
      <c r="A2540" s="44" t="s">
        <v>118</v>
      </c>
      <c r="B2540" s="45">
        <v>47</v>
      </c>
      <c r="C2540" s="46">
        <v>104.2</v>
      </c>
      <c r="D2540" s="46">
        <v>22.2</v>
      </c>
      <c r="E2540" s="45">
        <v>48.6</v>
      </c>
      <c r="F2540" s="46">
        <v>177.4</v>
      </c>
      <c r="G2540" s="46">
        <v>36.5</v>
      </c>
      <c r="H2540" s="19">
        <f t="shared" si="78"/>
        <v>170.24952015355086</v>
      </c>
      <c r="I2540" s="19">
        <f t="shared" si="79"/>
        <v>73.2</v>
      </c>
    </row>
    <row r="2541" spans="1:9">
      <c r="A2541" s="44" t="s">
        <v>168</v>
      </c>
      <c r="B2541" s="45">
        <v>2</v>
      </c>
      <c r="C2541" s="46">
        <v>10.4</v>
      </c>
      <c r="D2541" s="46">
        <v>52</v>
      </c>
      <c r="E2541" s="45">
        <v>2</v>
      </c>
      <c r="F2541" s="46">
        <v>10.6</v>
      </c>
      <c r="G2541" s="46">
        <v>53</v>
      </c>
      <c r="H2541" s="19">
        <f t="shared" si="78"/>
        <v>101.92307692307692</v>
      </c>
      <c r="I2541" s="19">
        <f t="shared" si="79"/>
        <v>0.19999999999999929</v>
      </c>
    </row>
    <row r="2542" spans="1:9">
      <c r="A2542" s="44" t="s">
        <v>119</v>
      </c>
      <c r="B2542" s="45">
        <v>36</v>
      </c>
      <c r="C2542" s="46">
        <v>242.5</v>
      </c>
      <c r="D2542" s="46">
        <v>67.400000000000006</v>
      </c>
      <c r="E2542" s="45">
        <v>43.2</v>
      </c>
      <c r="F2542" s="46">
        <v>255.8</v>
      </c>
      <c r="G2542" s="46">
        <v>59.2</v>
      </c>
      <c r="H2542" s="19">
        <f t="shared" si="78"/>
        <v>105.48453608247424</v>
      </c>
      <c r="I2542" s="19">
        <f t="shared" si="79"/>
        <v>13.300000000000011</v>
      </c>
    </row>
    <row r="2543" spans="1:9">
      <c r="A2543" s="44" t="s">
        <v>164</v>
      </c>
      <c r="B2543" s="45">
        <v>1</v>
      </c>
      <c r="C2543" s="46">
        <v>15</v>
      </c>
      <c r="D2543" s="46">
        <v>150</v>
      </c>
      <c r="E2543" s="45">
        <v>1</v>
      </c>
      <c r="F2543" s="46">
        <v>15</v>
      </c>
      <c r="G2543" s="46">
        <v>150</v>
      </c>
      <c r="H2543" s="19">
        <f t="shared" si="78"/>
        <v>100</v>
      </c>
      <c r="I2543" s="19">
        <f t="shared" si="79"/>
        <v>0</v>
      </c>
    </row>
    <row r="2544" spans="1:9">
      <c r="A2544" s="44"/>
      <c r="B2544" s="45"/>
      <c r="C2544" s="46"/>
      <c r="D2544" s="46"/>
      <c r="E2544" s="45"/>
      <c r="F2544" s="46"/>
      <c r="G2544" s="46"/>
      <c r="H2544" s="53"/>
      <c r="I2544" s="53"/>
    </row>
    <row r="2545" spans="1:9" s="48" customFormat="1">
      <c r="A2545" s="41" t="s">
        <v>121</v>
      </c>
      <c r="B2545" s="42">
        <v>8</v>
      </c>
      <c r="C2545" s="43">
        <v>59.7</v>
      </c>
      <c r="D2545" s="43">
        <v>74.599999999999994</v>
      </c>
      <c r="E2545" s="42">
        <v>8</v>
      </c>
      <c r="F2545" s="43">
        <v>59.9</v>
      </c>
      <c r="G2545" s="43">
        <v>74.900000000000006</v>
      </c>
      <c r="H2545" s="53">
        <f t="shared" si="78"/>
        <v>100.33500837520937</v>
      </c>
      <c r="I2545" s="53">
        <f t="shared" si="79"/>
        <v>0.19999999999999574</v>
      </c>
    </row>
    <row r="2546" spans="1:9">
      <c r="A2546" s="44" t="s">
        <v>123</v>
      </c>
      <c r="B2546" s="45">
        <v>2</v>
      </c>
      <c r="C2546" s="46">
        <v>16.8</v>
      </c>
      <c r="D2546" s="46">
        <v>84</v>
      </c>
      <c r="E2546" s="45">
        <v>2</v>
      </c>
      <c r="F2546" s="46">
        <v>16.8</v>
      </c>
      <c r="G2546" s="46">
        <v>84</v>
      </c>
      <c r="H2546" s="19">
        <f t="shared" si="78"/>
        <v>100</v>
      </c>
      <c r="I2546" s="19">
        <f t="shared" si="79"/>
        <v>0</v>
      </c>
    </row>
    <row r="2547" spans="1:9">
      <c r="A2547" s="44" t="s">
        <v>124</v>
      </c>
      <c r="B2547" s="45">
        <v>3</v>
      </c>
      <c r="C2547" s="46">
        <v>23</v>
      </c>
      <c r="D2547" s="46">
        <v>76.7</v>
      </c>
      <c r="E2547" s="45">
        <v>3</v>
      </c>
      <c r="F2547" s="46">
        <v>23</v>
      </c>
      <c r="G2547" s="46">
        <v>76.7</v>
      </c>
      <c r="H2547" s="19">
        <f t="shared" si="78"/>
        <v>100</v>
      </c>
      <c r="I2547" s="19">
        <f t="shared" si="79"/>
        <v>0</v>
      </c>
    </row>
    <row r="2548" spans="1:9">
      <c r="A2548" s="44" t="s">
        <v>125</v>
      </c>
      <c r="B2548" s="45">
        <v>1</v>
      </c>
      <c r="C2548" s="46">
        <v>7.4</v>
      </c>
      <c r="D2548" s="46">
        <v>74</v>
      </c>
      <c r="E2548" s="45">
        <v>1</v>
      </c>
      <c r="F2548" s="46">
        <v>7.5</v>
      </c>
      <c r="G2548" s="46">
        <v>75</v>
      </c>
      <c r="H2548" s="19">
        <f t="shared" si="78"/>
        <v>101.35135135135134</v>
      </c>
      <c r="I2548" s="19">
        <f t="shared" si="79"/>
        <v>9.9999999999999645E-2</v>
      </c>
    </row>
    <row r="2549" spans="1:9">
      <c r="A2549" s="44" t="s">
        <v>126</v>
      </c>
      <c r="B2549" s="45">
        <v>2</v>
      </c>
      <c r="C2549" s="46">
        <v>12.5</v>
      </c>
      <c r="D2549" s="46">
        <v>62.5</v>
      </c>
      <c r="E2549" s="45">
        <v>2</v>
      </c>
      <c r="F2549" s="46">
        <v>12.6</v>
      </c>
      <c r="G2549" s="46">
        <v>63</v>
      </c>
      <c r="H2549" s="19">
        <f t="shared" si="78"/>
        <v>100.8</v>
      </c>
      <c r="I2549" s="19">
        <f t="shared" si="79"/>
        <v>9.9999999999999645E-2</v>
      </c>
    </row>
    <row r="2550" spans="1:9">
      <c r="A2550" s="44"/>
      <c r="B2550" s="45"/>
      <c r="C2550" s="46"/>
      <c r="D2550" s="46"/>
      <c r="E2550" s="45"/>
      <c r="F2550" s="46"/>
      <c r="G2550" s="46"/>
      <c r="H2550" s="53"/>
      <c r="I2550" s="53"/>
    </row>
    <row r="2551" spans="1:9" s="48" customFormat="1">
      <c r="A2551" s="41" t="s">
        <v>127</v>
      </c>
      <c r="B2551" s="42">
        <v>112.3</v>
      </c>
      <c r="C2551" s="43">
        <v>359.2</v>
      </c>
      <c r="D2551" s="43">
        <v>32</v>
      </c>
      <c r="E2551" s="42">
        <v>112.3</v>
      </c>
      <c r="F2551" s="43">
        <v>80.400000000000006</v>
      </c>
      <c r="G2551" s="43">
        <v>7.2</v>
      </c>
      <c r="H2551" s="53">
        <f t="shared" si="78"/>
        <v>22.383073496659243</v>
      </c>
      <c r="I2551" s="53">
        <f t="shared" si="79"/>
        <v>-278.79999999999995</v>
      </c>
    </row>
    <row r="2552" spans="1:9">
      <c r="A2552" s="44" t="s">
        <v>128</v>
      </c>
      <c r="B2552" s="45">
        <v>10</v>
      </c>
      <c r="C2552" s="46">
        <v>15.6</v>
      </c>
      <c r="D2552" s="46">
        <v>15.6</v>
      </c>
      <c r="E2552" s="45">
        <v>10</v>
      </c>
      <c r="F2552" s="46">
        <v>12.6</v>
      </c>
      <c r="G2552" s="46">
        <v>12.6</v>
      </c>
      <c r="H2552" s="19">
        <f t="shared" si="78"/>
        <v>80.769230769230774</v>
      </c>
      <c r="I2552" s="19">
        <f t="shared" si="79"/>
        <v>-3</v>
      </c>
    </row>
    <row r="2553" spans="1:9">
      <c r="A2553" s="44" t="s">
        <v>129</v>
      </c>
      <c r="B2553" s="45">
        <v>3</v>
      </c>
      <c r="C2553" s="46">
        <v>11.5</v>
      </c>
      <c r="D2553" s="46">
        <v>38.299999999999997</v>
      </c>
      <c r="E2553" s="45">
        <v>2</v>
      </c>
      <c r="F2553" s="46">
        <v>12</v>
      </c>
      <c r="G2553" s="46">
        <v>60</v>
      </c>
      <c r="H2553" s="19">
        <f t="shared" si="78"/>
        <v>104.34782608695652</v>
      </c>
      <c r="I2553" s="19">
        <f t="shared" si="79"/>
        <v>0.5</v>
      </c>
    </row>
    <row r="2554" spans="1:9">
      <c r="A2554" s="44" t="s">
        <v>130</v>
      </c>
      <c r="B2554" s="45">
        <v>16</v>
      </c>
      <c r="C2554" s="46">
        <v>4.5999999999999996</v>
      </c>
      <c r="D2554" s="46">
        <v>2.9</v>
      </c>
      <c r="E2554" s="45">
        <v>16</v>
      </c>
      <c r="F2554" s="46">
        <v>4.8</v>
      </c>
      <c r="G2554" s="46">
        <v>3</v>
      </c>
      <c r="H2554" s="19">
        <f t="shared" si="78"/>
        <v>104.34782608695652</v>
      </c>
      <c r="I2554" s="19">
        <f t="shared" si="79"/>
        <v>0.20000000000000018</v>
      </c>
    </row>
    <row r="2555" spans="1:9">
      <c r="A2555" s="44" t="s">
        <v>131</v>
      </c>
      <c r="B2555" s="45">
        <v>5</v>
      </c>
      <c r="C2555" s="46">
        <v>72.599999999999994</v>
      </c>
      <c r="D2555" s="46">
        <v>145.19999999999999</v>
      </c>
      <c r="E2555" s="45">
        <v>5</v>
      </c>
      <c r="F2555" s="46">
        <v>20.5</v>
      </c>
      <c r="G2555" s="46">
        <v>41</v>
      </c>
      <c r="H2555" s="19">
        <f t="shared" si="78"/>
        <v>28.236914600550968</v>
      </c>
      <c r="I2555" s="19">
        <f t="shared" si="79"/>
        <v>-52.099999999999994</v>
      </c>
    </row>
    <row r="2556" spans="1:9">
      <c r="A2556" s="44" t="s">
        <v>132</v>
      </c>
      <c r="B2556" s="45">
        <v>6</v>
      </c>
      <c r="C2556" s="46">
        <v>11.4</v>
      </c>
      <c r="D2556" s="46">
        <v>19</v>
      </c>
      <c r="E2556" s="45">
        <v>6</v>
      </c>
      <c r="F2556" s="46">
        <v>6.5</v>
      </c>
      <c r="G2556" s="46">
        <v>10.8</v>
      </c>
      <c r="H2556" s="19">
        <f t="shared" si="78"/>
        <v>57.017543859649123</v>
      </c>
      <c r="I2556" s="19">
        <f t="shared" si="79"/>
        <v>-4.9000000000000004</v>
      </c>
    </row>
    <row r="2557" spans="1:9">
      <c r="A2557" s="44" t="s">
        <v>133</v>
      </c>
      <c r="B2557" s="45">
        <v>3</v>
      </c>
      <c r="C2557" s="46">
        <v>12</v>
      </c>
      <c r="D2557" s="46">
        <v>40</v>
      </c>
      <c r="E2557" s="45">
        <v>3</v>
      </c>
      <c r="F2557" s="46">
        <v>12</v>
      </c>
      <c r="G2557" s="46">
        <v>40</v>
      </c>
      <c r="H2557" s="19">
        <f t="shared" si="78"/>
        <v>100</v>
      </c>
      <c r="I2557" s="19">
        <f t="shared" si="79"/>
        <v>0</v>
      </c>
    </row>
    <row r="2558" spans="1:9">
      <c r="A2558" s="44" t="s">
        <v>135</v>
      </c>
      <c r="B2558" s="45">
        <v>33.299999999999997</v>
      </c>
      <c r="C2558" s="46">
        <v>169.5</v>
      </c>
      <c r="D2558" s="46">
        <v>50.9</v>
      </c>
      <c r="E2558" s="45">
        <v>33.299999999999997</v>
      </c>
      <c r="F2558" s="46" t="s">
        <v>94</v>
      </c>
      <c r="G2558" s="46" t="s">
        <v>94</v>
      </c>
      <c r="H2558" s="46" t="s">
        <v>94</v>
      </c>
      <c r="I2558" s="46" t="s">
        <v>94</v>
      </c>
    </row>
    <row r="2559" spans="1:9">
      <c r="A2559" s="44" t="s">
        <v>136</v>
      </c>
      <c r="B2559" s="45">
        <v>10</v>
      </c>
      <c r="C2559" s="46">
        <v>3.2</v>
      </c>
      <c r="D2559" s="46">
        <v>3.2</v>
      </c>
      <c r="E2559" s="45">
        <v>10</v>
      </c>
      <c r="F2559" s="46" t="s">
        <v>94</v>
      </c>
      <c r="G2559" s="46" t="s">
        <v>94</v>
      </c>
      <c r="H2559" s="46" t="s">
        <v>94</v>
      </c>
      <c r="I2559" s="46" t="s">
        <v>94</v>
      </c>
    </row>
    <row r="2560" spans="1:9">
      <c r="A2560" s="44" t="s">
        <v>165</v>
      </c>
      <c r="B2560" s="45">
        <v>11</v>
      </c>
      <c r="C2560" s="46">
        <v>0.8</v>
      </c>
      <c r="D2560" s="46">
        <v>0.7</v>
      </c>
      <c r="E2560" s="45">
        <v>12</v>
      </c>
      <c r="F2560" s="46" t="s">
        <v>94</v>
      </c>
      <c r="G2560" s="46" t="s">
        <v>94</v>
      </c>
      <c r="H2560" s="46" t="s">
        <v>94</v>
      </c>
      <c r="I2560" s="46" t="s">
        <v>94</v>
      </c>
    </row>
    <row r="2561" spans="1:9">
      <c r="A2561" s="44" t="s">
        <v>137</v>
      </c>
      <c r="B2561" s="45">
        <v>7</v>
      </c>
      <c r="C2561" s="46">
        <v>46</v>
      </c>
      <c r="D2561" s="46">
        <v>65.7</v>
      </c>
      <c r="E2561" s="45">
        <v>7</v>
      </c>
      <c r="F2561" s="46" t="s">
        <v>94</v>
      </c>
      <c r="G2561" s="46" t="s">
        <v>94</v>
      </c>
      <c r="H2561" s="46" t="s">
        <v>94</v>
      </c>
      <c r="I2561" s="46" t="s">
        <v>94</v>
      </c>
    </row>
    <row r="2562" spans="1:9">
      <c r="A2562" s="44" t="s">
        <v>166</v>
      </c>
      <c r="B2562" s="45">
        <v>8</v>
      </c>
      <c r="C2562" s="46">
        <v>12</v>
      </c>
      <c r="D2562" s="46">
        <v>15</v>
      </c>
      <c r="E2562" s="45">
        <v>8</v>
      </c>
      <c r="F2562" s="46">
        <v>12</v>
      </c>
      <c r="G2562" s="46">
        <v>15</v>
      </c>
      <c r="H2562" s="19">
        <f t="shared" si="78"/>
        <v>100</v>
      </c>
      <c r="I2562" s="19">
        <f t="shared" si="79"/>
        <v>0</v>
      </c>
    </row>
    <row r="2563" spans="1:9">
      <c r="A2563" s="44"/>
      <c r="B2563" s="45"/>
      <c r="C2563" s="46"/>
      <c r="D2563" s="46"/>
      <c r="E2563" s="45"/>
      <c r="F2563" s="46"/>
      <c r="G2563" s="46"/>
      <c r="H2563" s="53"/>
      <c r="I2563" s="53"/>
    </row>
    <row r="2564" spans="1:9" s="48" customFormat="1">
      <c r="A2564" s="41" t="s">
        <v>138</v>
      </c>
      <c r="B2564" s="42">
        <v>67</v>
      </c>
      <c r="C2564" s="43">
        <v>29.1</v>
      </c>
      <c r="D2564" s="43">
        <v>4.3</v>
      </c>
      <c r="E2564" s="42">
        <v>50</v>
      </c>
      <c r="F2564" s="43">
        <v>3.5</v>
      </c>
      <c r="G2564" s="43">
        <v>0.7</v>
      </c>
      <c r="H2564" s="53">
        <f t="shared" si="78"/>
        <v>12.027491408934706</v>
      </c>
      <c r="I2564" s="53">
        <f t="shared" si="79"/>
        <v>-25.6</v>
      </c>
    </row>
    <row r="2565" spans="1:9" s="48" customFormat="1">
      <c r="A2565" s="41"/>
      <c r="B2565" s="42"/>
      <c r="C2565" s="43"/>
      <c r="D2565" s="43"/>
      <c r="E2565" s="42"/>
      <c r="F2565" s="43"/>
      <c r="G2565" s="43"/>
      <c r="H2565" s="53"/>
      <c r="I2565" s="53"/>
    </row>
    <row r="2566" spans="1:9" s="48" customFormat="1">
      <c r="A2566" s="41" t="s">
        <v>139</v>
      </c>
      <c r="B2566" s="42">
        <v>42</v>
      </c>
      <c r="C2566" s="43">
        <v>55.3</v>
      </c>
      <c r="D2566" s="43">
        <v>13.2</v>
      </c>
      <c r="E2566" s="42">
        <v>47.05</v>
      </c>
      <c r="F2566" s="43">
        <v>73.900000000000006</v>
      </c>
      <c r="G2566" s="43">
        <v>15.7</v>
      </c>
      <c r="H2566" s="53">
        <f t="shared" si="78"/>
        <v>133.63471971066909</v>
      </c>
      <c r="I2566" s="53">
        <f t="shared" si="79"/>
        <v>18.600000000000009</v>
      </c>
    </row>
    <row r="2567" spans="1:9">
      <c r="B2567" s="40"/>
      <c r="C2567" s="40"/>
      <c r="D2567" s="40"/>
      <c r="E2567" s="40"/>
      <c r="F2567" s="40"/>
      <c r="G2567" s="40"/>
      <c r="H2567" s="40"/>
      <c r="I2567" s="40"/>
    </row>
    <row r="2568" spans="1:9">
      <c r="B2568" s="40"/>
      <c r="C2568" s="40"/>
      <c r="D2568" s="40"/>
      <c r="E2568" s="40"/>
      <c r="F2568" s="40"/>
      <c r="G2568" s="40"/>
      <c r="H2568" s="40"/>
      <c r="I2568" s="40"/>
    </row>
    <row r="2569" spans="1:9">
      <c r="B2569" s="40"/>
      <c r="C2569" s="40"/>
      <c r="D2569" s="40"/>
      <c r="E2569" s="40"/>
      <c r="F2569" s="40"/>
      <c r="G2569" s="40"/>
      <c r="H2569" s="40"/>
      <c r="I2569" s="40"/>
    </row>
    <row r="2570" spans="1:9">
      <c r="B2570" s="40"/>
      <c r="C2570" s="40"/>
      <c r="D2570" s="40"/>
      <c r="E2570" s="40"/>
      <c r="F2570" s="40"/>
      <c r="G2570" s="40"/>
      <c r="H2570" s="40"/>
      <c r="I2570" s="40"/>
    </row>
    <row r="2571" spans="1:9">
      <c r="B2571" s="40"/>
      <c r="C2571" s="40"/>
      <c r="D2571" s="40"/>
      <c r="E2571" s="40"/>
      <c r="F2571" s="40"/>
      <c r="G2571" s="40"/>
      <c r="H2571" s="40"/>
      <c r="I2571" s="40"/>
    </row>
    <row r="2572" spans="1:9">
      <c r="B2572" s="40"/>
      <c r="C2572" s="40"/>
      <c r="D2572" s="40"/>
      <c r="E2572" s="40"/>
      <c r="F2572" s="40"/>
      <c r="G2572" s="40"/>
      <c r="H2572" s="40"/>
      <c r="I2572" s="40"/>
    </row>
    <row r="2573" spans="1:9">
      <c r="B2573" s="40"/>
      <c r="C2573" s="40"/>
      <c r="D2573" s="40"/>
      <c r="E2573" s="40"/>
      <c r="F2573" s="40"/>
      <c r="G2573" s="40"/>
      <c r="H2573" s="40"/>
      <c r="I2573" s="40"/>
    </row>
    <row r="2574" spans="1:9">
      <c r="B2574" s="40"/>
      <c r="C2574" s="40"/>
      <c r="D2574" s="40"/>
      <c r="E2574" s="40"/>
      <c r="F2574" s="40"/>
      <c r="G2574" s="40"/>
      <c r="H2574" s="40"/>
      <c r="I2574" s="40"/>
    </row>
    <row r="2575" spans="1:9">
      <c r="B2575" s="40"/>
      <c r="C2575" s="40"/>
      <c r="D2575" s="40"/>
      <c r="E2575" s="40"/>
      <c r="F2575" s="40"/>
      <c r="G2575" s="40"/>
      <c r="H2575" s="40"/>
      <c r="I2575" s="40"/>
    </row>
    <row r="2576" spans="1:9">
      <c r="B2576" s="40"/>
      <c r="C2576" s="40"/>
      <c r="D2576" s="40"/>
      <c r="E2576" s="40"/>
      <c r="F2576" s="40"/>
      <c r="G2576" s="40"/>
      <c r="H2576" s="40"/>
      <c r="I2576" s="40"/>
    </row>
    <row r="2577" spans="1:9">
      <c r="B2577" s="40"/>
      <c r="C2577" s="40"/>
      <c r="D2577" s="40"/>
      <c r="E2577" s="40"/>
      <c r="F2577" s="40"/>
      <c r="G2577" s="40"/>
      <c r="H2577" s="40"/>
      <c r="I2577" s="40"/>
    </row>
    <row r="2578" spans="1:9">
      <c r="B2578" s="40"/>
      <c r="C2578" s="40"/>
      <c r="D2578" s="40"/>
      <c r="E2578" s="40"/>
      <c r="F2578" s="40"/>
      <c r="G2578" s="40"/>
      <c r="H2578" s="40"/>
      <c r="I2578" s="40"/>
    </row>
    <row r="2579" spans="1:9">
      <c r="B2579" s="40"/>
      <c r="C2579" s="40"/>
      <c r="D2579" s="40"/>
      <c r="E2579" s="40"/>
      <c r="F2579" s="40"/>
      <c r="G2579" s="40"/>
      <c r="H2579" s="40"/>
      <c r="I2579" s="40"/>
    </row>
    <row r="2580" spans="1:9">
      <c r="B2580" s="40"/>
      <c r="C2580" s="40"/>
      <c r="D2580" s="40"/>
      <c r="E2580" s="40"/>
      <c r="F2580" s="40"/>
      <c r="G2580" s="40"/>
      <c r="H2580" s="40"/>
      <c r="I2580" s="40"/>
    </row>
    <row r="2581" spans="1:9">
      <c r="B2581" s="40"/>
      <c r="C2581" s="40"/>
      <c r="D2581" s="40"/>
      <c r="E2581" s="40"/>
      <c r="F2581" s="40"/>
      <c r="G2581" s="40"/>
      <c r="H2581" s="40"/>
      <c r="I2581" s="40"/>
    </row>
    <row r="2582" spans="1:9">
      <c r="B2582" s="40"/>
      <c r="C2582" s="40"/>
      <c r="D2582" s="40"/>
      <c r="E2582" s="40"/>
      <c r="F2582" s="40"/>
      <c r="G2582" s="40"/>
      <c r="H2582" s="40"/>
      <c r="I2582" s="40"/>
    </row>
    <row r="2583" spans="1:9">
      <c r="B2583" s="40"/>
      <c r="C2583" s="40"/>
      <c r="D2583" s="40"/>
      <c r="E2583" s="40"/>
      <c r="F2583" s="40"/>
      <c r="G2583" s="40"/>
      <c r="H2583" s="40"/>
      <c r="I2583" s="40"/>
    </row>
    <row r="2584" spans="1:9">
      <c r="B2584" s="40"/>
      <c r="C2584" s="40"/>
      <c r="D2584" s="40"/>
      <c r="E2584" s="40"/>
      <c r="F2584" s="40"/>
      <c r="G2584" s="40"/>
      <c r="H2584" s="40"/>
      <c r="I2584" s="40"/>
    </row>
    <row r="2585" spans="1:9">
      <c r="B2585" s="40"/>
      <c r="C2585" s="40"/>
      <c r="D2585" s="40"/>
      <c r="E2585" s="40"/>
      <c r="F2585" s="40"/>
      <c r="G2585" s="40"/>
      <c r="H2585" s="40"/>
      <c r="I2585" s="40"/>
    </row>
    <row r="2586" spans="1:9">
      <c r="B2586" s="40"/>
      <c r="C2586" s="40"/>
      <c r="D2586" s="40"/>
      <c r="E2586" s="40"/>
      <c r="F2586" s="40"/>
      <c r="G2586" s="40"/>
      <c r="H2586" s="40"/>
      <c r="I2586" s="40"/>
    </row>
    <row r="2587" spans="1:9">
      <c r="B2587" s="40"/>
      <c r="C2587" s="40"/>
      <c r="D2587" s="40"/>
      <c r="E2587" s="40"/>
      <c r="F2587" s="40"/>
      <c r="G2587" s="40"/>
      <c r="H2587" s="40"/>
      <c r="I2587" s="40"/>
    </row>
    <row r="2588" spans="1:9">
      <c r="B2588" s="40"/>
      <c r="C2588" s="40"/>
      <c r="D2588" s="40"/>
      <c r="E2588" s="40"/>
      <c r="F2588" s="40"/>
      <c r="G2588" s="40"/>
      <c r="H2588" s="40"/>
      <c r="I2588" s="40"/>
    </row>
    <row r="2589" spans="1:9">
      <c r="B2589" s="40"/>
      <c r="C2589" s="40"/>
      <c r="D2589" s="40"/>
      <c r="E2589" s="40"/>
      <c r="F2589" s="40"/>
      <c r="G2589" s="40"/>
      <c r="H2589" s="40"/>
      <c r="I2589" s="40"/>
    </row>
    <row r="2590" spans="1:9">
      <c r="A2590" s="44"/>
      <c r="B2590" s="54"/>
      <c r="C2590" s="54"/>
      <c r="D2590" s="54"/>
      <c r="E2590" s="54"/>
      <c r="F2590" s="54"/>
      <c r="G2590" s="54"/>
      <c r="H2590" s="54"/>
      <c r="I2590" s="54"/>
    </row>
    <row r="2591" spans="1:9">
      <c r="A2591" s="44"/>
      <c r="B2591" s="54"/>
      <c r="C2591" s="54"/>
      <c r="D2591" s="54"/>
      <c r="E2591" s="54"/>
      <c r="F2591" s="54"/>
      <c r="G2591" s="54"/>
      <c r="H2591" s="54"/>
      <c r="I2591" s="54"/>
    </row>
    <row r="2592" spans="1:9" ht="14.25">
      <c r="A2592" s="109" t="s">
        <v>203</v>
      </c>
      <c r="B2592" s="109"/>
      <c r="C2592" s="109"/>
      <c r="D2592" s="109"/>
      <c r="E2592" s="109"/>
      <c r="F2592" s="109"/>
      <c r="G2592" s="109"/>
      <c r="H2592" s="109"/>
      <c r="I2592" s="109"/>
    </row>
    <row r="2593" spans="1:9">
      <c r="A2593" s="111" t="s">
        <v>191</v>
      </c>
      <c r="B2593" s="111"/>
      <c r="C2593" s="111"/>
      <c r="D2593" s="111"/>
      <c r="E2593" s="111"/>
      <c r="F2593" s="111"/>
      <c r="G2593" s="111"/>
      <c r="H2593" s="111"/>
      <c r="I2593" s="111"/>
    </row>
    <row r="2594" spans="1:9">
      <c r="B2594" s="49"/>
      <c r="C2594" s="49"/>
      <c r="D2594" s="50"/>
      <c r="E2594" s="49"/>
      <c r="F2594" s="49"/>
      <c r="G2594" s="50"/>
      <c r="H2594" s="50"/>
      <c r="I2594" s="49"/>
    </row>
    <row r="2595" spans="1:9" customFormat="1" ht="15">
      <c r="A2595" s="114" t="s">
        <v>60</v>
      </c>
      <c r="B2595" s="126" t="s">
        <v>188</v>
      </c>
      <c r="C2595" s="126"/>
      <c r="D2595" s="126"/>
      <c r="E2595" s="126"/>
      <c r="F2595" s="126"/>
      <c r="G2595" s="126"/>
      <c r="H2595" s="126"/>
      <c r="I2595" s="126"/>
    </row>
    <row r="2596" spans="1:9" customFormat="1" ht="15">
      <c r="A2596" s="115"/>
      <c r="B2596" s="126">
        <v>2023</v>
      </c>
      <c r="C2596" s="126"/>
      <c r="D2596" s="126"/>
      <c r="E2596" s="126">
        <v>2024</v>
      </c>
      <c r="F2596" s="126"/>
      <c r="G2596" s="126"/>
      <c r="H2596" s="126" t="s">
        <v>62</v>
      </c>
      <c r="I2596" s="126"/>
    </row>
    <row r="2597" spans="1:9" customFormat="1" ht="15">
      <c r="A2597" s="115"/>
      <c r="B2597" s="118" t="s">
        <v>189</v>
      </c>
      <c r="C2597" s="30" t="s">
        <v>64</v>
      </c>
      <c r="D2597" s="124" t="s">
        <v>65</v>
      </c>
      <c r="E2597" s="118" t="s">
        <v>189</v>
      </c>
      <c r="F2597" s="31" t="s">
        <v>64</v>
      </c>
      <c r="G2597" s="124" t="s">
        <v>65</v>
      </c>
      <c r="H2597" s="126" t="s">
        <v>66</v>
      </c>
      <c r="I2597" s="126"/>
    </row>
    <row r="2598" spans="1:9" customFormat="1" ht="15">
      <c r="A2598" s="115"/>
      <c r="B2598" s="119"/>
      <c r="C2598" s="29" t="s">
        <v>68</v>
      </c>
      <c r="D2598" s="125"/>
      <c r="E2598" s="119"/>
      <c r="F2598" s="29" t="s">
        <v>68</v>
      </c>
      <c r="G2598" s="125"/>
      <c r="H2598" s="29" t="s">
        <v>69</v>
      </c>
      <c r="I2598" s="30" t="s">
        <v>70</v>
      </c>
    </row>
    <row r="2599" spans="1:9" customFormat="1" ht="15">
      <c r="A2599" s="32"/>
      <c r="B2599" s="120"/>
      <c r="C2599" s="34"/>
      <c r="D2599" s="34"/>
      <c r="E2599" s="120"/>
      <c r="F2599" s="34"/>
      <c r="G2599" s="35"/>
      <c r="H2599" s="34"/>
      <c r="I2599" s="34"/>
    </row>
    <row r="2600" spans="1:9" customFormat="1" ht="15">
      <c r="A2600" s="37"/>
      <c r="B2600" s="33">
        <v>1</v>
      </c>
      <c r="C2600" s="24">
        <v>2</v>
      </c>
      <c r="D2600" s="34">
        <v>3</v>
      </c>
      <c r="E2600" s="34">
        <v>4</v>
      </c>
      <c r="F2600" s="34">
        <v>5</v>
      </c>
      <c r="G2600" s="35">
        <v>6</v>
      </c>
      <c r="H2600" s="34">
        <v>7</v>
      </c>
      <c r="I2600" s="38">
        <v>8</v>
      </c>
    </row>
    <row r="2601" spans="1:9" customFormat="1" ht="15">
      <c r="A2601" s="39"/>
      <c r="B2601" s="27"/>
      <c r="C2601" s="27"/>
      <c r="D2601" s="27"/>
      <c r="E2601" s="27"/>
      <c r="F2601" s="27"/>
      <c r="G2601" s="27"/>
      <c r="H2601" s="27"/>
      <c r="I2601" s="27"/>
    </row>
    <row r="2602" spans="1:9" s="48" customFormat="1">
      <c r="A2602" s="41" t="s">
        <v>72</v>
      </c>
      <c r="B2602" s="42">
        <v>784.3</v>
      </c>
      <c r="C2602" s="43">
        <v>3515.7</v>
      </c>
      <c r="D2602" s="43">
        <v>44.8</v>
      </c>
      <c r="E2602" s="42">
        <v>804.3</v>
      </c>
      <c r="F2602" s="43">
        <v>3146</v>
      </c>
      <c r="G2602" s="43">
        <v>39.1</v>
      </c>
      <c r="H2602" s="53">
        <f t="shared" ref="H2602" si="80">F2602/C2602*100</f>
        <v>89.484313223540127</v>
      </c>
      <c r="I2602" s="53">
        <f t="shared" ref="I2602" si="81">F2602-C2602</f>
        <v>-369.69999999999982</v>
      </c>
    </row>
    <row r="2603" spans="1:9" s="48" customFormat="1">
      <c r="A2603" s="41"/>
      <c r="B2603" s="42"/>
      <c r="C2603" s="43"/>
      <c r="D2603" s="43"/>
      <c r="E2603" s="42"/>
      <c r="F2603" s="43"/>
      <c r="G2603" s="43"/>
      <c r="H2603" s="53"/>
      <c r="I2603" s="53"/>
    </row>
    <row r="2604" spans="1:9" s="48" customFormat="1">
      <c r="A2604" s="41" t="s">
        <v>73</v>
      </c>
      <c r="B2604" s="42">
        <v>78</v>
      </c>
      <c r="C2604" s="43">
        <v>362.4</v>
      </c>
      <c r="D2604" s="43">
        <v>46.5</v>
      </c>
      <c r="E2604" s="42">
        <v>79.900000000000006</v>
      </c>
      <c r="F2604" s="43">
        <v>370.9</v>
      </c>
      <c r="G2604" s="43">
        <v>46.4</v>
      </c>
      <c r="H2604" s="53">
        <f t="shared" ref="H2604:H2662" si="82">F2604/C2604*100</f>
        <v>102.34547461368652</v>
      </c>
      <c r="I2604" s="53">
        <f t="shared" ref="I2604:I2662" si="83">F2604-C2604</f>
        <v>8.5</v>
      </c>
    </row>
    <row r="2605" spans="1:9">
      <c r="A2605" s="44" t="s">
        <v>74</v>
      </c>
      <c r="B2605" s="45">
        <v>9</v>
      </c>
      <c r="C2605" s="46">
        <v>49.6</v>
      </c>
      <c r="D2605" s="46">
        <v>55.1</v>
      </c>
      <c r="E2605" s="45">
        <v>6</v>
      </c>
      <c r="F2605" s="46">
        <v>23</v>
      </c>
      <c r="G2605" s="46">
        <v>38.299999999999997</v>
      </c>
      <c r="H2605" s="19">
        <f t="shared" si="82"/>
        <v>46.37096774193548</v>
      </c>
      <c r="I2605" s="19">
        <f t="shared" si="83"/>
        <v>-26.6</v>
      </c>
    </row>
    <row r="2606" spans="1:9">
      <c r="A2606" s="44" t="s">
        <v>75</v>
      </c>
      <c r="B2606" s="45">
        <v>32</v>
      </c>
      <c r="C2606" s="46">
        <v>160.80000000000001</v>
      </c>
      <c r="D2606" s="46">
        <v>50.3</v>
      </c>
      <c r="E2606" s="45">
        <v>36.4</v>
      </c>
      <c r="F2606" s="46">
        <v>135.4</v>
      </c>
      <c r="G2606" s="46">
        <v>37.200000000000003</v>
      </c>
      <c r="H2606" s="19">
        <f t="shared" si="82"/>
        <v>84.203980099502488</v>
      </c>
      <c r="I2606" s="19">
        <f t="shared" si="83"/>
        <v>-25.400000000000006</v>
      </c>
    </row>
    <row r="2607" spans="1:9">
      <c r="A2607" s="44" t="s">
        <v>76</v>
      </c>
      <c r="B2607" s="45">
        <v>29</v>
      </c>
      <c r="C2607" s="46">
        <v>96</v>
      </c>
      <c r="D2607" s="46">
        <v>33.1</v>
      </c>
      <c r="E2607" s="45">
        <v>29.5</v>
      </c>
      <c r="F2607" s="46">
        <v>172.1</v>
      </c>
      <c r="G2607" s="46">
        <v>58.3</v>
      </c>
      <c r="H2607" s="19">
        <f t="shared" si="82"/>
        <v>179.27083333333334</v>
      </c>
      <c r="I2607" s="19">
        <f t="shared" si="83"/>
        <v>76.099999999999994</v>
      </c>
    </row>
    <row r="2608" spans="1:9">
      <c r="A2608" s="44" t="s">
        <v>77</v>
      </c>
      <c r="B2608" s="45">
        <v>8</v>
      </c>
      <c r="C2608" s="46">
        <v>21</v>
      </c>
      <c r="D2608" s="46">
        <v>26.3</v>
      </c>
      <c r="E2608" s="45">
        <v>8</v>
      </c>
      <c r="F2608" s="46">
        <v>48</v>
      </c>
      <c r="G2608" s="46">
        <v>60</v>
      </c>
      <c r="H2608" s="19">
        <f t="shared" si="82"/>
        <v>228.57142857142856</v>
      </c>
      <c r="I2608" s="19">
        <f t="shared" si="83"/>
        <v>27</v>
      </c>
    </row>
    <row r="2609" spans="1:9">
      <c r="A2609" s="44" t="s">
        <v>79</v>
      </c>
      <c r="B2609" s="45">
        <v>8</v>
      </c>
      <c r="C2609" s="46">
        <v>56</v>
      </c>
      <c r="D2609" s="46">
        <v>70</v>
      </c>
      <c r="E2609" s="45">
        <v>8</v>
      </c>
      <c r="F2609" s="46">
        <v>40.4</v>
      </c>
      <c r="G2609" s="46">
        <v>50.5</v>
      </c>
      <c r="H2609" s="19">
        <f t="shared" si="82"/>
        <v>72.142857142857139</v>
      </c>
      <c r="I2609" s="19">
        <f t="shared" si="83"/>
        <v>-15.600000000000001</v>
      </c>
    </row>
    <row r="2610" spans="1:9">
      <c r="A2610" s="44"/>
      <c r="B2610" s="45"/>
      <c r="C2610" s="46"/>
      <c r="D2610" s="46"/>
      <c r="E2610" s="45"/>
      <c r="F2610" s="46"/>
      <c r="G2610" s="46"/>
      <c r="H2610" s="53"/>
      <c r="I2610" s="53"/>
    </row>
    <row r="2611" spans="1:9" s="48" customFormat="1" ht="25.5">
      <c r="A2611" s="41" t="s">
        <v>80</v>
      </c>
      <c r="B2611" s="42">
        <v>296</v>
      </c>
      <c r="C2611" s="43">
        <v>1610.4</v>
      </c>
      <c r="D2611" s="43">
        <v>54.4</v>
      </c>
      <c r="E2611" s="42">
        <v>317.64</v>
      </c>
      <c r="F2611" s="43">
        <v>1619.5</v>
      </c>
      <c r="G2611" s="43">
        <v>51</v>
      </c>
      <c r="H2611" s="53">
        <f t="shared" si="82"/>
        <v>100.56507699950323</v>
      </c>
      <c r="I2611" s="53">
        <f t="shared" si="83"/>
        <v>9.0999999999999091</v>
      </c>
    </row>
    <row r="2612" spans="1:9">
      <c r="A2612" s="44" t="s">
        <v>81</v>
      </c>
      <c r="B2612" s="45">
        <v>31</v>
      </c>
      <c r="C2612" s="46">
        <v>83.7</v>
      </c>
      <c r="D2612" s="46">
        <v>27</v>
      </c>
      <c r="E2612" s="45">
        <v>33.54</v>
      </c>
      <c r="F2612" s="46">
        <v>53</v>
      </c>
      <c r="G2612" s="46">
        <v>15.8</v>
      </c>
      <c r="H2612" s="19">
        <f t="shared" si="82"/>
        <v>63.321385902031061</v>
      </c>
      <c r="I2612" s="19">
        <f t="shared" si="83"/>
        <v>-30.700000000000003</v>
      </c>
    </row>
    <row r="2613" spans="1:9">
      <c r="A2613" s="44" t="s">
        <v>82</v>
      </c>
      <c r="B2613" s="45">
        <v>3</v>
      </c>
      <c r="C2613" s="46">
        <v>8.5</v>
      </c>
      <c r="D2613" s="46">
        <v>28.3</v>
      </c>
      <c r="E2613" s="45">
        <v>3</v>
      </c>
      <c r="F2613" s="46">
        <v>3</v>
      </c>
      <c r="G2613" s="46">
        <v>10</v>
      </c>
      <c r="H2613" s="19">
        <f t="shared" si="82"/>
        <v>35.294117647058826</v>
      </c>
      <c r="I2613" s="19">
        <f t="shared" si="83"/>
        <v>-5.5</v>
      </c>
    </row>
    <row r="2614" spans="1:9">
      <c r="A2614" s="44" t="s">
        <v>83</v>
      </c>
      <c r="B2614" s="45">
        <v>40</v>
      </c>
      <c r="C2614" s="46">
        <v>105</v>
      </c>
      <c r="D2614" s="46">
        <v>26.3</v>
      </c>
      <c r="E2614" s="45">
        <v>36.96</v>
      </c>
      <c r="F2614" s="46">
        <v>77.5</v>
      </c>
      <c r="G2614" s="46">
        <v>21</v>
      </c>
      <c r="H2614" s="19">
        <f t="shared" si="82"/>
        <v>73.80952380952381</v>
      </c>
      <c r="I2614" s="19">
        <f t="shared" si="83"/>
        <v>-27.5</v>
      </c>
    </row>
    <row r="2615" spans="1:9">
      <c r="A2615" s="44" t="s">
        <v>84</v>
      </c>
      <c r="B2615" s="45">
        <v>75</v>
      </c>
      <c r="C2615" s="46">
        <v>336.2</v>
      </c>
      <c r="D2615" s="46">
        <v>44.8</v>
      </c>
      <c r="E2615" s="45">
        <v>75</v>
      </c>
      <c r="F2615" s="46">
        <v>658.6</v>
      </c>
      <c r="G2615" s="46">
        <v>87.8</v>
      </c>
      <c r="H2615" s="19">
        <f t="shared" si="82"/>
        <v>195.89530041641879</v>
      </c>
      <c r="I2615" s="19">
        <f t="shared" si="83"/>
        <v>322.40000000000003</v>
      </c>
    </row>
    <row r="2616" spans="1:9">
      <c r="A2616" s="44" t="s">
        <v>85</v>
      </c>
      <c r="B2616" s="45">
        <v>47</v>
      </c>
      <c r="C2616" s="46">
        <v>205.2</v>
      </c>
      <c r="D2616" s="46">
        <v>43.7</v>
      </c>
      <c r="E2616" s="45">
        <v>48</v>
      </c>
      <c r="F2616" s="46">
        <v>185.5</v>
      </c>
      <c r="G2616" s="46">
        <v>38.6</v>
      </c>
      <c r="H2616" s="19">
        <f t="shared" si="82"/>
        <v>90.399610136452253</v>
      </c>
      <c r="I2616" s="19">
        <f t="shared" si="83"/>
        <v>-19.699999999999989</v>
      </c>
    </row>
    <row r="2617" spans="1:9">
      <c r="A2617" s="44" t="s">
        <v>86</v>
      </c>
      <c r="B2617" s="45">
        <v>3</v>
      </c>
      <c r="C2617" s="46">
        <v>8</v>
      </c>
      <c r="D2617" s="46">
        <v>26.7</v>
      </c>
      <c r="E2617" s="45">
        <v>3</v>
      </c>
      <c r="F2617" s="46">
        <v>8</v>
      </c>
      <c r="G2617" s="46">
        <v>26.7</v>
      </c>
      <c r="H2617" s="19">
        <f t="shared" si="82"/>
        <v>100</v>
      </c>
      <c r="I2617" s="19">
        <f t="shared" si="83"/>
        <v>0</v>
      </c>
    </row>
    <row r="2618" spans="1:9">
      <c r="A2618" s="44" t="s">
        <v>87</v>
      </c>
      <c r="B2618" s="45">
        <v>68</v>
      </c>
      <c r="C2618" s="46">
        <v>813.3</v>
      </c>
      <c r="D2618" s="46">
        <v>119.6</v>
      </c>
      <c r="E2618" s="45">
        <v>82.8</v>
      </c>
      <c r="F2618" s="46">
        <v>560</v>
      </c>
      <c r="G2618" s="46">
        <v>67.599999999999994</v>
      </c>
      <c r="H2618" s="19">
        <f t="shared" si="82"/>
        <v>68.85528095413747</v>
      </c>
      <c r="I2618" s="19">
        <f t="shared" si="83"/>
        <v>-253.29999999999995</v>
      </c>
    </row>
    <row r="2619" spans="1:9">
      <c r="A2619" s="44" t="s">
        <v>88</v>
      </c>
      <c r="B2619" s="45">
        <v>10</v>
      </c>
      <c r="C2619" s="46">
        <v>225.2</v>
      </c>
      <c r="D2619" s="46">
        <v>225.2</v>
      </c>
      <c r="E2619" s="45">
        <v>10</v>
      </c>
      <c r="F2619" s="46">
        <v>20</v>
      </c>
      <c r="G2619" s="46">
        <v>20</v>
      </c>
      <c r="H2619" s="19">
        <f t="shared" si="82"/>
        <v>8.8809946714031973</v>
      </c>
      <c r="I2619" s="19">
        <f t="shared" si="83"/>
        <v>-205.2</v>
      </c>
    </row>
    <row r="2620" spans="1:9">
      <c r="A2620" s="44" t="s">
        <v>89</v>
      </c>
      <c r="B2620" s="45">
        <v>2</v>
      </c>
      <c r="C2620" s="46" t="s">
        <v>94</v>
      </c>
      <c r="D2620" s="46" t="s">
        <v>94</v>
      </c>
      <c r="E2620" s="45">
        <v>2</v>
      </c>
      <c r="F2620" s="46" t="s">
        <v>94</v>
      </c>
      <c r="G2620" s="46" t="s">
        <v>94</v>
      </c>
      <c r="H2620" s="46" t="s">
        <v>94</v>
      </c>
      <c r="I2620" s="46" t="s">
        <v>94</v>
      </c>
    </row>
    <row r="2621" spans="1:9">
      <c r="A2621" s="44" t="s">
        <v>90</v>
      </c>
      <c r="B2621" s="45">
        <v>22</v>
      </c>
      <c r="C2621" s="46">
        <v>51</v>
      </c>
      <c r="D2621" s="46">
        <v>23.2</v>
      </c>
      <c r="E2621" s="45">
        <v>26.5</v>
      </c>
      <c r="F2621" s="46">
        <v>63</v>
      </c>
      <c r="G2621" s="46">
        <v>23.8</v>
      </c>
      <c r="H2621" s="19">
        <f t="shared" si="82"/>
        <v>123.52941176470588</v>
      </c>
      <c r="I2621" s="19">
        <f t="shared" si="83"/>
        <v>12</v>
      </c>
    </row>
    <row r="2622" spans="1:9">
      <c r="A2622" s="44" t="s">
        <v>92</v>
      </c>
      <c r="B2622" s="45">
        <v>5</v>
      </c>
      <c r="C2622" s="46">
        <v>5</v>
      </c>
      <c r="D2622" s="46">
        <v>10</v>
      </c>
      <c r="E2622" s="45">
        <v>6.34</v>
      </c>
      <c r="F2622" s="46">
        <v>9</v>
      </c>
      <c r="G2622" s="46">
        <v>14.2</v>
      </c>
      <c r="H2622" s="19">
        <f t="shared" si="82"/>
        <v>180</v>
      </c>
      <c r="I2622" s="19">
        <f t="shared" si="83"/>
        <v>4</v>
      </c>
    </row>
    <row r="2623" spans="1:9">
      <c r="A2623" s="44" t="s">
        <v>93</v>
      </c>
      <c r="B2623" s="45">
        <v>3</v>
      </c>
      <c r="C2623" s="46">
        <v>10.5</v>
      </c>
      <c r="D2623" s="46">
        <v>35</v>
      </c>
      <c r="E2623" s="45">
        <v>3.5</v>
      </c>
      <c r="F2623" s="46">
        <v>12.5</v>
      </c>
      <c r="G2623" s="46">
        <v>35.700000000000003</v>
      </c>
      <c r="H2623" s="19">
        <f t="shared" si="82"/>
        <v>119.04761904761905</v>
      </c>
      <c r="I2623" s="19">
        <f t="shared" si="83"/>
        <v>2</v>
      </c>
    </row>
    <row r="2624" spans="1:9">
      <c r="A2624" s="44" t="s">
        <v>95</v>
      </c>
      <c r="B2624" s="45">
        <v>1</v>
      </c>
      <c r="C2624" s="46">
        <v>0.1</v>
      </c>
      <c r="D2624" s="46">
        <v>1</v>
      </c>
      <c r="E2624" s="45">
        <v>1</v>
      </c>
      <c r="F2624" s="46">
        <v>0.1</v>
      </c>
      <c r="G2624" s="46">
        <v>1</v>
      </c>
      <c r="H2624" s="19">
        <f t="shared" si="82"/>
        <v>100</v>
      </c>
      <c r="I2624" s="19">
        <f t="shared" si="83"/>
        <v>0</v>
      </c>
    </row>
    <row r="2625" spans="1:9">
      <c r="A2625" s="44" t="s">
        <v>163</v>
      </c>
      <c r="B2625" s="45">
        <v>2</v>
      </c>
      <c r="C2625" s="46">
        <v>0.4</v>
      </c>
      <c r="D2625" s="46">
        <v>2</v>
      </c>
      <c r="E2625" s="45">
        <v>2</v>
      </c>
      <c r="F2625" s="46">
        <v>0.4</v>
      </c>
      <c r="G2625" s="46">
        <v>2</v>
      </c>
      <c r="H2625" s="19">
        <f t="shared" si="82"/>
        <v>100</v>
      </c>
      <c r="I2625" s="19">
        <f t="shared" si="83"/>
        <v>0</v>
      </c>
    </row>
    <row r="2626" spans="1:9">
      <c r="A2626" s="44"/>
      <c r="B2626" s="45"/>
      <c r="C2626" s="46"/>
      <c r="D2626" s="46"/>
      <c r="E2626" s="45"/>
      <c r="F2626" s="46"/>
      <c r="G2626" s="46"/>
      <c r="H2626" s="53"/>
      <c r="I2626" s="53"/>
    </row>
    <row r="2627" spans="1:9" s="48" customFormat="1">
      <c r="A2627" s="41" t="s">
        <v>96</v>
      </c>
      <c r="B2627" s="42">
        <v>25</v>
      </c>
      <c r="C2627" s="43">
        <v>91.7</v>
      </c>
      <c r="D2627" s="43">
        <v>36.700000000000003</v>
      </c>
      <c r="E2627" s="42">
        <v>26</v>
      </c>
      <c r="F2627" s="43">
        <v>105.8</v>
      </c>
      <c r="G2627" s="43">
        <v>40.700000000000003</v>
      </c>
      <c r="H2627" s="53">
        <f t="shared" si="82"/>
        <v>115.3762268266085</v>
      </c>
      <c r="I2627" s="53">
        <f t="shared" si="83"/>
        <v>14.099999999999994</v>
      </c>
    </row>
    <row r="2628" spans="1:9">
      <c r="A2628" s="44" t="s">
        <v>98</v>
      </c>
      <c r="B2628" s="45">
        <v>3</v>
      </c>
      <c r="C2628" s="46">
        <v>1.5</v>
      </c>
      <c r="D2628" s="46">
        <v>5</v>
      </c>
      <c r="E2628" s="45">
        <v>3</v>
      </c>
      <c r="F2628" s="46">
        <v>1.5</v>
      </c>
      <c r="G2628" s="46">
        <v>5</v>
      </c>
      <c r="H2628" s="19">
        <f t="shared" si="82"/>
        <v>100</v>
      </c>
      <c r="I2628" s="19">
        <f t="shared" si="83"/>
        <v>0</v>
      </c>
    </row>
    <row r="2629" spans="1:9">
      <c r="A2629" s="44" t="s">
        <v>99</v>
      </c>
      <c r="B2629" s="45">
        <v>14</v>
      </c>
      <c r="C2629" s="46">
        <v>80.900000000000006</v>
      </c>
      <c r="D2629" s="46">
        <v>57.8</v>
      </c>
      <c r="E2629" s="45">
        <v>14</v>
      </c>
      <c r="F2629" s="46">
        <v>83.1</v>
      </c>
      <c r="G2629" s="46">
        <v>59.4</v>
      </c>
      <c r="H2629" s="19">
        <f t="shared" si="82"/>
        <v>102.71940667490729</v>
      </c>
      <c r="I2629" s="19">
        <f t="shared" si="83"/>
        <v>2.1999999999999886</v>
      </c>
    </row>
    <row r="2630" spans="1:9">
      <c r="A2630" s="44" t="s">
        <v>100</v>
      </c>
      <c r="B2630" s="45">
        <v>3</v>
      </c>
      <c r="C2630" s="46">
        <v>18</v>
      </c>
      <c r="D2630" s="46">
        <v>60</v>
      </c>
      <c r="E2630" s="45">
        <v>3</v>
      </c>
      <c r="F2630" s="46">
        <v>19</v>
      </c>
      <c r="G2630" s="46">
        <v>63.3</v>
      </c>
      <c r="H2630" s="19">
        <f t="shared" si="82"/>
        <v>105.55555555555556</v>
      </c>
      <c r="I2630" s="19">
        <f t="shared" si="83"/>
        <v>1</v>
      </c>
    </row>
    <row r="2631" spans="1:9">
      <c r="A2631" s="44" t="s">
        <v>101</v>
      </c>
      <c r="B2631" s="45" t="s">
        <v>94</v>
      </c>
      <c r="C2631" s="46" t="s">
        <v>94</v>
      </c>
      <c r="D2631" s="46" t="s">
        <v>94</v>
      </c>
      <c r="E2631" s="45">
        <v>1</v>
      </c>
      <c r="F2631" s="46">
        <v>2.2000000000000002</v>
      </c>
      <c r="G2631" s="46">
        <v>22</v>
      </c>
      <c r="H2631" s="46" t="s">
        <v>94</v>
      </c>
      <c r="I2631" s="46" t="s">
        <v>94</v>
      </c>
    </row>
    <row r="2632" spans="1:9">
      <c r="A2632" s="44" t="s">
        <v>103</v>
      </c>
      <c r="B2632" s="45">
        <v>7</v>
      </c>
      <c r="C2632" s="46">
        <v>8.8000000000000007</v>
      </c>
      <c r="D2632" s="46">
        <v>12.6</v>
      </c>
      <c r="E2632" s="45">
        <v>7</v>
      </c>
      <c r="F2632" s="46">
        <v>14</v>
      </c>
      <c r="G2632" s="46">
        <v>20</v>
      </c>
      <c r="H2632" s="19">
        <f t="shared" si="82"/>
        <v>159.09090909090909</v>
      </c>
      <c r="I2632" s="19">
        <f t="shared" si="83"/>
        <v>5.1999999999999993</v>
      </c>
    </row>
    <row r="2633" spans="1:9">
      <c r="A2633" s="44" t="s">
        <v>104</v>
      </c>
      <c r="B2633" s="45">
        <v>1</v>
      </c>
      <c r="C2633" s="46">
        <v>0.5</v>
      </c>
      <c r="D2633" s="46">
        <v>5</v>
      </c>
      <c r="E2633" s="45">
        <v>1</v>
      </c>
      <c r="F2633" s="46">
        <v>5</v>
      </c>
      <c r="G2633" s="46">
        <v>50</v>
      </c>
      <c r="H2633" s="19">
        <f t="shared" si="82"/>
        <v>1000</v>
      </c>
      <c r="I2633" s="19">
        <f t="shared" si="83"/>
        <v>4.5</v>
      </c>
    </row>
    <row r="2634" spans="1:9">
      <c r="A2634" s="44"/>
      <c r="B2634" s="45"/>
      <c r="C2634" s="46"/>
      <c r="D2634" s="46"/>
      <c r="E2634" s="45"/>
      <c r="F2634" s="46"/>
      <c r="G2634" s="46"/>
      <c r="H2634" s="53"/>
      <c r="I2634" s="53"/>
    </row>
    <row r="2635" spans="1:9" s="48" customFormat="1">
      <c r="A2635" s="41" t="s">
        <v>112</v>
      </c>
      <c r="B2635" s="42">
        <v>158</v>
      </c>
      <c r="C2635" s="43">
        <v>956</v>
      </c>
      <c r="D2635" s="43">
        <v>60.5</v>
      </c>
      <c r="E2635" s="42">
        <v>170.3</v>
      </c>
      <c r="F2635" s="43">
        <v>855.8</v>
      </c>
      <c r="G2635" s="43">
        <v>50.2</v>
      </c>
      <c r="H2635" s="53">
        <f t="shared" si="82"/>
        <v>89.51882845188284</v>
      </c>
      <c r="I2635" s="53">
        <f t="shared" si="83"/>
        <v>-100.20000000000005</v>
      </c>
    </row>
    <row r="2636" spans="1:9">
      <c r="A2636" s="44" t="s">
        <v>113</v>
      </c>
      <c r="B2636" s="45">
        <v>3</v>
      </c>
      <c r="C2636" s="46">
        <v>7.2</v>
      </c>
      <c r="D2636" s="46">
        <v>24</v>
      </c>
      <c r="E2636" s="45">
        <v>3</v>
      </c>
      <c r="F2636" s="46">
        <v>7.2</v>
      </c>
      <c r="G2636" s="46">
        <v>24</v>
      </c>
      <c r="H2636" s="19">
        <f t="shared" si="82"/>
        <v>100</v>
      </c>
      <c r="I2636" s="19">
        <f t="shared" si="83"/>
        <v>0</v>
      </c>
    </row>
    <row r="2637" spans="1:9">
      <c r="A2637" s="44" t="s">
        <v>114</v>
      </c>
      <c r="B2637" s="45">
        <v>29</v>
      </c>
      <c r="C2637" s="46">
        <v>349.5</v>
      </c>
      <c r="D2637" s="46">
        <v>120.5</v>
      </c>
      <c r="E2637" s="45">
        <v>22.6</v>
      </c>
      <c r="F2637" s="46">
        <v>205.1</v>
      </c>
      <c r="G2637" s="46">
        <v>90.8</v>
      </c>
      <c r="H2637" s="19">
        <f t="shared" si="82"/>
        <v>58.683834048640918</v>
      </c>
      <c r="I2637" s="19">
        <f t="shared" si="83"/>
        <v>-144.4</v>
      </c>
    </row>
    <row r="2638" spans="1:9">
      <c r="A2638" s="44" t="s">
        <v>115</v>
      </c>
      <c r="B2638" s="45">
        <v>6</v>
      </c>
      <c r="C2638" s="46">
        <v>8.1</v>
      </c>
      <c r="D2638" s="46">
        <v>13.5</v>
      </c>
      <c r="E2638" s="45">
        <v>11.9</v>
      </c>
      <c r="F2638" s="46">
        <v>19.5</v>
      </c>
      <c r="G2638" s="46">
        <v>16.399999999999999</v>
      </c>
      <c r="H2638" s="19">
        <f t="shared" si="82"/>
        <v>240.74074074074073</v>
      </c>
      <c r="I2638" s="19">
        <f t="shared" si="83"/>
        <v>11.4</v>
      </c>
    </row>
    <row r="2639" spans="1:9">
      <c r="A2639" s="44" t="s">
        <v>116</v>
      </c>
      <c r="B2639" s="45">
        <v>41</v>
      </c>
      <c r="C2639" s="46">
        <v>244.5</v>
      </c>
      <c r="D2639" s="46">
        <v>59.6</v>
      </c>
      <c r="E2639" s="45">
        <v>45.2</v>
      </c>
      <c r="F2639" s="46">
        <v>194.7</v>
      </c>
      <c r="G2639" s="46">
        <v>43.1</v>
      </c>
      <c r="H2639" s="19">
        <f t="shared" si="82"/>
        <v>79.631901840490798</v>
      </c>
      <c r="I2639" s="19">
        <f t="shared" si="83"/>
        <v>-49.800000000000011</v>
      </c>
    </row>
    <row r="2640" spans="1:9">
      <c r="A2640" s="44" t="s">
        <v>118</v>
      </c>
      <c r="B2640" s="45">
        <v>47</v>
      </c>
      <c r="C2640" s="46">
        <v>104.2</v>
      </c>
      <c r="D2640" s="46">
        <v>22.2</v>
      </c>
      <c r="E2640" s="45">
        <v>48.4</v>
      </c>
      <c r="F2640" s="46">
        <v>173.5</v>
      </c>
      <c r="G2640" s="46">
        <v>35.799999999999997</v>
      </c>
      <c r="H2640" s="19">
        <f t="shared" si="82"/>
        <v>166.50671785028791</v>
      </c>
      <c r="I2640" s="19">
        <f t="shared" si="83"/>
        <v>69.3</v>
      </c>
    </row>
    <row r="2641" spans="1:9">
      <c r="A2641" s="44" t="s">
        <v>168</v>
      </c>
      <c r="B2641" s="45">
        <v>2</v>
      </c>
      <c r="C2641" s="46">
        <v>10.4</v>
      </c>
      <c r="D2641" s="46">
        <v>52</v>
      </c>
      <c r="E2641" s="45">
        <v>2</v>
      </c>
      <c r="F2641" s="46">
        <v>10.6</v>
      </c>
      <c r="G2641" s="46">
        <v>53</v>
      </c>
      <c r="H2641" s="19">
        <f t="shared" si="82"/>
        <v>101.92307692307692</v>
      </c>
      <c r="I2641" s="19">
        <f t="shared" si="83"/>
        <v>0.19999999999999929</v>
      </c>
    </row>
    <row r="2642" spans="1:9">
      <c r="A2642" s="44" t="s">
        <v>119</v>
      </c>
      <c r="B2642" s="45">
        <v>32</v>
      </c>
      <c r="C2642" s="46">
        <v>242.5</v>
      </c>
      <c r="D2642" s="46">
        <v>75.8</v>
      </c>
      <c r="E2642" s="45">
        <v>39.200000000000003</v>
      </c>
      <c r="F2642" s="46">
        <v>255.8</v>
      </c>
      <c r="G2642" s="46">
        <v>65.3</v>
      </c>
      <c r="H2642" s="19">
        <f t="shared" si="82"/>
        <v>105.48453608247424</v>
      </c>
      <c r="I2642" s="19">
        <f t="shared" si="83"/>
        <v>13.300000000000011</v>
      </c>
    </row>
    <row r="2643" spans="1:9">
      <c r="A2643" s="44" t="s">
        <v>164</v>
      </c>
      <c r="B2643" s="45">
        <v>1</v>
      </c>
      <c r="C2643" s="46">
        <v>15</v>
      </c>
      <c r="D2643" s="46">
        <v>150</v>
      </c>
      <c r="E2643" s="45">
        <v>1</v>
      </c>
      <c r="F2643" s="46">
        <v>15</v>
      </c>
      <c r="G2643" s="46">
        <v>150</v>
      </c>
      <c r="H2643" s="19">
        <f t="shared" si="82"/>
        <v>100</v>
      </c>
      <c r="I2643" s="19">
        <f t="shared" si="83"/>
        <v>0</v>
      </c>
    </row>
    <row r="2644" spans="1:9">
      <c r="A2644" s="44"/>
      <c r="B2644" s="45"/>
      <c r="C2644" s="46"/>
      <c r="D2644" s="46"/>
      <c r="E2644" s="45"/>
      <c r="F2644" s="46"/>
      <c r="G2644" s="46"/>
      <c r="H2644" s="53"/>
      <c r="I2644" s="53"/>
    </row>
    <row r="2645" spans="1:9" s="48" customFormat="1">
      <c r="A2645" s="41" t="s">
        <v>121</v>
      </c>
      <c r="B2645" s="42">
        <v>8</v>
      </c>
      <c r="C2645" s="43">
        <v>59.7</v>
      </c>
      <c r="D2645" s="43">
        <v>74.599999999999994</v>
      </c>
      <c r="E2645" s="42">
        <v>8</v>
      </c>
      <c r="F2645" s="43">
        <v>59.9</v>
      </c>
      <c r="G2645" s="43">
        <v>74.900000000000006</v>
      </c>
      <c r="H2645" s="53">
        <f t="shared" si="82"/>
        <v>100.33500837520937</v>
      </c>
      <c r="I2645" s="53">
        <f t="shared" si="83"/>
        <v>0.19999999999999574</v>
      </c>
    </row>
    <row r="2646" spans="1:9">
      <c r="A2646" s="44" t="s">
        <v>123</v>
      </c>
      <c r="B2646" s="45">
        <v>2</v>
      </c>
      <c r="C2646" s="46">
        <v>16.8</v>
      </c>
      <c r="D2646" s="46">
        <v>84</v>
      </c>
      <c r="E2646" s="45">
        <v>2</v>
      </c>
      <c r="F2646" s="46">
        <v>16.8</v>
      </c>
      <c r="G2646" s="46">
        <v>84</v>
      </c>
      <c r="H2646" s="19">
        <f t="shared" si="82"/>
        <v>100</v>
      </c>
      <c r="I2646" s="19">
        <f t="shared" si="83"/>
        <v>0</v>
      </c>
    </row>
    <row r="2647" spans="1:9">
      <c r="A2647" s="44" t="s">
        <v>124</v>
      </c>
      <c r="B2647" s="45">
        <v>3</v>
      </c>
      <c r="C2647" s="46">
        <v>23</v>
      </c>
      <c r="D2647" s="46">
        <v>76.7</v>
      </c>
      <c r="E2647" s="45">
        <v>3</v>
      </c>
      <c r="F2647" s="46">
        <v>23</v>
      </c>
      <c r="G2647" s="46">
        <v>76.7</v>
      </c>
      <c r="H2647" s="19">
        <f t="shared" si="82"/>
        <v>100</v>
      </c>
      <c r="I2647" s="19">
        <f t="shared" si="83"/>
        <v>0</v>
      </c>
    </row>
    <row r="2648" spans="1:9">
      <c r="A2648" s="44" t="s">
        <v>125</v>
      </c>
      <c r="B2648" s="45">
        <v>1</v>
      </c>
      <c r="C2648" s="46">
        <v>7.4</v>
      </c>
      <c r="D2648" s="46">
        <v>74</v>
      </c>
      <c r="E2648" s="45">
        <v>1</v>
      </c>
      <c r="F2648" s="46">
        <v>7.5</v>
      </c>
      <c r="G2648" s="46">
        <v>75</v>
      </c>
      <c r="H2648" s="19">
        <f t="shared" si="82"/>
        <v>101.35135135135134</v>
      </c>
      <c r="I2648" s="19">
        <f t="shared" si="83"/>
        <v>9.9999999999999645E-2</v>
      </c>
    </row>
    <row r="2649" spans="1:9">
      <c r="A2649" s="44" t="s">
        <v>126</v>
      </c>
      <c r="B2649" s="45">
        <v>2</v>
      </c>
      <c r="C2649" s="46">
        <v>12.5</v>
      </c>
      <c r="D2649" s="46">
        <v>62.5</v>
      </c>
      <c r="E2649" s="45">
        <v>2</v>
      </c>
      <c r="F2649" s="46">
        <v>12.6</v>
      </c>
      <c r="G2649" s="46">
        <v>63</v>
      </c>
      <c r="H2649" s="19">
        <f t="shared" si="82"/>
        <v>100.8</v>
      </c>
      <c r="I2649" s="19">
        <f t="shared" si="83"/>
        <v>9.9999999999999645E-2</v>
      </c>
    </row>
    <row r="2650" spans="1:9">
      <c r="A2650" s="44"/>
      <c r="B2650" s="45"/>
      <c r="C2650" s="46"/>
      <c r="D2650" s="46"/>
      <c r="E2650" s="45"/>
      <c r="F2650" s="46"/>
      <c r="G2650" s="46"/>
      <c r="H2650" s="53"/>
      <c r="I2650" s="53"/>
    </row>
    <row r="2651" spans="1:9" s="48" customFormat="1">
      <c r="A2651" s="41" t="s">
        <v>127</v>
      </c>
      <c r="B2651" s="42">
        <v>112.3</v>
      </c>
      <c r="C2651" s="43">
        <v>359.2</v>
      </c>
      <c r="D2651" s="43">
        <v>32</v>
      </c>
      <c r="E2651" s="42">
        <v>111.3</v>
      </c>
      <c r="F2651" s="43">
        <v>80.400000000000006</v>
      </c>
      <c r="G2651" s="43">
        <v>7.2</v>
      </c>
      <c r="H2651" s="53">
        <f t="shared" si="82"/>
        <v>22.383073496659243</v>
      </c>
      <c r="I2651" s="53">
        <f t="shared" si="83"/>
        <v>-278.79999999999995</v>
      </c>
    </row>
    <row r="2652" spans="1:9">
      <c r="A2652" s="44" t="s">
        <v>128</v>
      </c>
      <c r="B2652" s="45">
        <v>10</v>
      </c>
      <c r="C2652" s="46">
        <v>15.6</v>
      </c>
      <c r="D2652" s="46">
        <v>15.6</v>
      </c>
      <c r="E2652" s="45">
        <v>10</v>
      </c>
      <c r="F2652" s="46">
        <v>12.6</v>
      </c>
      <c r="G2652" s="46">
        <v>12.6</v>
      </c>
      <c r="H2652" s="19">
        <f t="shared" si="82"/>
        <v>80.769230769230774</v>
      </c>
      <c r="I2652" s="19">
        <f t="shared" si="83"/>
        <v>-3</v>
      </c>
    </row>
    <row r="2653" spans="1:9">
      <c r="A2653" s="44" t="s">
        <v>129</v>
      </c>
      <c r="B2653" s="45">
        <v>3</v>
      </c>
      <c r="C2653" s="46">
        <v>11.5</v>
      </c>
      <c r="D2653" s="46">
        <v>38.299999999999997</v>
      </c>
      <c r="E2653" s="45">
        <v>2</v>
      </c>
      <c r="F2653" s="46">
        <v>12</v>
      </c>
      <c r="G2653" s="46">
        <v>60</v>
      </c>
      <c r="H2653" s="19">
        <f t="shared" si="82"/>
        <v>104.34782608695652</v>
      </c>
      <c r="I2653" s="19">
        <f t="shared" si="83"/>
        <v>0.5</v>
      </c>
    </row>
    <row r="2654" spans="1:9">
      <c r="A2654" s="44" t="s">
        <v>130</v>
      </c>
      <c r="B2654" s="45">
        <v>16</v>
      </c>
      <c r="C2654" s="46">
        <v>4.5999999999999996</v>
      </c>
      <c r="D2654" s="46">
        <v>2.9</v>
      </c>
      <c r="E2654" s="45">
        <v>16</v>
      </c>
      <c r="F2654" s="46">
        <v>4.8</v>
      </c>
      <c r="G2654" s="46">
        <v>3</v>
      </c>
      <c r="H2654" s="19">
        <f t="shared" si="82"/>
        <v>104.34782608695652</v>
      </c>
      <c r="I2654" s="19">
        <f t="shared" si="83"/>
        <v>0.20000000000000018</v>
      </c>
    </row>
    <row r="2655" spans="1:9">
      <c r="A2655" s="44" t="s">
        <v>131</v>
      </c>
      <c r="B2655" s="45">
        <v>5</v>
      </c>
      <c r="C2655" s="46">
        <v>72.599999999999994</v>
      </c>
      <c r="D2655" s="46">
        <v>145.19999999999999</v>
      </c>
      <c r="E2655" s="45">
        <v>5</v>
      </c>
      <c r="F2655" s="46">
        <v>20.5</v>
      </c>
      <c r="G2655" s="46">
        <v>41</v>
      </c>
      <c r="H2655" s="19">
        <f t="shared" si="82"/>
        <v>28.236914600550968</v>
      </c>
      <c r="I2655" s="19">
        <f t="shared" si="83"/>
        <v>-52.099999999999994</v>
      </c>
    </row>
    <row r="2656" spans="1:9">
      <c r="A2656" s="44" t="s">
        <v>132</v>
      </c>
      <c r="B2656" s="45">
        <v>6</v>
      </c>
      <c r="C2656" s="46">
        <v>11.4</v>
      </c>
      <c r="D2656" s="46">
        <v>19</v>
      </c>
      <c r="E2656" s="45">
        <v>6</v>
      </c>
      <c r="F2656" s="46">
        <v>6.5</v>
      </c>
      <c r="G2656" s="46">
        <v>10.8</v>
      </c>
      <c r="H2656" s="19">
        <f t="shared" si="82"/>
        <v>57.017543859649123</v>
      </c>
      <c r="I2656" s="19">
        <f t="shared" si="83"/>
        <v>-4.9000000000000004</v>
      </c>
    </row>
    <row r="2657" spans="1:9">
      <c r="A2657" s="44" t="s">
        <v>133</v>
      </c>
      <c r="B2657" s="45">
        <v>3</v>
      </c>
      <c r="C2657" s="46">
        <v>12</v>
      </c>
      <c r="D2657" s="46">
        <v>40</v>
      </c>
      <c r="E2657" s="45">
        <v>3</v>
      </c>
      <c r="F2657" s="46">
        <v>12</v>
      </c>
      <c r="G2657" s="46">
        <v>40</v>
      </c>
      <c r="H2657" s="19">
        <f t="shared" si="82"/>
        <v>100</v>
      </c>
      <c r="I2657" s="19">
        <f t="shared" si="83"/>
        <v>0</v>
      </c>
    </row>
    <row r="2658" spans="1:9">
      <c r="A2658" s="44" t="s">
        <v>135</v>
      </c>
      <c r="B2658" s="45">
        <v>33.299999999999997</v>
      </c>
      <c r="C2658" s="46">
        <v>169.5</v>
      </c>
      <c r="D2658" s="46">
        <v>50.9</v>
      </c>
      <c r="E2658" s="45">
        <v>33.299999999999997</v>
      </c>
      <c r="F2658" s="46" t="s">
        <v>94</v>
      </c>
      <c r="G2658" s="46" t="s">
        <v>94</v>
      </c>
      <c r="H2658" s="46" t="s">
        <v>94</v>
      </c>
      <c r="I2658" s="46" t="s">
        <v>94</v>
      </c>
    </row>
    <row r="2659" spans="1:9">
      <c r="A2659" s="44" t="s">
        <v>136</v>
      </c>
      <c r="B2659" s="45">
        <v>10</v>
      </c>
      <c r="C2659" s="46">
        <v>3.2</v>
      </c>
      <c r="D2659" s="46">
        <v>3.2</v>
      </c>
      <c r="E2659" s="45">
        <v>10</v>
      </c>
      <c r="F2659" s="46" t="s">
        <v>94</v>
      </c>
      <c r="G2659" s="46" t="s">
        <v>94</v>
      </c>
      <c r="H2659" s="46" t="s">
        <v>94</v>
      </c>
      <c r="I2659" s="46" t="s">
        <v>94</v>
      </c>
    </row>
    <row r="2660" spans="1:9">
      <c r="A2660" s="44" t="s">
        <v>165</v>
      </c>
      <c r="B2660" s="45">
        <v>11</v>
      </c>
      <c r="C2660" s="46">
        <v>0.8</v>
      </c>
      <c r="D2660" s="46">
        <v>0.7</v>
      </c>
      <c r="E2660" s="45">
        <v>11</v>
      </c>
      <c r="F2660" s="46" t="s">
        <v>94</v>
      </c>
      <c r="G2660" s="46" t="s">
        <v>94</v>
      </c>
      <c r="H2660" s="46" t="s">
        <v>94</v>
      </c>
      <c r="I2660" s="46" t="s">
        <v>94</v>
      </c>
    </row>
    <row r="2661" spans="1:9">
      <c r="A2661" s="44" t="s">
        <v>137</v>
      </c>
      <c r="B2661" s="45">
        <v>7</v>
      </c>
      <c r="C2661" s="46">
        <v>46</v>
      </c>
      <c r="D2661" s="46">
        <v>65.7</v>
      </c>
      <c r="E2661" s="45">
        <v>7</v>
      </c>
      <c r="F2661" s="46" t="s">
        <v>94</v>
      </c>
      <c r="G2661" s="46" t="s">
        <v>94</v>
      </c>
      <c r="H2661" s="46" t="s">
        <v>94</v>
      </c>
      <c r="I2661" s="46" t="s">
        <v>94</v>
      </c>
    </row>
    <row r="2662" spans="1:9">
      <c r="A2662" s="44" t="s">
        <v>166</v>
      </c>
      <c r="B2662" s="45">
        <v>8</v>
      </c>
      <c r="C2662" s="46">
        <v>12</v>
      </c>
      <c r="D2662" s="46">
        <v>15</v>
      </c>
      <c r="E2662" s="45">
        <v>8</v>
      </c>
      <c r="F2662" s="46">
        <v>12</v>
      </c>
      <c r="G2662" s="46">
        <v>15</v>
      </c>
      <c r="H2662" s="19">
        <f t="shared" si="82"/>
        <v>100</v>
      </c>
      <c r="I2662" s="19">
        <f t="shared" si="83"/>
        <v>0</v>
      </c>
    </row>
    <row r="2663" spans="1:9">
      <c r="A2663" s="44"/>
      <c r="B2663" s="54"/>
      <c r="C2663" s="54"/>
      <c r="D2663" s="54"/>
      <c r="E2663" s="54"/>
      <c r="F2663" s="54"/>
      <c r="G2663" s="54"/>
      <c r="H2663" s="17"/>
      <c r="I2663" s="17"/>
    </row>
    <row r="2664" spans="1:9">
      <c r="A2664" s="44"/>
      <c r="B2664" s="54"/>
      <c r="C2664" s="54"/>
      <c r="D2664" s="54"/>
      <c r="E2664" s="54"/>
      <c r="F2664" s="54"/>
      <c r="G2664" s="54"/>
      <c r="H2664" s="17"/>
      <c r="I2664" s="17"/>
    </row>
    <row r="2665" spans="1:9">
      <c r="A2665" s="44"/>
      <c r="B2665" s="54"/>
      <c r="C2665" s="54"/>
      <c r="D2665" s="54"/>
      <c r="E2665" s="54"/>
      <c r="F2665" s="54"/>
      <c r="G2665" s="54"/>
      <c r="H2665" s="17"/>
      <c r="I2665" s="17"/>
    </row>
    <row r="2666" spans="1:9">
      <c r="A2666" s="44"/>
      <c r="B2666" s="54"/>
      <c r="C2666" s="54"/>
      <c r="D2666" s="54"/>
      <c r="E2666" s="54"/>
      <c r="F2666" s="54"/>
      <c r="G2666" s="54"/>
      <c r="H2666" s="54"/>
      <c r="I2666" s="54"/>
    </row>
    <row r="2667" spans="1:9" ht="14.25">
      <c r="A2667" s="109" t="s">
        <v>203</v>
      </c>
      <c r="B2667" s="109"/>
      <c r="C2667" s="109"/>
      <c r="D2667" s="109"/>
      <c r="E2667" s="109"/>
      <c r="F2667" s="109"/>
      <c r="G2667" s="109"/>
      <c r="H2667" s="109"/>
      <c r="I2667" s="109"/>
    </row>
    <row r="2668" spans="1:9">
      <c r="A2668" s="111" t="s">
        <v>191</v>
      </c>
      <c r="B2668" s="111"/>
      <c r="C2668" s="111"/>
      <c r="D2668" s="111"/>
      <c r="E2668" s="111"/>
      <c r="F2668" s="111"/>
      <c r="G2668" s="111"/>
      <c r="H2668" s="111"/>
      <c r="I2668" s="111"/>
    </row>
    <row r="2669" spans="1:9">
      <c r="B2669" s="49"/>
      <c r="C2669" s="49"/>
      <c r="D2669" s="50"/>
      <c r="E2669" s="49"/>
      <c r="F2669" s="49"/>
      <c r="G2669" s="50"/>
      <c r="H2669" s="50"/>
      <c r="I2669" s="49"/>
    </row>
    <row r="2670" spans="1:9" customFormat="1" ht="15">
      <c r="A2670" s="114" t="s">
        <v>60</v>
      </c>
      <c r="B2670" s="126" t="s">
        <v>188</v>
      </c>
      <c r="C2670" s="126"/>
      <c r="D2670" s="126"/>
      <c r="E2670" s="126"/>
      <c r="F2670" s="126"/>
      <c r="G2670" s="126"/>
      <c r="H2670" s="126"/>
      <c r="I2670" s="126"/>
    </row>
    <row r="2671" spans="1:9" customFormat="1" ht="15">
      <c r="A2671" s="115"/>
      <c r="B2671" s="126">
        <v>2023</v>
      </c>
      <c r="C2671" s="126"/>
      <c r="D2671" s="126"/>
      <c r="E2671" s="126">
        <v>2024</v>
      </c>
      <c r="F2671" s="126"/>
      <c r="G2671" s="126"/>
      <c r="H2671" s="126" t="s">
        <v>62</v>
      </c>
      <c r="I2671" s="126"/>
    </row>
    <row r="2672" spans="1:9" customFormat="1" ht="15">
      <c r="A2672" s="115"/>
      <c r="B2672" s="118" t="s">
        <v>189</v>
      </c>
      <c r="C2672" s="30" t="s">
        <v>64</v>
      </c>
      <c r="D2672" s="124" t="s">
        <v>65</v>
      </c>
      <c r="E2672" s="118" t="s">
        <v>189</v>
      </c>
      <c r="F2672" s="31" t="s">
        <v>64</v>
      </c>
      <c r="G2672" s="124" t="s">
        <v>65</v>
      </c>
      <c r="H2672" s="126" t="s">
        <v>66</v>
      </c>
      <c r="I2672" s="126"/>
    </row>
    <row r="2673" spans="1:9" customFormat="1" ht="15">
      <c r="A2673" s="115"/>
      <c r="B2673" s="119"/>
      <c r="C2673" s="29" t="s">
        <v>68</v>
      </c>
      <c r="D2673" s="125"/>
      <c r="E2673" s="119"/>
      <c r="F2673" s="29" t="s">
        <v>68</v>
      </c>
      <c r="G2673" s="125"/>
      <c r="H2673" s="29" t="s">
        <v>69</v>
      </c>
      <c r="I2673" s="30" t="s">
        <v>70</v>
      </c>
    </row>
    <row r="2674" spans="1:9" customFormat="1" ht="15">
      <c r="A2674" s="32"/>
      <c r="B2674" s="120"/>
      <c r="C2674" s="34"/>
      <c r="D2674" s="34"/>
      <c r="E2674" s="120"/>
      <c r="F2674" s="34"/>
      <c r="G2674" s="35"/>
      <c r="H2674" s="34"/>
      <c r="I2674" s="34"/>
    </row>
    <row r="2675" spans="1:9" customFormat="1" ht="15">
      <c r="A2675" s="37"/>
      <c r="B2675" s="33">
        <v>1</v>
      </c>
      <c r="C2675" s="24">
        <v>2</v>
      </c>
      <c r="D2675" s="34">
        <v>3</v>
      </c>
      <c r="E2675" s="34">
        <v>4</v>
      </c>
      <c r="F2675" s="34">
        <v>5</v>
      </c>
      <c r="G2675" s="35">
        <v>6</v>
      </c>
      <c r="H2675" s="34">
        <v>7</v>
      </c>
      <c r="I2675" s="38">
        <v>8</v>
      </c>
    </row>
    <row r="2676" spans="1:9" customFormat="1" ht="15">
      <c r="A2676" s="39"/>
      <c r="B2676" s="27"/>
      <c r="C2676" s="27"/>
      <c r="D2676" s="27"/>
      <c r="E2676" s="27"/>
      <c r="F2676" s="27"/>
      <c r="G2676" s="27"/>
      <c r="H2676" s="27"/>
      <c r="I2676" s="27"/>
    </row>
    <row r="2677" spans="1:9" s="48" customFormat="1">
      <c r="A2677" s="41" t="s">
        <v>138</v>
      </c>
      <c r="B2677" s="42">
        <v>67</v>
      </c>
      <c r="C2677" s="43">
        <v>29.1</v>
      </c>
      <c r="D2677" s="43">
        <v>4.3</v>
      </c>
      <c r="E2677" s="42">
        <v>50</v>
      </c>
      <c r="F2677" s="43">
        <v>3.5</v>
      </c>
      <c r="G2677" s="43">
        <v>0.7</v>
      </c>
      <c r="H2677" s="53">
        <f t="shared" ref="H2677" si="84">F2677/C2677*100</f>
        <v>12.027491408934706</v>
      </c>
      <c r="I2677" s="53">
        <f t="shared" ref="I2677" si="85">F2677-C2677</f>
        <v>-25.6</v>
      </c>
    </row>
    <row r="2678" spans="1:9" s="48" customFormat="1">
      <c r="A2678" s="41"/>
      <c r="B2678" s="42"/>
      <c r="C2678" s="43"/>
      <c r="D2678" s="43"/>
      <c r="E2678" s="42"/>
      <c r="F2678" s="43"/>
      <c r="G2678" s="43"/>
      <c r="H2678" s="53"/>
      <c r="I2678" s="53"/>
    </row>
    <row r="2679" spans="1:9" s="48" customFormat="1">
      <c r="A2679" s="41" t="s">
        <v>139</v>
      </c>
      <c r="B2679" s="42">
        <v>40</v>
      </c>
      <c r="C2679" s="43">
        <v>47.2</v>
      </c>
      <c r="D2679" s="43">
        <v>11.8</v>
      </c>
      <c r="E2679" s="42">
        <v>41.16</v>
      </c>
      <c r="F2679" s="43">
        <v>50.2</v>
      </c>
      <c r="G2679" s="43">
        <v>12.2</v>
      </c>
      <c r="H2679" s="53">
        <f t="shared" ref="H2679" si="86">F2679/C2679*100</f>
        <v>106.35593220338984</v>
      </c>
      <c r="I2679" s="53">
        <f t="shared" ref="I2679" si="87">F2679-C2679</f>
        <v>3</v>
      </c>
    </row>
    <row r="2680" spans="1:9">
      <c r="B2680" s="40"/>
      <c r="C2680" s="40"/>
      <c r="D2680" s="40"/>
      <c r="E2680" s="40"/>
      <c r="F2680" s="40"/>
      <c r="G2680" s="40"/>
      <c r="H2680" s="40"/>
      <c r="I2680" s="40"/>
    </row>
    <row r="2681" spans="1:9">
      <c r="B2681" s="40"/>
      <c r="C2681" s="40"/>
      <c r="D2681" s="40"/>
      <c r="E2681" s="40"/>
      <c r="F2681" s="40"/>
      <c r="G2681" s="40"/>
      <c r="H2681" s="40"/>
      <c r="I2681" s="40"/>
    </row>
    <row r="2682" spans="1:9">
      <c r="B2682" s="40"/>
      <c r="C2682" s="40"/>
      <c r="D2682" s="40"/>
      <c r="E2682" s="40"/>
      <c r="F2682" s="40"/>
      <c r="G2682" s="40"/>
      <c r="H2682" s="40"/>
      <c r="I2682" s="40"/>
    </row>
    <row r="2683" spans="1:9">
      <c r="B2683" s="40"/>
      <c r="C2683" s="40"/>
      <c r="D2683" s="40"/>
      <c r="E2683" s="40"/>
      <c r="F2683" s="40"/>
      <c r="G2683" s="40"/>
      <c r="H2683" s="40"/>
      <c r="I2683" s="40"/>
    </row>
    <row r="2684" spans="1:9" ht="14.25">
      <c r="A2684" s="109" t="s">
        <v>204</v>
      </c>
      <c r="B2684" s="109"/>
      <c r="C2684" s="109"/>
      <c r="D2684" s="109"/>
      <c r="E2684" s="109"/>
      <c r="F2684" s="109"/>
      <c r="G2684" s="109"/>
      <c r="H2684" s="109"/>
      <c r="I2684" s="109"/>
    </row>
    <row r="2685" spans="1:9">
      <c r="A2685" s="111" t="s">
        <v>191</v>
      </c>
      <c r="B2685" s="111"/>
      <c r="C2685" s="111"/>
      <c r="D2685" s="111"/>
      <c r="E2685" s="111"/>
      <c r="F2685" s="111"/>
      <c r="G2685" s="111"/>
      <c r="H2685" s="111"/>
      <c r="I2685" s="111"/>
    </row>
    <row r="2686" spans="1:9">
      <c r="B2686" s="49"/>
      <c r="C2686" s="49"/>
      <c r="D2686" s="50"/>
      <c r="E2686" s="49"/>
      <c r="F2686" s="49"/>
      <c r="G2686" s="50"/>
      <c r="H2686" s="50"/>
      <c r="I2686" s="49"/>
    </row>
    <row r="2687" spans="1:9" customFormat="1" ht="15">
      <c r="A2687" s="114" t="s">
        <v>60</v>
      </c>
      <c r="B2687" s="126" t="s">
        <v>188</v>
      </c>
      <c r="C2687" s="126"/>
      <c r="D2687" s="126"/>
      <c r="E2687" s="126"/>
      <c r="F2687" s="126"/>
      <c r="G2687" s="126"/>
      <c r="H2687" s="126"/>
      <c r="I2687" s="126"/>
    </row>
    <row r="2688" spans="1:9" customFormat="1" ht="15">
      <c r="A2688" s="115"/>
      <c r="B2688" s="126">
        <v>2023</v>
      </c>
      <c r="C2688" s="126"/>
      <c r="D2688" s="126"/>
      <c r="E2688" s="126">
        <v>2024</v>
      </c>
      <c r="F2688" s="126"/>
      <c r="G2688" s="126"/>
      <c r="H2688" s="126" t="s">
        <v>62</v>
      </c>
      <c r="I2688" s="126"/>
    </row>
    <row r="2689" spans="1:9" customFormat="1" ht="15">
      <c r="A2689" s="115"/>
      <c r="B2689" s="118" t="s">
        <v>189</v>
      </c>
      <c r="C2689" s="30" t="s">
        <v>64</v>
      </c>
      <c r="D2689" s="124" t="s">
        <v>65</v>
      </c>
      <c r="E2689" s="118" t="s">
        <v>189</v>
      </c>
      <c r="F2689" s="31" t="s">
        <v>64</v>
      </c>
      <c r="G2689" s="124" t="s">
        <v>65</v>
      </c>
      <c r="H2689" s="126" t="s">
        <v>66</v>
      </c>
      <c r="I2689" s="126"/>
    </row>
    <row r="2690" spans="1:9" customFormat="1" ht="15">
      <c r="A2690" s="115"/>
      <c r="B2690" s="119"/>
      <c r="C2690" s="29" t="s">
        <v>68</v>
      </c>
      <c r="D2690" s="125"/>
      <c r="E2690" s="119"/>
      <c r="F2690" s="29" t="s">
        <v>68</v>
      </c>
      <c r="G2690" s="125"/>
      <c r="H2690" s="29" t="s">
        <v>69</v>
      </c>
      <c r="I2690" s="30" t="s">
        <v>70</v>
      </c>
    </row>
    <row r="2691" spans="1:9" customFormat="1" ht="15">
      <c r="A2691" s="32"/>
      <c r="B2691" s="120"/>
      <c r="C2691" s="34"/>
      <c r="D2691" s="34"/>
      <c r="E2691" s="120"/>
      <c r="F2691" s="34"/>
      <c r="G2691" s="35"/>
      <c r="H2691" s="34"/>
      <c r="I2691" s="34"/>
    </row>
    <row r="2692" spans="1:9" customFormat="1" ht="15">
      <c r="A2692" s="37"/>
      <c r="B2692" s="33">
        <v>1</v>
      </c>
      <c r="C2692" s="24">
        <v>2</v>
      </c>
      <c r="D2692" s="34">
        <v>3</v>
      </c>
      <c r="E2692" s="34">
        <v>4</v>
      </c>
      <c r="F2692" s="34">
        <v>5</v>
      </c>
      <c r="G2692" s="35">
        <v>6</v>
      </c>
      <c r="H2692" s="34">
        <v>7</v>
      </c>
      <c r="I2692" s="38">
        <v>8</v>
      </c>
    </row>
    <row r="2693" spans="1:9" customFormat="1" ht="15">
      <c r="A2693" s="39"/>
      <c r="B2693" s="27"/>
      <c r="C2693" s="27"/>
      <c r="D2693" s="27"/>
      <c r="E2693" s="27"/>
      <c r="F2693" s="27"/>
      <c r="G2693" s="27"/>
      <c r="H2693" s="27"/>
      <c r="I2693" s="27"/>
    </row>
    <row r="2694" spans="1:9" s="48" customFormat="1">
      <c r="A2694" s="41" t="s">
        <v>72</v>
      </c>
      <c r="B2694" s="42">
        <v>115</v>
      </c>
      <c r="C2694" s="43">
        <v>560.9</v>
      </c>
      <c r="D2694" s="43">
        <v>48.8</v>
      </c>
      <c r="E2694" s="42">
        <v>261.95</v>
      </c>
      <c r="F2694" s="43">
        <v>992.1</v>
      </c>
      <c r="G2694" s="43">
        <v>37.9</v>
      </c>
      <c r="H2694" s="53">
        <f t="shared" ref="H2694" si="88">F2694/C2694*100</f>
        <v>176.87644856480657</v>
      </c>
      <c r="I2694" s="53">
        <f t="shared" ref="I2694" si="89">F2694-C2694</f>
        <v>431.20000000000005</v>
      </c>
    </row>
    <row r="2695" spans="1:9" s="48" customFormat="1">
      <c r="A2695" s="41"/>
      <c r="B2695" s="42"/>
      <c r="C2695" s="43"/>
      <c r="D2695" s="43"/>
      <c r="E2695" s="42"/>
      <c r="F2695" s="43"/>
      <c r="G2695" s="43"/>
      <c r="H2695" s="53"/>
      <c r="I2695" s="53"/>
    </row>
    <row r="2696" spans="1:9" s="48" customFormat="1">
      <c r="A2696" s="41" t="s">
        <v>73</v>
      </c>
      <c r="B2696" s="42">
        <v>31</v>
      </c>
      <c r="C2696" s="43">
        <v>97.9</v>
      </c>
      <c r="D2696" s="43">
        <v>31.6</v>
      </c>
      <c r="E2696" s="42">
        <v>85.53</v>
      </c>
      <c r="F2696" s="43">
        <v>198.5</v>
      </c>
      <c r="G2696" s="43">
        <v>23.2</v>
      </c>
      <c r="H2696" s="53">
        <f t="shared" ref="H2696:H2717" si="90">F2696/C2696*100</f>
        <v>202.7579162410623</v>
      </c>
      <c r="I2696" s="53">
        <f t="shared" ref="I2696:I2717" si="91">F2696-C2696</f>
        <v>100.6</v>
      </c>
    </row>
    <row r="2697" spans="1:9">
      <c r="A2697" s="44" t="s">
        <v>74</v>
      </c>
      <c r="B2697" s="45">
        <v>8</v>
      </c>
      <c r="C2697" s="46">
        <v>27.4</v>
      </c>
      <c r="D2697" s="46">
        <v>34.299999999999997</v>
      </c>
      <c r="E2697" s="45">
        <v>8</v>
      </c>
      <c r="F2697" s="46">
        <v>23.3</v>
      </c>
      <c r="G2697" s="46">
        <v>29.1</v>
      </c>
      <c r="H2697" s="19">
        <f t="shared" si="90"/>
        <v>85.03649635036497</v>
      </c>
      <c r="I2697" s="19">
        <f t="shared" si="91"/>
        <v>-4.0999999999999979</v>
      </c>
    </row>
    <row r="2698" spans="1:9">
      <c r="A2698" s="44" t="s">
        <v>76</v>
      </c>
      <c r="B2698" s="45">
        <v>23</v>
      </c>
      <c r="C2698" s="46">
        <v>70.5</v>
      </c>
      <c r="D2698" s="46">
        <v>30.7</v>
      </c>
      <c r="E2698" s="45">
        <v>77.53</v>
      </c>
      <c r="F2698" s="46">
        <v>175.2</v>
      </c>
      <c r="G2698" s="46">
        <v>22.6</v>
      </c>
      <c r="H2698" s="19">
        <f t="shared" si="90"/>
        <v>248.51063829787233</v>
      </c>
      <c r="I2698" s="19">
        <f t="shared" si="91"/>
        <v>104.69999999999999</v>
      </c>
    </row>
    <row r="2699" spans="1:9">
      <c r="A2699" s="44"/>
      <c r="B2699" s="45"/>
      <c r="C2699" s="46"/>
      <c r="D2699" s="46"/>
      <c r="E2699" s="45"/>
      <c r="F2699" s="46"/>
      <c r="G2699" s="46"/>
      <c r="H2699" s="53"/>
      <c r="I2699" s="53"/>
    </row>
    <row r="2700" spans="1:9" s="48" customFormat="1" ht="25.5">
      <c r="A2700" s="41" t="s">
        <v>80</v>
      </c>
      <c r="B2700" s="42">
        <v>27</v>
      </c>
      <c r="C2700" s="43">
        <v>42</v>
      </c>
      <c r="D2700" s="43">
        <v>15.6</v>
      </c>
      <c r="E2700" s="42">
        <v>107.33</v>
      </c>
      <c r="F2700" s="43">
        <v>280.89999999999998</v>
      </c>
      <c r="G2700" s="43">
        <v>26.2</v>
      </c>
      <c r="H2700" s="53">
        <f t="shared" si="90"/>
        <v>668.80952380952374</v>
      </c>
      <c r="I2700" s="53">
        <f t="shared" si="91"/>
        <v>238.89999999999998</v>
      </c>
    </row>
    <row r="2701" spans="1:9">
      <c r="A2701" s="44" t="s">
        <v>81</v>
      </c>
      <c r="B2701" s="45">
        <v>7</v>
      </c>
      <c r="C2701" s="46">
        <v>7.3</v>
      </c>
      <c r="D2701" s="46">
        <v>10.4</v>
      </c>
      <c r="E2701" s="45">
        <v>9.18</v>
      </c>
      <c r="F2701" s="46">
        <v>3.6</v>
      </c>
      <c r="G2701" s="46">
        <v>3.9</v>
      </c>
      <c r="H2701" s="19">
        <f t="shared" si="90"/>
        <v>49.31506849315069</v>
      </c>
      <c r="I2701" s="19">
        <f t="shared" si="91"/>
        <v>-3.6999999999999997</v>
      </c>
    </row>
    <row r="2702" spans="1:9">
      <c r="A2702" s="44" t="s">
        <v>83</v>
      </c>
      <c r="B2702" s="45">
        <v>4</v>
      </c>
      <c r="C2702" s="46">
        <v>12.8</v>
      </c>
      <c r="D2702" s="46">
        <v>32</v>
      </c>
      <c r="E2702" s="45">
        <v>15.45</v>
      </c>
      <c r="F2702" s="46">
        <v>50.6</v>
      </c>
      <c r="G2702" s="46">
        <v>32.799999999999997</v>
      </c>
      <c r="H2702" s="19">
        <f t="shared" si="90"/>
        <v>395.3125</v>
      </c>
      <c r="I2702" s="19">
        <f t="shared" si="91"/>
        <v>37.799999999999997</v>
      </c>
    </row>
    <row r="2703" spans="1:9">
      <c r="A2703" s="44" t="s">
        <v>84</v>
      </c>
      <c r="B2703" s="45">
        <v>2</v>
      </c>
      <c r="C2703" s="46">
        <v>7</v>
      </c>
      <c r="D2703" s="46">
        <v>35</v>
      </c>
      <c r="E2703" s="45">
        <v>2</v>
      </c>
      <c r="F2703" s="46">
        <v>7</v>
      </c>
      <c r="G2703" s="46">
        <v>35</v>
      </c>
      <c r="H2703" s="19">
        <f t="shared" si="90"/>
        <v>100</v>
      </c>
      <c r="I2703" s="19">
        <f t="shared" si="91"/>
        <v>0</v>
      </c>
    </row>
    <row r="2704" spans="1:9">
      <c r="A2704" s="44" t="s">
        <v>85</v>
      </c>
      <c r="B2704" s="45">
        <v>2</v>
      </c>
      <c r="C2704" s="46">
        <v>4</v>
      </c>
      <c r="D2704" s="46">
        <v>20</v>
      </c>
      <c r="E2704" s="45">
        <v>17</v>
      </c>
      <c r="F2704" s="46">
        <v>109.3</v>
      </c>
      <c r="G2704" s="46">
        <v>64.3</v>
      </c>
      <c r="H2704" s="19">
        <f t="shared" si="90"/>
        <v>2732.5</v>
      </c>
      <c r="I2704" s="19">
        <f t="shared" si="91"/>
        <v>105.3</v>
      </c>
    </row>
    <row r="2705" spans="1:9">
      <c r="A2705" s="44" t="s">
        <v>87</v>
      </c>
      <c r="B2705" s="45">
        <v>3</v>
      </c>
      <c r="C2705" s="46">
        <v>7.1</v>
      </c>
      <c r="D2705" s="46">
        <v>23.7</v>
      </c>
      <c r="E2705" s="45">
        <v>45.5</v>
      </c>
      <c r="F2705" s="46">
        <v>94</v>
      </c>
      <c r="G2705" s="46">
        <v>20.7</v>
      </c>
      <c r="H2705" s="19">
        <f t="shared" si="90"/>
        <v>1323.943661971831</v>
      </c>
      <c r="I2705" s="19">
        <f t="shared" si="91"/>
        <v>86.9</v>
      </c>
    </row>
    <row r="2706" spans="1:9">
      <c r="A2706" s="44" t="s">
        <v>92</v>
      </c>
      <c r="B2706" s="45">
        <v>3</v>
      </c>
      <c r="C2706" s="46">
        <v>2.9</v>
      </c>
      <c r="D2706" s="46">
        <v>9.6999999999999993</v>
      </c>
      <c r="E2706" s="45">
        <v>12.2</v>
      </c>
      <c r="F2706" s="46">
        <v>15.5</v>
      </c>
      <c r="G2706" s="46">
        <v>12.7</v>
      </c>
      <c r="H2706" s="19">
        <f t="shared" si="90"/>
        <v>534.48275862068965</v>
      </c>
      <c r="I2706" s="19">
        <f t="shared" si="91"/>
        <v>12.6</v>
      </c>
    </row>
    <row r="2707" spans="1:9">
      <c r="A2707" s="44" t="s">
        <v>163</v>
      </c>
      <c r="B2707" s="45">
        <v>6</v>
      </c>
      <c r="C2707" s="46">
        <v>0.9</v>
      </c>
      <c r="D2707" s="46">
        <v>1.5</v>
      </c>
      <c r="E2707" s="45">
        <v>6</v>
      </c>
      <c r="F2707" s="46">
        <v>0.9</v>
      </c>
      <c r="G2707" s="46">
        <v>1.5</v>
      </c>
      <c r="H2707" s="19">
        <f t="shared" si="90"/>
        <v>100</v>
      </c>
      <c r="I2707" s="19">
        <f t="shared" si="91"/>
        <v>0</v>
      </c>
    </row>
    <row r="2708" spans="1:9">
      <c r="A2708" s="44"/>
      <c r="B2708" s="45"/>
      <c r="C2708" s="46"/>
      <c r="D2708" s="46"/>
      <c r="E2708" s="45"/>
      <c r="F2708" s="46"/>
      <c r="G2708" s="46"/>
      <c r="H2708" s="53"/>
      <c r="I2708" s="53"/>
    </row>
    <row r="2709" spans="1:9" s="48" customFormat="1">
      <c r="A2709" s="41" t="s">
        <v>112</v>
      </c>
      <c r="B2709" s="42">
        <v>55</v>
      </c>
      <c r="C2709" s="43">
        <v>412.9</v>
      </c>
      <c r="D2709" s="43">
        <v>75.099999999999994</v>
      </c>
      <c r="E2709" s="42">
        <v>63.2</v>
      </c>
      <c r="F2709" s="43">
        <v>489</v>
      </c>
      <c r="G2709" s="43">
        <v>77.400000000000006</v>
      </c>
      <c r="H2709" s="53">
        <f t="shared" si="90"/>
        <v>118.43061273916203</v>
      </c>
      <c r="I2709" s="53">
        <f t="shared" si="91"/>
        <v>76.100000000000023</v>
      </c>
    </row>
    <row r="2710" spans="1:9">
      <c r="A2710" s="44" t="s">
        <v>113</v>
      </c>
      <c r="B2710" s="45" t="s">
        <v>94</v>
      </c>
      <c r="C2710" s="46" t="s">
        <v>94</v>
      </c>
      <c r="D2710" s="46" t="s">
        <v>94</v>
      </c>
      <c r="E2710" s="45">
        <v>0.1</v>
      </c>
      <c r="F2710" s="46">
        <v>0.2</v>
      </c>
      <c r="G2710" s="46">
        <v>20</v>
      </c>
      <c r="H2710" s="46" t="s">
        <v>94</v>
      </c>
      <c r="I2710" s="46" t="s">
        <v>94</v>
      </c>
    </row>
    <row r="2711" spans="1:9">
      <c r="A2711" s="44" t="s">
        <v>114</v>
      </c>
      <c r="B2711" s="45">
        <v>41</v>
      </c>
      <c r="C2711" s="46">
        <v>343.1</v>
      </c>
      <c r="D2711" s="46">
        <v>83.7</v>
      </c>
      <c r="E2711" s="45">
        <v>43</v>
      </c>
      <c r="F2711" s="46">
        <v>426.6</v>
      </c>
      <c r="G2711" s="46">
        <v>99.2</v>
      </c>
      <c r="H2711" s="19">
        <f t="shared" si="90"/>
        <v>124.33692800932673</v>
      </c>
      <c r="I2711" s="19">
        <f t="shared" si="91"/>
        <v>83.5</v>
      </c>
    </row>
    <row r="2712" spans="1:9">
      <c r="A2712" s="44" t="s">
        <v>115</v>
      </c>
      <c r="B2712" s="45" t="s">
        <v>94</v>
      </c>
      <c r="C2712" s="46" t="s">
        <v>94</v>
      </c>
      <c r="D2712" s="46" t="s">
        <v>94</v>
      </c>
      <c r="E2712" s="45">
        <v>5.9</v>
      </c>
      <c r="F2712" s="46">
        <v>8.9</v>
      </c>
      <c r="G2712" s="46">
        <v>15.1</v>
      </c>
      <c r="H2712" s="46" t="s">
        <v>94</v>
      </c>
      <c r="I2712" s="46" t="s">
        <v>94</v>
      </c>
    </row>
    <row r="2713" spans="1:9">
      <c r="A2713" s="44" t="s">
        <v>116</v>
      </c>
      <c r="B2713" s="45">
        <v>12</v>
      </c>
      <c r="C2713" s="46">
        <v>69.8</v>
      </c>
      <c r="D2713" s="46">
        <v>58.2</v>
      </c>
      <c r="E2713" s="45">
        <v>12</v>
      </c>
      <c r="F2713" s="46">
        <v>49.4</v>
      </c>
      <c r="G2713" s="46">
        <v>41.2</v>
      </c>
      <c r="H2713" s="19">
        <f t="shared" si="90"/>
        <v>70.773638968481379</v>
      </c>
      <c r="I2713" s="19">
        <f t="shared" si="91"/>
        <v>-20.399999999999999</v>
      </c>
    </row>
    <row r="2714" spans="1:9">
      <c r="A2714" s="44" t="s">
        <v>118</v>
      </c>
      <c r="B2714" s="45" t="s">
        <v>94</v>
      </c>
      <c r="C2714" s="46" t="s">
        <v>94</v>
      </c>
      <c r="D2714" s="46" t="s">
        <v>94</v>
      </c>
      <c r="E2714" s="45">
        <v>0.2</v>
      </c>
      <c r="F2714" s="46">
        <v>3.9</v>
      </c>
      <c r="G2714" s="46">
        <v>195</v>
      </c>
      <c r="H2714" s="46" t="s">
        <v>94</v>
      </c>
      <c r="I2714" s="46" t="s">
        <v>94</v>
      </c>
    </row>
    <row r="2715" spans="1:9">
      <c r="A2715" s="44" t="s">
        <v>119</v>
      </c>
      <c r="B2715" s="45">
        <v>2</v>
      </c>
      <c r="C2715" s="46" t="s">
        <v>94</v>
      </c>
      <c r="D2715" s="46" t="s">
        <v>94</v>
      </c>
      <c r="E2715" s="45">
        <v>2</v>
      </c>
      <c r="F2715" s="46" t="s">
        <v>94</v>
      </c>
      <c r="G2715" s="46" t="s">
        <v>94</v>
      </c>
      <c r="H2715" s="46" t="s">
        <v>94</v>
      </c>
      <c r="I2715" s="46" t="s">
        <v>94</v>
      </c>
    </row>
    <row r="2716" spans="1:9">
      <c r="A2716" s="44"/>
      <c r="B2716" s="45"/>
      <c r="C2716" s="46"/>
      <c r="D2716" s="46"/>
      <c r="E2716" s="45"/>
      <c r="F2716" s="46"/>
      <c r="G2716" s="46"/>
      <c r="H2716" s="53"/>
      <c r="I2716" s="53"/>
    </row>
    <row r="2717" spans="1:9" s="48" customFormat="1">
      <c r="A2717" s="41" t="s">
        <v>139</v>
      </c>
      <c r="B2717" s="42">
        <v>2</v>
      </c>
      <c r="C2717" s="43">
        <v>8.1</v>
      </c>
      <c r="D2717" s="43">
        <v>40.5</v>
      </c>
      <c r="E2717" s="42">
        <v>5.89</v>
      </c>
      <c r="F2717" s="43">
        <v>23.7</v>
      </c>
      <c r="G2717" s="43">
        <v>40.200000000000003</v>
      </c>
      <c r="H2717" s="53">
        <f t="shared" si="90"/>
        <v>292.59259259259261</v>
      </c>
      <c r="I2717" s="53">
        <f t="shared" si="91"/>
        <v>15.6</v>
      </c>
    </row>
    <row r="2718" spans="1:9">
      <c r="B2718" s="49"/>
      <c r="C2718" s="40"/>
      <c r="D2718" s="40"/>
      <c r="E2718" s="40"/>
      <c r="F2718" s="40"/>
      <c r="G2718" s="40"/>
      <c r="H2718" s="40"/>
      <c r="I2718" s="40"/>
    </row>
    <row r="2719" spans="1:9">
      <c r="B2719" s="40"/>
      <c r="C2719" s="40"/>
      <c r="D2719" s="40"/>
      <c r="E2719" s="40"/>
      <c r="F2719" s="40"/>
      <c r="G2719" s="40"/>
      <c r="H2719" s="40"/>
      <c r="I2719" s="40"/>
    </row>
    <row r="2720" spans="1:9">
      <c r="B2720" s="40"/>
      <c r="C2720" s="40"/>
      <c r="D2720" s="40"/>
      <c r="E2720" s="40"/>
      <c r="F2720" s="40"/>
      <c r="G2720" s="40"/>
      <c r="H2720" s="40"/>
      <c r="I2720" s="40"/>
    </row>
    <row r="2721" spans="2:9">
      <c r="B2721" s="40"/>
      <c r="C2721" s="40"/>
      <c r="D2721" s="40"/>
      <c r="E2721" s="40"/>
      <c r="F2721" s="40"/>
      <c r="G2721" s="40"/>
      <c r="H2721" s="40"/>
      <c r="I2721" s="40"/>
    </row>
    <row r="2722" spans="2:9">
      <c r="B2722" s="40"/>
      <c r="C2722" s="40"/>
      <c r="D2722" s="40"/>
      <c r="E2722" s="40"/>
      <c r="F2722" s="40"/>
      <c r="G2722" s="40"/>
      <c r="H2722" s="40"/>
      <c r="I2722" s="40"/>
    </row>
    <row r="2723" spans="2:9">
      <c r="B2723" s="40"/>
      <c r="C2723" s="40"/>
      <c r="D2723" s="40"/>
      <c r="E2723" s="40"/>
      <c r="F2723" s="40"/>
      <c r="G2723" s="40"/>
      <c r="H2723" s="40"/>
      <c r="I2723" s="40"/>
    </row>
    <row r="2724" spans="2:9">
      <c r="B2724" s="40"/>
      <c r="C2724" s="40"/>
      <c r="D2724" s="40"/>
      <c r="E2724" s="40"/>
      <c r="F2724" s="40"/>
      <c r="G2724" s="40"/>
      <c r="H2724" s="40"/>
      <c r="I2724" s="40"/>
    </row>
    <row r="2725" spans="2:9">
      <c r="B2725" s="40"/>
      <c r="C2725" s="40"/>
      <c r="D2725" s="40"/>
      <c r="E2725" s="40"/>
      <c r="F2725" s="40"/>
      <c r="G2725" s="40"/>
      <c r="H2725" s="40"/>
      <c r="I2725" s="40"/>
    </row>
    <row r="2726" spans="2:9">
      <c r="B2726" s="40"/>
      <c r="C2726" s="40"/>
      <c r="D2726" s="40"/>
      <c r="E2726" s="40"/>
      <c r="F2726" s="40"/>
      <c r="G2726" s="40"/>
      <c r="H2726" s="40"/>
      <c r="I2726" s="40"/>
    </row>
    <row r="2727" spans="2:9">
      <c r="B2727" s="40"/>
      <c r="C2727" s="40"/>
      <c r="D2727" s="40"/>
      <c r="E2727" s="40"/>
      <c r="F2727" s="40"/>
      <c r="G2727" s="40"/>
      <c r="H2727" s="40"/>
      <c r="I2727" s="40"/>
    </row>
    <row r="2728" spans="2:9">
      <c r="B2728" s="40"/>
      <c r="C2728" s="40"/>
      <c r="D2728" s="40"/>
      <c r="E2728" s="40"/>
      <c r="F2728" s="40"/>
      <c r="G2728" s="40"/>
      <c r="H2728" s="40"/>
      <c r="I2728" s="40"/>
    </row>
    <row r="2729" spans="2:9">
      <c r="B2729" s="40"/>
      <c r="C2729" s="40"/>
      <c r="D2729" s="40"/>
      <c r="E2729" s="40"/>
      <c r="F2729" s="40"/>
      <c r="G2729" s="40"/>
      <c r="H2729" s="40"/>
      <c r="I2729" s="40"/>
    </row>
    <row r="2730" spans="2:9">
      <c r="B2730" s="40"/>
      <c r="C2730" s="40"/>
      <c r="D2730" s="40"/>
      <c r="E2730" s="40"/>
      <c r="F2730" s="40"/>
      <c r="G2730" s="40"/>
      <c r="H2730" s="40"/>
      <c r="I2730" s="40"/>
    </row>
    <row r="2731" spans="2:9">
      <c r="B2731" s="40"/>
      <c r="C2731" s="40"/>
      <c r="D2731" s="40"/>
      <c r="E2731" s="40"/>
      <c r="F2731" s="40"/>
      <c r="G2731" s="40"/>
      <c r="H2731" s="40"/>
      <c r="I2731" s="40"/>
    </row>
    <row r="2732" spans="2:9">
      <c r="B2732" s="40"/>
      <c r="C2732" s="40"/>
      <c r="D2732" s="40"/>
      <c r="E2732" s="40"/>
      <c r="F2732" s="40"/>
      <c r="G2732" s="40"/>
      <c r="H2732" s="40"/>
      <c r="I2732" s="40"/>
    </row>
    <row r="2733" spans="2:9">
      <c r="B2733" s="40"/>
      <c r="C2733" s="40"/>
      <c r="D2733" s="40"/>
      <c r="E2733" s="40"/>
      <c r="F2733" s="40"/>
      <c r="G2733" s="40"/>
      <c r="H2733" s="40"/>
      <c r="I2733" s="40"/>
    </row>
    <row r="2734" spans="2:9">
      <c r="B2734" s="40"/>
      <c r="C2734" s="40"/>
      <c r="D2734" s="40"/>
      <c r="E2734" s="40"/>
      <c r="F2734" s="40"/>
      <c r="G2734" s="40"/>
      <c r="H2734" s="40"/>
      <c r="I2734" s="40"/>
    </row>
    <row r="2735" spans="2:9">
      <c r="B2735" s="40"/>
      <c r="C2735" s="40"/>
      <c r="D2735" s="40"/>
      <c r="E2735" s="40"/>
      <c r="F2735" s="40"/>
      <c r="G2735" s="40"/>
      <c r="H2735" s="40"/>
      <c r="I2735" s="40"/>
    </row>
    <row r="2736" spans="2:9">
      <c r="B2736" s="40"/>
      <c r="C2736" s="40"/>
      <c r="D2736" s="40"/>
      <c r="E2736" s="40"/>
      <c r="F2736" s="40"/>
      <c r="G2736" s="40"/>
      <c r="H2736" s="40"/>
      <c r="I2736" s="40"/>
    </row>
    <row r="2737" spans="1:9">
      <c r="B2737" s="40"/>
      <c r="C2737" s="40"/>
      <c r="D2737" s="40"/>
      <c r="E2737" s="40"/>
      <c r="F2737" s="40"/>
      <c r="G2737" s="40"/>
      <c r="H2737" s="40"/>
      <c r="I2737" s="40"/>
    </row>
    <row r="2738" spans="1:9">
      <c r="B2738" s="40"/>
      <c r="C2738" s="40"/>
      <c r="D2738" s="40"/>
      <c r="E2738" s="40"/>
      <c r="F2738" s="40"/>
      <c r="G2738" s="40"/>
      <c r="H2738" s="40"/>
      <c r="I2738" s="40"/>
    </row>
    <row r="2739" spans="1:9">
      <c r="B2739" s="40"/>
      <c r="C2739" s="40"/>
      <c r="D2739" s="40"/>
      <c r="E2739" s="40"/>
      <c r="F2739" s="40"/>
      <c r="G2739" s="40"/>
      <c r="H2739" s="40"/>
      <c r="I2739" s="40"/>
    </row>
    <row r="2740" spans="1:9" ht="14.25">
      <c r="A2740" s="109" t="s">
        <v>205</v>
      </c>
      <c r="B2740" s="109"/>
      <c r="C2740" s="109"/>
      <c r="D2740" s="109"/>
      <c r="E2740" s="109"/>
      <c r="F2740" s="109"/>
      <c r="G2740" s="109"/>
      <c r="H2740" s="109"/>
      <c r="I2740" s="109"/>
    </row>
    <row r="2741" spans="1:9">
      <c r="A2741" s="111" t="s">
        <v>191</v>
      </c>
      <c r="B2741" s="111"/>
      <c r="C2741" s="111"/>
      <c r="D2741" s="111"/>
      <c r="E2741" s="111"/>
      <c r="F2741" s="111"/>
      <c r="G2741" s="111"/>
      <c r="H2741" s="111"/>
      <c r="I2741" s="111"/>
    </row>
    <row r="2742" spans="1:9">
      <c r="B2742" s="49"/>
      <c r="C2742" s="49"/>
      <c r="D2742" s="50"/>
      <c r="E2742" s="49"/>
      <c r="F2742" s="49"/>
      <c r="G2742" s="50"/>
      <c r="H2742" s="50"/>
      <c r="I2742" s="49"/>
    </row>
    <row r="2743" spans="1:9" customFormat="1" ht="15">
      <c r="A2743" s="114" t="s">
        <v>60</v>
      </c>
      <c r="B2743" s="126" t="s">
        <v>188</v>
      </c>
      <c r="C2743" s="126"/>
      <c r="D2743" s="126"/>
      <c r="E2743" s="126"/>
      <c r="F2743" s="126"/>
      <c r="G2743" s="126"/>
      <c r="H2743" s="126"/>
      <c r="I2743" s="126"/>
    </row>
    <row r="2744" spans="1:9" customFormat="1" ht="15">
      <c r="A2744" s="115"/>
      <c r="B2744" s="126">
        <v>2023</v>
      </c>
      <c r="C2744" s="126"/>
      <c r="D2744" s="126"/>
      <c r="E2744" s="126">
        <v>2024</v>
      </c>
      <c r="F2744" s="126"/>
      <c r="G2744" s="126"/>
      <c r="H2744" s="126" t="s">
        <v>62</v>
      </c>
      <c r="I2744" s="126"/>
    </row>
    <row r="2745" spans="1:9" customFormat="1" ht="15">
      <c r="A2745" s="115"/>
      <c r="B2745" s="118" t="s">
        <v>189</v>
      </c>
      <c r="C2745" s="30" t="s">
        <v>64</v>
      </c>
      <c r="D2745" s="124" t="s">
        <v>65</v>
      </c>
      <c r="E2745" s="118" t="s">
        <v>189</v>
      </c>
      <c r="F2745" s="31" t="s">
        <v>64</v>
      </c>
      <c r="G2745" s="124" t="s">
        <v>65</v>
      </c>
      <c r="H2745" s="126" t="s">
        <v>66</v>
      </c>
      <c r="I2745" s="126"/>
    </row>
    <row r="2746" spans="1:9" customFormat="1" ht="15">
      <c r="A2746" s="115"/>
      <c r="B2746" s="119"/>
      <c r="C2746" s="29" t="s">
        <v>68</v>
      </c>
      <c r="D2746" s="125"/>
      <c r="E2746" s="119"/>
      <c r="F2746" s="29" t="s">
        <v>68</v>
      </c>
      <c r="G2746" s="125"/>
      <c r="H2746" s="29" t="s">
        <v>69</v>
      </c>
      <c r="I2746" s="30" t="s">
        <v>70</v>
      </c>
    </row>
    <row r="2747" spans="1:9" customFormat="1" ht="15">
      <c r="A2747" s="32"/>
      <c r="B2747" s="120"/>
      <c r="C2747" s="34"/>
      <c r="D2747" s="34"/>
      <c r="E2747" s="120"/>
      <c r="F2747" s="34"/>
      <c r="G2747" s="35"/>
      <c r="H2747" s="34"/>
      <c r="I2747" s="34"/>
    </row>
    <row r="2748" spans="1:9" customFormat="1" ht="15">
      <c r="A2748" s="37"/>
      <c r="B2748" s="33">
        <v>1</v>
      </c>
      <c r="C2748" s="24">
        <v>2</v>
      </c>
      <c r="D2748" s="34">
        <v>3</v>
      </c>
      <c r="E2748" s="34">
        <v>4</v>
      </c>
      <c r="F2748" s="34">
        <v>5</v>
      </c>
      <c r="G2748" s="35">
        <v>6</v>
      </c>
      <c r="H2748" s="34">
        <v>7</v>
      </c>
      <c r="I2748" s="38">
        <v>8</v>
      </c>
    </row>
    <row r="2749" spans="1:9" customFormat="1" ht="15">
      <c r="A2749" s="39"/>
      <c r="B2749" s="27"/>
      <c r="C2749" s="27"/>
      <c r="D2749" s="27"/>
      <c r="E2749" s="27"/>
      <c r="F2749" s="27"/>
      <c r="G2749" s="27"/>
      <c r="H2749" s="27"/>
      <c r="I2749" s="27"/>
    </row>
    <row r="2750" spans="1:9" s="48" customFormat="1">
      <c r="A2750" s="41" t="s">
        <v>72</v>
      </c>
      <c r="B2750" s="42">
        <v>4</v>
      </c>
      <c r="C2750" s="43">
        <v>6.7</v>
      </c>
      <c r="D2750" s="43">
        <v>16.8</v>
      </c>
      <c r="E2750" s="42">
        <v>8.18</v>
      </c>
      <c r="F2750" s="43">
        <v>40.5</v>
      </c>
      <c r="G2750" s="43">
        <v>49.5</v>
      </c>
      <c r="H2750" s="53">
        <f t="shared" ref="H2750" si="92">F2750/C2750*100</f>
        <v>604.47761194029852</v>
      </c>
      <c r="I2750" s="53">
        <f t="shared" ref="I2750" si="93">F2750-C2750</f>
        <v>33.799999999999997</v>
      </c>
    </row>
    <row r="2751" spans="1:9" s="48" customFormat="1">
      <c r="A2751" s="41"/>
      <c r="B2751" s="42"/>
      <c r="C2751" s="43"/>
      <c r="D2751" s="43"/>
      <c r="E2751" s="42"/>
      <c r="F2751" s="43"/>
      <c r="G2751" s="43"/>
      <c r="H2751" s="53"/>
      <c r="I2751" s="53"/>
    </row>
    <row r="2752" spans="1:9" s="48" customFormat="1">
      <c r="A2752" s="41" t="s">
        <v>73</v>
      </c>
      <c r="B2752" s="42">
        <v>2</v>
      </c>
      <c r="C2752" s="43">
        <v>6.5</v>
      </c>
      <c r="D2752" s="43">
        <v>32.5</v>
      </c>
      <c r="E2752" s="42">
        <v>4</v>
      </c>
      <c r="F2752" s="43">
        <v>25.5</v>
      </c>
      <c r="G2752" s="43">
        <v>63.8</v>
      </c>
      <c r="H2752" s="53">
        <f t="shared" ref="H2752:H2758" si="94">F2752/C2752*100</f>
        <v>392.30769230769226</v>
      </c>
      <c r="I2752" s="53">
        <f t="shared" ref="I2752:I2758" si="95">F2752-C2752</f>
        <v>19</v>
      </c>
    </row>
    <row r="2753" spans="1:9">
      <c r="A2753" s="44" t="s">
        <v>76</v>
      </c>
      <c r="B2753" s="45">
        <v>2</v>
      </c>
      <c r="C2753" s="46">
        <v>6.5</v>
      </c>
      <c r="D2753" s="46">
        <v>32.5</v>
      </c>
      <c r="E2753" s="45">
        <v>4</v>
      </c>
      <c r="F2753" s="46">
        <v>25.5</v>
      </c>
      <c r="G2753" s="46">
        <v>63.8</v>
      </c>
      <c r="H2753" s="19">
        <f t="shared" si="94"/>
        <v>392.30769230769226</v>
      </c>
      <c r="I2753" s="19">
        <f t="shared" si="95"/>
        <v>19</v>
      </c>
    </row>
    <row r="2754" spans="1:9">
      <c r="A2754" s="44"/>
      <c r="B2754" s="45"/>
      <c r="C2754" s="46"/>
      <c r="D2754" s="46"/>
      <c r="E2754" s="45"/>
      <c r="F2754" s="46"/>
      <c r="G2754" s="46"/>
      <c r="H2754" s="53"/>
      <c r="I2754" s="53"/>
    </row>
    <row r="2755" spans="1:9" s="48" customFormat="1" ht="25.5">
      <c r="A2755" s="41" t="s">
        <v>80</v>
      </c>
      <c r="B2755" s="42">
        <v>2</v>
      </c>
      <c r="C2755" s="43">
        <v>0.2</v>
      </c>
      <c r="D2755" s="43">
        <v>1</v>
      </c>
      <c r="E2755" s="42">
        <v>3.18</v>
      </c>
      <c r="F2755" s="43">
        <v>10</v>
      </c>
      <c r="G2755" s="43">
        <v>31.4</v>
      </c>
      <c r="H2755" s="53">
        <f t="shared" si="94"/>
        <v>5000</v>
      </c>
      <c r="I2755" s="53">
        <f t="shared" si="95"/>
        <v>9.8000000000000007</v>
      </c>
    </row>
    <row r="2756" spans="1:9">
      <c r="A2756" s="44" t="s">
        <v>81</v>
      </c>
      <c r="B2756" s="45" t="s">
        <v>94</v>
      </c>
      <c r="C2756" s="46" t="s">
        <v>94</v>
      </c>
      <c r="D2756" s="46" t="s">
        <v>94</v>
      </c>
      <c r="E2756" s="45">
        <v>0.18</v>
      </c>
      <c r="F2756" s="46" t="s">
        <v>94</v>
      </c>
      <c r="G2756" s="46" t="s">
        <v>94</v>
      </c>
      <c r="H2756" s="46" t="s">
        <v>94</v>
      </c>
      <c r="I2756" s="46" t="s">
        <v>94</v>
      </c>
    </row>
    <row r="2757" spans="1:9">
      <c r="A2757" s="44" t="s">
        <v>87</v>
      </c>
      <c r="B2757" s="45" t="s">
        <v>94</v>
      </c>
      <c r="C2757" s="46" t="s">
        <v>94</v>
      </c>
      <c r="D2757" s="46" t="s">
        <v>94</v>
      </c>
      <c r="E2757" s="45">
        <v>1</v>
      </c>
      <c r="F2757" s="46">
        <v>4</v>
      </c>
      <c r="G2757" s="46">
        <v>40</v>
      </c>
      <c r="H2757" s="46" t="s">
        <v>94</v>
      </c>
      <c r="I2757" s="46" t="s">
        <v>94</v>
      </c>
    </row>
    <row r="2758" spans="1:9">
      <c r="A2758" s="44" t="s">
        <v>92</v>
      </c>
      <c r="B2758" s="45">
        <v>2</v>
      </c>
      <c r="C2758" s="46">
        <v>0.2</v>
      </c>
      <c r="D2758" s="46">
        <v>1</v>
      </c>
      <c r="E2758" s="45">
        <v>2</v>
      </c>
      <c r="F2758" s="46">
        <v>6</v>
      </c>
      <c r="G2758" s="46">
        <v>30</v>
      </c>
      <c r="H2758" s="19">
        <f t="shared" si="94"/>
        <v>3000</v>
      </c>
      <c r="I2758" s="19">
        <f t="shared" si="95"/>
        <v>5.8</v>
      </c>
    </row>
    <row r="2759" spans="1:9">
      <c r="A2759" s="44"/>
      <c r="B2759" s="46"/>
      <c r="C2759" s="46"/>
      <c r="D2759" s="46"/>
      <c r="E2759" s="45"/>
      <c r="F2759" s="46"/>
      <c r="G2759" s="46"/>
      <c r="I2759" s="19"/>
    </row>
    <row r="2760" spans="1:9" s="48" customFormat="1">
      <c r="A2760" s="41" t="s">
        <v>112</v>
      </c>
      <c r="B2760" s="43" t="s">
        <v>94</v>
      </c>
      <c r="C2760" s="43" t="s">
        <v>94</v>
      </c>
      <c r="D2760" s="43" t="s">
        <v>94</v>
      </c>
      <c r="E2760" s="42">
        <v>1</v>
      </c>
      <c r="F2760" s="43">
        <v>5</v>
      </c>
      <c r="G2760" s="43">
        <v>50</v>
      </c>
      <c r="H2760" s="46" t="s">
        <v>94</v>
      </c>
      <c r="I2760" s="46" t="s">
        <v>94</v>
      </c>
    </row>
    <row r="2761" spans="1:9">
      <c r="A2761" s="44" t="s">
        <v>116</v>
      </c>
      <c r="B2761" s="46" t="s">
        <v>94</v>
      </c>
      <c r="C2761" s="46" t="s">
        <v>94</v>
      </c>
      <c r="D2761" s="46" t="s">
        <v>94</v>
      </c>
      <c r="E2761" s="45">
        <v>1</v>
      </c>
      <c r="F2761" s="46">
        <v>5</v>
      </c>
      <c r="G2761" s="46">
        <v>50</v>
      </c>
      <c r="H2761" s="46" t="s">
        <v>94</v>
      </c>
      <c r="I2761" s="46" t="s">
        <v>94</v>
      </c>
    </row>
    <row r="2762" spans="1:9">
      <c r="B2762" s="40"/>
      <c r="C2762" s="40"/>
      <c r="D2762" s="40"/>
      <c r="E2762" s="40"/>
      <c r="F2762" s="40"/>
      <c r="G2762" s="40"/>
      <c r="H2762" s="40"/>
      <c r="I2762" s="40"/>
    </row>
    <row r="2763" spans="1:9">
      <c r="B2763" s="40"/>
      <c r="C2763" s="40"/>
      <c r="D2763" s="40"/>
      <c r="E2763" s="40"/>
      <c r="F2763" s="40"/>
      <c r="G2763" s="40"/>
      <c r="H2763" s="40"/>
      <c r="I2763" s="40"/>
    </row>
    <row r="2764" spans="1:9">
      <c r="B2764" s="40"/>
      <c r="C2764" s="40"/>
      <c r="D2764" s="40"/>
      <c r="E2764" s="40"/>
      <c r="F2764" s="40"/>
      <c r="G2764" s="40"/>
      <c r="H2764" s="40"/>
      <c r="I2764" s="40"/>
    </row>
    <row r="2765" spans="1:9">
      <c r="B2765" s="40"/>
      <c r="C2765" s="40"/>
      <c r="D2765" s="40"/>
      <c r="E2765" s="40"/>
      <c r="F2765" s="40"/>
      <c r="G2765" s="40"/>
      <c r="H2765" s="40"/>
      <c r="I2765" s="40"/>
    </row>
    <row r="2766" spans="1:9" ht="14.25">
      <c r="A2766" s="109" t="s">
        <v>206</v>
      </c>
      <c r="B2766" s="109"/>
      <c r="C2766" s="109"/>
      <c r="D2766" s="109"/>
      <c r="E2766" s="109"/>
      <c r="F2766" s="109"/>
      <c r="G2766" s="109"/>
      <c r="H2766" s="109"/>
      <c r="I2766" s="109"/>
    </row>
    <row r="2767" spans="1:9">
      <c r="A2767" s="111" t="s">
        <v>191</v>
      </c>
      <c r="B2767" s="111"/>
      <c r="C2767" s="111"/>
      <c r="D2767" s="111"/>
      <c r="E2767" s="111"/>
      <c r="F2767" s="111"/>
      <c r="G2767" s="111"/>
      <c r="H2767" s="111"/>
      <c r="I2767" s="111"/>
    </row>
    <row r="2768" spans="1:9">
      <c r="B2768" s="49"/>
      <c r="C2768" s="49"/>
      <c r="D2768" s="50"/>
      <c r="E2768" s="49"/>
      <c r="F2768" s="49"/>
      <c r="G2768" s="50"/>
      <c r="H2768" s="50"/>
      <c r="I2768" s="49"/>
    </row>
    <row r="2769" spans="1:9" customFormat="1" ht="15">
      <c r="A2769" s="114" t="s">
        <v>60</v>
      </c>
      <c r="B2769" s="126" t="s">
        <v>188</v>
      </c>
      <c r="C2769" s="126"/>
      <c r="D2769" s="126"/>
      <c r="E2769" s="126"/>
      <c r="F2769" s="126"/>
      <c r="G2769" s="126"/>
      <c r="H2769" s="126"/>
      <c r="I2769" s="126"/>
    </row>
    <row r="2770" spans="1:9" customFormat="1" ht="15">
      <c r="A2770" s="115"/>
      <c r="B2770" s="126">
        <v>2023</v>
      </c>
      <c r="C2770" s="126"/>
      <c r="D2770" s="126"/>
      <c r="E2770" s="126">
        <v>2024</v>
      </c>
      <c r="F2770" s="126"/>
      <c r="G2770" s="126"/>
      <c r="H2770" s="126" t="s">
        <v>62</v>
      </c>
      <c r="I2770" s="126"/>
    </row>
    <row r="2771" spans="1:9" customFormat="1" ht="15">
      <c r="A2771" s="115"/>
      <c r="B2771" s="118" t="s">
        <v>189</v>
      </c>
      <c r="C2771" s="30" t="s">
        <v>64</v>
      </c>
      <c r="D2771" s="124" t="s">
        <v>65</v>
      </c>
      <c r="E2771" s="118" t="s">
        <v>189</v>
      </c>
      <c r="F2771" s="31" t="s">
        <v>64</v>
      </c>
      <c r="G2771" s="124" t="s">
        <v>65</v>
      </c>
      <c r="H2771" s="126" t="s">
        <v>66</v>
      </c>
      <c r="I2771" s="126"/>
    </row>
    <row r="2772" spans="1:9" customFormat="1" ht="15">
      <c r="A2772" s="115"/>
      <c r="B2772" s="119"/>
      <c r="C2772" s="29" t="s">
        <v>68</v>
      </c>
      <c r="D2772" s="125"/>
      <c r="E2772" s="119"/>
      <c r="F2772" s="29" t="s">
        <v>68</v>
      </c>
      <c r="G2772" s="125"/>
      <c r="H2772" s="29" t="s">
        <v>69</v>
      </c>
      <c r="I2772" s="30" t="s">
        <v>70</v>
      </c>
    </row>
    <row r="2773" spans="1:9" customFormat="1" ht="15">
      <c r="A2773" s="32"/>
      <c r="B2773" s="120"/>
      <c r="C2773" s="34"/>
      <c r="D2773" s="34"/>
      <c r="E2773" s="120"/>
      <c r="F2773" s="34"/>
      <c r="G2773" s="35"/>
      <c r="H2773" s="34"/>
      <c r="I2773" s="34"/>
    </row>
    <row r="2774" spans="1:9" customFormat="1" ht="15">
      <c r="A2774" s="37"/>
      <c r="B2774" s="33">
        <v>1</v>
      </c>
      <c r="C2774" s="24">
        <v>2</v>
      </c>
      <c r="D2774" s="34">
        <v>3</v>
      </c>
      <c r="E2774" s="34">
        <v>4</v>
      </c>
      <c r="F2774" s="34">
        <v>5</v>
      </c>
      <c r="G2774" s="35">
        <v>6</v>
      </c>
      <c r="H2774" s="34">
        <v>7</v>
      </c>
      <c r="I2774" s="38">
        <v>8</v>
      </c>
    </row>
    <row r="2775" spans="1:9" customFormat="1" ht="15">
      <c r="A2775" s="39"/>
      <c r="B2775" s="27"/>
      <c r="C2775" s="27"/>
      <c r="D2775" s="27"/>
      <c r="E2775" s="27"/>
      <c r="F2775" s="27"/>
      <c r="G2775" s="27"/>
      <c r="H2775" s="27"/>
      <c r="I2775" s="27"/>
    </row>
    <row r="2776" spans="1:9" s="48" customFormat="1">
      <c r="A2776" s="41" t="s">
        <v>72</v>
      </c>
      <c r="B2776" s="42">
        <v>2</v>
      </c>
      <c r="C2776" s="43" t="s">
        <v>94</v>
      </c>
      <c r="D2776" s="43" t="s">
        <v>94</v>
      </c>
      <c r="E2776" s="42">
        <v>3</v>
      </c>
      <c r="F2776" s="55" t="s">
        <v>94</v>
      </c>
      <c r="G2776" s="55" t="s">
        <v>94</v>
      </c>
      <c r="H2776" s="54" t="s">
        <v>94</v>
      </c>
      <c r="I2776" s="54" t="s">
        <v>94</v>
      </c>
    </row>
    <row r="2777" spans="1:9" s="48" customFormat="1">
      <c r="A2777" s="41"/>
      <c r="B2777" s="42"/>
      <c r="C2777" s="43"/>
      <c r="D2777" s="43"/>
      <c r="E2777" s="42"/>
      <c r="F2777" s="55"/>
      <c r="G2777" s="55"/>
    </row>
    <row r="2778" spans="1:9" s="48" customFormat="1">
      <c r="A2778" s="41" t="s">
        <v>112</v>
      </c>
      <c r="B2778" s="42">
        <v>2</v>
      </c>
      <c r="C2778" s="43" t="s">
        <v>94</v>
      </c>
      <c r="D2778" s="43" t="s">
        <v>94</v>
      </c>
      <c r="E2778" s="42">
        <v>2</v>
      </c>
      <c r="F2778" s="55" t="s">
        <v>94</v>
      </c>
      <c r="G2778" s="55" t="s">
        <v>94</v>
      </c>
      <c r="H2778" s="54" t="s">
        <v>94</v>
      </c>
      <c r="I2778" s="54" t="s">
        <v>94</v>
      </c>
    </row>
    <row r="2779" spans="1:9">
      <c r="A2779" s="44" t="s">
        <v>119</v>
      </c>
      <c r="B2779" s="45">
        <v>2</v>
      </c>
      <c r="C2779" s="46" t="s">
        <v>94</v>
      </c>
      <c r="D2779" s="46" t="s">
        <v>94</v>
      </c>
      <c r="E2779" s="45">
        <v>2</v>
      </c>
      <c r="F2779" s="54" t="s">
        <v>94</v>
      </c>
      <c r="G2779" s="54" t="s">
        <v>94</v>
      </c>
      <c r="H2779" s="54" t="s">
        <v>94</v>
      </c>
      <c r="I2779" s="54" t="s">
        <v>94</v>
      </c>
    </row>
    <row r="2780" spans="1:9">
      <c r="A2780" s="44"/>
      <c r="B2780" s="46"/>
      <c r="C2780" s="46"/>
      <c r="D2780" s="46"/>
      <c r="E2780" s="45"/>
      <c r="F2780" s="54"/>
      <c r="G2780" s="54"/>
      <c r="H2780" s="17"/>
      <c r="I2780" s="17"/>
    </row>
    <row r="2781" spans="1:9" s="48" customFormat="1">
      <c r="A2781" s="41" t="s">
        <v>127</v>
      </c>
      <c r="B2781" s="43" t="s">
        <v>94</v>
      </c>
      <c r="C2781" s="43" t="s">
        <v>94</v>
      </c>
      <c r="D2781" s="43" t="s">
        <v>94</v>
      </c>
      <c r="E2781" s="42">
        <v>1</v>
      </c>
      <c r="F2781" s="55" t="s">
        <v>94</v>
      </c>
      <c r="G2781" s="55" t="s">
        <v>94</v>
      </c>
      <c r="H2781" s="54" t="s">
        <v>94</v>
      </c>
      <c r="I2781" s="54" t="s">
        <v>94</v>
      </c>
    </row>
    <row r="2782" spans="1:9">
      <c r="A2782" s="44" t="s">
        <v>165</v>
      </c>
      <c r="B2782" s="46" t="s">
        <v>94</v>
      </c>
      <c r="C2782" s="46" t="s">
        <v>94</v>
      </c>
      <c r="D2782" s="46" t="s">
        <v>94</v>
      </c>
      <c r="E2782" s="45">
        <v>1</v>
      </c>
      <c r="F2782" s="54" t="s">
        <v>94</v>
      </c>
      <c r="G2782" s="54" t="s">
        <v>94</v>
      </c>
      <c r="H2782" s="54" t="s">
        <v>94</v>
      </c>
      <c r="I2782" s="54" t="s">
        <v>94</v>
      </c>
    </row>
    <row r="2783" spans="1:9">
      <c r="B2783" s="40"/>
      <c r="C2783" s="40"/>
      <c r="D2783" s="40"/>
      <c r="E2783" s="40"/>
      <c r="F2783" s="40"/>
      <c r="G2783" s="40"/>
      <c r="H2783" s="40"/>
      <c r="I2783" s="40"/>
    </row>
    <row r="2784" spans="1:9">
      <c r="B2784" s="40"/>
      <c r="C2784" s="40"/>
      <c r="D2784" s="40"/>
      <c r="E2784" s="40"/>
      <c r="F2784" s="40"/>
      <c r="G2784" s="40"/>
      <c r="H2784" s="40"/>
      <c r="I2784" s="40"/>
    </row>
    <row r="2785" spans="2:9">
      <c r="B2785" s="40"/>
      <c r="C2785" s="40"/>
      <c r="D2785" s="40"/>
      <c r="E2785" s="40"/>
      <c r="F2785" s="40"/>
      <c r="G2785" s="40"/>
      <c r="H2785" s="40"/>
      <c r="I2785" s="40"/>
    </row>
    <row r="2786" spans="2:9">
      <c r="B2786" s="40"/>
      <c r="C2786" s="40"/>
      <c r="D2786" s="40"/>
      <c r="E2786" s="40"/>
      <c r="F2786" s="40"/>
      <c r="G2786" s="40"/>
      <c r="H2786" s="40"/>
      <c r="I2786" s="40"/>
    </row>
    <row r="2787" spans="2:9">
      <c r="B2787" s="40"/>
      <c r="C2787" s="40"/>
      <c r="D2787" s="40"/>
      <c r="E2787" s="40"/>
      <c r="F2787" s="40"/>
      <c r="G2787" s="40"/>
      <c r="H2787" s="40"/>
      <c r="I2787" s="40"/>
    </row>
    <row r="2788" spans="2:9">
      <c r="B2788" s="40"/>
      <c r="C2788" s="40"/>
      <c r="D2788" s="40"/>
      <c r="E2788" s="40"/>
      <c r="F2788" s="40"/>
      <c r="G2788" s="40"/>
      <c r="H2788" s="40"/>
      <c r="I2788" s="40"/>
    </row>
    <row r="2789" spans="2:9">
      <c r="B2789" s="40"/>
      <c r="C2789" s="40"/>
      <c r="D2789" s="40"/>
      <c r="E2789" s="40"/>
      <c r="F2789" s="40"/>
      <c r="G2789" s="40"/>
      <c r="H2789" s="40"/>
      <c r="I2789" s="40"/>
    </row>
    <row r="2790" spans="2:9">
      <c r="B2790" s="40"/>
      <c r="C2790" s="40"/>
      <c r="D2790" s="40"/>
      <c r="E2790" s="40"/>
      <c r="F2790" s="40"/>
      <c r="G2790" s="40"/>
      <c r="H2790" s="40"/>
      <c r="I2790" s="40"/>
    </row>
    <row r="2791" spans="2:9">
      <c r="B2791" s="40"/>
      <c r="C2791" s="40"/>
      <c r="D2791" s="40"/>
      <c r="E2791" s="40"/>
      <c r="F2791" s="40"/>
      <c r="G2791" s="40"/>
      <c r="H2791" s="40"/>
      <c r="I2791" s="40"/>
    </row>
    <row r="2792" spans="2:9">
      <c r="B2792" s="40"/>
      <c r="C2792" s="40"/>
      <c r="D2792" s="40"/>
      <c r="E2792" s="40"/>
      <c r="F2792" s="40"/>
      <c r="G2792" s="40"/>
      <c r="H2792" s="40"/>
      <c r="I2792" s="40"/>
    </row>
    <row r="2793" spans="2:9">
      <c r="B2793" s="40"/>
      <c r="C2793" s="40"/>
      <c r="D2793" s="40"/>
      <c r="E2793" s="40"/>
      <c r="F2793" s="40"/>
      <c r="G2793" s="40"/>
      <c r="H2793" s="40"/>
      <c r="I2793" s="40"/>
    </row>
    <row r="2794" spans="2:9">
      <c r="B2794" s="40"/>
      <c r="C2794" s="40"/>
      <c r="D2794" s="40"/>
      <c r="E2794" s="40"/>
      <c r="F2794" s="40"/>
      <c r="G2794" s="40"/>
      <c r="H2794" s="40"/>
      <c r="I2794" s="40"/>
    </row>
    <row r="2795" spans="2:9">
      <c r="B2795" s="40"/>
      <c r="C2795" s="40"/>
      <c r="D2795" s="40"/>
      <c r="E2795" s="40"/>
      <c r="F2795" s="40"/>
      <c r="G2795" s="40"/>
      <c r="H2795" s="40"/>
      <c r="I2795" s="40"/>
    </row>
    <row r="2796" spans="2:9">
      <c r="B2796" s="40"/>
      <c r="C2796" s="40"/>
      <c r="D2796" s="40"/>
      <c r="E2796" s="40"/>
      <c r="F2796" s="40"/>
      <c r="G2796" s="40"/>
      <c r="H2796" s="40"/>
      <c r="I2796" s="40"/>
    </row>
    <row r="2797" spans="2:9">
      <c r="B2797" s="40"/>
      <c r="C2797" s="40"/>
      <c r="D2797" s="40"/>
      <c r="E2797" s="40"/>
      <c r="F2797" s="40"/>
      <c r="G2797" s="40"/>
      <c r="H2797" s="40"/>
      <c r="I2797" s="40"/>
    </row>
    <row r="2798" spans="2:9">
      <c r="B2798" s="40"/>
      <c r="C2798" s="40"/>
      <c r="D2798" s="40"/>
      <c r="E2798" s="40"/>
      <c r="F2798" s="40"/>
      <c r="G2798" s="40"/>
      <c r="H2798" s="40"/>
      <c r="I2798" s="40"/>
    </row>
    <row r="2799" spans="2:9">
      <c r="B2799" s="40"/>
      <c r="C2799" s="40"/>
      <c r="D2799" s="40"/>
      <c r="E2799" s="40"/>
      <c r="F2799" s="40"/>
      <c r="G2799" s="40"/>
      <c r="H2799" s="40"/>
      <c r="I2799" s="40"/>
    </row>
    <row r="2800" spans="2:9">
      <c r="B2800" s="40"/>
      <c r="C2800" s="40"/>
      <c r="D2800" s="40"/>
      <c r="E2800" s="40"/>
      <c r="F2800" s="40"/>
      <c r="G2800" s="40"/>
      <c r="H2800" s="40"/>
      <c r="I2800" s="40"/>
    </row>
    <row r="2801" spans="1:9">
      <c r="B2801" s="40"/>
      <c r="C2801" s="40"/>
      <c r="D2801" s="40"/>
      <c r="E2801" s="40"/>
      <c r="F2801" s="40"/>
      <c r="G2801" s="40"/>
      <c r="H2801" s="40"/>
      <c r="I2801" s="40"/>
    </row>
    <row r="2802" spans="1:9">
      <c r="B2802" s="40"/>
      <c r="C2802" s="40"/>
      <c r="D2802" s="40"/>
      <c r="E2802" s="40"/>
      <c r="F2802" s="40"/>
      <c r="G2802" s="40"/>
      <c r="H2802" s="40"/>
      <c r="I2802" s="40"/>
    </row>
    <row r="2803" spans="1:9">
      <c r="B2803" s="40"/>
      <c r="C2803" s="40"/>
      <c r="D2803" s="40"/>
      <c r="E2803" s="40"/>
      <c r="F2803" s="40"/>
      <c r="G2803" s="40"/>
      <c r="H2803" s="40"/>
      <c r="I2803" s="40"/>
    </row>
    <row r="2804" spans="1:9">
      <c r="B2804" s="40"/>
      <c r="C2804" s="40"/>
      <c r="D2804" s="40"/>
      <c r="E2804" s="40"/>
      <c r="F2804" s="40"/>
      <c r="G2804" s="40"/>
      <c r="H2804" s="40"/>
      <c r="I2804" s="40"/>
    </row>
    <row r="2805" spans="1:9">
      <c r="B2805" s="40"/>
      <c r="C2805" s="40"/>
      <c r="D2805" s="40"/>
      <c r="E2805" s="40"/>
      <c r="F2805" s="40"/>
      <c r="G2805" s="40"/>
      <c r="H2805" s="40"/>
      <c r="I2805" s="40"/>
    </row>
    <row r="2806" spans="1:9">
      <c r="B2806" s="40"/>
      <c r="C2806" s="40"/>
      <c r="D2806" s="40"/>
      <c r="E2806" s="40"/>
      <c r="F2806" s="40"/>
      <c r="G2806" s="40"/>
      <c r="H2806" s="40"/>
      <c r="I2806" s="40"/>
    </row>
    <row r="2807" spans="1:9">
      <c r="B2807" s="40"/>
      <c r="C2807" s="40"/>
      <c r="D2807" s="40"/>
      <c r="E2807" s="40"/>
      <c r="F2807" s="40"/>
      <c r="G2807" s="40"/>
      <c r="H2807" s="40"/>
      <c r="I2807" s="40"/>
    </row>
    <row r="2808" spans="1:9">
      <c r="B2808" s="40"/>
      <c r="C2808" s="40"/>
      <c r="D2808" s="40"/>
      <c r="E2808" s="40"/>
      <c r="F2808" s="40"/>
      <c r="G2808" s="40"/>
      <c r="H2808" s="40"/>
      <c r="I2808" s="40"/>
    </row>
    <row r="2809" spans="1:9">
      <c r="B2809" s="40"/>
      <c r="C2809" s="40"/>
      <c r="D2809" s="40"/>
      <c r="E2809" s="40"/>
      <c r="F2809" s="40"/>
      <c r="G2809" s="40"/>
      <c r="H2809" s="40"/>
      <c r="I2809" s="40"/>
    </row>
    <row r="2810" spans="1:9">
      <c r="B2810" s="40"/>
      <c r="C2810" s="40"/>
      <c r="D2810" s="40"/>
      <c r="E2810" s="40"/>
      <c r="F2810" s="40"/>
      <c r="G2810" s="40"/>
      <c r="H2810" s="40"/>
      <c r="I2810" s="40"/>
    </row>
    <row r="2811" spans="1:9">
      <c r="B2811" s="40"/>
      <c r="C2811" s="40"/>
      <c r="D2811" s="40"/>
      <c r="E2811" s="40"/>
      <c r="F2811" s="40"/>
      <c r="G2811" s="40"/>
      <c r="H2811" s="40"/>
      <c r="I2811" s="40"/>
    </row>
    <row r="2812" spans="1:9">
      <c r="B2812" s="40"/>
      <c r="C2812" s="40"/>
      <c r="D2812" s="40"/>
      <c r="E2812" s="40"/>
      <c r="F2812" s="40"/>
      <c r="G2812" s="40"/>
      <c r="H2812" s="40"/>
      <c r="I2812" s="40"/>
    </row>
    <row r="2813" spans="1:9" ht="14.25">
      <c r="A2813" s="109" t="s">
        <v>207</v>
      </c>
      <c r="B2813" s="109"/>
      <c r="C2813" s="109"/>
      <c r="D2813" s="109"/>
      <c r="E2813" s="109"/>
      <c r="F2813" s="109"/>
      <c r="G2813" s="109"/>
      <c r="H2813" s="109"/>
      <c r="I2813" s="109"/>
    </row>
    <row r="2814" spans="1:9">
      <c r="A2814" s="111" t="s">
        <v>191</v>
      </c>
      <c r="B2814" s="111"/>
      <c r="C2814" s="111"/>
      <c r="D2814" s="111"/>
      <c r="E2814" s="111"/>
      <c r="F2814" s="111"/>
      <c r="G2814" s="111"/>
      <c r="H2814" s="111"/>
      <c r="I2814" s="111"/>
    </row>
    <row r="2815" spans="1:9">
      <c r="B2815" s="49"/>
      <c r="C2815" s="49"/>
      <c r="D2815" s="50"/>
      <c r="E2815" s="49"/>
      <c r="F2815" s="49"/>
      <c r="G2815" s="50"/>
      <c r="H2815" s="50"/>
      <c r="I2815" s="49"/>
    </row>
    <row r="2816" spans="1:9" customFormat="1" ht="15">
      <c r="A2816" s="114" t="s">
        <v>60</v>
      </c>
      <c r="B2816" s="126" t="s">
        <v>188</v>
      </c>
      <c r="C2816" s="126"/>
      <c r="D2816" s="126"/>
      <c r="E2816" s="126"/>
      <c r="F2816" s="126"/>
      <c r="G2816" s="126"/>
      <c r="H2816" s="126"/>
      <c r="I2816" s="126"/>
    </row>
    <row r="2817" spans="1:9" customFormat="1" ht="15">
      <c r="A2817" s="115"/>
      <c r="B2817" s="126">
        <v>2023</v>
      </c>
      <c r="C2817" s="126"/>
      <c r="D2817" s="126"/>
      <c r="E2817" s="126">
        <v>2024</v>
      </c>
      <c r="F2817" s="126"/>
      <c r="G2817" s="126"/>
      <c r="H2817" s="126" t="s">
        <v>62</v>
      </c>
      <c r="I2817" s="126"/>
    </row>
    <row r="2818" spans="1:9" customFormat="1" ht="15">
      <c r="A2818" s="115"/>
      <c r="B2818" s="118" t="s">
        <v>189</v>
      </c>
      <c r="C2818" s="30" t="s">
        <v>64</v>
      </c>
      <c r="D2818" s="124" t="s">
        <v>65</v>
      </c>
      <c r="E2818" s="118" t="s">
        <v>189</v>
      </c>
      <c r="F2818" s="31" t="s">
        <v>64</v>
      </c>
      <c r="G2818" s="124" t="s">
        <v>65</v>
      </c>
      <c r="H2818" s="126" t="s">
        <v>66</v>
      </c>
      <c r="I2818" s="126"/>
    </row>
    <row r="2819" spans="1:9" customFormat="1" ht="15">
      <c r="A2819" s="115"/>
      <c r="B2819" s="119"/>
      <c r="C2819" s="29" t="s">
        <v>68</v>
      </c>
      <c r="D2819" s="125"/>
      <c r="E2819" s="119"/>
      <c r="F2819" s="29" t="s">
        <v>68</v>
      </c>
      <c r="G2819" s="125"/>
      <c r="H2819" s="29" t="s">
        <v>69</v>
      </c>
      <c r="I2819" s="30" t="s">
        <v>70</v>
      </c>
    </row>
    <row r="2820" spans="1:9" customFormat="1" ht="15">
      <c r="A2820" s="32"/>
      <c r="B2820" s="120"/>
      <c r="C2820" s="34"/>
      <c r="D2820" s="34"/>
      <c r="E2820" s="120"/>
      <c r="F2820" s="34"/>
      <c r="G2820" s="35"/>
      <c r="H2820" s="34"/>
      <c r="I2820" s="34"/>
    </row>
    <row r="2821" spans="1:9" customFormat="1" ht="15">
      <c r="A2821" s="37"/>
      <c r="B2821" s="33">
        <v>1</v>
      </c>
      <c r="C2821" s="24">
        <v>2</v>
      </c>
      <c r="D2821" s="34">
        <v>3</v>
      </c>
      <c r="E2821" s="34">
        <v>4</v>
      </c>
      <c r="F2821" s="34">
        <v>5</v>
      </c>
      <c r="G2821" s="35">
        <v>6</v>
      </c>
      <c r="H2821" s="34">
        <v>7</v>
      </c>
      <c r="I2821" s="38">
        <v>8</v>
      </c>
    </row>
    <row r="2822" spans="1:9" customFormat="1" ht="15">
      <c r="A2822" s="39"/>
      <c r="B2822" s="27"/>
      <c r="C2822" s="27"/>
      <c r="D2822" s="27"/>
      <c r="E2822" s="27"/>
      <c r="F2822" s="27"/>
      <c r="G2822" s="27"/>
      <c r="H2822" s="27"/>
      <c r="I2822" s="27"/>
    </row>
    <row r="2823" spans="1:9" s="48" customFormat="1">
      <c r="A2823" s="41" t="s">
        <v>72</v>
      </c>
      <c r="B2823" s="42">
        <v>801</v>
      </c>
      <c r="C2823" s="43">
        <v>3929.8</v>
      </c>
      <c r="D2823" s="43">
        <v>49.1</v>
      </c>
      <c r="E2823" s="42">
        <v>1058.29</v>
      </c>
      <c r="F2823" s="43">
        <v>4839.1000000000004</v>
      </c>
      <c r="G2823" s="43">
        <v>45.7</v>
      </c>
      <c r="H2823" s="53">
        <f t="shared" ref="H2823" si="96">F2823/C2823*100</f>
        <v>123.13858211613824</v>
      </c>
      <c r="I2823" s="53">
        <f t="shared" ref="I2823" si="97">F2823-C2823</f>
        <v>909.30000000000018</v>
      </c>
    </row>
    <row r="2824" spans="1:9" s="48" customFormat="1">
      <c r="A2824" s="41"/>
      <c r="B2824" s="42"/>
      <c r="C2824" s="43"/>
      <c r="D2824" s="43"/>
      <c r="E2824" s="42"/>
      <c r="F2824" s="43"/>
      <c r="G2824" s="43"/>
      <c r="H2824" s="53"/>
      <c r="I2824" s="53"/>
    </row>
    <row r="2825" spans="1:9" s="48" customFormat="1">
      <c r="A2825" s="41" t="s">
        <v>73</v>
      </c>
      <c r="B2825" s="42">
        <v>347</v>
      </c>
      <c r="C2825" s="43">
        <v>1887.9</v>
      </c>
      <c r="D2825" s="43">
        <v>54.4</v>
      </c>
      <c r="E2825" s="42">
        <v>602.13</v>
      </c>
      <c r="F2825" s="43">
        <v>2077.1</v>
      </c>
      <c r="G2825" s="43">
        <v>34.5</v>
      </c>
      <c r="H2825" s="53">
        <f t="shared" ref="H2825:H2850" si="98">F2825/C2825*100</f>
        <v>110.02171725197307</v>
      </c>
      <c r="I2825" s="53">
        <f t="shared" ref="I2825:I2850" si="99">F2825-C2825</f>
        <v>189.19999999999982</v>
      </c>
    </row>
    <row r="2826" spans="1:9">
      <c r="A2826" s="44" t="s">
        <v>74</v>
      </c>
      <c r="B2826" s="45">
        <v>11</v>
      </c>
      <c r="C2826" s="46">
        <v>44.9</v>
      </c>
      <c r="D2826" s="46">
        <v>40.799999999999997</v>
      </c>
      <c r="E2826" s="45">
        <v>7</v>
      </c>
      <c r="F2826" s="46">
        <v>28.1</v>
      </c>
      <c r="G2826" s="46">
        <v>40.1</v>
      </c>
      <c r="H2826" s="19">
        <f t="shared" si="98"/>
        <v>62.583518930957695</v>
      </c>
      <c r="I2826" s="19">
        <f t="shared" si="99"/>
        <v>-16.799999999999997</v>
      </c>
    </row>
    <row r="2827" spans="1:9">
      <c r="A2827" s="44" t="s">
        <v>75</v>
      </c>
      <c r="B2827" s="45">
        <v>139</v>
      </c>
      <c r="C2827" s="46">
        <v>1075</v>
      </c>
      <c r="D2827" s="46">
        <v>77.3</v>
      </c>
      <c r="E2827" s="45">
        <v>463.62</v>
      </c>
      <c r="F2827" s="46">
        <v>1692.8</v>
      </c>
      <c r="G2827" s="46">
        <v>36.5</v>
      </c>
      <c r="H2827" s="19">
        <f t="shared" si="98"/>
        <v>157.46976744186045</v>
      </c>
      <c r="I2827" s="19">
        <f t="shared" si="99"/>
        <v>617.79999999999995</v>
      </c>
    </row>
    <row r="2828" spans="1:9">
      <c r="A2828" s="44" t="s">
        <v>76</v>
      </c>
      <c r="B2828" s="45">
        <v>184</v>
      </c>
      <c r="C2828" s="46">
        <v>717</v>
      </c>
      <c r="D2828" s="46">
        <v>39</v>
      </c>
      <c r="E2828" s="45">
        <v>120.51</v>
      </c>
      <c r="F2828" s="46">
        <v>324.5</v>
      </c>
      <c r="G2828" s="46">
        <v>26.9</v>
      </c>
      <c r="H2828" s="19">
        <f t="shared" si="98"/>
        <v>45.258019525801949</v>
      </c>
      <c r="I2828" s="19">
        <f t="shared" si="99"/>
        <v>-392.5</v>
      </c>
    </row>
    <row r="2829" spans="1:9">
      <c r="A2829" s="44" t="s">
        <v>79</v>
      </c>
      <c r="B2829" s="45">
        <v>13</v>
      </c>
      <c r="C2829" s="46">
        <v>51</v>
      </c>
      <c r="D2829" s="46">
        <v>39.200000000000003</v>
      </c>
      <c r="E2829" s="45">
        <v>11</v>
      </c>
      <c r="F2829" s="46">
        <v>31.7</v>
      </c>
      <c r="G2829" s="46">
        <v>28.8</v>
      </c>
      <c r="H2829" s="19">
        <f t="shared" si="98"/>
        <v>62.156862745098039</v>
      </c>
      <c r="I2829" s="19">
        <f t="shared" si="99"/>
        <v>-19.3</v>
      </c>
    </row>
    <row r="2830" spans="1:9">
      <c r="A2830" s="44"/>
      <c r="B2830" s="45"/>
      <c r="C2830" s="46"/>
      <c r="D2830" s="46"/>
      <c r="E2830" s="45"/>
      <c r="F2830" s="46"/>
      <c r="G2830" s="46"/>
      <c r="H2830" s="53"/>
      <c r="I2830" s="53"/>
    </row>
    <row r="2831" spans="1:9" s="48" customFormat="1" ht="25.5">
      <c r="A2831" s="41" t="s">
        <v>80</v>
      </c>
      <c r="B2831" s="42">
        <v>146</v>
      </c>
      <c r="C2831" s="43">
        <v>785.4</v>
      </c>
      <c r="D2831" s="43">
        <v>53.8</v>
      </c>
      <c r="E2831" s="42">
        <v>152.94</v>
      </c>
      <c r="F2831" s="43">
        <v>1157.8</v>
      </c>
      <c r="G2831" s="43">
        <v>75.7</v>
      </c>
      <c r="H2831" s="53">
        <f t="shared" si="98"/>
        <v>147.41532976827094</v>
      </c>
      <c r="I2831" s="53">
        <f t="shared" si="99"/>
        <v>372.4</v>
      </c>
    </row>
    <row r="2832" spans="1:9">
      <c r="A2832" s="44" t="s">
        <v>81</v>
      </c>
      <c r="B2832" s="45">
        <v>10</v>
      </c>
      <c r="C2832" s="46" t="s">
        <v>94</v>
      </c>
      <c r="D2832" s="46" t="s">
        <v>94</v>
      </c>
      <c r="E2832" s="45">
        <v>11.94</v>
      </c>
      <c r="F2832" s="46">
        <v>0.5</v>
      </c>
      <c r="G2832" s="46">
        <v>0.4</v>
      </c>
      <c r="H2832" s="46" t="s">
        <v>94</v>
      </c>
      <c r="I2832" s="46" t="s">
        <v>94</v>
      </c>
    </row>
    <row r="2833" spans="1:9">
      <c r="A2833" s="44" t="s">
        <v>83</v>
      </c>
      <c r="B2833" s="45">
        <v>5</v>
      </c>
      <c r="C2833" s="46">
        <v>39.200000000000003</v>
      </c>
      <c r="D2833" s="46">
        <v>78.400000000000006</v>
      </c>
      <c r="E2833" s="45">
        <v>5.75</v>
      </c>
      <c r="F2833" s="46">
        <v>45.1</v>
      </c>
      <c r="G2833" s="46">
        <v>78.5</v>
      </c>
      <c r="H2833" s="19">
        <f t="shared" si="98"/>
        <v>115.05102040816327</v>
      </c>
      <c r="I2833" s="19">
        <f t="shared" si="99"/>
        <v>5.8999999999999986</v>
      </c>
    </row>
    <row r="2834" spans="1:9">
      <c r="A2834" s="44" t="s">
        <v>84</v>
      </c>
      <c r="B2834" s="45">
        <v>31</v>
      </c>
      <c r="C2834" s="46">
        <v>177.3</v>
      </c>
      <c r="D2834" s="46">
        <v>57.2</v>
      </c>
      <c r="E2834" s="45">
        <v>31</v>
      </c>
      <c r="F2834" s="46">
        <v>242.9</v>
      </c>
      <c r="G2834" s="46">
        <v>78.3</v>
      </c>
      <c r="H2834" s="19">
        <f t="shared" si="98"/>
        <v>136.99943598420757</v>
      </c>
      <c r="I2834" s="19">
        <f t="shared" si="99"/>
        <v>65.599999999999994</v>
      </c>
    </row>
    <row r="2835" spans="1:9">
      <c r="A2835" s="44" t="s">
        <v>85</v>
      </c>
      <c r="B2835" s="45">
        <v>35</v>
      </c>
      <c r="C2835" s="46">
        <v>293.2</v>
      </c>
      <c r="D2835" s="46">
        <v>83.8</v>
      </c>
      <c r="E2835" s="45">
        <v>39</v>
      </c>
      <c r="F2835" s="46">
        <v>313.89999999999998</v>
      </c>
      <c r="G2835" s="46">
        <v>80.5</v>
      </c>
      <c r="H2835" s="19">
        <f t="shared" si="98"/>
        <v>107.06002728512959</v>
      </c>
      <c r="I2835" s="19">
        <f t="shared" si="99"/>
        <v>20.699999999999989</v>
      </c>
    </row>
    <row r="2836" spans="1:9">
      <c r="A2836" s="44" t="s">
        <v>86</v>
      </c>
      <c r="B2836" s="45">
        <v>3</v>
      </c>
      <c r="C2836" s="46">
        <v>25.5</v>
      </c>
      <c r="D2836" s="46">
        <v>85</v>
      </c>
      <c r="E2836" s="45">
        <v>3</v>
      </c>
      <c r="F2836" s="46">
        <v>25.5</v>
      </c>
      <c r="G2836" s="46">
        <v>85</v>
      </c>
      <c r="H2836" s="19">
        <f t="shared" si="98"/>
        <v>100</v>
      </c>
      <c r="I2836" s="19">
        <f t="shared" si="99"/>
        <v>0</v>
      </c>
    </row>
    <row r="2837" spans="1:9">
      <c r="A2837" s="44" t="s">
        <v>87</v>
      </c>
      <c r="B2837" s="45">
        <v>49</v>
      </c>
      <c r="C2837" s="46">
        <v>264.60000000000002</v>
      </c>
      <c r="D2837" s="46">
        <v>54</v>
      </c>
      <c r="E2837" s="45">
        <v>49</v>
      </c>
      <c r="F2837" s="46">
        <v>534</v>
      </c>
      <c r="G2837" s="46">
        <v>109</v>
      </c>
      <c r="H2837" s="19">
        <f t="shared" si="98"/>
        <v>201.81405895691609</v>
      </c>
      <c r="I2837" s="19">
        <f t="shared" si="99"/>
        <v>269.39999999999998</v>
      </c>
    </row>
    <row r="2838" spans="1:9">
      <c r="A2838" s="44" t="s">
        <v>88</v>
      </c>
      <c r="B2838" s="45">
        <v>3</v>
      </c>
      <c r="C2838" s="46">
        <v>1.8</v>
      </c>
      <c r="D2838" s="46">
        <v>6</v>
      </c>
      <c r="E2838" s="45">
        <v>3</v>
      </c>
      <c r="F2838" s="46">
        <v>15</v>
      </c>
      <c r="G2838" s="46">
        <v>50</v>
      </c>
      <c r="H2838" s="19">
        <f t="shared" si="98"/>
        <v>833.33333333333337</v>
      </c>
      <c r="I2838" s="19">
        <f t="shared" si="99"/>
        <v>13.2</v>
      </c>
    </row>
    <row r="2839" spans="1:9">
      <c r="A2839" s="44" t="s">
        <v>90</v>
      </c>
      <c r="B2839" s="45">
        <v>1</v>
      </c>
      <c r="C2839" s="46">
        <v>2</v>
      </c>
      <c r="D2839" s="46">
        <v>20</v>
      </c>
      <c r="E2839" s="45">
        <v>1</v>
      </c>
      <c r="F2839" s="46">
        <v>2</v>
      </c>
      <c r="G2839" s="46">
        <v>20</v>
      </c>
      <c r="H2839" s="19">
        <f t="shared" si="98"/>
        <v>100</v>
      </c>
      <c r="I2839" s="19">
        <f t="shared" si="99"/>
        <v>0</v>
      </c>
    </row>
    <row r="2840" spans="1:9">
      <c r="A2840" s="44" t="s">
        <v>92</v>
      </c>
      <c r="B2840" s="45">
        <v>3</v>
      </c>
      <c r="C2840" s="46">
        <v>7.8</v>
      </c>
      <c r="D2840" s="46">
        <v>26</v>
      </c>
      <c r="E2840" s="45">
        <v>3</v>
      </c>
      <c r="F2840" s="46">
        <v>18</v>
      </c>
      <c r="G2840" s="46">
        <v>60</v>
      </c>
      <c r="H2840" s="19">
        <f t="shared" si="98"/>
        <v>230.7692307692308</v>
      </c>
      <c r="I2840" s="19">
        <f t="shared" si="99"/>
        <v>10.199999999999999</v>
      </c>
    </row>
    <row r="2841" spans="1:9">
      <c r="A2841" s="44" t="s">
        <v>93</v>
      </c>
      <c r="B2841" s="45" t="s">
        <v>94</v>
      </c>
      <c r="C2841" s="46" t="s">
        <v>94</v>
      </c>
      <c r="D2841" s="46" t="s">
        <v>94</v>
      </c>
      <c r="E2841" s="45">
        <v>0.25</v>
      </c>
      <c r="F2841" s="46" t="s">
        <v>94</v>
      </c>
      <c r="G2841" s="46">
        <v>1.2</v>
      </c>
      <c r="H2841" s="46" t="s">
        <v>94</v>
      </c>
      <c r="I2841" s="46" t="s">
        <v>94</v>
      </c>
    </row>
    <row r="2842" spans="1:9">
      <c r="A2842" s="44" t="s">
        <v>163</v>
      </c>
      <c r="B2842" s="45">
        <v>12</v>
      </c>
      <c r="C2842" s="46">
        <v>1.3</v>
      </c>
      <c r="D2842" s="46">
        <v>1.1000000000000001</v>
      </c>
      <c r="E2842" s="45">
        <v>12</v>
      </c>
      <c r="F2842" s="46">
        <v>1.3</v>
      </c>
      <c r="G2842" s="46">
        <v>1.1000000000000001</v>
      </c>
      <c r="H2842" s="19">
        <f t="shared" si="98"/>
        <v>100</v>
      </c>
      <c r="I2842" s="19">
        <f t="shared" si="99"/>
        <v>0</v>
      </c>
    </row>
    <row r="2843" spans="1:9">
      <c r="A2843" s="44"/>
      <c r="B2843" s="45"/>
      <c r="C2843" s="46"/>
      <c r="D2843" s="46"/>
      <c r="E2843" s="45"/>
      <c r="F2843" s="46"/>
      <c r="G2843" s="46"/>
      <c r="H2843" s="53"/>
      <c r="I2843" s="53"/>
    </row>
    <row r="2844" spans="1:9" s="48" customFormat="1">
      <c r="A2844" s="41" t="s">
        <v>112</v>
      </c>
      <c r="B2844" s="42">
        <v>304</v>
      </c>
      <c r="C2844" s="43">
        <v>1239.8</v>
      </c>
      <c r="D2844" s="43">
        <v>40.799999999999997</v>
      </c>
      <c r="E2844" s="42">
        <v>291.10000000000002</v>
      </c>
      <c r="F2844" s="43">
        <v>1556.8</v>
      </c>
      <c r="G2844" s="43">
        <v>53.5</v>
      </c>
      <c r="H2844" s="53">
        <f t="shared" si="98"/>
        <v>125.56864010324247</v>
      </c>
      <c r="I2844" s="53">
        <f t="shared" si="99"/>
        <v>317</v>
      </c>
    </row>
    <row r="2845" spans="1:9">
      <c r="A2845" s="44" t="s">
        <v>114</v>
      </c>
      <c r="B2845" s="45">
        <v>263</v>
      </c>
      <c r="C2845" s="46">
        <v>902.9</v>
      </c>
      <c r="D2845" s="46">
        <v>34.299999999999997</v>
      </c>
      <c r="E2845" s="45">
        <v>248.5</v>
      </c>
      <c r="F2845" s="46">
        <v>1269.8</v>
      </c>
      <c r="G2845" s="46">
        <v>51.1</v>
      </c>
      <c r="H2845" s="19">
        <f t="shared" si="98"/>
        <v>140.63572931664638</v>
      </c>
      <c r="I2845" s="19">
        <f t="shared" si="99"/>
        <v>366.9</v>
      </c>
    </row>
    <row r="2846" spans="1:9">
      <c r="A2846" s="44" t="s">
        <v>116</v>
      </c>
      <c r="B2846" s="45">
        <v>41</v>
      </c>
      <c r="C2846" s="46">
        <v>336.9</v>
      </c>
      <c r="D2846" s="46">
        <v>82.2</v>
      </c>
      <c r="E2846" s="45">
        <v>42</v>
      </c>
      <c r="F2846" s="46">
        <v>281.10000000000002</v>
      </c>
      <c r="G2846" s="46">
        <v>66.900000000000006</v>
      </c>
      <c r="H2846" s="19">
        <f t="shared" si="98"/>
        <v>83.437221727515592</v>
      </c>
      <c r="I2846" s="19">
        <f t="shared" si="99"/>
        <v>-55.799999999999955</v>
      </c>
    </row>
    <row r="2847" spans="1:9">
      <c r="A2847" s="44" t="s">
        <v>117</v>
      </c>
      <c r="B2847" s="45">
        <v>1</v>
      </c>
      <c r="C2847" s="46">
        <v>6.7</v>
      </c>
      <c r="D2847" s="46">
        <v>67</v>
      </c>
      <c r="E2847" s="45">
        <v>1</v>
      </c>
      <c r="F2847" s="46">
        <v>18</v>
      </c>
      <c r="G2847" s="46">
        <v>180</v>
      </c>
      <c r="H2847" s="19">
        <f t="shared" si="98"/>
        <v>268.65671641791045</v>
      </c>
      <c r="I2847" s="19">
        <f t="shared" si="99"/>
        <v>11.3</v>
      </c>
    </row>
    <row r="2848" spans="1:9">
      <c r="A2848" s="44" t="s">
        <v>119</v>
      </c>
      <c r="B2848" s="45" t="s">
        <v>94</v>
      </c>
      <c r="C2848" s="46" t="s">
        <v>94</v>
      </c>
      <c r="D2848" s="46" t="s">
        <v>94</v>
      </c>
      <c r="E2848" s="45">
        <v>0.6</v>
      </c>
      <c r="F2848" s="46">
        <v>5.9</v>
      </c>
      <c r="G2848" s="46">
        <v>98.3</v>
      </c>
      <c r="H2848" s="46" t="s">
        <v>94</v>
      </c>
      <c r="I2848" s="46" t="s">
        <v>94</v>
      </c>
    </row>
    <row r="2849" spans="1:9">
      <c r="A2849" s="44"/>
      <c r="B2849" s="45"/>
      <c r="C2849" s="46"/>
      <c r="D2849" s="46"/>
      <c r="E2849" s="45"/>
      <c r="F2849" s="46"/>
      <c r="G2849" s="46"/>
      <c r="H2849" s="53"/>
      <c r="I2849" s="53"/>
    </row>
    <row r="2850" spans="1:9" s="48" customFormat="1">
      <c r="A2850" s="41" t="s">
        <v>139</v>
      </c>
      <c r="B2850" s="42">
        <v>4</v>
      </c>
      <c r="C2850" s="43">
        <v>16.7</v>
      </c>
      <c r="D2850" s="43">
        <v>41.8</v>
      </c>
      <c r="E2850" s="42">
        <v>12.12</v>
      </c>
      <c r="F2850" s="43">
        <v>47.5</v>
      </c>
      <c r="G2850" s="43">
        <v>39.200000000000003</v>
      </c>
      <c r="H2850" s="53">
        <f t="shared" si="98"/>
        <v>284.43113772455092</v>
      </c>
      <c r="I2850" s="53">
        <f t="shared" si="99"/>
        <v>30.8</v>
      </c>
    </row>
    <row r="2851" spans="1:9">
      <c r="B2851" s="40"/>
      <c r="C2851" s="40"/>
      <c r="D2851" s="40"/>
      <c r="E2851" s="40"/>
      <c r="F2851" s="40"/>
      <c r="G2851" s="40"/>
      <c r="H2851" s="40"/>
      <c r="I2851" s="40"/>
    </row>
    <row r="2852" spans="1:9">
      <c r="B2852" s="40"/>
      <c r="C2852" s="40"/>
      <c r="D2852" s="40"/>
      <c r="E2852" s="40"/>
      <c r="F2852" s="40"/>
      <c r="G2852" s="40"/>
      <c r="H2852" s="40"/>
      <c r="I2852" s="40"/>
    </row>
    <row r="2853" spans="1:9" ht="14.25">
      <c r="A2853" s="109" t="s">
        <v>208</v>
      </c>
      <c r="B2853" s="109"/>
      <c r="C2853" s="109"/>
      <c r="D2853" s="109"/>
      <c r="E2853" s="109"/>
      <c r="F2853" s="109"/>
      <c r="G2853" s="109"/>
      <c r="H2853" s="109"/>
      <c r="I2853" s="109"/>
    </row>
    <row r="2854" spans="1:9">
      <c r="A2854" s="111" t="s">
        <v>191</v>
      </c>
      <c r="B2854" s="111"/>
      <c r="C2854" s="111"/>
      <c r="D2854" s="111"/>
      <c r="E2854" s="111"/>
      <c r="F2854" s="111"/>
      <c r="G2854" s="111"/>
      <c r="H2854" s="111"/>
      <c r="I2854" s="111"/>
    </row>
    <row r="2855" spans="1:9">
      <c r="B2855" s="49"/>
      <c r="C2855" s="49"/>
      <c r="D2855" s="50"/>
      <c r="E2855" s="49"/>
      <c r="F2855" s="49"/>
      <c r="G2855" s="50"/>
      <c r="H2855" s="50"/>
      <c r="I2855" s="49"/>
    </row>
    <row r="2856" spans="1:9" customFormat="1" ht="15">
      <c r="A2856" s="114" t="s">
        <v>60</v>
      </c>
      <c r="B2856" s="126" t="s">
        <v>188</v>
      </c>
      <c r="C2856" s="126"/>
      <c r="D2856" s="126"/>
      <c r="E2856" s="126"/>
      <c r="F2856" s="126"/>
      <c r="G2856" s="126"/>
      <c r="H2856" s="126"/>
      <c r="I2856" s="126"/>
    </row>
    <row r="2857" spans="1:9" customFormat="1" ht="15">
      <c r="A2857" s="115"/>
      <c r="B2857" s="126">
        <v>2023</v>
      </c>
      <c r="C2857" s="126"/>
      <c r="D2857" s="126"/>
      <c r="E2857" s="126">
        <v>2024</v>
      </c>
      <c r="F2857" s="126"/>
      <c r="G2857" s="126"/>
      <c r="H2857" s="126" t="s">
        <v>62</v>
      </c>
      <c r="I2857" s="126"/>
    </row>
    <row r="2858" spans="1:9" customFormat="1" ht="15">
      <c r="A2858" s="115"/>
      <c r="B2858" s="118" t="s">
        <v>189</v>
      </c>
      <c r="C2858" s="30" t="s">
        <v>64</v>
      </c>
      <c r="D2858" s="124" t="s">
        <v>65</v>
      </c>
      <c r="E2858" s="118" t="s">
        <v>189</v>
      </c>
      <c r="F2858" s="31" t="s">
        <v>64</v>
      </c>
      <c r="G2858" s="124" t="s">
        <v>65</v>
      </c>
      <c r="H2858" s="126" t="s">
        <v>66</v>
      </c>
      <c r="I2858" s="126"/>
    </row>
    <row r="2859" spans="1:9" customFormat="1" ht="15">
      <c r="A2859" s="115"/>
      <c r="B2859" s="119"/>
      <c r="C2859" s="29" t="s">
        <v>68</v>
      </c>
      <c r="D2859" s="125"/>
      <c r="E2859" s="119"/>
      <c r="F2859" s="29" t="s">
        <v>68</v>
      </c>
      <c r="G2859" s="125"/>
      <c r="H2859" s="29" t="s">
        <v>69</v>
      </c>
      <c r="I2859" s="30" t="s">
        <v>70</v>
      </c>
    </row>
    <row r="2860" spans="1:9" customFormat="1" ht="15">
      <c r="A2860" s="32"/>
      <c r="B2860" s="120"/>
      <c r="C2860" s="34"/>
      <c r="D2860" s="34"/>
      <c r="E2860" s="120"/>
      <c r="F2860" s="34"/>
      <c r="G2860" s="35"/>
      <c r="H2860" s="34"/>
      <c r="I2860" s="34"/>
    </row>
    <row r="2861" spans="1:9" customFormat="1" ht="15">
      <c r="A2861" s="37"/>
      <c r="B2861" s="33">
        <v>1</v>
      </c>
      <c r="C2861" s="24">
        <v>2</v>
      </c>
      <c r="D2861" s="34">
        <v>3</v>
      </c>
      <c r="E2861" s="34">
        <v>4</v>
      </c>
      <c r="F2861" s="34">
        <v>5</v>
      </c>
      <c r="G2861" s="35">
        <v>6</v>
      </c>
      <c r="H2861" s="34">
        <v>7</v>
      </c>
      <c r="I2861" s="38">
        <v>8</v>
      </c>
    </row>
    <row r="2862" spans="1:9" customFormat="1" ht="15">
      <c r="A2862" s="39"/>
      <c r="B2862" s="27"/>
      <c r="C2862" s="27"/>
      <c r="D2862" s="27"/>
      <c r="E2862" s="27"/>
      <c r="F2862" s="27"/>
      <c r="G2862" s="27"/>
      <c r="H2862" s="27"/>
      <c r="I2862" s="27"/>
    </row>
    <row r="2863" spans="1:9" s="48" customFormat="1">
      <c r="A2863" s="41" t="s">
        <v>72</v>
      </c>
      <c r="B2863" s="42">
        <v>46</v>
      </c>
      <c r="C2863" s="43">
        <v>172.5</v>
      </c>
      <c r="D2863" s="43">
        <v>37.5</v>
      </c>
      <c r="E2863" s="42">
        <v>81.42</v>
      </c>
      <c r="F2863" s="43">
        <v>542.4</v>
      </c>
      <c r="G2863" s="43">
        <v>66.599999999999994</v>
      </c>
      <c r="H2863" s="53">
        <f t="shared" ref="H2863" si="100">F2863/C2863*100</f>
        <v>314.43478260869563</v>
      </c>
      <c r="I2863" s="53">
        <f t="shared" ref="I2863" si="101">F2863-C2863</f>
        <v>369.9</v>
      </c>
    </row>
    <row r="2864" spans="1:9" s="48" customFormat="1">
      <c r="A2864" s="41"/>
      <c r="B2864" s="42"/>
      <c r="C2864" s="43"/>
      <c r="D2864" s="43"/>
      <c r="E2864" s="42"/>
      <c r="F2864" s="43"/>
      <c r="G2864" s="43"/>
      <c r="H2864" s="53"/>
      <c r="I2864" s="53"/>
    </row>
    <row r="2865" spans="1:9" s="48" customFormat="1">
      <c r="A2865" s="41" t="s">
        <v>73</v>
      </c>
      <c r="B2865" s="42">
        <v>4</v>
      </c>
      <c r="C2865" s="43">
        <v>11</v>
      </c>
      <c r="D2865" s="43">
        <v>27.5</v>
      </c>
      <c r="E2865" s="42">
        <v>28.77</v>
      </c>
      <c r="F2865" s="43">
        <v>59.3</v>
      </c>
      <c r="G2865" s="43">
        <v>20.6</v>
      </c>
      <c r="H2865" s="53">
        <f t="shared" ref="H2865:H2882" si="102">F2865/C2865*100</f>
        <v>539.09090909090901</v>
      </c>
      <c r="I2865" s="53">
        <f t="shared" ref="I2865:I2882" si="103">F2865-C2865</f>
        <v>48.3</v>
      </c>
    </row>
    <row r="2866" spans="1:9">
      <c r="A2866" s="44" t="s">
        <v>75</v>
      </c>
      <c r="B2866" s="45" t="s">
        <v>94</v>
      </c>
      <c r="C2866" s="46" t="s">
        <v>94</v>
      </c>
      <c r="D2866" s="46" t="s">
        <v>94</v>
      </c>
      <c r="E2866" s="45">
        <v>18.399999999999999</v>
      </c>
      <c r="F2866" s="46">
        <v>31.6</v>
      </c>
      <c r="G2866" s="46">
        <v>17.2</v>
      </c>
      <c r="H2866" s="46" t="s">
        <v>94</v>
      </c>
      <c r="I2866" s="46" t="s">
        <v>94</v>
      </c>
    </row>
    <row r="2867" spans="1:9">
      <c r="A2867" s="44" t="s">
        <v>76</v>
      </c>
      <c r="B2867" s="45">
        <v>2</v>
      </c>
      <c r="C2867" s="46">
        <v>7</v>
      </c>
      <c r="D2867" s="46">
        <v>35</v>
      </c>
      <c r="E2867" s="45">
        <v>8.3699999999999992</v>
      </c>
      <c r="F2867" s="46">
        <v>23.5</v>
      </c>
      <c r="G2867" s="46">
        <v>28.1</v>
      </c>
      <c r="H2867" s="19">
        <f t="shared" si="102"/>
        <v>335.71428571428572</v>
      </c>
      <c r="I2867" s="19">
        <f t="shared" si="103"/>
        <v>16.5</v>
      </c>
    </row>
    <row r="2868" spans="1:9">
      <c r="A2868" s="44" t="s">
        <v>79</v>
      </c>
      <c r="B2868" s="45">
        <v>2</v>
      </c>
      <c r="C2868" s="46">
        <v>4</v>
      </c>
      <c r="D2868" s="46">
        <v>20</v>
      </c>
      <c r="E2868" s="45">
        <v>2</v>
      </c>
      <c r="F2868" s="46">
        <v>4.2</v>
      </c>
      <c r="G2868" s="46">
        <v>21</v>
      </c>
      <c r="H2868" s="19">
        <f t="shared" si="102"/>
        <v>105</v>
      </c>
      <c r="I2868" s="19">
        <f t="shared" si="103"/>
        <v>0.20000000000000018</v>
      </c>
    </row>
    <row r="2869" spans="1:9">
      <c r="A2869" s="44"/>
      <c r="B2869" s="45"/>
      <c r="C2869" s="46"/>
      <c r="D2869" s="46"/>
      <c r="E2869" s="45"/>
      <c r="F2869" s="46"/>
      <c r="G2869" s="46"/>
      <c r="H2869" s="53"/>
      <c r="I2869" s="53"/>
    </row>
    <row r="2870" spans="1:9" s="48" customFormat="1" ht="25.5">
      <c r="A2870" s="41" t="s">
        <v>80</v>
      </c>
      <c r="B2870" s="42">
        <v>8</v>
      </c>
      <c r="C2870" s="43">
        <v>20.100000000000001</v>
      </c>
      <c r="D2870" s="43">
        <v>25.1</v>
      </c>
      <c r="E2870" s="42">
        <v>8.5500000000000007</v>
      </c>
      <c r="F2870" s="43">
        <v>285.7</v>
      </c>
      <c r="G2870" s="43">
        <v>334.2</v>
      </c>
      <c r="H2870" s="53">
        <f t="shared" si="102"/>
        <v>1421.3930348258705</v>
      </c>
      <c r="I2870" s="53">
        <f t="shared" si="103"/>
        <v>265.59999999999997</v>
      </c>
    </row>
    <row r="2871" spans="1:9">
      <c r="A2871" s="44" t="s">
        <v>81</v>
      </c>
      <c r="B2871" s="45">
        <v>1</v>
      </c>
      <c r="C2871" s="46" t="s">
        <v>94</v>
      </c>
      <c r="D2871" s="46" t="s">
        <v>94</v>
      </c>
      <c r="E2871" s="45">
        <v>1.55</v>
      </c>
      <c r="F2871" s="46" t="s">
        <v>94</v>
      </c>
      <c r="G2871" s="46" t="s">
        <v>94</v>
      </c>
      <c r="H2871" s="46" t="s">
        <v>94</v>
      </c>
      <c r="I2871" s="46" t="s">
        <v>94</v>
      </c>
    </row>
    <row r="2872" spans="1:9">
      <c r="A2872" s="44" t="s">
        <v>84</v>
      </c>
      <c r="B2872" s="45">
        <v>1</v>
      </c>
      <c r="C2872" s="46">
        <v>3.5</v>
      </c>
      <c r="D2872" s="46">
        <v>35</v>
      </c>
      <c r="E2872" s="45">
        <v>1</v>
      </c>
      <c r="F2872" s="46">
        <v>3.5</v>
      </c>
      <c r="G2872" s="46">
        <v>35</v>
      </c>
      <c r="H2872" s="19">
        <f t="shared" si="102"/>
        <v>100</v>
      </c>
      <c r="I2872" s="19">
        <f t="shared" si="103"/>
        <v>0</v>
      </c>
    </row>
    <row r="2873" spans="1:9">
      <c r="A2873" s="44" t="s">
        <v>87</v>
      </c>
      <c r="B2873" s="45">
        <v>2</v>
      </c>
      <c r="C2873" s="46">
        <v>9</v>
      </c>
      <c r="D2873" s="46">
        <v>45</v>
      </c>
      <c r="E2873" s="45">
        <v>2</v>
      </c>
      <c r="F2873" s="46">
        <v>270</v>
      </c>
      <c r="G2873" s="46">
        <v>1350</v>
      </c>
      <c r="H2873" s="19">
        <f t="shared" si="102"/>
        <v>3000</v>
      </c>
      <c r="I2873" s="19">
        <f t="shared" si="103"/>
        <v>261</v>
      </c>
    </row>
    <row r="2874" spans="1:9">
      <c r="A2874" s="44" t="s">
        <v>92</v>
      </c>
      <c r="B2874" s="45">
        <v>2</v>
      </c>
      <c r="C2874" s="46">
        <v>7.4</v>
      </c>
      <c r="D2874" s="46">
        <v>37</v>
      </c>
      <c r="E2874" s="45">
        <v>2</v>
      </c>
      <c r="F2874" s="46">
        <v>12</v>
      </c>
      <c r="G2874" s="46">
        <v>60</v>
      </c>
      <c r="H2874" s="19">
        <f t="shared" si="102"/>
        <v>162.16216216216216</v>
      </c>
      <c r="I2874" s="19">
        <f t="shared" si="103"/>
        <v>4.5999999999999996</v>
      </c>
    </row>
    <row r="2875" spans="1:9">
      <c r="A2875" s="44" t="s">
        <v>163</v>
      </c>
      <c r="B2875" s="45">
        <v>2</v>
      </c>
      <c r="C2875" s="46">
        <v>0.2</v>
      </c>
      <c r="D2875" s="46">
        <v>1</v>
      </c>
      <c r="E2875" s="45">
        <v>2</v>
      </c>
      <c r="F2875" s="46">
        <v>0.2</v>
      </c>
      <c r="G2875" s="46">
        <v>1</v>
      </c>
      <c r="H2875" s="19">
        <f t="shared" si="102"/>
        <v>100</v>
      </c>
      <c r="I2875" s="19">
        <f t="shared" si="103"/>
        <v>0</v>
      </c>
    </row>
    <row r="2876" spans="1:9">
      <c r="A2876" s="44"/>
      <c r="B2876" s="45"/>
      <c r="C2876" s="46"/>
      <c r="D2876" s="46"/>
      <c r="E2876" s="45"/>
      <c r="F2876" s="46"/>
      <c r="G2876" s="46"/>
      <c r="H2876" s="53"/>
      <c r="I2876" s="53"/>
    </row>
    <row r="2877" spans="1:9" s="48" customFormat="1">
      <c r="A2877" s="41" t="s">
        <v>112</v>
      </c>
      <c r="B2877" s="42">
        <v>32</v>
      </c>
      <c r="C2877" s="43">
        <v>129.69999999999999</v>
      </c>
      <c r="D2877" s="43">
        <v>40.5</v>
      </c>
      <c r="E2877" s="42">
        <v>41</v>
      </c>
      <c r="F2877" s="43">
        <v>179.6</v>
      </c>
      <c r="G2877" s="43">
        <v>43.8</v>
      </c>
      <c r="H2877" s="53">
        <f t="shared" si="102"/>
        <v>138.47340015420201</v>
      </c>
      <c r="I2877" s="53">
        <f t="shared" si="103"/>
        <v>49.900000000000006</v>
      </c>
    </row>
    <row r="2878" spans="1:9">
      <c r="A2878" s="44" t="s">
        <v>114</v>
      </c>
      <c r="B2878" s="45">
        <v>21</v>
      </c>
      <c r="C2878" s="46">
        <v>62.2</v>
      </c>
      <c r="D2878" s="46">
        <v>29.6</v>
      </c>
      <c r="E2878" s="45">
        <v>30</v>
      </c>
      <c r="F2878" s="46">
        <v>117.6</v>
      </c>
      <c r="G2878" s="46">
        <v>39.200000000000003</v>
      </c>
      <c r="H2878" s="19">
        <f t="shared" si="102"/>
        <v>189.06752411575559</v>
      </c>
      <c r="I2878" s="19">
        <f t="shared" si="103"/>
        <v>55.399999999999991</v>
      </c>
    </row>
    <row r="2879" spans="1:9">
      <c r="A2879" s="44" t="s">
        <v>116</v>
      </c>
      <c r="B2879" s="45">
        <v>11</v>
      </c>
      <c r="C2879" s="46">
        <v>67.5</v>
      </c>
      <c r="D2879" s="46">
        <v>61.4</v>
      </c>
      <c r="E2879" s="45">
        <v>11</v>
      </c>
      <c r="F2879" s="46">
        <v>62</v>
      </c>
      <c r="G2879" s="46">
        <v>56.4</v>
      </c>
      <c r="H2879" s="19">
        <f t="shared" si="102"/>
        <v>91.851851851851848</v>
      </c>
      <c r="I2879" s="19">
        <f t="shared" si="103"/>
        <v>-5.5</v>
      </c>
    </row>
    <row r="2880" spans="1:9">
      <c r="A2880" s="44" t="s">
        <v>117</v>
      </c>
      <c r="B2880" s="45">
        <v>1</v>
      </c>
      <c r="C2880" s="46">
        <v>6.7</v>
      </c>
      <c r="D2880" s="46">
        <v>67</v>
      </c>
      <c r="E2880" s="45">
        <v>1</v>
      </c>
      <c r="F2880" s="46">
        <v>18</v>
      </c>
      <c r="G2880" s="46">
        <v>180</v>
      </c>
      <c r="H2880" s="19">
        <f t="shared" si="102"/>
        <v>268.65671641791045</v>
      </c>
      <c r="I2880" s="19">
        <f t="shared" si="103"/>
        <v>11.3</v>
      </c>
    </row>
    <row r="2881" spans="1:9">
      <c r="A2881" s="44"/>
      <c r="B2881" s="45"/>
      <c r="C2881" s="46"/>
      <c r="D2881" s="46"/>
      <c r="E2881" s="45"/>
      <c r="F2881" s="46"/>
      <c r="G2881" s="46"/>
      <c r="H2881" s="53"/>
      <c r="I2881" s="53"/>
    </row>
    <row r="2882" spans="1:9" s="48" customFormat="1">
      <c r="A2882" s="41" t="s">
        <v>139</v>
      </c>
      <c r="B2882" s="42">
        <v>2</v>
      </c>
      <c r="C2882" s="43">
        <v>11.7</v>
      </c>
      <c r="D2882" s="43">
        <v>58.5</v>
      </c>
      <c r="E2882" s="42">
        <v>3.1</v>
      </c>
      <c r="F2882" s="43">
        <v>17.8</v>
      </c>
      <c r="G2882" s="43">
        <v>57.4</v>
      </c>
      <c r="H2882" s="53">
        <f t="shared" si="102"/>
        <v>152.13675213675216</v>
      </c>
      <c r="I2882" s="53">
        <f t="shared" si="103"/>
        <v>6.1000000000000014</v>
      </c>
    </row>
    <row r="2883" spans="1:9">
      <c r="B2883" s="40"/>
      <c r="C2883" s="40"/>
      <c r="D2883" s="40"/>
      <c r="E2883" s="40"/>
      <c r="F2883" s="40"/>
      <c r="G2883" s="40"/>
      <c r="H2883" s="40"/>
      <c r="I2883" s="40"/>
    </row>
    <row r="2884" spans="1:9">
      <c r="B2884" s="40"/>
      <c r="C2884" s="40"/>
      <c r="D2884" s="40"/>
      <c r="E2884" s="40"/>
      <c r="F2884" s="40"/>
      <c r="G2884" s="40"/>
      <c r="H2884" s="40"/>
      <c r="I2884" s="40"/>
    </row>
    <row r="2885" spans="1:9">
      <c r="B2885" s="40"/>
      <c r="C2885" s="40"/>
      <c r="D2885" s="40"/>
      <c r="E2885" s="40"/>
      <c r="F2885" s="40"/>
      <c r="G2885" s="40"/>
      <c r="H2885" s="40"/>
      <c r="I2885" s="40"/>
    </row>
    <row r="2886" spans="1:9" ht="14.25">
      <c r="A2886" s="109" t="s">
        <v>209</v>
      </c>
      <c r="B2886" s="109"/>
      <c r="C2886" s="109"/>
      <c r="D2886" s="109"/>
      <c r="E2886" s="109"/>
      <c r="F2886" s="109"/>
      <c r="G2886" s="109"/>
      <c r="H2886" s="109"/>
      <c r="I2886" s="109"/>
    </row>
    <row r="2887" spans="1:9">
      <c r="A2887" s="111" t="s">
        <v>191</v>
      </c>
      <c r="B2887" s="111"/>
      <c r="C2887" s="111"/>
      <c r="D2887" s="111"/>
      <c r="E2887" s="111"/>
      <c r="F2887" s="111"/>
      <c r="G2887" s="111"/>
      <c r="H2887" s="111"/>
      <c r="I2887" s="111"/>
    </row>
    <row r="2888" spans="1:9">
      <c r="B2888" s="49"/>
      <c r="C2888" s="49"/>
      <c r="D2888" s="50"/>
      <c r="E2888" s="49"/>
      <c r="F2888" s="49"/>
      <c r="G2888" s="50"/>
      <c r="H2888" s="50"/>
      <c r="I2888" s="49"/>
    </row>
    <row r="2889" spans="1:9" customFormat="1" ht="15">
      <c r="A2889" s="114" t="s">
        <v>60</v>
      </c>
      <c r="B2889" s="126" t="s">
        <v>188</v>
      </c>
      <c r="C2889" s="126"/>
      <c r="D2889" s="126"/>
      <c r="E2889" s="126"/>
      <c r="F2889" s="126"/>
      <c r="G2889" s="126"/>
      <c r="H2889" s="126"/>
      <c r="I2889" s="126"/>
    </row>
    <row r="2890" spans="1:9" customFormat="1" ht="15">
      <c r="A2890" s="115"/>
      <c r="B2890" s="126">
        <v>2023</v>
      </c>
      <c r="C2890" s="126"/>
      <c r="D2890" s="126"/>
      <c r="E2890" s="126">
        <v>2024</v>
      </c>
      <c r="F2890" s="126"/>
      <c r="G2890" s="126"/>
      <c r="H2890" s="126" t="s">
        <v>62</v>
      </c>
      <c r="I2890" s="126"/>
    </row>
    <row r="2891" spans="1:9" customFormat="1" ht="15">
      <c r="A2891" s="115"/>
      <c r="B2891" s="118" t="s">
        <v>189</v>
      </c>
      <c r="C2891" s="30" t="s">
        <v>64</v>
      </c>
      <c r="D2891" s="124" t="s">
        <v>65</v>
      </c>
      <c r="E2891" s="118" t="s">
        <v>189</v>
      </c>
      <c r="F2891" s="31" t="s">
        <v>64</v>
      </c>
      <c r="G2891" s="124" t="s">
        <v>65</v>
      </c>
      <c r="H2891" s="126" t="s">
        <v>66</v>
      </c>
      <c r="I2891" s="126"/>
    </row>
    <row r="2892" spans="1:9" customFormat="1" ht="15">
      <c r="A2892" s="115"/>
      <c r="B2892" s="119"/>
      <c r="C2892" s="29" t="s">
        <v>68</v>
      </c>
      <c r="D2892" s="125"/>
      <c r="E2892" s="119"/>
      <c r="F2892" s="29" t="s">
        <v>68</v>
      </c>
      <c r="G2892" s="125"/>
      <c r="H2892" s="29" t="s">
        <v>69</v>
      </c>
      <c r="I2892" s="30" t="s">
        <v>70</v>
      </c>
    </row>
    <row r="2893" spans="1:9" customFormat="1" ht="15">
      <c r="A2893" s="32"/>
      <c r="B2893" s="120"/>
      <c r="C2893" s="34"/>
      <c r="D2893" s="34"/>
      <c r="E2893" s="120"/>
      <c r="F2893" s="34"/>
      <c r="G2893" s="35"/>
      <c r="H2893" s="34"/>
      <c r="I2893" s="34"/>
    </row>
    <row r="2894" spans="1:9" customFormat="1" ht="15">
      <c r="A2894" s="37"/>
      <c r="B2894" s="33">
        <v>1</v>
      </c>
      <c r="C2894" s="24">
        <v>2</v>
      </c>
      <c r="D2894" s="34">
        <v>3</v>
      </c>
      <c r="E2894" s="34">
        <v>4</v>
      </c>
      <c r="F2894" s="34">
        <v>5</v>
      </c>
      <c r="G2894" s="35">
        <v>6</v>
      </c>
      <c r="H2894" s="34">
        <v>7</v>
      </c>
      <c r="I2894" s="38">
        <v>8</v>
      </c>
    </row>
    <row r="2895" spans="1:9" customFormat="1" ht="15">
      <c r="A2895" s="39"/>
      <c r="B2895" s="27"/>
      <c r="C2895" s="27"/>
      <c r="D2895" s="27"/>
      <c r="E2895" s="27"/>
      <c r="F2895" s="27"/>
      <c r="G2895" s="27"/>
      <c r="H2895" s="27"/>
      <c r="I2895" s="27"/>
    </row>
    <row r="2896" spans="1:9" s="48" customFormat="1">
      <c r="A2896" s="41" t="s">
        <v>72</v>
      </c>
      <c r="B2896" s="42">
        <v>505.5</v>
      </c>
      <c r="C2896" s="43">
        <v>2909.6</v>
      </c>
      <c r="D2896" s="43">
        <v>57.6</v>
      </c>
      <c r="E2896" s="42">
        <v>690.89</v>
      </c>
      <c r="F2896" s="43">
        <v>3346.9</v>
      </c>
      <c r="G2896" s="43">
        <v>48.4</v>
      </c>
      <c r="H2896" s="53">
        <f t="shared" ref="H2896" si="104">F2896/C2896*100</f>
        <v>115.02955732746769</v>
      </c>
      <c r="I2896" s="53">
        <f t="shared" ref="I2896" si="105">F2896-C2896</f>
        <v>437.30000000000018</v>
      </c>
    </row>
    <row r="2897" spans="1:9" s="48" customFormat="1">
      <c r="A2897" s="41"/>
      <c r="B2897" s="42"/>
      <c r="C2897" s="43"/>
      <c r="D2897" s="43"/>
      <c r="E2897" s="42"/>
      <c r="F2897" s="43"/>
      <c r="G2897" s="43"/>
      <c r="H2897" s="53"/>
      <c r="I2897" s="53"/>
    </row>
    <row r="2898" spans="1:9" s="48" customFormat="1">
      <c r="A2898" s="41" t="s">
        <v>73</v>
      </c>
      <c r="B2898" s="42">
        <v>287</v>
      </c>
      <c r="C2898" s="43">
        <v>1683</v>
      </c>
      <c r="D2898" s="43">
        <v>58.6</v>
      </c>
      <c r="E2898" s="42">
        <v>412.95</v>
      </c>
      <c r="F2898" s="43">
        <v>1685.5</v>
      </c>
      <c r="G2898" s="43">
        <v>40.799999999999997</v>
      </c>
      <c r="H2898" s="53">
        <f t="shared" ref="H2898:H2919" si="106">F2898/C2898*100</f>
        <v>100.14854426619134</v>
      </c>
      <c r="I2898" s="53">
        <f t="shared" ref="I2898:I2919" si="107">F2898-C2898</f>
        <v>2.5</v>
      </c>
    </row>
    <row r="2899" spans="1:9">
      <c r="A2899" s="44" t="s">
        <v>74</v>
      </c>
      <c r="B2899" s="45">
        <v>2</v>
      </c>
      <c r="C2899" s="46">
        <v>12</v>
      </c>
      <c r="D2899" s="46">
        <v>60</v>
      </c>
      <c r="E2899" s="45">
        <v>2</v>
      </c>
      <c r="F2899" s="46">
        <v>11.6</v>
      </c>
      <c r="G2899" s="46">
        <v>58</v>
      </c>
      <c r="H2899" s="19">
        <f t="shared" si="106"/>
        <v>96.666666666666671</v>
      </c>
      <c r="I2899" s="19">
        <f t="shared" si="107"/>
        <v>-0.40000000000000036</v>
      </c>
    </row>
    <row r="2900" spans="1:9">
      <c r="A2900" s="44" t="s">
        <v>75</v>
      </c>
      <c r="B2900" s="45">
        <v>139</v>
      </c>
      <c r="C2900" s="46">
        <v>1075</v>
      </c>
      <c r="D2900" s="46">
        <v>77.3</v>
      </c>
      <c r="E2900" s="45">
        <v>343.81</v>
      </c>
      <c r="F2900" s="46">
        <v>1475.6</v>
      </c>
      <c r="G2900" s="46">
        <v>42.9</v>
      </c>
      <c r="H2900" s="19">
        <f t="shared" si="106"/>
        <v>137.26511627906976</v>
      </c>
      <c r="I2900" s="19">
        <f t="shared" si="107"/>
        <v>400.59999999999991</v>
      </c>
    </row>
    <row r="2901" spans="1:9">
      <c r="A2901" s="44" t="s">
        <v>76</v>
      </c>
      <c r="B2901" s="45">
        <v>137</v>
      </c>
      <c r="C2901" s="46">
        <v>552</v>
      </c>
      <c r="D2901" s="46">
        <v>40.299999999999997</v>
      </c>
      <c r="E2901" s="45">
        <v>60.14</v>
      </c>
      <c r="F2901" s="46">
        <v>174</v>
      </c>
      <c r="G2901" s="46">
        <v>28.9</v>
      </c>
      <c r="H2901" s="19">
        <f t="shared" si="106"/>
        <v>31.521739130434785</v>
      </c>
      <c r="I2901" s="19">
        <f t="shared" si="107"/>
        <v>-378</v>
      </c>
    </row>
    <row r="2902" spans="1:9">
      <c r="A2902" s="44" t="s">
        <v>79</v>
      </c>
      <c r="B2902" s="45">
        <v>9</v>
      </c>
      <c r="C2902" s="46">
        <v>44</v>
      </c>
      <c r="D2902" s="46">
        <v>48.9</v>
      </c>
      <c r="E2902" s="45">
        <v>7</v>
      </c>
      <c r="F2902" s="46">
        <v>24.3</v>
      </c>
      <c r="G2902" s="46">
        <v>34.700000000000003</v>
      </c>
      <c r="H2902" s="19">
        <f t="shared" si="106"/>
        <v>55.227272727272727</v>
      </c>
      <c r="I2902" s="19">
        <f t="shared" si="107"/>
        <v>-19.7</v>
      </c>
    </row>
    <row r="2903" spans="1:9">
      <c r="A2903" s="44"/>
      <c r="B2903" s="45"/>
      <c r="C2903" s="46"/>
      <c r="D2903" s="46"/>
      <c r="E2903" s="45"/>
      <c r="F2903" s="46"/>
      <c r="G2903" s="46"/>
      <c r="H2903" s="53"/>
      <c r="I2903" s="53"/>
    </row>
    <row r="2904" spans="1:9" s="48" customFormat="1" ht="25.5">
      <c r="A2904" s="41" t="s">
        <v>80</v>
      </c>
      <c r="B2904" s="42">
        <v>71</v>
      </c>
      <c r="C2904" s="43">
        <v>453.8</v>
      </c>
      <c r="D2904" s="43">
        <v>63.9</v>
      </c>
      <c r="E2904" s="42">
        <v>75.64</v>
      </c>
      <c r="F2904" s="43">
        <v>562.29999999999995</v>
      </c>
      <c r="G2904" s="43">
        <v>74.3</v>
      </c>
      <c r="H2904" s="53">
        <f t="shared" si="106"/>
        <v>123.90921110621417</v>
      </c>
      <c r="I2904" s="53">
        <f t="shared" si="107"/>
        <v>108.49999999999994</v>
      </c>
    </row>
    <row r="2905" spans="1:9">
      <c r="A2905" s="44" t="s">
        <v>81</v>
      </c>
      <c r="B2905" s="45">
        <v>2</v>
      </c>
      <c r="C2905" s="46" t="s">
        <v>94</v>
      </c>
      <c r="D2905" s="46" t="s">
        <v>94</v>
      </c>
      <c r="E2905" s="45">
        <v>2.54</v>
      </c>
      <c r="F2905" s="46" t="s">
        <v>94</v>
      </c>
      <c r="G2905" s="46" t="s">
        <v>94</v>
      </c>
      <c r="H2905" s="46" t="s">
        <v>94</v>
      </c>
      <c r="I2905" s="46" t="s">
        <v>94</v>
      </c>
    </row>
    <row r="2906" spans="1:9">
      <c r="A2906" s="44" t="s">
        <v>83</v>
      </c>
      <c r="B2906" s="45">
        <v>2</v>
      </c>
      <c r="C2906" s="46">
        <v>15.4</v>
      </c>
      <c r="D2906" s="46">
        <v>77</v>
      </c>
      <c r="E2906" s="45">
        <v>2</v>
      </c>
      <c r="F2906" s="46">
        <v>15.4</v>
      </c>
      <c r="G2906" s="46">
        <v>77</v>
      </c>
      <c r="H2906" s="19">
        <f t="shared" si="106"/>
        <v>100</v>
      </c>
      <c r="I2906" s="19">
        <f t="shared" si="107"/>
        <v>0</v>
      </c>
    </row>
    <row r="2907" spans="1:9">
      <c r="A2907" s="44" t="s">
        <v>84</v>
      </c>
      <c r="B2907" s="45">
        <v>28</v>
      </c>
      <c r="C2907" s="46">
        <v>167.8</v>
      </c>
      <c r="D2907" s="46">
        <v>59.9</v>
      </c>
      <c r="E2907" s="45">
        <v>28</v>
      </c>
      <c r="F2907" s="46">
        <v>232.9</v>
      </c>
      <c r="G2907" s="46">
        <v>83.2</v>
      </c>
      <c r="H2907" s="19">
        <f t="shared" si="106"/>
        <v>138.79618593563765</v>
      </c>
      <c r="I2907" s="19">
        <f t="shared" si="107"/>
        <v>65.099999999999994</v>
      </c>
    </row>
    <row r="2908" spans="1:9">
      <c r="A2908" s="44" t="s">
        <v>85</v>
      </c>
      <c r="B2908" s="45">
        <v>32</v>
      </c>
      <c r="C2908" s="46">
        <v>265.7</v>
      </c>
      <c r="D2908" s="46">
        <v>83</v>
      </c>
      <c r="E2908" s="45">
        <v>36</v>
      </c>
      <c r="F2908" s="46">
        <v>303.5</v>
      </c>
      <c r="G2908" s="46">
        <v>84.3</v>
      </c>
      <c r="H2908" s="19">
        <f t="shared" si="106"/>
        <v>114.22657132103878</v>
      </c>
      <c r="I2908" s="19">
        <f t="shared" si="107"/>
        <v>37.800000000000011</v>
      </c>
    </row>
    <row r="2909" spans="1:9">
      <c r="A2909" s="44" t="s">
        <v>86</v>
      </c>
      <c r="B2909" s="45">
        <v>3</v>
      </c>
      <c r="C2909" s="46">
        <v>25.5</v>
      </c>
      <c r="D2909" s="46">
        <v>85</v>
      </c>
      <c r="E2909" s="45">
        <v>3</v>
      </c>
      <c r="F2909" s="46">
        <v>25.5</v>
      </c>
      <c r="G2909" s="46">
        <v>85</v>
      </c>
      <c r="H2909" s="19">
        <f t="shared" si="106"/>
        <v>100</v>
      </c>
      <c r="I2909" s="19">
        <f t="shared" si="107"/>
        <v>0</v>
      </c>
    </row>
    <row r="2910" spans="1:9">
      <c r="A2910" s="44" t="s">
        <v>87</v>
      </c>
      <c r="B2910" s="45">
        <v>1</v>
      </c>
      <c r="C2910" s="46">
        <v>4</v>
      </c>
      <c r="D2910" s="46">
        <v>40</v>
      </c>
      <c r="E2910" s="45">
        <v>1</v>
      </c>
      <c r="F2910" s="46">
        <v>4</v>
      </c>
      <c r="G2910" s="46">
        <v>40</v>
      </c>
      <c r="H2910" s="19">
        <f t="shared" si="106"/>
        <v>100</v>
      </c>
      <c r="I2910" s="19">
        <f t="shared" si="107"/>
        <v>0</v>
      </c>
    </row>
    <row r="2911" spans="1:9">
      <c r="A2911" s="44" t="s">
        <v>92</v>
      </c>
      <c r="B2911" s="45">
        <v>1</v>
      </c>
      <c r="C2911" s="46">
        <v>0.4</v>
      </c>
      <c r="D2911" s="46">
        <v>4</v>
      </c>
      <c r="E2911" s="45">
        <v>1</v>
      </c>
      <c r="F2911" s="46">
        <v>6</v>
      </c>
      <c r="G2911" s="46">
        <v>60</v>
      </c>
      <c r="H2911" s="19">
        <f t="shared" si="106"/>
        <v>1500</v>
      </c>
      <c r="I2911" s="19">
        <f t="shared" si="107"/>
        <v>5.6</v>
      </c>
    </row>
    <row r="2912" spans="1:9">
      <c r="A2912" s="44" t="s">
        <v>93</v>
      </c>
      <c r="B2912" s="45" t="s">
        <v>94</v>
      </c>
      <c r="C2912" s="46" t="s">
        <v>94</v>
      </c>
      <c r="D2912" s="46" t="s">
        <v>94</v>
      </c>
      <c r="E2912" s="45">
        <v>0.1</v>
      </c>
      <c r="F2912" s="46" t="s">
        <v>94</v>
      </c>
      <c r="G2912" s="46">
        <v>1</v>
      </c>
      <c r="H2912" s="46" t="s">
        <v>94</v>
      </c>
      <c r="I2912" s="46" t="s">
        <v>94</v>
      </c>
    </row>
    <row r="2913" spans="1:9">
      <c r="A2913" s="44" t="s">
        <v>163</v>
      </c>
      <c r="B2913" s="45">
        <v>5</v>
      </c>
      <c r="C2913" s="46">
        <v>0.5</v>
      </c>
      <c r="D2913" s="46">
        <v>1</v>
      </c>
      <c r="E2913" s="45">
        <v>5</v>
      </c>
      <c r="F2913" s="46">
        <v>0.5</v>
      </c>
      <c r="G2913" s="46">
        <v>1</v>
      </c>
      <c r="H2913" s="19">
        <f t="shared" si="106"/>
        <v>100</v>
      </c>
      <c r="I2913" s="19">
        <f t="shared" si="107"/>
        <v>0</v>
      </c>
    </row>
    <row r="2914" spans="1:9">
      <c r="A2914" s="44"/>
      <c r="B2914" s="45"/>
      <c r="C2914" s="46"/>
      <c r="D2914" s="46"/>
      <c r="E2914" s="45"/>
      <c r="F2914" s="46"/>
      <c r="G2914" s="46"/>
      <c r="H2914" s="53"/>
      <c r="I2914" s="53"/>
    </row>
    <row r="2915" spans="1:9" s="48" customFormat="1">
      <c r="A2915" s="41" t="s">
        <v>112</v>
      </c>
      <c r="B2915" s="42">
        <v>145.5</v>
      </c>
      <c r="C2915" s="43">
        <v>767.8</v>
      </c>
      <c r="D2915" s="43">
        <v>52.8</v>
      </c>
      <c r="E2915" s="42">
        <v>200.3</v>
      </c>
      <c r="F2915" s="43">
        <v>1094.2</v>
      </c>
      <c r="G2915" s="43">
        <v>54.6</v>
      </c>
      <c r="H2915" s="53">
        <f t="shared" si="106"/>
        <v>142.51107059129984</v>
      </c>
      <c r="I2915" s="53">
        <f t="shared" si="107"/>
        <v>326.40000000000009</v>
      </c>
    </row>
    <row r="2916" spans="1:9">
      <c r="A2916" s="44" t="s">
        <v>114</v>
      </c>
      <c r="B2916" s="45">
        <v>123</v>
      </c>
      <c r="C2916" s="46">
        <v>569.29999999999995</v>
      </c>
      <c r="D2916" s="46">
        <v>46.3</v>
      </c>
      <c r="E2916" s="45">
        <v>177.8</v>
      </c>
      <c r="F2916" s="46">
        <v>934.6</v>
      </c>
      <c r="G2916" s="46">
        <v>52.6</v>
      </c>
      <c r="H2916" s="19">
        <f t="shared" si="106"/>
        <v>164.16652028807309</v>
      </c>
      <c r="I2916" s="19">
        <f t="shared" si="107"/>
        <v>365.30000000000007</v>
      </c>
    </row>
    <row r="2917" spans="1:9">
      <c r="A2917" s="44" t="s">
        <v>116</v>
      </c>
      <c r="B2917" s="45">
        <v>22.5</v>
      </c>
      <c r="C2917" s="46">
        <v>198.5</v>
      </c>
      <c r="D2917" s="46">
        <v>88.2</v>
      </c>
      <c r="E2917" s="45">
        <v>22.5</v>
      </c>
      <c r="F2917" s="46">
        <v>159.6</v>
      </c>
      <c r="G2917" s="46">
        <v>70.900000000000006</v>
      </c>
      <c r="H2917" s="19">
        <f t="shared" si="106"/>
        <v>80.40302267002518</v>
      </c>
      <c r="I2917" s="19">
        <f t="shared" si="107"/>
        <v>-38.900000000000006</v>
      </c>
    </row>
    <row r="2918" spans="1:9">
      <c r="A2918" s="44"/>
      <c r="B2918" s="45"/>
      <c r="C2918" s="46"/>
      <c r="D2918" s="46"/>
      <c r="E2918" s="45"/>
      <c r="F2918" s="46"/>
      <c r="G2918" s="46"/>
      <c r="H2918" s="53"/>
      <c r="I2918" s="53"/>
    </row>
    <row r="2919" spans="1:9" s="48" customFormat="1">
      <c r="A2919" s="41" t="s">
        <v>139</v>
      </c>
      <c r="B2919" s="42">
        <v>2</v>
      </c>
      <c r="C2919" s="43">
        <v>5</v>
      </c>
      <c r="D2919" s="43">
        <v>25</v>
      </c>
      <c r="E2919" s="42">
        <v>2</v>
      </c>
      <c r="F2919" s="43">
        <v>5</v>
      </c>
      <c r="G2919" s="43">
        <v>25</v>
      </c>
      <c r="H2919" s="53">
        <f t="shared" si="106"/>
        <v>100</v>
      </c>
      <c r="I2919" s="53">
        <f t="shared" si="107"/>
        <v>0</v>
      </c>
    </row>
    <row r="2920" spans="1:9">
      <c r="B2920" s="40"/>
      <c r="C2920" s="40"/>
      <c r="D2920" s="40"/>
      <c r="E2920" s="40"/>
      <c r="F2920" s="40"/>
      <c r="G2920" s="40"/>
      <c r="H2920" s="40"/>
      <c r="I2920" s="40"/>
    </row>
    <row r="2921" spans="1:9" ht="14.25">
      <c r="A2921" s="109" t="s">
        <v>210</v>
      </c>
      <c r="B2921" s="109"/>
      <c r="C2921" s="109"/>
      <c r="D2921" s="109"/>
      <c r="E2921" s="109"/>
      <c r="F2921" s="109"/>
      <c r="G2921" s="109"/>
      <c r="H2921" s="109"/>
      <c r="I2921" s="109"/>
    </row>
    <row r="2922" spans="1:9">
      <c r="A2922" s="111" t="s">
        <v>191</v>
      </c>
      <c r="B2922" s="111"/>
      <c r="C2922" s="111"/>
      <c r="D2922" s="111"/>
      <c r="E2922" s="111"/>
      <c r="F2922" s="111"/>
      <c r="G2922" s="111"/>
      <c r="H2922" s="111"/>
      <c r="I2922" s="111"/>
    </row>
    <row r="2923" spans="1:9">
      <c r="B2923" s="49"/>
      <c r="C2923" s="49"/>
      <c r="D2923" s="50"/>
      <c r="E2923" s="49"/>
      <c r="F2923" s="49"/>
      <c r="G2923" s="50"/>
      <c r="H2923" s="50"/>
      <c r="I2923" s="49"/>
    </row>
    <row r="2924" spans="1:9" customFormat="1" ht="15">
      <c r="A2924" s="114" t="s">
        <v>60</v>
      </c>
      <c r="B2924" s="126" t="s">
        <v>188</v>
      </c>
      <c r="C2924" s="126"/>
      <c r="D2924" s="126"/>
      <c r="E2924" s="126"/>
      <c r="F2924" s="126"/>
      <c r="G2924" s="126"/>
      <c r="H2924" s="126"/>
      <c r="I2924" s="126"/>
    </row>
    <row r="2925" spans="1:9" customFormat="1" ht="15">
      <c r="A2925" s="115"/>
      <c r="B2925" s="126">
        <v>2023</v>
      </c>
      <c r="C2925" s="126"/>
      <c r="D2925" s="126"/>
      <c r="E2925" s="126">
        <v>2024</v>
      </c>
      <c r="F2925" s="126"/>
      <c r="G2925" s="126"/>
      <c r="H2925" s="126" t="s">
        <v>62</v>
      </c>
      <c r="I2925" s="126"/>
    </row>
    <row r="2926" spans="1:9" customFormat="1" ht="15">
      <c r="A2926" s="115"/>
      <c r="B2926" s="118" t="s">
        <v>189</v>
      </c>
      <c r="C2926" s="30" t="s">
        <v>64</v>
      </c>
      <c r="D2926" s="124" t="s">
        <v>65</v>
      </c>
      <c r="E2926" s="118" t="s">
        <v>189</v>
      </c>
      <c r="F2926" s="31" t="s">
        <v>64</v>
      </c>
      <c r="G2926" s="124" t="s">
        <v>65</v>
      </c>
      <c r="H2926" s="126" t="s">
        <v>66</v>
      </c>
      <c r="I2926" s="126"/>
    </row>
    <row r="2927" spans="1:9" customFormat="1" ht="15">
      <c r="A2927" s="115"/>
      <c r="B2927" s="119"/>
      <c r="C2927" s="29" t="s">
        <v>68</v>
      </c>
      <c r="D2927" s="125"/>
      <c r="E2927" s="119"/>
      <c r="F2927" s="29" t="s">
        <v>68</v>
      </c>
      <c r="G2927" s="125"/>
      <c r="H2927" s="29" t="s">
        <v>69</v>
      </c>
      <c r="I2927" s="30" t="s">
        <v>70</v>
      </c>
    </row>
    <row r="2928" spans="1:9" customFormat="1" ht="15">
      <c r="A2928" s="32"/>
      <c r="B2928" s="120"/>
      <c r="C2928" s="34"/>
      <c r="D2928" s="34"/>
      <c r="E2928" s="120"/>
      <c r="F2928" s="34"/>
      <c r="G2928" s="35"/>
      <c r="H2928" s="34"/>
      <c r="I2928" s="34"/>
    </row>
    <row r="2929" spans="1:9" customFormat="1" ht="15">
      <c r="A2929" s="37"/>
      <c r="B2929" s="33">
        <v>1</v>
      </c>
      <c r="C2929" s="24">
        <v>2</v>
      </c>
      <c r="D2929" s="34">
        <v>3</v>
      </c>
      <c r="E2929" s="34">
        <v>4</v>
      </c>
      <c r="F2929" s="34">
        <v>5</v>
      </c>
      <c r="G2929" s="35">
        <v>6</v>
      </c>
      <c r="H2929" s="34">
        <v>7</v>
      </c>
      <c r="I2929" s="38">
        <v>8</v>
      </c>
    </row>
    <row r="2930" spans="1:9" customFormat="1" ht="15">
      <c r="A2930" s="39"/>
      <c r="B2930" s="27"/>
      <c r="C2930" s="27"/>
      <c r="D2930" s="27"/>
      <c r="E2930" s="27"/>
      <c r="F2930" s="27"/>
      <c r="G2930" s="27"/>
      <c r="H2930" s="27"/>
      <c r="I2930" s="27"/>
    </row>
    <row r="2931" spans="1:9" s="48" customFormat="1">
      <c r="A2931" s="41" t="s">
        <v>72</v>
      </c>
      <c r="B2931" s="42">
        <v>249.5</v>
      </c>
      <c r="C2931" s="43">
        <v>847.7</v>
      </c>
      <c r="D2931" s="43">
        <v>34</v>
      </c>
      <c r="E2931" s="42">
        <v>285.98</v>
      </c>
      <c r="F2931" s="43">
        <v>949.7</v>
      </c>
      <c r="G2931" s="43">
        <v>33.200000000000003</v>
      </c>
      <c r="H2931" s="53">
        <f t="shared" ref="H2931" si="108">F2931/C2931*100</f>
        <v>112.03255868821518</v>
      </c>
      <c r="I2931" s="53">
        <f t="shared" ref="I2931" si="109">F2931-C2931</f>
        <v>102</v>
      </c>
    </row>
    <row r="2932" spans="1:9" s="48" customFormat="1">
      <c r="A2932" s="41"/>
      <c r="B2932" s="42"/>
      <c r="C2932" s="43"/>
      <c r="D2932" s="43"/>
      <c r="E2932" s="42"/>
      <c r="F2932" s="43"/>
      <c r="G2932" s="43"/>
      <c r="H2932" s="53"/>
      <c r="I2932" s="53"/>
    </row>
    <row r="2933" spans="1:9" s="48" customFormat="1">
      <c r="A2933" s="41" t="s">
        <v>73</v>
      </c>
      <c r="B2933" s="42">
        <v>56</v>
      </c>
      <c r="C2933" s="43">
        <v>193.9</v>
      </c>
      <c r="D2933" s="43">
        <v>34.6</v>
      </c>
      <c r="E2933" s="42">
        <v>160.41</v>
      </c>
      <c r="F2933" s="43">
        <v>332.3</v>
      </c>
      <c r="G2933" s="43">
        <v>20.7</v>
      </c>
      <c r="H2933" s="53">
        <f t="shared" ref="H2933:H2952" si="110">F2933/C2933*100</f>
        <v>171.37699845281074</v>
      </c>
      <c r="I2933" s="53">
        <f t="shared" ref="I2933:I2952" si="111">F2933-C2933</f>
        <v>138.4</v>
      </c>
    </row>
    <row r="2934" spans="1:9">
      <c r="A2934" s="44" t="s">
        <v>74</v>
      </c>
      <c r="B2934" s="45">
        <v>9</v>
      </c>
      <c r="C2934" s="46">
        <v>32.9</v>
      </c>
      <c r="D2934" s="46">
        <v>36.6</v>
      </c>
      <c r="E2934" s="45">
        <v>5</v>
      </c>
      <c r="F2934" s="46">
        <v>16.5</v>
      </c>
      <c r="G2934" s="46">
        <v>33</v>
      </c>
      <c r="H2934" s="19">
        <f t="shared" si="110"/>
        <v>50.151975683890583</v>
      </c>
      <c r="I2934" s="19">
        <f t="shared" si="111"/>
        <v>-16.399999999999999</v>
      </c>
    </row>
    <row r="2935" spans="1:9">
      <c r="A2935" s="44" t="s">
        <v>75</v>
      </c>
      <c r="B2935" s="45" t="s">
        <v>94</v>
      </c>
      <c r="C2935" s="46" t="s">
        <v>94</v>
      </c>
      <c r="D2935" s="46" t="s">
        <v>94</v>
      </c>
      <c r="E2935" s="45">
        <v>101.41</v>
      </c>
      <c r="F2935" s="46">
        <v>185.6</v>
      </c>
      <c r="G2935" s="46">
        <v>18.3</v>
      </c>
      <c r="H2935" s="46" t="s">
        <v>94</v>
      </c>
      <c r="I2935" s="46" t="s">
        <v>94</v>
      </c>
    </row>
    <row r="2936" spans="1:9">
      <c r="A2936" s="44" t="s">
        <v>76</v>
      </c>
      <c r="B2936" s="45">
        <v>45</v>
      </c>
      <c r="C2936" s="46">
        <v>158</v>
      </c>
      <c r="D2936" s="46">
        <v>35.1</v>
      </c>
      <c r="E2936" s="45">
        <v>52</v>
      </c>
      <c r="F2936" s="46">
        <v>127</v>
      </c>
      <c r="G2936" s="46">
        <v>24.4</v>
      </c>
      <c r="H2936" s="19">
        <f t="shared" si="110"/>
        <v>80.379746835443029</v>
      </c>
      <c r="I2936" s="19">
        <f t="shared" si="111"/>
        <v>-31</v>
      </c>
    </row>
    <row r="2937" spans="1:9">
      <c r="A2937" s="44" t="s">
        <v>79</v>
      </c>
      <c r="B2937" s="45">
        <v>2</v>
      </c>
      <c r="C2937" s="46">
        <v>3</v>
      </c>
      <c r="D2937" s="46">
        <v>15</v>
      </c>
      <c r="E2937" s="45">
        <v>2</v>
      </c>
      <c r="F2937" s="46">
        <v>3.2</v>
      </c>
      <c r="G2937" s="46">
        <v>16</v>
      </c>
      <c r="H2937" s="19">
        <f t="shared" si="110"/>
        <v>106.66666666666667</v>
      </c>
      <c r="I2937" s="19">
        <f t="shared" si="111"/>
        <v>0.20000000000000018</v>
      </c>
    </row>
    <row r="2938" spans="1:9">
      <c r="A2938" s="44"/>
      <c r="B2938" s="45"/>
      <c r="C2938" s="46"/>
      <c r="D2938" s="46"/>
      <c r="E2938" s="45"/>
      <c r="F2938" s="46"/>
      <c r="G2938" s="46"/>
      <c r="H2938" s="53"/>
      <c r="I2938" s="53"/>
    </row>
    <row r="2939" spans="1:9" s="48" customFormat="1" ht="25.5">
      <c r="A2939" s="41" t="s">
        <v>80</v>
      </c>
      <c r="B2939" s="42">
        <v>67</v>
      </c>
      <c r="C2939" s="43">
        <v>311.5</v>
      </c>
      <c r="D2939" s="43">
        <v>46.5</v>
      </c>
      <c r="E2939" s="42">
        <v>68.75</v>
      </c>
      <c r="F2939" s="43">
        <v>309.8</v>
      </c>
      <c r="G2939" s="43">
        <v>45.1</v>
      </c>
      <c r="H2939" s="53">
        <f t="shared" si="110"/>
        <v>99.454253611556993</v>
      </c>
      <c r="I2939" s="53">
        <f t="shared" si="111"/>
        <v>-1.6999999999999886</v>
      </c>
    </row>
    <row r="2940" spans="1:9">
      <c r="A2940" s="44" t="s">
        <v>81</v>
      </c>
      <c r="B2940" s="45">
        <v>7</v>
      </c>
      <c r="C2940" s="46" t="s">
        <v>94</v>
      </c>
      <c r="D2940" s="46" t="s">
        <v>94</v>
      </c>
      <c r="E2940" s="45">
        <v>7.85</v>
      </c>
      <c r="F2940" s="46">
        <v>0.5</v>
      </c>
      <c r="G2940" s="46">
        <v>0.6</v>
      </c>
      <c r="H2940" s="46" t="s">
        <v>94</v>
      </c>
      <c r="I2940" s="46" t="s">
        <v>94</v>
      </c>
    </row>
    <row r="2941" spans="1:9">
      <c r="A2941" s="44" t="s">
        <v>83</v>
      </c>
      <c r="B2941" s="45">
        <v>3</v>
      </c>
      <c r="C2941" s="46">
        <v>23.8</v>
      </c>
      <c r="D2941" s="46">
        <v>79.3</v>
      </c>
      <c r="E2941" s="45">
        <v>3.75</v>
      </c>
      <c r="F2941" s="46">
        <v>29.8</v>
      </c>
      <c r="G2941" s="46">
        <v>79.3</v>
      </c>
      <c r="H2941" s="19">
        <f t="shared" si="110"/>
        <v>125.21008403361344</v>
      </c>
      <c r="I2941" s="19">
        <f t="shared" si="111"/>
        <v>6</v>
      </c>
    </row>
    <row r="2942" spans="1:9">
      <c r="A2942" s="44" t="s">
        <v>84</v>
      </c>
      <c r="B2942" s="45">
        <v>2</v>
      </c>
      <c r="C2942" s="46">
        <v>6</v>
      </c>
      <c r="D2942" s="46">
        <v>30</v>
      </c>
      <c r="E2942" s="45">
        <v>2</v>
      </c>
      <c r="F2942" s="46">
        <v>6.5</v>
      </c>
      <c r="G2942" s="46">
        <v>32.5</v>
      </c>
      <c r="H2942" s="19">
        <f t="shared" si="110"/>
        <v>108.33333333333333</v>
      </c>
      <c r="I2942" s="19">
        <f t="shared" si="111"/>
        <v>0.5</v>
      </c>
    </row>
    <row r="2943" spans="1:9">
      <c r="A2943" s="44" t="s">
        <v>85</v>
      </c>
      <c r="B2943" s="45">
        <v>3</v>
      </c>
      <c r="C2943" s="46">
        <v>27.5</v>
      </c>
      <c r="D2943" s="46">
        <v>91.7</v>
      </c>
      <c r="E2943" s="45">
        <v>3</v>
      </c>
      <c r="F2943" s="46">
        <v>10.4</v>
      </c>
      <c r="G2943" s="46">
        <v>34.700000000000003</v>
      </c>
      <c r="H2943" s="19">
        <f t="shared" si="110"/>
        <v>37.81818181818182</v>
      </c>
      <c r="I2943" s="19">
        <f t="shared" si="111"/>
        <v>-17.100000000000001</v>
      </c>
    </row>
    <row r="2944" spans="1:9">
      <c r="A2944" s="44" t="s">
        <v>87</v>
      </c>
      <c r="B2944" s="45">
        <v>46</v>
      </c>
      <c r="C2944" s="46">
        <v>251.6</v>
      </c>
      <c r="D2944" s="46">
        <v>54.7</v>
      </c>
      <c r="E2944" s="45">
        <v>46</v>
      </c>
      <c r="F2944" s="46">
        <v>260</v>
      </c>
      <c r="G2944" s="46">
        <v>56.5</v>
      </c>
      <c r="H2944" s="19">
        <f t="shared" si="110"/>
        <v>103.33863275039745</v>
      </c>
      <c r="I2944" s="19">
        <f t="shared" si="111"/>
        <v>8.4000000000000057</v>
      </c>
    </row>
    <row r="2945" spans="1:9">
      <c r="A2945" s="44" t="s">
        <v>88</v>
      </c>
      <c r="B2945" s="45">
        <v>3</v>
      </c>
      <c r="C2945" s="46">
        <v>1.8</v>
      </c>
      <c r="D2945" s="46">
        <v>6</v>
      </c>
      <c r="E2945" s="45">
        <v>3</v>
      </c>
      <c r="F2945" s="46">
        <v>15</v>
      </c>
      <c r="G2945" s="46">
        <v>50</v>
      </c>
      <c r="H2945" s="19">
        <f t="shared" si="110"/>
        <v>833.33333333333337</v>
      </c>
      <c r="I2945" s="19">
        <f t="shared" si="111"/>
        <v>13.2</v>
      </c>
    </row>
    <row r="2946" spans="1:9">
      <c r="A2946" s="44" t="s">
        <v>90</v>
      </c>
      <c r="B2946" s="45">
        <v>1</v>
      </c>
      <c r="C2946" s="46">
        <v>2</v>
      </c>
      <c r="D2946" s="46">
        <v>20</v>
      </c>
      <c r="E2946" s="45">
        <v>1</v>
      </c>
      <c r="F2946" s="46">
        <v>2</v>
      </c>
      <c r="G2946" s="46">
        <v>20</v>
      </c>
      <c r="H2946" s="19">
        <f t="shared" si="110"/>
        <v>100</v>
      </c>
      <c r="I2946" s="19">
        <f t="shared" si="111"/>
        <v>0</v>
      </c>
    </row>
    <row r="2947" spans="1:9">
      <c r="A2947" s="44" t="s">
        <v>93</v>
      </c>
      <c r="B2947" s="45" t="s">
        <v>94</v>
      </c>
      <c r="C2947" s="46" t="s">
        <v>94</v>
      </c>
      <c r="D2947" s="46" t="s">
        <v>94</v>
      </c>
      <c r="E2947" s="45">
        <v>0.15</v>
      </c>
      <c r="F2947" s="46" t="s">
        <v>94</v>
      </c>
      <c r="G2947" s="46">
        <v>1.3</v>
      </c>
      <c r="H2947" s="46" t="s">
        <v>94</v>
      </c>
      <c r="I2947" s="46" t="s">
        <v>94</v>
      </c>
    </row>
    <row r="2948" spans="1:9">
      <c r="A2948" s="44" t="s">
        <v>163</v>
      </c>
      <c r="B2948" s="45">
        <v>5</v>
      </c>
      <c r="C2948" s="46">
        <v>0.6</v>
      </c>
      <c r="D2948" s="46">
        <v>1.2</v>
      </c>
      <c r="E2948" s="45">
        <v>5</v>
      </c>
      <c r="F2948" s="46">
        <v>0.6</v>
      </c>
      <c r="G2948" s="46">
        <v>1.2</v>
      </c>
      <c r="H2948" s="19">
        <f t="shared" si="110"/>
        <v>100</v>
      </c>
      <c r="I2948" s="19">
        <f t="shared" si="111"/>
        <v>0</v>
      </c>
    </row>
    <row r="2949" spans="1:9">
      <c r="A2949" s="44"/>
      <c r="B2949" s="45"/>
      <c r="C2949" s="46"/>
      <c r="D2949" s="46"/>
      <c r="E2949" s="45"/>
      <c r="F2949" s="46"/>
      <c r="G2949" s="46"/>
      <c r="H2949" s="53"/>
      <c r="I2949" s="53"/>
    </row>
    <row r="2950" spans="1:9" s="48" customFormat="1">
      <c r="A2950" s="41" t="s">
        <v>112</v>
      </c>
      <c r="B2950" s="42">
        <v>126.5</v>
      </c>
      <c r="C2950" s="43">
        <v>342.3</v>
      </c>
      <c r="D2950" s="43">
        <v>27.1</v>
      </c>
      <c r="E2950" s="42">
        <v>49.8</v>
      </c>
      <c r="F2950" s="43">
        <v>283</v>
      </c>
      <c r="G2950" s="43">
        <v>56.8</v>
      </c>
      <c r="H2950" s="53">
        <f t="shared" si="110"/>
        <v>82.676015191352619</v>
      </c>
      <c r="I2950" s="53">
        <f t="shared" si="111"/>
        <v>-59.300000000000011</v>
      </c>
    </row>
    <row r="2951" spans="1:9">
      <c r="A2951" s="44" t="s">
        <v>114</v>
      </c>
      <c r="B2951" s="45">
        <v>119</v>
      </c>
      <c r="C2951" s="46">
        <v>271.39999999999998</v>
      </c>
      <c r="D2951" s="46">
        <v>22.8</v>
      </c>
      <c r="E2951" s="45">
        <v>40.700000000000003</v>
      </c>
      <c r="F2951" s="46">
        <v>217.6</v>
      </c>
      <c r="G2951" s="46">
        <v>53.5</v>
      </c>
      <c r="H2951" s="19">
        <f t="shared" si="110"/>
        <v>80.176860722181289</v>
      </c>
      <c r="I2951" s="19">
        <f t="shared" si="111"/>
        <v>-53.799999999999983</v>
      </c>
    </row>
    <row r="2952" spans="1:9">
      <c r="A2952" s="44" t="s">
        <v>116</v>
      </c>
      <c r="B2952" s="45">
        <v>7.5</v>
      </c>
      <c r="C2952" s="46">
        <v>70.900000000000006</v>
      </c>
      <c r="D2952" s="46">
        <v>94.5</v>
      </c>
      <c r="E2952" s="45">
        <v>8.5</v>
      </c>
      <c r="F2952" s="46">
        <v>59.5</v>
      </c>
      <c r="G2952" s="46">
        <v>70</v>
      </c>
      <c r="H2952" s="19">
        <f t="shared" si="110"/>
        <v>83.921015514809582</v>
      </c>
      <c r="I2952" s="19">
        <f t="shared" si="111"/>
        <v>-11.400000000000006</v>
      </c>
    </row>
    <row r="2953" spans="1:9">
      <c r="A2953" s="44" t="s">
        <v>119</v>
      </c>
      <c r="B2953" s="46" t="s">
        <v>94</v>
      </c>
      <c r="C2953" s="46" t="s">
        <v>94</v>
      </c>
      <c r="D2953" s="46" t="s">
        <v>94</v>
      </c>
      <c r="E2953" s="45">
        <v>0.6</v>
      </c>
      <c r="F2953" s="46">
        <v>5.9</v>
      </c>
      <c r="G2953" s="46">
        <v>98.3</v>
      </c>
      <c r="H2953" s="43" t="s">
        <v>94</v>
      </c>
      <c r="I2953" s="43" t="s">
        <v>94</v>
      </c>
    </row>
    <row r="2954" spans="1:9">
      <c r="A2954" s="44"/>
      <c r="B2954" s="46"/>
      <c r="C2954" s="46"/>
      <c r="D2954" s="46"/>
      <c r="E2954" s="45"/>
      <c r="F2954" s="46"/>
      <c r="G2954" s="46"/>
      <c r="H2954" s="53"/>
      <c r="I2954" s="53"/>
    </row>
    <row r="2955" spans="1:9" s="48" customFormat="1">
      <c r="A2955" s="41" t="s">
        <v>139</v>
      </c>
      <c r="B2955" s="43" t="s">
        <v>94</v>
      </c>
      <c r="C2955" s="43" t="s">
        <v>94</v>
      </c>
      <c r="D2955" s="43" t="s">
        <v>94</v>
      </c>
      <c r="E2955" s="42">
        <v>7.02</v>
      </c>
      <c r="F2955" s="43">
        <v>24.7</v>
      </c>
      <c r="G2955" s="43">
        <v>35.200000000000003</v>
      </c>
      <c r="H2955" s="43" t="s">
        <v>94</v>
      </c>
      <c r="I2955" s="43" t="s">
        <v>94</v>
      </c>
    </row>
    <row r="2956" spans="1:9">
      <c r="B2956" s="40"/>
      <c r="C2956" s="40"/>
      <c r="D2956" s="40"/>
      <c r="E2956" s="40"/>
      <c r="F2956" s="40"/>
      <c r="G2956" s="40"/>
      <c r="H2956" s="40"/>
      <c r="I2956" s="40"/>
    </row>
    <row r="2957" spans="1:9">
      <c r="B2957" s="40"/>
      <c r="C2957" s="40"/>
      <c r="D2957" s="40"/>
      <c r="E2957" s="40"/>
      <c r="F2957" s="40"/>
      <c r="G2957" s="40"/>
      <c r="H2957" s="40"/>
      <c r="I2957" s="40"/>
    </row>
    <row r="2958" spans="1:9">
      <c r="B2958" s="40"/>
      <c r="C2958" s="40"/>
      <c r="D2958" s="40"/>
      <c r="E2958" s="40"/>
      <c r="F2958" s="40"/>
      <c r="G2958" s="40"/>
      <c r="H2958" s="40"/>
      <c r="I2958" s="40"/>
    </row>
    <row r="2959" spans="1:9" ht="14.25">
      <c r="A2959" s="109" t="s">
        <v>211</v>
      </c>
      <c r="B2959" s="109"/>
      <c r="C2959" s="109"/>
      <c r="D2959" s="109"/>
      <c r="E2959" s="109"/>
      <c r="F2959" s="109"/>
      <c r="G2959" s="109"/>
      <c r="H2959" s="109"/>
      <c r="I2959" s="109"/>
    </row>
    <row r="2960" spans="1:9">
      <c r="A2960" s="111" t="s">
        <v>191</v>
      </c>
      <c r="B2960" s="111"/>
      <c r="C2960" s="111"/>
      <c r="D2960" s="111"/>
      <c r="E2960" s="111"/>
      <c r="F2960" s="111"/>
      <c r="G2960" s="111"/>
      <c r="H2960" s="111"/>
      <c r="I2960" s="111"/>
    </row>
    <row r="2961" spans="1:9">
      <c r="B2961" s="49"/>
      <c r="C2961" s="49"/>
      <c r="D2961" s="50"/>
      <c r="E2961" s="49"/>
      <c r="F2961" s="49"/>
      <c r="G2961" s="50"/>
      <c r="H2961" s="50"/>
      <c r="I2961" s="49"/>
    </row>
    <row r="2962" spans="1:9" customFormat="1" ht="15">
      <c r="A2962" s="114" t="s">
        <v>60</v>
      </c>
      <c r="B2962" s="126" t="s">
        <v>188</v>
      </c>
      <c r="C2962" s="126"/>
      <c r="D2962" s="126"/>
      <c r="E2962" s="126"/>
      <c r="F2962" s="126"/>
      <c r="G2962" s="126"/>
      <c r="H2962" s="126"/>
      <c r="I2962" s="126"/>
    </row>
    <row r="2963" spans="1:9" customFormat="1" ht="15">
      <c r="A2963" s="115"/>
      <c r="B2963" s="126">
        <v>2023</v>
      </c>
      <c r="C2963" s="126"/>
      <c r="D2963" s="126"/>
      <c r="E2963" s="126">
        <v>2024</v>
      </c>
      <c r="F2963" s="126"/>
      <c r="G2963" s="126"/>
      <c r="H2963" s="126" t="s">
        <v>62</v>
      </c>
      <c r="I2963" s="126"/>
    </row>
    <row r="2964" spans="1:9" customFormat="1" ht="15">
      <c r="A2964" s="115"/>
      <c r="B2964" s="118" t="s">
        <v>189</v>
      </c>
      <c r="C2964" s="30" t="s">
        <v>64</v>
      </c>
      <c r="D2964" s="124" t="s">
        <v>65</v>
      </c>
      <c r="E2964" s="118" t="s">
        <v>189</v>
      </c>
      <c r="F2964" s="31" t="s">
        <v>64</v>
      </c>
      <c r="G2964" s="124" t="s">
        <v>65</v>
      </c>
      <c r="H2964" s="126" t="s">
        <v>66</v>
      </c>
      <c r="I2964" s="126"/>
    </row>
    <row r="2965" spans="1:9" customFormat="1" ht="15">
      <c r="A2965" s="115"/>
      <c r="B2965" s="119"/>
      <c r="C2965" s="29" t="s">
        <v>68</v>
      </c>
      <c r="D2965" s="125"/>
      <c r="E2965" s="119"/>
      <c r="F2965" s="29" t="s">
        <v>68</v>
      </c>
      <c r="G2965" s="125"/>
      <c r="H2965" s="29" t="s">
        <v>69</v>
      </c>
      <c r="I2965" s="30" t="s">
        <v>70</v>
      </c>
    </row>
    <row r="2966" spans="1:9" customFormat="1" ht="15">
      <c r="A2966" s="32"/>
      <c r="B2966" s="120"/>
      <c r="C2966" s="34"/>
      <c r="D2966" s="34"/>
      <c r="E2966" s="120"/>
      <c r="F2966" s="34"/>
      <c r="G2966" s="35"/>
      <c r="H2966" s="34"/>
      <c r="I2966" s="34"/>
    </row>
    <row r="2967" spans="1:9" customFormat="1" ht="15">
      <c r="A2967" s="37"/>
      <c r="B2967" s="33">
        <v>1</v>
      </c>
      <c r="C2967" s="24">
        <v>2</v>
      </c>
      <c r="D2967" s="34">
        <v>3</v>
      </c>
      <c r="E2967" s="34">
        <v>4</v>
      </c>
      <c r="F2967" s="34">
        <v>5</v>
      </c>
      <c r="G2967" s="35">
        <v>6</v>
      </c>
      <c r="H2967" s="34">
        <v>7</v>
      </c>
      <c r="I2967" s="38">
        <v>8</v>
      </c>
    </row>
    <row r="2968" spans="1:9" customFormat="1" ht="15">
      <c r="A2968" s="39"/>
      <c r="B2968" s="27"/>
      <c r="C2968" s="27"/>
      <c r="D2968" s="27"/>
      <c r="E2968" s="27"/>
      <c r="F2968" s="27"/>
      <c r="G2968" s="27"/>
      <c r="H2968" s="27"/>
      <c r="I2968" s="27"/>
    </row>
    <row r="2969" spans="1:9" s="48" customFormat="1">
      <c r="A2969" s="41" t="s">
        <v>72</v>
      </c>
      <c r="B2969" s="42">
        <v>3034.1</v>
      </c>
      <c r="C2969" s="43">
        <v>13682.6</v>
      </c>
      <c r="D2969" s="43">
        <v>45.1</v>
      </c>
      <c r="E2969" s="42">
        <v>4094.11</v>
      </c>
      <c r="F2969" s="43">
        <v>27528.7</v>
      </c>
      <c r="G2969" s="43">
        <v>67.099999999999994</v>
      </c>
      <c r="H2969" s="53">
        <f t="shared" ref="H2969" si="112">F2969/C2969*100</f>
        <v>201.19494832853405</v>
      </c>
      <c r="I2969" s="53">
        <f t="shared" ref="I2969" si="113">F2969-C2969</f>
        <v>13846.1</v>
      </c>
    </row>
    <row r="2970" spans="1:9" s="48" customFormat="1">
      <c r="A2970" s="41"/>
      <c r="B2970" s="42"/>
      <c r="C2970" s="43"/>
      <c r="D2970" s="43"/>
      <c r="E2970" s="42"/>
      <c r="F2970" s="43"/>
      <c r="G2970" s="43"/>
      <c r="H2970" s="53"/>
      <c r="I2970" s="53"/>
    </row>
    <row r="2971" spans="1:9" s="48" customFormat="1">
      <c r="A2971" s="41" t="s">
        <v>73</v>
      </c>
      <c r="B2971" s="42">
        <v>30</v>
      </c>
      <c r="C2971" s="43">
        <v>87.6</v>
      </c>
      <c r="D2971" s="43">
        <v>29.2</v>
      </c>
      <c r="E2971" s="42">
        <v>83.2</v>
      </c>
      <c r="F2971" s="43">
        <v>525.4</v>
      </c>
      <c r="G2971" s="43">
        <v>63.1</v>
      </c>
      <c r="H2971" s="53">
        <f t="shared" ref="H2971:H3024" si="114">F2971/C2971*100</f>
        <v>599.77168949771692</v>
      </c>
      <c r="I2971" s="53">
        <f t="shared" ref="I2971:I3024" si="115">F2971-C2971</f>
        <v>437.79999999999995</v>
      </c>
    </row>
    <row r="2972" spans="1:9">
      <c r="A2972" s="44" t="s">
        <v>74</v>
      </c>
      <c r="B2972" s="45">
        <v>10</v>
      </c>
      <c r="C2972" s="46">
        <v>25</v>
      </c>
      <c r="D2972" s="46">
        <v>25</v>
      </c>
      <c r="E2972" s="45">
        <v>12</v>
      </c>
      <c r="F2972" s="46">
        <v>105</v>
      </c>
      <c r="G2972" s="46">
        <v>87.5</v>
      </c>
      <c r="H2972" s="19">
        <f t="shared" si="114"/>
        <v>420</v>
      </c>
      <c r="I2972" s="19">
        <f t="shared" si="115"/>
        <v>80</v>
      </c>
    </row>
    <row r="2973" spans="1:9">
      <c r="A2973" s="44" t="s">
        <v>75</v>
      </c>
      <c r="B2973" s="45">
        <v>15</v>
      </c>
      <c r="C2973" s="46">
        <v>46.6</v>
      </c>
      <c r="D2973" s="46">
        <v>31.1</v>
      </c>
      <c r="E2973" s="45">
        <v>64.2</v>
      </c>
      <c r="F2973" s="46">
        <v>393.5</v>
      </c>
      <c r="G2973" s="46">
        <v>61.3</v>
      </c>
      <c r="H2973" s="19">
        <f t="shared" si="114"/>
        <v>844.4206008583692</v>
      </c>
      <c r="I2973" s="19">
        <f t="shared" si="115"/>
        <v>346.9</v>
      </c>
    </row>
    <row r="2974" spans="1:9">
      <c r="A2974" s="44" t="s">
        <v>76</v>
      </c>
      <c r="B2974" s="45">
        <v>2</v>
      </c>
      <c r="C2974" s="46">
        <v>4</v>
      </c>
      <c r="D2974" s="46">
        <v>20</v>
      </c>
      <c r="E2974" s="45">
        <v>3.2</v>
      </c>
      <c r="F2974" s="46">
        <v>7</v>
      </c>
      <c r="G2974" s="46">
        <v>21.9</v>
      </c>
      <c r="H2974" s="19">
        <f t="shared" si="114"/>
        <v>175</v>
      </c>
      <c r="I2974" s="19">
        <f t="shared" si="115"/>
        <v>3</v>
      </c>
    </row>
    <row r="2975" spans="1:9">
      <c r="A2975" s="44" t="s">
        <v>77</v>
      </c>
      <c r="B2975" s="45">
        <v>1</v>
      </c>
      <c r="C2975" s="46">
        <v>2</v>
      </c>
      <c r="D2975" s="46">
        <v>20</v>
      </c>
      <c r="E2975" s="45">
        <v>1</v>
      </c>
      <c r="F2975" s="46">
        <v>3</v>
      </c>
      <c r="G2975" s="46">
        <v>30</v>
      </c>
      <c r="H2975" s="19">
        <f t="shared" si="114"/>
        <v>150</v>
      </c>
      <c r="I2975" s="19">
        <f t="shared" si="115"/>
        <v>1</v>
      </c>
    </row>
    <row r="2976" spans="1:9">
      <c r="A2976" s="44" t="s">
        <v>79</v>
      </c>
      <c r="B2976" s="45">
        <v>3</v>
      </c>
      <c r="C2976" s="46">
        <v>12</v>
      </c>
      <c r="D2976" s="46">
        <v>40</v>
      </c>
      <c r="E2976" s="45">
        <v>3.7</v>
      </c>
      <c r="F2976" s="46">
        <v>19.5</v>
      </c>
      <c r="G2976" s="46">
        <v>52.7</v>
      </c>
      <c r="H2976" s="19">
        <f t="shared" si="114"/>
        <v>162.5</v>
      </c>
      <c r="I2976" s="19">
        <f t="shared" si="115"/>
        <v>7.5</v>
      </c>
    </row>
    <row r="2977" spans="1:9">
      <c r="A2977" s="44" t="s">
        <v>162</v>
      </c>
      <c r="B2977" s="45" t="s">
        <v>94</v>
      </c>
      <c r="C2977" s="46" t="s">
        <v>94</v>
      </c>
      <c r="D2977" s="46" t="s">
        <v>94</v>
      </c>
      <c r="E2977" s="45">
        <v>0.1</v>
      </c>
      <c r="F2977" s="46">
        <v>0.4</v>
      </c>
      <c r="G2977" s="46">
        <v>40</v>
      </c>
      <c r="H2977" s="43" t="s">
        <v>94</v>
      </c>
      <c r="I2977" s="43" t="s">
        <v>94</v>
      </c>
    </row>
    <row r="2978" spans="1:9">
      <c r="A2978" s="44"/>
      <c r="B2978" s="45"/>
      <c r="C2978" s="46"/>
      <c r="D2978" s="46"/>
      <c r="E2978" s="45"/>
      <c r="F2978" s="46"/>
      <c r="G2978" s="46"/>
      <c r="H2978" s="53"/>
      <c r="I2978" s="53"/>
    </row>
    <row r="2979" spans="1:9" s="48" customFormat="1" ht="25.5">
      <c r="A2979" s="41" t="s">
        <v>80</v>
      </c>
      <c r="B2979" s="42">
        <v>63</v>
      </c>
      <c r="C2979" s="43">
        <v>106.2</v>
      </c>
      <c r="D2979" s="43">
        <v>16.899999999999999</v>
      </c>
      <c r="E2979" s="42">
        <v>123.8</v>
      </c>
      <c r="F2979" s="43">
        <v>636.70000000000005</v>
      </c>
      <c r="G2979" s="43">
        <v>51.4</v>
      </c>
      <c r="H2979" s="53">
        <f t="shared" si="114"/>
        <v>599.52919020715626</v>
      </c>
      <c r="I2979" s="53">
        <f t="shared" si="115"/>
        <v>530.5</v>
      </c>
    </row>
    <row r="2980" spans="1:9">
      <c r="A2980" s="44" t="s">
        <v>81</v>
      </c>
      <c r="B2980" s="45" t="s">
        <v>94</v>
      </c>
      <c r="C2980" s="46" t="s">
        <v>94</v>
      </c>
      <c r="D2980" s="46" t="s">
        <v>94</v>
      </c>
      <c r="E2980" s="45">
        <v>1.36</v>
      </c>
      <c r="F2980" s="46" t="s">
        <v>94</v>
      </c>
      <c r="G2980" s="46" t="s">
        <v>94</v>
      </c>
      <c r="H2980" s="43" t="s">
        <v>94</v>
      </c>
      <c r="I2980" s="43" t="s">
        <v>94</v>
      </c>
    </row>
    <row r="2981" spans="1:9">
      <c r="A2981" s="44" t="s">
        <v>82</v>
      </c>
      <c r="B2981" s="45" t="s">
        <v>94</v>
      </c>
      <c r="C2981" s="46" t="s">
        <v>94</v>
      </c>
      <c r="D2981" s="46" t="s">
        <v>94</v>
      </c>
      <c r="E2981" s="45">
        <v>0.56000000000000005</v>
      </c>
      <c r="F2981" s="46" t="s">
        <v>94</v>
      </c>
      <c r="G2981" s="46" t="s">
        <v>94</v>
      </c>
      <c r="H2981" s="43" t="s">
        <v>94</v>
      </c>
      <c r="I2981" s="43" t="s">
        <v>94</v>
      </c>
    </row>
    <row r="2982" spans="1:9">
      <c r="A2982" s="44" t="s">
        <v>83</v>
      </c>
      <c r="B2982" s="45">
        <v>1</v>
      </c>
      <c r="C2982" s="46">
        <v>2.9</v>
      </c>
      <c r="D2982" s="46">
        <v>29</v>
      </c>
      <c r="E2982" s="45">
        <v>1.96</v>
      </c>
      <c r="F2982" s="46">
        <v>6.4</v>
      </c>
      <c r="G2982" s="46">
        <v>32.5</v>
      </c>
      <c r="H2982" s="19">
        <f t="shared" si="114"/>
        <v>220.68965517241378</v>
      </c>
      <c r="I2982" s="19">
        <f t="shared" si="115"/>
        <v>3.5000000000000004</v>
      </c>
    </row>
    <row r="2983" spans="1:9">
      <c r="A2983" s="44" t="s">
        <v>84</v>
      </c>
      <c r="B2983" s="45" t="s">
        <v>94</v>
      </c>
      <c r="C2983" s="46" t="s">
        <v>94</v>
      </c>
      <c r="D2983" s="46" t="s">
        <v>94</v>
      </c>
      <c r="E2983" s="45">
        <v>7.5</v>
      </c>
      <c r="F2983" s="46">
        <v>25.9</v>
      </c>
      <c r="G2983" s="46">
        <v>34.6</v>
      </c>
      <c r="H2983" s="43" t="s">
        <v>94</v>
      </c>
      <c r="I2983" s="43" t="s">
        <v>94</v>
      </c>
    </row>
    <row r="2984" spans="1:9">
      <c r="A2984" s="44" t="s">
        <v>85</v>
      </c>
      <c r="B2984" s="45">
        <v>19</v>
      </c>
      <c r="C2984" s="46">
        <v>32</v>
      </c>
      <c r="D2984" s="46">
        <v>16.8</v>
      </c>
      <c r="E2984" s="45">
        <v>37</v>
      </c>
      <c r="F2984" s="46">
        <v>392.5</v>
      </c>
      <c r="G2984" s="46">
        <v>106.1</v>
      </c>
      <c r="H2984" s="19">
        <f t="shared" si="114"/>
        <v>1226.5625</v>
      </c>
      <c r="I2984" s="19">
        <f t="shared" si="115"/>
        <v>360.5</v>
      </c>
    </row>
    <row r="2985" spans="1:9">
      <c r="A2985" s="44" t="s">
        <v>87</v>
      </c>
      <c r="B2985" s="45">
        <v>6</v>
      </c>
      <c r="C2985" s="46">
        <v>22.5</v>
      </c>
      <c r="D2985" s="46">
        <v>37.5</v>
      </c>
      <c r="E2985" s="45">
        <v>29.1</v>
      </c>
      <c r="F2985" s="46">
        <v>94</v>
      </c>
      <c r="G2985" s="46">
        <v>32.299999999999997</v>
      </c>
      <c r="H2985" s="19">
        <f t="shared" si="114"/>
        <v>417.77777777777783</v>
      </c>
      <c r="I2985" s="19">
        <f t="shared" si="115"/>
        <v>71.5</v>
      </c>
    </row>
    <row r="2986" spans="1:9">
      <c r="A2986" s="44" t="s">
        <v>89</v>
      </c>
      <c r="B2986" s="45">
        <v>2</v>
      </c>
      <c r="C2986" s="46">
        <v>5</v>
      </c>
      <c r="D2986" s="46">
        <v>25</v>
      </c>
      <c r="E2986" s="45">
        <v>1.76</v>
      </c>
      <c r="F2986" s="46">
        <v>4.5999999999999996</v>
      </c>
      <c r="G2986" s="46">
        <v>26.1</v>
      </c>
      <c r="H2986" s="19">
        <f t="shared" si="114"/>
        <v>92</v>
      </c>
      <c r="I2986" s="19">
        <f t="shared" si="115"/>
        <v>-0.40000000000000036</v>
      </c>
    </row>
    <row r="2987" spans="1:9">
      <c r="A2987" s="44" t="s">
        <v>90</v>
      </c>
      <c r="B2987" s="45">
        <v>5</v>
      </c>
      <c r="C2987" s="46">
        <v>20</v>
      </c>
      <c r="D2987" s="46">
        <v>40</v>
      </c>
      <c r="E2987" s="45">
        <v>11.8</v>
      </c>
      <c r="F2987" s="46">
        <v>76.8</v>
      </c>
      <c r="G2987" s="46">
        <v>65.099999999999994</v>
      </c>
      <c r="H2987" s="19">
        <f t="shared" si="114"/>
        <v>384</v>
      </c>
      <c r="I2987" s="19">
        <f t="shared" si="115"/>
        <v>56.8</v>
      </c>
    </row>
    <row r="2988" spans="1:9">
      <c r="A2988" s="44" t="s">
        <v>91</v>
      </c>
      <c r="B2988" s="45">
        <v>7</v>
      </c>
      <c r="C2988" s="46">
        <v>13</v>
      </c>
      <c r="D2988" s="46">
        <v>18.600000000000001</v>
      </c>
      <c r="E2988" s="45">
        <v>7</v>
      </c>
      <c r="F2988" s="46">
        <v>13.6</v>
      </c>
      <c r="G2988" s="46">
        <v>19.399999999999999</v>
      </c>
      <c r="H2988" s="19">
        <f t="shared" si="114"/>
        <v>104.61538461538463</v>
      </c>
      <c r="I2988" s="19">
        <f t="shared" si="115"/>
        <v>0.59999999999999964</v>
      </c>
    </row>
    <row r="2989" spans="1:9">
      <c r="A2989" s="44" t="s">
        <v>92</v>
      </c>
      <c r="B2989" s="45">
        <v>2</v>
      </c>
      <c r="C2989" s="46">
        <v>9</v>
      </c>
      <c r="D2989" s="46">
        <v>45</v>
      </c>
      <c r="E2989" s="45">
        <v>4.42</v>
      </c>
      <c r="F2989" s="46">
        <v>19.899999999999999</v>
      </c>
      <c r="G2989" s="46">
        <v>45</v>
      </c>
      <c r="H2989" s="19">
        <f t="shared" si="114"/>
        <v>221.11111111111109</v>
      </c>
      <c r="I2989" s="19">
        <f t="shared" si="115"/>
        <v>10.899999999999999</v>
      </c>
    </row>
    <row r="2990" spans="1:9">
      <c r="A2990" s="44" t="s">
        <v>93</v>
      </c>
      <c r="B2990" s="45">
        <v>1</v>
      </c>
      <c r="C2990" s="46">
        <v>0.5</v>
      </c>
      <c r="D2990" s="46">
        <v>5</v>
      </c>
      <c r="E2990" s="45">
        <v>1.9</v>
      </c>
      <c r="F2990" s="46">
        <v>1.6</v>
      </c>
      <c r="G2990" s="46">
        <v>8.4</v>
      </c>
      <c r="H2990" s="19">
        <f t="shared" si="114"/>
        <v>320</v>
      </c>
      <c r="I2990" s="19">
        <f t="shared" si="115"/>
        <v>1.1000000000000001</v>
      </c>
    </row>
    <row r="2991" spans="1:9">
      <c r="A2991" s="44" t="s">
        <v>95</v>
      </c>
      <c r="B2991" s="45">
        <v>1</v>
      </c>
      <c r="C2991" s="46">
        <v>0.2</v>
      </c>
      <c r="D2991" s="46">
        <v>2</v>
      </c>
      <c r="E2991" s="45">
        <v>1</v>
      </c>
      <c r="F2991" s="46">
        <v>0.3</v>
      </c>
      <c r="G2991" s="46">
        <v>3</v>
      </c>
      <c r="H2991" s="19">
        <f t="shared" si="114"/>
        <v>149.99999999999997</v>
      </c>
      <c r="I2991" s="19">
        <f t="shared" si="115"/>
        <v>9.9999999999999978E-2</v>
      </c>
    </row>
    <row r="2992" spans="1:9">
      <c r="A2992" s="44" t="s">
        <v>163</v>
      </c>
      <c r="B2992" s="45">
        <v>19</v>
      </c>
      <c r="C2992" s="46">
        <v>1.1000000000000001</v>
      </c>
      <c r="D2992" s="46">
        <v>0.6</v>
      </c>
      <c r="E2992" s="45">
        <v>19</v>
      </c>
      <c r="F2992" s="46">
        <v>1.1000000000000001</v>
      </c>
      <c r="G2992" s="46">
        <v>0.6</v>
      </c>
      <c r="H2992" s="19">
        <f t="shared" si="114"/>
        <v>100</v>
      </c>
      <c r="I2992" s="19">
        <f t="shared" si="115"/>
        <v>0</v>
      </c>
    </row>
    <row r="2993" spans="1:9">
      <c r="A2993" s="44"/>
      <c r="B2993" s="45"/>
      <c r="C2993" s="46"/>
      <c r="D2993" s="46"/>
      <c r="E2993" s="45"/>
      <c r="F2993" s="46"/>
      <c r="G2993" s="46"/>
      <c r="H2993" s="53"/>
      <c r="I2993" s="53"/>
    </row>
    <row r="2994" spans="1:9" s="48" customFormat="1">
      <c r="A2994" s="41" t="s">
        <v>96</v>
      </c>
      <c r="B2994" s="42">
        <v>639</v>
      </c>
      <c r="C2994" s="43">
        <v>3547.6</v>
      </c>
      <c r="D2994" s="43">
        <v>55.5</v>
      </c>
      <c r="E2994" s="42">
        <v>807.77</v>
      </c>
      <c r="F2994" s="43">
        <v>6437.8</v>
      </c>
      <c r="G2994" s="43">
        <v>79.7</v>
      </c>
      <c r="H2994" s="53">
        <f t="shared" si="114"/>
        <v>181.46916225053559</v>
      </c>
      <c r="I2994" s="53">
        <f t="shared" si="115"/>
        <v>2890.2000000000003</v>
      </c>
    </row>
    <row r="2995" spans="1:9">
      <c r="A2995" s="44" t="s">
        <v>97</v>
      </c>
      <c r="B2995" s="45">
        <v>31</v>
      </c>
      <c r="C2995" s="46">
        <v>80.7</v>
      </c>
      <c r="D2995" s="46">
        <v>26</v>
      </c>
      <c r="E2995" s="45">
        <v>31</v>
      </c>
      <c r="F2995" s="46">
        <v>628.4</v>
      </c>
      <c r="G2995" s="46">
        <v>202.7</v>
      </c>
      <c r="H2995" s="19">
        <f t="shared" si="114"/>
        <v>778.6864931846344</v>
      </c>
      <c r="I2995" s="19">
        <f t="shared" si="115"/>
        <v>547.69999999999993</v>
      </c>
    </row>
    <row r="2996" spans="1:9">
      <c r="A2996" s="44" t="s">
        <v>98</v>
      </c>
      <c r="B2996" s="45">
        <v>168</v>
      </c>
      <c r="C2996" s="46">
        <v>1037.0999999999999</v>
      </c>
      <c r="D2996" s="46">
        <v>61.7</v>
      </c>
      <c r="E2996" s="45">
        <v>266.95999999999998</v>
      </c>
      <c r="F2996" s="46">
        <v>1497.1</v>
      </c>
      <c r="G2996" s="46">
        <v>56.1</v>
      </c>
      <c r="H2996" s="19">
        <f t="shared" si="114"/>
        <v>144.35444990839844</v>
      </c>
      <c r="I2996" s="19">
        <f t="shared" si="115"/>
        <v>460</v>
      </c>
    </row>
    <row r="2997" spans="1:9">
      <c r="A2997" s="44" t="s">
        <v>99</v>
      </c>
      <c r="B2997" s="45">
        <v>194</v>
      </c>
      <c r="C2997" s="46">
        <v>1445.1</v>
      </c>
      <c r="D2997" s="46">
        <v>74.5</v>
      </c>
      <c r="E2997" s="45">
        <v>234.72</v>
      </c>
      <c r="F2997" s="46">
        <v>2365.1</v>
      </c>
      <c r="G2997" s="46">
        <v>100.8</v>
      </c>
      <c r="H2997" s="19">
        <f t="shared" si="114"/>
        <v>163.66341429658848</v>
      </c>
      <c r="I2997" s="19">
        <f t="shared" si="115"/>
        <v>920</v>
      </c>
    </row>
    <row r="2998" spans="1:9">
      <c r="A2998" s="44" t="s">
        <v>100</v>
      </c>
      <c r="B2998" s="45">
        <v>106</v>
      </c>
      <c r="C2998" s="46">
        <v>687.2</v>
      </c>
      <c r="D2998" s="46">
        <v>64.8</v>
      </c>
      <c r="E2998" s="45">
        <v>116.01</v>
      </c>
      <c r="F2998" s="46">
        <v>784.5</v>
      </c>
      <c r="G2998" s="46">
        <v>67.599999999999994</v>
      </c>
      <c r="H2998" s="19">
        <f t="shared" si="114"/>
        <v>114.15890570430733</v>
      </c>
      <c r="I2998" s="19">
        <f t="shared" si="115"/>
        <v>97.299999999999955</v>
      </c>
    </row>
    <row r="2999" spans="1:9">
      <c r="A2999" s="44" t="s">
        <v>101</v>
      </c>
      <c r="B2999" s="45">
        <v>57</v>
      </c>
      <c r="C2999" s="46">
        <v>241.2</v>
      </c>
      <c r="D2999" s="46">
        <v>42.3</v>
      </c>
      <c r="E2999" s="45">
        <v>79.09</v>
      </c>
      <c r="F2999" s="46">
        <v>352</v>
      </c>
      <c r="G2999" s="46">
        <v>44.5</v>
      </c>
      <c r="H2999" s="19">
        <f t="shared" si="114"/>
        <v>145.93698175787728</v>
      </c>
      <c r="I2999" s="19">
        <f t="shared" si="115"/>
        <v>110.80000000000001</v>
      </c>
    </row>
    <row r="3000" spans="1:9">
      <c r="A3000" s="44" t="s">
        <v>102</v>
      </c>
      <c r="B3000" s="45">
        <v>76</v>
      </c>
      <c r="C3000" s="46">
        <v>519.29999999999995</v>
      </c>
      <c r="D3000" s="46">
        <v>68.3</v>
      </c>
      <c r="E3000" s="45">
        <v>76</v>
      </c>
      <c r="F3000" s="46">
        <v>1160.3</v>
      </c>
      <c r="G3000" s="46">
        <v>152.69999999999999</v>
      </c>
      <c r="H3000" s="19">
        <f t="shared" si="114"/>
        <v>223.43539379934526</v>
      </c>
      <c r="I3000" s="19">
        <f t="shared" si="115"/>
        <v>641</v>
      </c>
    </row>
    <row r="3001" spans="1:9">
      <c r="A3001" s="44" t="s">
        <v>103</v>
      </c>
      <c r="B3001" s="45">
        <v>103</v>
      </c>
      <c r="C3001" s="46">
        <v>189.1</v>
      </c>
      <c r="D3001" s="46">
        <v>18.399999999999999</v>
      </c>
      <c r="E3001" s="45">
        <v>110</v>
      </c>
      <c r="F3001" s="46">
        <v>421</v>
      </c>
      <c r="G3001" s="46">
        <v>38.299999999999997</v>
      </c>
      <c r="H3001" s="19">
        <f t="shared" si="114"/>
        <v>222.63352723426758</v>
      </c>
      <c r="I3001" s="19">
        <f t="shared" si="115"/>
        <v>231.9</v>
      </c>
    </row>
    <row r="3002" spans="1:9">
      <c r="A3002" s="44" t="s">
        <v>104</v>
      </c>
      <c r="B3002" s="45">
        <v>10</v>
      </c>
      <c r="C3002" s="46">
        <v>35.1</v>
      </c>
      <c r="D3002" s="46">
        <v>35.1</v>
      </c>
      <c r="E3002" s="45">
        <v>10</v>
      </c>
      <c r="F3002" s="46">
        <v>13.9</v>
      </c>
      <c r="G3002" s="46">
        <v>13.9</v>
      </c>
      <c r="H3002" s="19">
        <f t="shared" si="114"/>
        <v>39.6011396011396</v>
      </c>
      <c r="I3002" s="19">
        <f t="shared" si="115"/>
        <v>-21.200000000000003</v>
      </c>
    </row>
    <row r="3003" spans="1:9">
      <c r="A3003" s="44"/>
      <c r="B3003" s="45"/>
      <c r="C3003" s="46"/>
      <c r="D3003" s="46"/>
      <c r="E3003" s="45"/>
      <c r="F3003" s="46"/>
      <c r="G3003" s="46"/>
      <c r="H3003" s="53"/>
      <c r="I3003" s="53"/>
    </row>
    <row r="3004" spans="1:9" s="48" customFormat="1">
      <c r="A3004" s="41" t="s">
        <v>105</v>
      </c>
      <c r="B3004" s="42">
        <v>35.1</v>
      </c>
      <c r="C3004" s="43">
        <v>63.9</v>
      </c>
      <c r="D3004" s="43">
        <v>18.2</v>
      </c>
      <c r="E3004" s="42">
        <v>35.299999999999997</v>
      </c>
      <c r="F3004" s="43">
        <v>76.3</v>
      </c>
      <c r="G3004" s="43">
        <v>21.6</v>
      </c>
      <c r="H3004" s="53">
        <f t="shared" si="114"/>
        <v>119.40532081377151</v>
      </c>
      <c r="I3004" s="53">
        <f t="shared" si="115"/>
        <v>12.399999999999999</v>
      </c>
    </row>
    <row r="3005" spans="1:9">
      <c r="A3005" s="44" t="s">
        <v>106</v>
      </c>
      <c r="B3005" s="45">
        <v>12.1</v>
      </c>
      <c r="C3005" s="46">
        <v>11.4</v>
      </c>
      <c r="D3005" s="46">
        <v>9.4</v>
      </c>
      <c r="E3005" s="45">
        <v>12.1</v>
      </c>
      <c r="F3005" s="46">
        <v>11.5</v>
      </c>
      <c r="G3005" s="46">
        <v>9.5</v>
      </c>
      <c r="H3005" s="19">
        <f t="shared" si="114"/>
        <v>100.87719298245614</v>
      </c>
      <c r="I3005" s="19">
        <f t="shared" si="115"/>
        <v>9.9999999999999645E-2</v>
      </c>
    </row>
    <row r="3006" spans="1:9">
      <c r="A3006" s="44" t="s">
        <v>108</v>
      </c>
      <c r="B3006" s="45">
        <v>10</v>
      </c>
      <c r="C3006" s="46">
        <v>17.8</v>
      </c>
      <c r="D3006" s="46">
        <v>17.8</v>
      </c>
      <c r="E3006" s="45">
        <v>10.199999999999999</v>
      </c>
      <c r="F3006" s="46">
        <v>17.8</v>
      </c>
      <c r="G3006" s="46">
        <v>17.5</v>
      </c>
      <c r="H3006" s="19">
        <f t="shared" si="114"/>
        <v>100</v>
      </c>
      <c r="I3006" s="19">
        <f t="shared" si="115"/>
        <v>0</v>
      </c>
    </row>
    <row r="3007" spans="1:9">
      <c r="A3007" s="44" t="s">
        <v>109</v>
      </c>
      <c r="B3007" s="45">
        <v>6</v>
      </c>
      <c r="C3007" s="46">
        <v>15.9</v>
      </c>
      <c r="D3007" s="46">
        <v>26.5</v>
      </c>
      <c r="E3007" s="45">
        <v>6</v>
      </c>
      <c r="F3007" s="46">
        <v>27</v>
      </c>
      <c r="G3007" s="46">
        <v>45</v>
      </c>
      <c r="H3007" s="19">
        <f t="shared" si="114"/>
        <v>169.81132075471697</v>
      </c>
      <c r="I3007" s="19">
        <f t="shared" si="115"/>
        <v>11.1</v>
      </c>
    </row>
    <row r="3008" spans="1:9">
      <c r="A3008" s="44" t="s">
        <v>110</v>
      </c>
      <c r="B3008" s="45">
        <v>4</v>
      </c>
      <c r="C3008" s="46">
        <v>10.8</v>
      </c>
      <c r="D3008" s="46">
        <v>26.9</v>
      </c>
      <c r="E3008" s="45">
        <v>4</v>
      </c>
      <c r="F3008" s="46">
        <v>11</v>
      </c>
      <c r="G3008" s="46">
        <v>27.5</v>
      </c>
      <c r="H3008" s="19">
        <f t="shared" si="114"/>
        <v>101.85185185185183</v>
      </c>
      <c r="I3008" s="19">
        <f t="shared" si="115"/>
        <v>0.19999999999999929</v>
      </c>
    </row>
    <row r="3009" spans="1:9">
      <c r="A3009" s="44" t="s">
        <v>111</v>
      </c>
      <c r="B3009" s="45">
        <v>3</v>
      </c>
      <c r="C3009" s="46">
        <v>8</v>
      </c>
      <c r="D3009" s="46">
        <v>26.7</v>
      </c>
      <c r="E3009" s="45">
        <v>3</v>
      </c>
      <c r="F3009" s="46">
        <v>9</v>
      </c>
      <c r="G3009" s="46">
        <v>30</v>
      </c>
      <c r="H3009" s="19">
        <f t="shared" si="114"/>
        <v>112.5</v>
      </c>
      <c r="I3009" s="19">
        <f t="shared" si="115"/>
        <v>1</v>
      </c>
    </row>
    <row r="3010" spans="1:9">
      <c r="A3010" s="44"/>
      <c r="B3010" s="45"/>
      <c r="C3010" s="46"/>
      <c r="D3010" s="46"/>
      <c r="E3010" s="45"/>
      <c r="F3010" s="46"/>
      <c r="G3010" s="46"/>
      <c r="H3010" s="53"/>
      <c r="I3010" s="53"/>
    </row>
    <row r="3011" spans="1:9" s="48" customFormat="1">
      <c r="A3011" s="41" t="s">
        <v>112</v>
      </c>
      <c r="B3011" s="42">
        <v>4</v>
      </c>
      <c r="C3011" s="43">
        <v>22.7</v>
      </c>
      <c r="D3011" s="43">
        <v>56.8</v>
      </c>
      <c r="E3011" s="42">
        <v>67.599999999999994</v>
      </c>
      <c r="F3011" s="43">
        <v>909</v>
      </c>
      <c r="G3011" s="43">
        <v>134.5</v>
      </c>
      <c r="H3011" s="53">
        <f t="shared" si="114"/>
        <v>4004.4052863436123</v>
      </c>
      <c r="I3011" s="53">
        <f t="shared" si="115"/>
        <v>886.3</v>
      </c>
    </row>
    <row r="3012" spans="1:9">
      <c r="A3012" s="44" t="s">
        <v>113</v>
      </c>
      <c r="B3012" s="45" t="s">
        <v>94</v>
      </c>
      <c r="C3012" s="46" t="s">
        <v>94</v>
      </c>
      <c r="D3012" s="46" t="s">
        <v>94</v>
      </c>
      <c r="E3012" s="45">
        <v>1</v>
      </c>
      <c r="F3012" s="46">
        <v>2.4</v>
      </c>
      <c r="G3012" s="46">
        <v>24</v>
      </c>
      <c r="H3012" s="43" t="s">
        <v>94</v>
      </c>
      <c r="I3012" s="43" t="s">
        <v>94</v>
      </c>
    </row>
    <row r="3013" spans="1:9">
      <c r="A3013" s="44" t="s">
        <v>114</v>
      </c>
      <c r="B3013" s="45" t="s">
        <v>94</v>
      </c>
      <c r="C3013" s="46" t="s">
        <v>94</v>
      </c>
      <c r="D3013" s="46" t="s">
        <v>94</v>
      </c>
      <c r="E3013" s="45">
        <v>22.2</v>
      </c>
      <c r="F3013" s="46">
        <v>379.9</v>
      </c>
      <c r="G3013" s="46">
        <v>171.1</v>
      </c>
      <c r="H3013" s="43" t="s">
        <v>94</v>
      </c>
      <c r="I3013" s="43" t="s">
        <v>94</v>
      </c>
    </row>
    <row r="3014" spans="1:9">
      <c r="A3014" s="44" t="s">
        <v>115</v>
      </c>
      <c r="B3014" s="45" t="s">
        <v>94</v>
      </c>
      <c r="C3014" s="46" t="s">
        <v>94</v>
      </c>
      <c r="D3014" s="46" t="s">
        <v>94</v>
      </c>
      <c r="E3014" s="45">
        <v>4</v>
      </c>
      <c r="F3014" s="46">
        <v>6</v>
      </c>
      <c r="G3014" s="46">
        <v>15</v>
      </c>
      <c r="H3014" s="43" t="s">
        <v>94</v>
      </c>
      <c r="I3014" s="43" t="s">
        <v>94</v>
      </c>
    </row>
    <row r="3015" spans="1:9">
      <c r="A3015" s="44" t="s">
        <v>116</v>
      </c>
      <c r="B3015" s="45">
        <v>3</v>
      </c>
      <c r="C3015" s="46">
        <v>17.7</v>
      </c>
      <c r="D3015" s="46">
        <v>59</v>
      </c>
      <c r="E3015" s="45">
        <v>8.6</v>
      </c>
      <c r="F3015" s="46">
        <v>25.9</v>
      </c>
      <c r="G3015" s="46">
        <v>30.2</v>
      </c>
      <c r="H3015" s="19">
        <f t="shared" si="114"/>
        <v>146.32768361581921</v>
      </c>
      <c r="I3015" s="19">
        <f t="shared" si="115"/>
        <v>8.1999999999999993</v>
      </c>
    </row>
    <row r="3016" spans="1:9">
      <c r="A3016" s="44" t="s">
        <v>118</v>
      </c>
      <c r="B3016" s="45" t="s">
        <v>94</v>
      </c>
      <c r="C3016" s="46" t="s">
        <v>94</v>
      </c>
      <c r="D3016" s="46" t="s">
        <v>94</v>
      </c>
      <c r="E3016" s="45">
        <v>4.3</v>
      </c>
      <c r="F3016" s="46">
        <v>49.5</v>
      </c>
      <c r="G3016" s="46">
        <v>115.1</v>
      </c>
      <c r="H3016" s="43" t="s">
        <v>94</v>
      </c>
      <c r="I3016" s="43" t="s">
        <v>94</v>
      </c>
    </row>
    <row r="3017" spans="1:9">
      <c r="A3017" s="44" t="s">
        <v>119</v>
      </c>
      <c r="B3017" s="45">
        <v>1</v>
      </c>
      <c r="C3017" s="46">
        <v>5</v>
      </c>
      <c r="D3017" s="46">
        <v>50</v>
      </c>
      <c r="E3017" s="45">
        <v>27.5</v>
      </c>
      <c r="F3017" s="46">
        <v>445.2</v>
      </c>
      <c r="G3017" s="46">
        <v>161.9</v>
      </c>
      <c r="H3017" s="19">
        <f t="shared" si="114"/>
        <v>8904</v>
      </c>
      <c r="I3017" s="19">
        <f t="shared" si="115"/>
        <v>440.2</v>
      </c>
    </row>
    <row r="3018" spans="1:9">
      <c r="A3018" s="44"/>
      <c r="B3018" s="45"/>
      <c r="C3018" s="46"/>
      <c r="D3018" s="46"/>
      <c r="E3018" s="45"/>
      <c r="F3018" s="46"/>
      <c r="G3018" s="46"/>
      <c r="H3018" s="53"/>
      <c r="I3018" s="53"/>
    </row>
    <row r="3019" spans="1:9" s="48" customFormat="1">
      <c r="A3019" s="41" t="s">
        <v>121</v>
      </c>
      <c r="B3019" s="42">
        <v>396</v>
      </c>
      <c r="C3019" s="43">
        <v>1966.4</v>
      </c>
      <c r="D3019" s="43">
        <v>49.7</v>
      </c>
      <c r="E3019" s="42">
        <v>451.66</v>
      </c>
      <c r="F3019" s="43">
        <v>2393.8000000000002</v>
      </c>
      <c r="G3019" s="43">
        <v>53</v>
      </c>
      <c r="H3019" s="53">
        <f t="shared" si="114"/>
        <v>121.73515052888528</v>
      </c>
      <c r="I3019" s="53">
        <f t="shared" si="115"/>
        <v>427.40000000000009</v>
      </c>
    </row>
    <row r="3020" spans="1:9">
      <c r="A3020" s="44" t="s">
        <v>122</v>
      </c>
      <c r="B3020" s="45">
        <v>54</v>
      </c>
      <c r="C3020" s="46">
        <v>210.3</v>
      </c>
      <c r="D3020" s="46">
        <v>38.9</v>
      </c>
      <c r="E3020" s="45">
        <v>97.5</v>
      </c>
      <c r="F3020" s="46">
        <v>389.5</v>
      </c>
      <c r="G3020" s="46">
        <v>39.9</v>
      </c>
      <c r="H3020" s="19">
        <f t="shared" si="114"/>
        <v>185.21160247265809</v>
      </c>
      <c r="I3020" s="19">
        <f t="shared" si="115"/>
        <v>179.2</v>
      </c>
    </row>
    <row r="3021" spans="1:9">
      <c r="A3021" s="44" t="s">
        <v>123</v>
      </c>
      <c r="B3021" s="45">
        <v>28</v>
      </c>
      <c r="C3021" s="46">
        <v>153.30000000000001</v>
      </c>
      <c r="D3021" s="46">
        <v>54.8</v>
      </c>
      <c r="E3021" s="45">
        <v>35.909999999999997</v>
      </c>
      <c r="F3021" s="46">
        <v>199.9</v>
      </c>
      <c r="G3021" s="46">
        <v>55.7</v>
      </c>
      <c r="H3021" s="19">
        <f t="shared" si="114"/>
        <v>130.39791258969339</v>
      </c>
      <c r="I3021" s="19">
        <f t="shared" si="115"/>
        <v>46.599999999999994</v>
      </c>
    </row>
    <row r="3022" spans="1:9">
      <c r="A3022" s="44" t="s">
        <v>124</v>
      </c>
      <c r="B3022" s="45">
        <v>29</v>
      </c>
      <c r="C3022" s="46">
        <v>149.5</v>
      </c>
      <c r="D3022" s="46">
        <v>51.6</v>
      </c>
      <c r="E3022" s="45">
        <v>29.25</v>
      </c>
      <c r="F3022" s="46">
        <v>200.1</v>
      </c>
      <c r="G3022" s="46">
        <v>68.400000000000006</v>
      </c>
      <c r="H3022" s="19">
        <f t="shared" si="114"/>
        <v>133.84615384615384</v>
      </c>
      <c r="I3022" s="19">
        <f t="shared" si="115"/>
        <v>50.599999999999994</v>
      </c>
    </row>
    <row r="3023" spans="1:9">
      <c r="A3023" s="44" t="s">
        <v>125</v>
      </c>
      <c r="B3023" s="45">
        <v>259</v>
      </c>
      <c r="C3023" s="46">
        <v>1315</v>
      </c>
      <c r="D3023" s="46">
        <v>50.8</v>
      </c>
      <c r="E3023" s="45">
        <v>263</v>
      </c>
      <c r="F3023" s="46">
        <v>1466.5</v>
      </c>
      <c r="G3023" s="46">
        <v>55.8</v>
      </c>
      <c r="H3023" s="19">
        <f t="shared" si="114"/>
        <v>111.52091254752851</v>
      </c>
      <c r="I3023" s="19">
        <f t="shared" si="115"/>
        <v>151.5</v>
      </c>
    </row>
    <row r="3024" spans="1:9">
      <c r="A3024" s="44" t="s">
        <v>126</v>
      </c>
      <c r="B3024" s="45">
        <v>26</v>
      </c>
      <c r="C3024" s="46">
        <v>138.30000000000001</v>
      </c>
      <c r="D3024" s="46">
        <v>53.2</v>
      </c>
      <c r="E3024" s="45">
        <v>26</v>
      </c>
      <c r="F3024" s="46">
        <v>137.80000000000001</v>
      </c>
      <c r="G3024" s="46">
        <v>53</v>
      </c>
      <c r="H3024" s="19">
        <f t="shared" si="114"/>
        <v>99.638467100506148</v>
      </c>
      <c r="I3024" s="19">
        <f t="shared" si="115"/>
        <v>-0.5</v>
      </c>
    </row>
    <row r="3025" spans="1:9">
      <c r="A3025" s="44"/>
      <c r="B3025" s="54"/>
      <c r="C3025" s="54"/>
      <c r="D3025" s="54"/>
      <c r="E3025" s="54"/>
      <c r="F3025" s="54"/>
      <c r="G3025" s="54"/>
      <c r="H3025" s="17"/>
      <c r="I3025" s="17"/>
    </row>
    <row r="3026" spans="1:9">
      <c r="A3026" s="44"/>
      <c r="B3026" s="54"/>
      <c r="C3026" s="54"/>
      <c r="D3026" s="54"/>
      <c r="E3026" s="54"/>
      <c r="F3026" s="54"/>
      <c r="G3026" s="54"/>
      <c r="H3026" s="17"/>
      <c r="I3026" s="17"/>
    </row>
    <row r="3027" spans="1:9">
      <c r="A3027" s="44"/>
      <c r="B3027" s="54"/>
      <c r="C3027" s="54"/>
      <c r="D3027" s="54"/>
      <c r="E3027" s="54"/>
      <c r="F3027" s="54"/>
      <c r="G3027" s="54"/>
      <c r="H3027" s="17"/>
      <c r="I3027" s="17"/>
    </row>
    <row r="3028" spans="1:9">
      <c r="A3028" s="44"/>
      <c r="B3028" s="54"/>
      <c r="C3028" s="54"/>
      <c r="D3028" s="54"/>
      <c r="E3028" s="54"/>
      <c r="F3028" s="54"/>
      <c r="G3028" s="54"/>
      <c r="H3028" s="17"/>
      <c r="I3028" s="17"/>
    </row>
    <row r="3029" spans="1:9">
      <c r="A3029" s="44"/>
      <c r="B3029" s="54"/>
      <c r="C3029" s="54"/>
      <c r="D3029" s="54"/>
      <c r="E3029" s="54"/>
      <c r="F3029" s="54"/>
      <c r="G3029" s="54"/>
      <c r="H3029" s="17"/>
      <c r="I3029" s="17"/>
    </row>
    <row r="3030" spans="1:9">
      <c r="A3030" s="44"/>
      <c r="B3030" s="54"/>
      <c r="C3030" s="54"/>
      <c r="D3030" s="54"/>
      <c r="E3030" s="54"/>
      <c r="F3030" s="54"/>
      <c r="G3030" s="54"/>
      <c r="H3030" s="17"/>
      <c r="I3030" s="17"/>
    </row>
    <row r="3031" spans="1:9">
      <c r="A3031" s="44"/>
      <c r="B3031" s="54"/>
      <c r="C3031" s="54"/>
      <c r="D3031" s="54"/>
      <c r="E3031" s="54"/>
      <c r="F3031" s="54"/>
      <c r="G3031" s="54"/>
      <c r="H3031" s="17"/>
      <c r="I3031" s="17"/>
    </row>
    <row r="3032" spans="1:9">
      <c r="A3032" s="44"/>
      <c r="B3032" s="54"/>
      <c r="C3032" s="54"/>
      <c r="D3032" s="54"/>
      <c r="E3032" s="54"/>
      <c r="F3032" s="54"/>
      <c r="G3032" s="54"/>
      <c r="H3032" s="17"/>
      <c r="I3032" s="17"/>
    </row>
    <row r="3033" spans="1:9">
      <c r="A3033" s="44"/>
      <c r="B3033" s="54"/>
      <c r="C3033" s="54"/>
      <c r="D3033" s="54"/>
      <c r="E3033" s="54"/>
      <c r="F3033" s="54"/>
      <c r="G3033" s="54"/>
      <c r="H3033" s="17"/>
      <c r="I3033" s="17"/>
    </row>
    <row r="3034" spans="1:9" ht="14.25">
      <c r="A3034" s="109" t="s">
        <v>211</v>
      </c>
      <c r="B3034" s="109"/>
      <c r="C3034" s="109"/>
      <c r="D3034" s="109"/>
      <c r="E3034" s="109"/>
      <c r="F3034" s="109"/>
      <c r="G3034" s="109"/>
      <c r="H3034" s="109"/>
      <c r="I3034" s="109"/>
    </row>
    <row r="3035" spans="1:9">
      <c r="A3035" s="111" t="s">
        <v>191</v>
      </c>
      <c r="B3035" s="111"/>
      <c r="C3035" s="111"/>
      <c r="D3035" s="111"/>
      <c r="E3035" s="111"/>
      <c r="F3035" s="111"/>
      <c r="G3035" s="111"/>
      <c r="H3035" s="111"/>
      <c r="I3035" s="111"/>
    </row>
    <row r="3036" spans="1:9">
      <c r="B3036" s="49"/>
      <c r="C3036" s="49"/>
      <c r="D3036" s="50"/>
      <c r="E3036" s="49"/>
      <c r="F3036" s="49"/>
      <c r="G3036" s="50"/>
      <c r="H3036" s="50"/>
      <c r="I3036" s="49"/>
    </row>
    <row r="3037" spans="1:9" customFormat="1" ht="15">
      <c r="A3037" s="114" t="s">
        <v>60</v>
      </c>
      <c r="B3037" s="126" t="s">
        <v>188</v>
      </c>
      <c r="C3037" s="126"/>
      <c r="D3037" s="126"/>
      <c r="E3037" s="126"/>
      <c r="F3037" s="126"/>
      <c r="G3037" s="126"/>
      <c r="H3037" s="126"/>
      <c r="I3037" s="126"/>
    </row>
    <row r="3038" spans="1:9" customFormat="1" ht="15">
      <c r="A3038" s="115"/>
      <c r="B3038" s="126">
        <v>2023</v>
      </c>
      <c r="C3038" s="126"/>
      <c r="D3038" s="126"/>
      <c r="E3038" s="126">
        <v>2024</v>
      </c>
      <c r="F3038" s="126"/>
      <c r="G3038" s="126"/>
      <c r="H3038" s="126" t="s">
        <v>62</v>
      </c>
      <c r="I3038" s="126"/>
    </row>
    <row r="3039" spans="1:9" customFormat="1" ht="15">
      <c r="A3039" s="115"/>
      <c r="B3039" s="118" t="s">
        <v>189</v>
      </c>
      <c r="C3039" s="30" t="s">
        <v>64</v>
      </c>
      <c r="D3039" s="124" t="s">
        <v>65</v>
      </c>
      <c r="E3039" s="118" t="s">
        <v>189</v>
      </c>
      <c r="F3039" s="31" t="s">
        <v>64</v>
      </c>
      <c r="G3039" s="124" t="s">
        <v>65</v>
      </c>
      <c r="H3039" s="126" t="s">
        <v>66</v>
      </c>
      <c r="I3039" s="126"/>
    </row>
    <row r="3040" spans="1:9" customFormat="1" ht="15">
      <c r="A3040" s="115"/>
      <c r="B3040" s="119"/>
      <c r="C3040" s="29" t="s">
        <v>68</v>
      </c>
      <c r="D3040" s="125"/>
      <c r="E3040" s="119"/>
      <c r="F3040" s="29" t="s">
        <v>68</v>
      </c>
      <c r="G3040" s="125"/>
      <c r="H3040" s="29" t="s">
        <v>69</v>
      </c>
      <c r="I3040" s="30" t="s">
        <v>70</v>
      </c>
    </row>
    <row r="3041" spans="1:9" customFormat="1" ht="15">
      <c r="A3041" s="32"/>
      <c r="B3041" s="120"/>
      <c r="C3041" s="34"/>
      <c r="D3041" s="34"/>
      <c r="E3041" s="120"/>
      <c r="F3041" s="34"/>
      <c r="G3041" s="35"/>
      <c r="H3041" s="34"/>
      <c r="I3041" s="34"/>
    </row>
    <row r="3042" spans="1:9" customFormat="1" ht="15">
      <c r="A3042" s="37"/>
      <c r="B3042" s="33">
        <v>1</v>
      </c>
      <c r="C3042" s="24">
        <v>2</v>
      </c>
      <c r="D3042" s="34">
        <v>3</v>
      </c>
      <c r="E3042" s="34">
        <v>4</v>
      </c>
      <c r="F3042" s="34">
        <v>5</v>
      </c>
      <c r="G3042" s="35">
        <v>6</v>
      </c>
      <c r="H3042" s="34">
        <v>7</v>
      </c>
      <c r="I3042" s="38">
        <v>8</v>
      </c>
    </row>
    <row r="3043" spans="1:9" customFormat="1" ht="15">
      <c r="A3043" s="39"/>
      <c r="B3043" s="27"/>
      <c r="C3043" s="27"/>
      <c r="D3043" s="27"/>
      <c r="E3043" s="27"/>
      <c r="F3043" s="27"/>
      <c r="G3043" s="27"/>
      <c r="H3043" s="27"/>
      <c r="I3043" s="27"/>
    </row>
    <row r="3044" spans="1:9" s="48" customFormat="1">
      <c r="A3044" s="41" t="s">
        <v>127</v>
      </c>
      <c r="B3044" s="42">
        <v>1522</v>
      </c>
      <c r="C3044" s="43">
        <v>5854.5</v>
      </c>
      <c r="D3044" s="43">
        <v>38.5</v>
      </c>
      <c r="E3044" s="42">
        <v>2156.9499999999998</v>
      </c>
      <c r="F3044" s="43">
        <v>11919.3</v>
      </c>
      <c r="G3044" s="43">
        <v>55.1</v>
      </c>
      <c r="H3044" s="53">
        <f t="shared" ref="H3044:H3059" si="116">F3044/C3044*100</f>
        <v>203.59210863438381</v>
      </c>
      <c r="I3044" s="53">
        <f t="shared" ref="I3044:I3059" si="117">F3044-C3044</f>
        <v>6064.7999999999993</v>
      </c>
    </row>
    <row r="3045" spans="1:9">
      <c r="A3045" s="44" t="s">
        <v>128</v>
      </c>
      <c r="B3045" s="45">
        <v>311</v>
      </c>
      <c r="C3045" s="46">
        <v>2206.1999999999998</v>
      </c>
      <c r="D3045" s="46">
        <v>70.900000000000006</v>
      </c>
      <c r="E3045" s="45">
        <v>788.05</v>
      </c>
      <c r="F3045" s="46">
        <v>4437.7</v>
      </c>
      <c r="G3045" s="46">
        <v>56.3</v>
      </c>
      <c r="H3045" s="19">
        <f t="shared" si="116"/>
        <v>201.14676819871272</v>
      </c>
      <c r="I3045" s="19">
        <f t="shared" si="117"/>
        <v>2231.5</v>
      </c>
    </row>
    <row r="3046" spans="1:9">
      <c r="A3046" s="44" t="s">
        <v>129</v>
      </c>
      <c r="B3046" s="45">
        <v>8</v>
      </c>
      <c r="C3046" s="46">
        <v>26.5</v>
      </c>
      <c r="D3046" s="46">
        <v>33.1</v>
      </c>
      <c r="E3046" s="45">
        <v>5</v>
      </c>
      <c r="F3046" s="46">
        <v>10</v>
      </c>
      <c r="G3046" s="46">
        <v>20</v>
      </c>
      <c r="H3046" s="19">
        <f t="shared" si="116"/>
        <v>37.735849056603776</v>
      </c>
      <c r="I3046" s="19">
        <f t="shared" si="117"/>
        <v>-16.5</v>
      </c>
    </row>
    <row r="3047" spans="1:9">
      <c r="A3047" s="44" t="s">
        <v>130</v>
      </c>
      <c r="B3047" s="45">
        <v>29</v>
      </c>
      <c r="C3047" s="46">
        <v>141.4</v>
      </c>
      <c r="D3047" s="46">
        <v>48.8</v>
      </c>
      <c r="E3047" s="45">
        <v>42.5</v>
      </c>
      <c r="F3047" s="46">
        <v>169.6</v>
      </c>
      <c r="G3047" s="46">
        <v>39.9</v>
      </c>
      <c r="H3047" s="19">
        <f t="shared" si="116"/>
        <v>119.94342291371993</v>
      </c>
      <c r="I3047" s="19">
        <f t="shared" si="117"/>
        <v>28.199999999999989</v>
      </c>
    </row>
    <row r="3048" spans="1:9">
      <c r="A3048" s="44" t="s">
        <v>131</v>
      </c>
      <c r="B3048" s="45">
        <v>44</v>
      </c>
      <c r="C3048" s="46">
        <v>206.5</v>
      </c>
      <c r="D3048" s="46">
        <v>46.9</v>
      </c>
      <c r="E3048" s="45">
        <v>142.37</v>
      </c>
      <c r="F3048" s="46">
        <v>725.2</v>
      </c>
      <c r="G3048" s="46">
        <v>50.9</v>
      </c>
      <c r="H3048" s="19">
        <f t="shared" si="116"/>
        <v>351.18644067796612</v>
      </c>
      <c r="I3048" s="19">
        <f t="shared" si="117"/>
        <v>518.70000000000005</v>
      </c>
    </row>
    <row r="3049" spans="1:9">
      <c r="A3049" s="44" t="s">
        <v>132</v>
      </c>
      <c r="B3049" s="45">
        <v>35</v>
      </c>
      <c r="C3049" s="46">
        <v>56.3</v>
      </c>
      <c r="D3049" s="46">
        <v>16.100000000000001</v>
      </c>
      <c r="E3049" s="45">
        <v>35.6</v>
      </c>
      <c r="F3049" s="46">
        <v>132.30000000000001</v>
      </c>
      <c r="G3049" s="46">
        <v>37.1</v>
      </c>
      <c r="H3049" s="19">
        <f t="shared" si="116"/>
        <v>234.99111900532861</v>
      </c>
      <c r="I3049" s="19">
        <f t="shared" si="117"/>
        <v>76.000000000000014</v>
      </c>
    </row>
    <row r="3050" spans="1:9">
      <c r="A3050" s="44" t="s">
        <v>133</v>
      </c>
      <c r="B3050" s="45">
        <v>444</v>
      </c>
      <c r="C3050" s="46">
        <v>2270.8000000000002</v>
      </c>
      <c r="D3050" s="46">
        <v>51.1</v>
      </c>
      <c r="E3050" s="45">
        <v>432.83</v>
      </c>
      <c r="F3050" s="46">
        <v>3437.9</v>
      </c>
      <c r="G3050" s="46">
        <v>79.400000000000006</v>
      </c>
      <c r="H3050" s="19">
        <f t="shared" si="116"/>
        <v>151.39598379425752</v>
      </c>
      <c r="I3050" s="19">
        <f t="shared" si="117"/>
        <v>1167.0999999999999</v>
      </c>
    </row>
    <row r="3051" spans="1:9">
      <c r="A3051" s="44" t="s">
        <v>135</v>
      </c>
      <c r="B3051" s="45">
        <v>71</v>
      </c>
      <c r="C3051" s="46">
        <v>396</v>
      </c>
      <c r="D3051" s="46">
        <v>55.8</v>
      </c>
      <c r="E3051" s="45">
        <v>309.10000000000002</v>
      </c>
      <c r="F3051" s="46">
        <v>1931.8</v>
      </c>
      <c r="G3051" s="46">
        <v>61.1</v>
      </c>
      <c r="H3051" s="19">
        <f t="shared" si="116"/>
        <v>487.82828282828285</v>
      </c>
      <c r="I3051" s="19">
        <f t="shared" si="117"/>
        <v>1535.8</v>
      </c>
    </row>
    <row r="3052" spans="1:9">
      <c r="A3052" s="44" t="s">
        <v>136</v>
      </c>
      <c r="B3052" s="45">
        <v>465</v>
      </c>
      <c r="C3052" s="46">
        <v>433.8</v>
      </c>
      <c r="D3052" s="46">
        <v>9.3000000000000007</v>
      </c>
      <c r="E3052" s="45">
        <v>281.5</v>
      </c>
      <c r="F3052" s="46">
        <v>873.2</v>
      </c>
      <c r="G3052" s="46">
        <v>31</v>
      </c>
      <c r="H3052" s="19">
        <f t="shared" si="116"/>
        <v>201.29091747349008</v>
      </c>
      <c r="I3052" s="19">
        <f t="shared" si="117"/>
        <v>439.40000000000003</v>
      </c>
    </row>
    <row r="3053" spans="1:9">
      <c r="A3053" s="44" t="s">
        <v>165</v>
      </c>
      <c r="B3053" s="45">
        <v>94</v>
      </c>
      <c r="C3053" s="46">
        <v>30</v>
      </c>
      <c r="D3053" s="46">
        <v>3.2</v>
      </c>
      <c r="E3053" s="45">
        <v>94</v>
      </c>
      <c r="F3053" s="46">
        <v>60</v>
      </c>
      <c r="G3053" s="46">
        <v>6.4</v>
      </c>
      <c r="H3053" s="19">
        <f t="shared" si="116"/>
        <v>200</v>
      </c>
      <c r="I3053" s="19">
        <f t="shared" si="117"/>
        <v>30</v>
      </c>
    </row>
    <row r="3054" spans="1:9">
      <c r="A3054" s="44" t="s">
        <v>137</v>
      </c>
      <c r="B3054" s="45">
        <v>9</v>
      </c>
      <c r="C3054" s="46">
        <v>47</v>
      </c>
      <c r="D3054" s="46">
        <v>52.2</v>
      </c>
      <c r="E3054" s="45">
        <v>14</v>
      </c>
      <c r="F3054" s="46">
        <v>101.6</v>
      </c>
      <c r="G3054" s="46">
        <v>72.599999999999994</v>
      </c>
      <c r="H3054" s="19">
        <f t="shared" si="116"/>
        <v>216.17021276595744</v>
      </c>
      <c r="I3054" s="19">
        <f t="shared" si="117"/>
        <v>54.599999999999994</v>
      </c>
    </row>
    <row r="3055" spans="1:9">
      <c r="A3055" s="44" t="s">
        <v>166</v>
      </c>
      <c r="B3055" s="45">
        <v>12</v>
      </c>
      <c r="C3055" s="46">
        <v>40</v>
      </c>
      <c r="D3055" s="46">
        <v>33.299999999999997</v>
      </c>
      <c r="E3055" s="45">
        <v>12</v>
      </c>
      <c r="F3055" s="46">
        <v>40</v>
      </c>
      <c r="G3055" s="46">
        <v>33.299999999999997</v>
      </c>
      <c r="H3055" s="19">
        <f t="shared" si="116"/>
        <v>100</v>
      </c>
      <c r="I3055" s="19">
        <f t="shared" si="117"/>
        <v>0</v>
      </c>
    </row>
    <row r="3056" spans="1:9">
      <c r="A3056" s="44"/>
      <c r="B3056" s="45"/>
      <c r="C3056" s="46"/>
      <c r="D3056" s="46"/>
      <c r="E3056" s="45"/>
      <c r="F3056" s="46"/>
      <c r="G3056" s="46"/>
      <c r="H3056" s="53"/>
      <c r="I3056" s="53"/>
    </row>
    <row r="3057" spans="1:9" s="48" customFormat="1">
      <c r="A3057" s="41" t="s">
        <v>138</v>
      </c>
      <c r="B3057" s="42">
        <v>330</v>
      </c>
      <c r="C3057" s="43">
        <v>2013.2</v>
      </c>
      <c r="D3057" s="43">
        <v>61</v>
      </c>
      <c r="E3057" s="42">
        <v>339.5</v>
      </c>
      <c r="F3057" s="43">
        <v>4482.2</v>
      </c>
      <c r="G3057" s="43">
        <v>132</v>
      </c>
      <c r="H3057" s="53">
        <f t="shared" si="116"/>
        <v>222.64057222332605</v>
      </c>
      <c r="I3057" s="53">
        <f t="shared" si="117"/>
        <v>2469</v>
      </c>
    </row>
    <row r="3058" spans="1:9" s="48" customFormat="1">
      <c r="A3058" s="41"/>
      <c r="B3058" s="42"/>
      <c r="C3058" s="43"/>
      <c r="D3058" s="43"/>
      <c r="E3058" s="42"/>
      <c r="F3058" s="43"/>
      <c r="G3058" s="43"/>
      <c r="H3058" s="53"/>
      <c r="I3058" s="53"/>
    </row>
    <row r="3059" spans="1:9" s="48" customFormat="1">
      <c r="A3059" s="41" t="s">
        <v>139</v>
      </c>
      <c r="B3059" s="42">
        <v>15</v>
      </c>
      <c r="C3059" s="43">
        <v>20.6</v>
      </c>
      <c r="D3059" s="43">
        <v>13.7</v>
      </c>
      <c r="E3059" s="42">
        <v>28.33</v>
      </c>
      <c r="F3059" s="43">
        <v>148.30000000000001</v>
      </c>
      <c r="G3059" s="43">
        <v>52.3</v>
      </c>
      <c r="H3059" s="53">
        <f t="shared" si="116"/>
        <v>719.90291262135918</v>
      </c>
      <c r="I3059" s="53">
        <f t="shared" si="117"/>
        <v>127.70000000000002</v>
      </c>
    </row>
    <row r="3060" spans="1:9">
      <c r="B3060" s="40"/>
      <c r="C3060" s="40"/>
      <c r="D3060" s="40"/>
      <c r="E3060" s="40"/>
      <c r="F3060" s="40"/>
      <c r="G3060" s="40"/>
      <c r="H3060" s="40"/>
      <c r="I3060" s="40"/>
    </row>
    <row r="3061" spans="1:9">
      <c r="B3061" s="40"/>
      <c r="C3061" s="40"/>
      <c r="D3061" s="40"/>
      <c r="E3061" s="40"/>
      <c r="F3061" s="40"/>
      <c r="G3061" s="40"/>
      <c r="H3061" s="40"/>
      <c r="I3061" s="40"/>
    </row>
    <row r="3062" spans="1:9">
      <c r="B3062" s="40"/>
      <c r="C3062" s="40"/>
      <c r="D3062" s="40"/>
      <c r="E3062" s="40"/>
      <c r="F3062" s="40"/>
      <c r="G3062" s="40"/>
      <c r="H3062" s="40"/>
      <c r="I3062" s="40"/>
    </row>
    <row r="3063" spans="1:9">
      <c r="B3063" s="40"/>
      <c r="C3063" s="40"/>
      <c r="D3063" s="40"/>
      <c r="E3063" s="40"/>
      <c r="F3063" s="40"/>
      <c r="G3063" s="40"/>
      <c r="H3063" s="40"/>
      <c r="I3063" s="40"/>
    </row>
    <row r="3064" spans="1:9" ht="14.25">
      <c r="A3064" s="109" t="s">
        <v>212</v>
      </c>
      <c r="B3064" s="109"/>
      <c r="C3064" s="109"/>
      <c r="D3064" s="109"/>
      <c r="E3064" s="109"/>
      <c r="F3064" s="109"/>
      <c r="G3064" s="109"/>
      <c r="H3064" s="109"/>
      <c r="I3064" s="109"/>
    </row>
    <row r="3065" spans="1:9">
      <c r="A3065" s="111" t="s">
        <v>191</v>
      </c>
      <c r="B3065" s="111"/>
      <c r="C3065" s="111"/>
      <c r="D3065" s="111"/>
      <c r="E3065" s="111"/>
      <c r="F3065" s="111"/>
      <c r="G3065" s="111"/>
      <c r="H3065" s="111"/>
      <c r="I3065" s="111"/>
    </row>
    <row r="3066" spans="1:9">
      <c r="B3066" s="49"/>
      <c r="C3066" s="49"/>
      <c r="D3066" s="50"/>
      <c r="E3066" s="49"/>
      <c r="F3066" s="49"/>
      <c r="G3066" s="50"/>
      <c r="H3066" s="50"/>
      <c r="I3066" s="49"/>
    </row>
    <row r="3067" spans="1:9" customFormat="1" ht="15">
      <c r="A3067" s="114" t="s">
        <v>60</v>
      </c>
      <c r="B3067" s="126" t="s">
        <v>188</v>
      </c>
      <c r="C3067" s="126"/>
      <c r="D3067" s="126"/>
      <c r="E3067" s="126"/>
      <c r="F3067" s="126"/>
      <c r="G3067" s="126"/>
      <c r="H3067" s="126"/>
      <c r="I3067" s="126"/>
    </row>
    <row r="3068" spans="1:9" customFormat="1" ht="15">
      <c r="A3068" s="115"/>
      <c r="B3068" s="126">
        <v>2023</v>
      </c>
      <c r="C3068" s="126"/>
      <c r="D3068" s="126"/>
      <c r="E3068" s="126">
        <v>2024</v>
      </c>
      <c r="F3068" s="126"/>
      <c r="G3068" s="126"/>
      <c r="H3068" s="126" t="s">
        <v>62</v>
      </c>
      <c r="I3068" s="126"/>
    </row>
    <row r="3069" spans="1:9" customFormat="1" ht="15">
      <c r="A3069" s="115"/>
      <c r="B3069" s="118" t="s">
        <v>189</v>
      </c>
      <c r="C3069" s="30" t="s">
        <v>64</v>
      </c>
      <c r="D3069" s="124" t="s">
        <v>65</v>
      </c>
      <c r="E3069" s="118" t="s">
        <v>189</v>
      </c>
      <c r="F3069" s="31" t="s">
        <v>64</v>
      </c>
      <c r="G3069" s="124" t="s">
        <v>65</v>
      </c>
      <c r="H3069" s="126" t="s">
        <v>66</v>
      </c>
      <c r="I3069" s="126"/>
    </row>
    <row r="3070" spans="1:9" customFormat="1" ht="15">
      <c r="A3070" s="115"/>
      <c r="B3070" s="119"/>
      <c r="C3070" s="29" t="s">
        <v>68</v>
      </c>
      <c r="D3070" s="125"/>
      <c r="E3070" s="119"/>
      <c r="F3070" s="29" t="s">
        <v>68</v>
      </c>
      <c r="G3070" s="125"/>
      <c r="H3070" s="29" t="s">
        <v>69</v>
      </c>
      <c r="I3070" s="30" t="s">
        <v>70</v>
      </c>
    </row>
    <row r="3071" spans="1:9" customFormat="1" ht="15">
      <c r="A3071" s="32"/>
      <c r="B3071" s="120"/>
      <c r="C3071" s="34"/>
      <c r="D3071" s="34"/>
      <c r="E3071" s="120"/>
      <c r="F3071" s="34"/>
      <c r="G3071" s="35"/>
      <c r="H3071" s="34"/>
      <c r="I3071" s="34"/>
    </row>
    <row r="3072" spans="1:9" customFormat="1" ht="15">
      <c r="A3072" s="37"/>
      <c r="B3072" s="33">
        <v>1</v>
      </c>
      <c r="C3072" s="24">
        <v>2</v>
      </c>
      <c r="D3072" s="34">
        <v>3</v>
      </c>
      <c r="E3072" s="34">
        <v>4</v>
      </c>
      <c r="F3072" s="34">
        <v>5</v>
      </c>
      <c r="G3072" s="35">
        <v>6</v>
      </c>
      <c r="H3072" s="34">
        <v>7</v>
      </c>
      <c r="I3072" s="38">
        <v>8</v>
      </c>
    </row>
    <row r="3073" spans="1:9" customFormat="1" ht="15">
      <c r="A3073" s="39"/>
      <c r="B3073" s="27"/>
      <c r="C3073" s="27"/>
      <c r="D3073" s="27"/>
      <c r="E3073" s="27"/>
      <c r="F3073" s="27"/>
      <c r="G3073" s="27"/>
      <c r="H3073" s="27"/>
      <c r="I3073" s="27"/>
    </row>
    <row r="3074" spans="1:9" s="48" customFormat="1">
      <c r="A3074" s="41" t="s">
        <v>72</v>
      </c>
      <c r="B3074" s="42">
        <v>1208.5</v>
      </c>
      <c r="C3074" s="43">
        <v>5624.3</v>
      </c>
      <c r="D3074" s="43">
        <v>46.5</v>
      </c>
      <c r="E3074" s="42">
        <v>1819.11</v>
      </c>
      <c r="F3074" s="43">
        <v>13467.8</v>
      </c>
      <c r="G3074" s="43">
        <v>74</v>
      </c>
      <c r="H3074" s="53">
        <f t="shared" ref="H3074" si="118">F3074/C3074*100</f>
        <v>239.45735469302844</v>
      </c>
      <c r="I3074" s="53">
        <f t="shared" ref="I3074" si="119">F3074-C3074</f>
        <v>7843.4999999999991</v>
      </c>
    </row>
    <row r="3075" spans="1:9" s="48" customFormat="1">
      <c r="A3075" s="41"/>
      <c r="B3075" s="42"/>
      <c r="C3075" s="43"/>
      <c r="D3075" s="43"/>
      <c r="E3075" s="42"/>
      <c r="F3075" s="43"/>
      <c r="G3075" s="43"/>
      <c r="H3075" s="53"/>
      <c r="I3075" s="53"/>
    </row>
    <row r="3076" spans="1:9" s="48" customFormat="1">
      <c r="A3076" s="41" t="s">
        <v>73</v>
      </c>
      <c r="B3076" s="42">
        <v>13</v>
      </c>
      <c r="C3076" s="43">
        <v>34</v>
      </c>
      <c r="D3076" s="43">
        <v>26.2</v>
      </c>
      <c r="E3076" s="42">
        <v>22.2</v>
      </c>
      <c r="F3076" s="43">
        <v>193.6</v>
      </c>
      <c r="G3076" s="43">
        <v>87.2</v>
      </c>
      <c r="H3076" s="53">
        <f t="shared" ref="H3076:H3095" si="120">F3076/C3076*100</f>
        <v>569.41176470588232</v>
      </c>
      <c r="I3076" s="53">
        <f t="shared" ref="I3076:I3095" si="121">F3076-C3076</f>
        <v>159.6</v>
      </c>
    </row>
    <row r="3077" spans="1:9">
      <c r="A3077" s="44" t="s">
        <v>74</v>
      </c>
      <c r="B3077" s="45">
        <v>10</v>
      </c>
      <c r="C3077" s="46">
        <v>25</v>
      </c>
      <c r="D3077" s="46">
        <v>25</v>
      </c>
      <c r="E3077" s="45">
        <v>12</v>
      </c>
      <c r="F3077" s="46">
        <v>105</v>
      </c>
      <c r="G3077" s="46">
        <v>87.5</v>
      </c>
      <c r="H3077" s="19">
        <f t="shared" si="120"/>
        <v>420</v>
      </c>
      <c r="I3077" s="19">
        <f t="shared" si="121"/>
        <v>80</v>
      </c>
    </row>
    <row r="3078" spans="1:9">
      <c r="A3078" s="44" t="s">
        <v>75</v>
      </c>
      <c r="B3078" s="45" t="s">
        <v>94</v>
      </c>
      <c r="C3078" s="46" t="s">
        <v>94</v>
      </c>
      <c r="D3078" s="46" t="s">
        <v>94</v>
      </c>
      <c r="E3078" s="45">
        <v>5.4</v>
      </c>
      <c r="F3078" s="46">
        <v>67.7</v>
      </c>
      <c r="G3078" s="46">
        <v>125.4</v>
      </c>
      <c r="H3078" s="46" t="s">
        <v>94</v>
      </c>
      <c r="I3078" s="46" t="s">
        <v>94</v>
      </c>
    </row>
    <row r="3079" spans="1:9">
      <c r="A3079" s="44" t="s">
        <v>76</v>
      </c>
      <c r="B3079" s="45">
        <v>1</v>
      </c>
      <c r="C3079" s="46">
        <v>2</v>
      </c>
      <c r="D3079" s="46">
        <v>20</v>
      </c>
      <c r="E3079" s="45">
        <v>2</v>
      </c>
      <c r="F3079" s="46">
        <v>7</v>
      </c>
      <c r="G3079" s="46">
        <v>35</v>
      </c>
      <c r="H3079" s="19">
        <f t="shared" si="120"/>
        <v>350</v>
      </c>
      <c r="I3079" s="19">
        <f t="shared" si="121"/>
        <v>5</v>
      </c>
    </row>
    <row r="3080" spans="1:9">
      <c r="A3080" s="44" t="s">
        <v>77</v>
      </c>
      <c r="B3080" s="45" t="s">
        <v>94</v>
      </c>
      <c r="C3080" s="46" t="s">
        <v>94</v>
      </c>
      <c r="D3080" s="46" t="s">
        <v>94</v>
      </c>
      <c r="E3080" s="45">
        <v>1</v>
      </c>
      <c r="F3080" s="46">
        <v>3</v>
      </c>
      <c r="G3080" s="46">
        <v>30</v>
      </c>
      <c r="H3080" s="46" t="s">
        <v>94</v>
      </c>
      <c r="I3080" s="46" t="s">
        <v>94</v>
      </c>
    </row>
    <row r="3081" spans="1:9">
      <c r="A3081" s="44" t="s">
        <v>79</v>
      </c>
      <c r="B3081" s="45">
        <v>2</v>
      </c>
      <c r="C3081" s="46">
        <v>7</v>
      </c>
      <c r="D3081" s="46">
        <v>35</v>
      </c>
      <c r="E3081" s="45">
        <v>2.7</v>
      </c>
      <c r="F3081" s="46">
        <v>13.5</v>
      </c>
      <c r="G3081" s="46">
        <v>50</v>
      </c>
      <c r="H3081" s="19">
        <f t="shared" si="120"/>
        <v>192.85714285714286</v>
      </c>
      <c r="I3081" s="19">
        <f t="shared" si="121"/>
        <v>6.5</v>
      </c>
    </row>
    <row r="3082" spans="1:9">
      <c r="A3082" s="44" t="s">
        <v>162</v>
      </c>
      <c r="B3082" s="45" t="s">
        <v>94</v>
      </c>
      <c r="C3082" s="46" t="s">
        <v>94</v>
      </c>
      <c r="D3082" s="46" t="s">
        <v>94</v>
      </c>
      <c r="E3082" s="45">
        <v>0.1</v>
      </c>
      <c r="F3082" s="46">
        <v>0.4</v>
      </c>
      <c r="G3082" s="46">
        <v>40</v>
      </c>
      <c r="H3082" s="46" t="s">
        <v>94</v>
      </c>
      <c r="I3082" s="46" t="s">
        <v>94</v>
      </c>
    </row>
    <row r="3083" spans="1:9">
      <c r="A3083" s="44"/>
      <c r="B3083" s="45"/>
      <c r="C3083" s="46"/>
      <c r="D3083" s="46"/>
      <c r="E3083" s="45"/>
      <c r="F3083" s="46"/>
      <c r="G3083" s="46"/>
      <c r="H3083" s="53"/>
      <c r="I3083" s="53"/>
    </row>
    <row r="3084" spans="1:9" s="48" customFormat="1" ht="25.5">
      <c r="A3084" s="41" t="s">
        <v>80</v>
      </c>
      <c r="B3084" s="42">
        <v>45</v>
      </c>
      <c r="C3084" s="43">
        <v>80.7</v>
      </c>
      <c r="D3084" s="43">
        <v>17.899999999999999</v>
      </c>
      <c r="E3084" s="42">
        <v>99.37</v>
      </c>
      <c r="F3084" s="43">
        <v>542.70000000000005</v>
      </c>
      <c r="G3084" s="43">
        <v>54.6</v>
      </c>
      <c r="H3084" s="53">
        <f t="shared" si="120"/>
        <v>672.49070631970267</v>
      </c>
      <c r="I3084" s="53">
        <f t="shared" si="121"/>
        <v>462.00000000000006</v>
      </c>
    </row>
    <row r="3085" spans="1:9">
      <c r="A3085" s="44" t="s">
        <v>81</v>
      </c>
      <c r="B3085" s="45" t="s">
        <v>94</v>
      </c>
      <c r="C3085" s="46" t="s">
        <v>94</v>
      </c>
      <c r="D3085" s="46" t="s">
        <v>94</v>
      </c>
      <c r="E3085" s="45">
        <v>0.32</v>
      </c>
      <c r="F3085" s="46" t="s">
        <v>94</v>
      </c>
      <c r="G3085" s="46" t="s">
        <v>94</v>
      </c>
      <c r="H3085" s="46" t="s">
        <v>94</v>
      </c>
      <c r="I3085" s="46" t="s">
        <v>94</v>
      </c>
    </row>
    <row r="3086" spans="1:9">
      <c r="A3086" s="44" t="s">
        <v>83</v>
      </c>
      <c r="B3086" s="45">
        <v>1</v>
      </c>
      <c r="C3086" s="46">
        <v>2.9</v>
      </c>
      <c r="D3086" s="46">
        <v>29</v>
      </c>
      <c r="E3086" s="45">
        <v>1</v>
      </c>
      <c r="F3086" s="46" t="s">
        <v>94</v>
      </c>
      <c r="G3086" s="46" t="s">
        <v>94</v>
      </c>
      <c r="H3086" s="46" t="s">
        <v>94</v>
      </c>
      <c r="I3086" s="46" t="s">
        <v>94</v>
      </c>
    </row>
    <row r="3087" spans="1:9">
      <c r="A3087" s="44" t="s">
        <v>84</v>
      </c>
      <c r="B3087" s="45" t="s">
        <v>94</v>
      </c>
      <c r="C3087" s="46" t="s">
        <v>94</v>
      </c>
      <c r="D3087" s="46" t="s">
        <v>94</v>
      </c>
      <c r="E3087" s="45">
        <v>6.4</v>
      </c>
      <c r="F3087" s="46">
        <v>25.9</v>
      </c>
      <c r="G3087" s="46">
        <v>40.5</v>
      </c>
      <c r="H3087" s="46" t="s">
        <v>94</v>
      </c>
      <c r="I3087" s="46" t="s">
        <v>94</v>
      </c>
    </row>
    <row r="3088" spans="1:9">
      <c r="A3088" s="44" t="s">
        <v>85</v>
      </c>
      <c r="B3088" s="45">
        <v>19</v>
      </c>
      <c r="C3088" s="46">
        <v>32</v>
      </c>
      <c r="D3088" s="46">
        <v>16.8</v>
      </c>
      <c r="E3088" s="45">
        <v>37</v>
      </c>
      <c r="F3088" s="46">
        <v>392.5</v>
      </c>
      <c r="G3088" s="46">
        <v>106.1</v>
      </c>
      <c r="H3088" s="19">
        <f t="shared" si="120"/>
        <v>1226.5625</v>
      </c>
      <c r="I3088" s="19">
        <f t="shared" si="121"/>
        <v>360.5</v>
      </c>
    </row>
    <row r="3089" spans="1:9">
      <c r="A3089" s="44" t="s">
        <v>87</v>
      </c>
      <c r="B3089" s="45">
        <v>2</v>
      </c>
      <c r="C3089" s="46">
        <v>7.5</v>
      </c>
      <c r="D3089" s="46">
        <v>37.5</v>
      </c>
      <c r="E3089" s="45">
        <v>23.2</v>
      </c>
      <c r="F3089" s="46">
        <v>22</v>
      </c>
      <c r="G3089" s="46">
        <v>9.5</v>
      </c>
      <c r="H3089" s="19">
        <f t="shared" si="120"/>
        <v>293.33333333333331</v>
      </c>
      <c r="I3089" s="19">
        <f t="shared" si="121"/>
        <v>14.5</v>
      </c>
    </row>
    <row r="3090" spans="1:9">
      <c r="A3090" s="44" t="s">
        <v>89</v>
      </c>
      <c r="B3090" s="45" t="s">
        <v>94</v>
      </c>
      <c r="C3090" s="46" t="s">
        <v>94</v>
      </c>
      <c r="D3090" s="46" t="s">
        <v>94</v>
      </c>
      <c r="E3090" s="45">
        <v>0.23</v>
      </c>
      <c r="F3090" s="46">
        <v>0.6</v>
      </c>
      <c r="G3090" s="46">
        <v>26.1</v>
      </c>
      <c r="H3090" s="46" t="s">
        <v>94</v>
      </c>
      <c r="I3090" s="46" t="s">
        <v>94</v>
      </c>
    </row>
    <row r="3091" spans="1:9">
      <c r="A3091" s="44" t="s">
        <v>90</v>
      </c>
      <c r="B3091" s="45">
        <v>5</v>
      </c>
      <c r="C3091" s="46">
        <v>20</v>
      </c>
      <c r="D3091" s="46">
        <v>40</v>
      </c>
      <c r="E3091" s="45">
        <v>10.8</v>
      </c>
      <c r="F3091" s="46">
        <v>72.099999999999994</v>
      </c>
      <c r="G3091" s="46">
        <v>66.8</v>
      </c>
      <c r="H3091" s="19">
        <f t="shared" si="120"/>
        <v>360.49999999999994</v>
      </c>
      <c r="I3091" s="19">
        <f t="shared" si="121"/>
        <v>52.099999999999994</v>
      </c>
    </row>
    <row r="3092" spans="1:9">
      <c r="A3092" s="44" t="s">
        <v>91</v>
      </c>
      <c r="B3092" s="45">
        <v>5</v>
      </c>
      <c r="C3092" s="46">
        <v>8</v>
      </c>
      <c r="D3092" s="46">
        <v>16</v>
      </c>
      <c r="E3092" s="45">
        <v>5</v>
      </c>
      <c r="F3092" s="46">
        <v>8.6</v>
      </c>
      <c r="G3092" s="46">
        <v>17.2</v>
      </c>
      <c r="H3092" s="19">
        <f t="shared" si="120"/>
        <v>107.5</v>
      </c>
      <c r="I3092" s="19">
        <f t="shared" si="121"/>
        <v>0.59999999999999964</v>
      </c>
    </row>
    <row r="3093" spans="1:9">
      <c r="A3093" s="44" t="s">
        <v>92</v>
      </c>
      <c r="B3093" s="45">
        <v>2</v>
      </c>
      <c r="C3093" s="46">
        <v>9</v>
      </c>
      <c r="D3093" s="46">
        <v>45</v>
      </c>
      <c r="E3093" s="45">
        <v>4.42</v>
      </c>
      <c r="F3093" s="46">
        <v>19.899999999999999</v>
      </c>
      <c r="G3093" s="46">
        <v>45</v>
      </c>
      <c r="H3093" s="19">
        <f t="shared" si="120"/>
        <v>221.11111111111109</v>
      </c>
      <c r="I3093" s="19">
        <f t="shared" si="121"/>
        <v>10.899999999999999</v>
      </c>
    </row>
    <row r="3094" spans="1:9">
      <c r="A3094" s="44" t="s">
        <v>93</v>
      </c>
      <c r="B3094" s="45">
        <v>1</v>
      </c>
      <c r="C3094" s="46">
        <v>0.5</v>
      </c>
      <c r="D3094" s="46">
        <v>5</v>
      </c>
      <c r="E3094" s="45">
        <v>1</v>
      </c>
      <c r="F3094" s="46">
        <v>0.3</v>
      </c>
      <c r="G3094" s="46">
        <v>3</v>
      </c>
      <c r="H3094" s="19">
        <f t="shared" si="120"/>
        <v>60</v>
      </c>
      <c r="I3094" s="19">
        <f t="shared" si="121"/>
        <v>-0.2</v>
      </c>
    </row>
    <row r="3095" spans="1:9">
      <c r="A3095" s="44" t="s">
        <v>163</v>
      </c>
      <c r="B3095" s="45">
        <v>10</v>
      </c>
      <c r="C3095" s="46">
        <v>0.8</v>
      </c>
      <c r="D3095" s="46">
        <v>0.8</v>
      </c>
      <c r="E3095" s="45">
        <v>10</v>
      </c>
      <c r="F3095" s="46">
        <v>0.8</v>
      </c>
      <c r="G3095" s="46">
        <v>0.8</v>
      </c>
      <c r="H3095" s="19">
        <f t="shared" si="120"/>
        <v>100</v>
      </c>
      <c r="I3095" s="19">
        <f t="shared" si="121"/>
        <v>0</v>
      </c>
    </row>
    <row r="3096" spans="1:9">
      <c r="A3096" s="44"/>
      <c r="B3096" s="54"/>
      <c r="C3096" s="54"/>
      <c r="D3096" s="54"/>
      <c r="E3096" s="54"/>
      <c r="F3096" s="54"/>
      <c r="G3096" s="54"/>
      <c r="H3096" s="17"/>
      <c r="I3096" s="17"/>
    </row>
    <row r="3097" spans="1:9">
      <c r="A3097" s="44"/>
      <c r="B3097" s="54"/>
      <c r="C3097" s="54"/>
      <c r="D3097" s="54"/>
      <c r="E3097" s="54"/>
      <c r="F3097" s="54"/>
      <c r="G3097" s="54"/>
      <c r="H3097" s="17"/>
      <c r="I3097" s="17"/>
    </row>
    <row r="3098" spans="1:9">
      <c r="A3098" s="44"/>
      <c r="B3098" s="54"/>
      <c r="C3098" s="54"/>
      <c r="D3098" s="54"/>
      <c r="E3098" s="54"/>
      <c r="F3098" s="54"/>
      <c r="G3098" s="54"/>
      <c r="H3098" s="17"/>
      <c r="I3098" s="17"/>
    </row>
    <row r="3099" spans="1:9">
      <c r="A3099" s="44"/>
      <c r="B3099" s="54"/>
      <c r="C3099" s="54"/>
      <c r="D3099" s="54"/>
      <c r="E3099" s="54"/>
      <c r="F3099" s="54"/>
      <c r="G3099" s="54"/>
      <c r="H3099" s="17"/>
      <c r="I3099" s="17"/>
    </row>
    <row r="3100" spans="1:9">
      <c r="A3100" s="44"/>
      <c r="B3100" s="54"/>
      <c r="C3100" s="54"/>
      <c r="D3100" s="54"/>
      <c r="E3100" s="54"/>
      <c r="F3100" s="54"/>
      <c r="G3100" s="54"/>
      <c r="H3100" s="17"/>
      <c r="I3100" s="17"/>
    </row>
    <row r="3101" spans="1:9">
      <c r="A3101" s="44"/>
      <c r="B3101" s="54"/>
      <c r="C3101" s="54"/>
      <c r="D3101" s="54"/>
      <c r="E3101" s="54"/>
      <c r="F3101" s="54"/>
      <c r="G3101" s="54"/>
      <c r="H3101" s="17"/>
      <c r="I3101" s="17"/>
    </row>
    <row r="3102" spans="1:9">
      <c r="A3102" s="44"/>
      <c r="B3102" s="54"/>
      <c r="C3102" s="54"/>
      <c r="D3102" s="54"/>
      <c r="E3102" s="54"/>
      <c r="F3102" s="54"/>
      <c r="G3102" s="54"/>
      <c r="H3102" s="17"/>
      <c r="I3102" s="17"/>
    </row>
    <row r="3103" spans="1:9">
      <c r="A3103" s="44"/>
      <c r="B3103" s="54"/>
      <c r="C3103" s="54"/>
      <c r="D3103" s="54"/>
      <c r="E3103" s="54"/>
      <c r="F3103" s="54"/>
      <c r="G3103" s="54"/>
      <c r="H3103" s="17"/>
      <c r="I3103" s="17"/>
    </row>
    <row r="3104" spans="1:9">
      <c r="A3104" s="44"/>
      <c r="B3104" s="54"/>
      <c r="C3104" s="54"/>
      <c r="D3104" s="54"/>
      <c r="E3104" s="54"/>
      <c r="F3104" s="54"/>
      <c r="G3104" s="54"/>
      <c r="H3104" s="17"/>
      <c r="I3104" s="17"/>
    </row>
    <row r="3105" spans="1:9">
      <c r="A3105" s="44"/>
      <c r="B3105" s="54"/>
      <c r="C3105" s="54"/>
      <c r="D3105" s="54"/>
      <c r="E3105" s="54"/>
      <c r="F3105" s="54"/>
      <c r="G3105" s="54"/>
      <c r="H3105" s="17"/>
      <c r="I3105" s="17"/>
    </row>
    <row r="3106" spans="1:9">
      <c r="A3106" s="44"/>
      <c r="B3106" s="54"/>
      <c r="C3106" s="54"/>
      <c r="D3106" s="54"/>
      <c r="E3106" s="54"/>
      <c r="F3106" s="54"/>
      <c r="G3106" s="54"/>
      <c r="H3106" s="17"/>
      <c r="I3106" s="17"/>
    </row>
    <row r="3107" spans="1:9" ht="14.25">
      <c r="A3107" s="109" t="s">
        <v>212</v>
      </c>
      <c r="B3107" s="109"/>
      <c r="C3107" s="109"/>
      <c r="D3107" s="109"/>
      <c r="E3107" s="109"/>
      <c r="F3107" s="109"/>
      <c r="G3107" s="109"/>
      <c r="H3107" s="109"/>
      <c r="I3107" s="109"/>
    </row>
    <row r="3108" spans="1:9">
      <c r="A3108" s="111" t="s">
        <v>191</v>
      </c>
      <c r="B3108" s="111"/>
      <c r="C3108" s="111"/>
      <c r="D3108" s="111"/>
      <c r="E3108" s="111"/>
      <c r="F3108" s="111"/>
      <c r="G3108" s="111"/>
      <c r="H3108" s="111"/>
      <c r="I3108" s="111"/>
    </row>
    <row r="3109" spans="1:9">
      <c r="B3109" s="49"/>
      <c r="C3109" s="49"/>
      <c r="D3109" s="50"/>
      <c r="E3109" s="49"/>
      <c r="F3109" s="49"/>
      <c r="G3109" s="50"/>
      <c r="H3109" s="50"/>
      <c r="I3109" s="49"/>
    </row>
    <row r="3110" spans="1:9" customFormat="1" ht="15">
      <c r="A3110" s="114" t="s">
        <v>60</v>
      </c>
      <c r="B3110" s="126" t="s">
        <v>188</v>
      </c>
      <c r="C3110" s="126"/>
      <c r="D3110" s="126"/>
      <c r="E3110" s="126"/>
      <c r="F3110" s="126"/>
      <c r="G3110" s="126"/>
      <c r="H3110" s="126"/>
      <c r="I3110" s="126"/>
    </row>
    <row r="3111" spans="1:9" customFormat="1" ht="15">
      <c r="A3111" s="115"/>
      <c r="B3111" s="126">
        <v>2023</v>
      </c>
      <c r="C3111" s="126"/>
      <c r="D3111" s="126"/>
      <c r="E3111" s="126">
        <v>2024</v>
      </c>
      <c r="F3111" s="126"/>
      <c r="G3111" s="126"/>
      <c r="H3111" s="126" t="s">
        <v>62</v>
      </c>
      <c r="I3111" s="126"/>
    </row>
    <row r="3112" spans="1:9" customFormat="1" ht="15">
      <c r="A3112" s="115"/>
      <c r="B3112" s="118" t="s">
        <v>189</v>
      </c>
      <c r="C3112" s="30" t="s">
        <v>64</v>
      </c>
      <c r="D3112" s="124" t="s">
        <v>65</v>
      </c>
      <c r="E3112" s="118" t="s">
        <v>189</v>
      </c>
      <c r="F3112" s="31" t="s">
        <v>64</v>
      </c>
      <c r="G3112" s="124" t="s">
        <v>65</v>
      </c>
      <c r="H3112" s="126" t="s">
        <v>66</v>
      </c>
      <c r="I3112" s="126"/>
    </row>
    <row r="3113" spans="1:9" customFormat="1" ht="15">
      <c r="A3113" s="115"/>
      <c r="B3113" s="119"/>
      <c r="C3113" s="29" t="s">
        <v>68</v>
      </c>
      <c r="D3113" s="125"/>
      <c r="E3113" s="119"/>
      <c r="F3113" s="29" t="s">
        <v>68</v>
      </c>
      <c r="G3113" s="125"/>
      <c r="H3113" s="29" t="s">
        <v>69</v>
      </c>
      <c r="I3113" s="30" t="s">
        <v>70</v>
      </c>
    </row>
    <row r="3114" spans="1:9" customFormat="1" ht="15">
      <c r="A3114" s="32"/>
      <c r="B3114" s="120"/>
      <c r="C3114" s="34"/>
      <c r="D3114" s="34"/>
      <c r="E3114" s="120"/>
      <c r="F3114" s="34"/>
      <c r="G3114" s="35"/>
      <c r="H3114" s="34"/>
      <c r="I3114" s="34"/>
    </row>
    <row r="3115" spans="1:9" customFormat="1" ht="15">
      <c r="A3115" s="37"/>
      <c r="B3115" s="33">
        <v>1</v>
      </c>
      <c r="C3115" s="24">
        <v>2</v>
      </c>
      <c r="D3115" s="34">
        <v>3</v>
      </c>
      <c r="E3115" s="34">
        <v>4</v>
      </c>
      <c r="F3115" s="34">
        <v>5</v>
      </c>
      <c r="G3115" s="35">
        <v>6</v>
      </c>
      <c r="H3115" s="34">
        <v>7</v>
      </c>
      <c r="I3115" s="38">
        <v>8</v>
      </c>
    </row>
    <row r="3116" spans="1:9" customFormat="1" ht="15">
      <c r="A3116" s="39"/>
      <c r="B3116" s="27"/>
      <c r="C3116" s="27"/>
      <c r="D3116" s="27"/>
      <c r="E3116" s="27"/>
      <c r="F3116" s="27"/>
      <c r="G3116" s="27"/>
      <c r="H3116" s="27"/>
      <c r="I3116" s="27"/>
    </row>
    <row r="3117" spans="1:9" s="48" customFormat="1">
      <c r="A3117" s="41" t="s">
        <v>96</v>
      </c>
      <c r="B3117" s="42">
        <v>37</v>
      </c>
      <c r="C3117" s="43">
        <v>432.2</v>
      </c>
      <c r="D3117" s="43">
        <v>116.8</v>
      </c>
      <c r="E3117" s="42">
        <v>79.430000000000007</v>
      </c>
      <c r="F3117" s="43">
        <v>1241.2</v>
      </c>
      <c r="G3117" s="43">
        <v>156.30000000000001</v>
      </c>
      <c r="H3117" s="53">
        <f t="shared" ref="H3117:H3156" si="122">F3117/C3117*100</f>
        <v>287.18186024988432</v>
      </c>
      <c r="I3117" s="53">
        <f t="shared" ref="I3117:I3156" si="123">F3117-C3117</f>
        <v>809</v>
      </c>
    </row>
    <row r="3118" spans="1:9">
      <c r="A3118" s="44" t="s">
        <v>97</v>
      </c>
      <c r="B3118" s="45">
        <v>1</v>
      </c>
      <c r="C3118" s="46">
        <v>2.9</v>
      </c>
      <c r="D3118" s="46">
        <v>29</v>
      </c>
      <c r="E3118" s="45">
        <v>1</v>
      </c>
      <c r="F3118" s="46">
        <v>280.60000000000002</v>
      </c>
      <c r="G3118" s="46">
        <v>2806</v>
      </c>
      <c r="H3118" s="19">
        <f t="shared" si="122"/>
        <v>9675.8620689655181</v>
      </c>
      <c r="I3118" s="19">
        <f t="shared" si="123"/>
        <v>277.70000000000005</v>
      </c>
    </row>
    <row r="3119" spans="1:9">
      <c r="A3119" s="44" t="s">
        <v>98</v>
      </c>
      <c r="B3119" s="45">
        <v>1</v>
      </c>
      <c r="C3119" s="46">
        <v>8</v>
      </c>
      <c r="D3119" s="46">
        <v>80</v>
      </c>
      <c r="E3119" s="45">
        <v>29.65</v>
      </c>
      <c r="F3119" s="46">
        <v>126.3</v>
      </c>
      <c r="G3119" s="46">
        <v>42.6</v>
      </c>
      <c r="H3119" s="19">
        <f t="shared" si="122"/>
        <v>1578.75</v>
      </c>
      <c r="I3119" s="19">
        <f t="shared" si="123"/>
        <v>118.3</v>
      </c>
    </row>
    <row r="3120" spans="1:9">
      <c r="A3120" s="44" t="s">
        <v>99</v>
      </c>
      <c r="B3120" s="45">
        <v>3</v>
      </c>
      <c r="C3120" s="46">
        <v>198.6</v>
      </c>
      <c r="D3120" s="46">
        <v>662</v>
      </c>
      <c r="E3120" s="45">
        <v>15.1</v>
      </c>
      <c r="F3120" s="46">
        <v>409.1</v>
      </c>
      <c r="G3120" s="46">
        <v>270.89999999999998</v>
      </c>
      <c r="H3120" s="19">
        <f t="shared" si="122"/>
        <v>205.99194360523668</v>
      </c>
      <c r="I3120" s="19">
        <f t="shared" si="123"/>
        <v>210.50000000000003</v>
      </c>
    </row>
    <row r="3121" spans="1:9">
      <c r="A3121" s="44" t="s">
        <v>100</v>
      </c>
      <c r="B3121" s="45" t="s">
        <v>94</v>
      </c>
      <c r="C3121" s="46" t="s">
        <v>94</v>
      </c>
      <c r="D3121" s="46" t="s">
        <v>94</v>
      </c>
      <c r="E3121" s="45">
        <v>5</v>
      </c>
      <c r="F3121" s="46">
        <v>31</v>
      </c>
      <c r="G3121" s="46">
        <v>62</v>
      </c>
      <c r="H3121" s="46" t="s">
        <v>94</v>
      </c>
      <c r="I3121" s="46" t="s">
        <v>94</v>
      </c>
    </row>
    <row r="3122" spans="1:9">
      <c r="A3122" s="44" t="s">
        <v>101</v>
      </c>
      <c r="B3122" s="45" t="s">
        <v>94</v>
      </c>
      <c r="C3122" s="46" t="s">
        <v>94</v>
      </c>
      <c r="D3122" s="46" t="s">
        <v>94</v>
      </c>
      <c r="E3122" s="45">
        <v>1.68</v>
      </c>
      <c r="F3122" s="46">
        <v>8.1</v>
      </c>
      <c r="G3122" s="46">
        <v>48.2</v>
      </c>
      <c r="H3122" s="46" t="s">
        <v>94</v>
      </c>
      <c r="I3122" s="46" t="s">
        <v>94</v>
      </c>
    </row>
    <row r="3123" spans="1:9">
      <c r="A3123" s="44" t="s">
        <v>102</v>
      </c>
      <c r="B3123" s="45">
        <v>27</v>
      </c>
      <c r="C3123" s="46">
        <v>216.7</v>
      </c>
      <c r="D3123" s="46">
        <v>80.3</v>
      </c>
      <c r="E3123" s="45">
        <v>27</v>
      </c>
      <c r="F3123" s="46">
        <v>399.1</v>
      </c>
      <c r="G3123" s="46">
        <v>147.80000000000001</v>
      </c>
      <c r="H3123" s="19">
        <f t="shared" si="122"/>
        <v>184.17166589755425</v>
      </c>
      <c r="I3123" s="19">
        <f t="shared" si="123"/>
        <v>182.40000000000003</v>
      </c>
    </row>
    <row r="3124" spans="1:9">
      <c r="A3124" s="44" t="s">
        <v>103</v>
      </c>
      <c r="B3124" s="45">
        <v>5</v>
      </c>
      <c r="C3124" s="46">
        <v>6</v>
      </c>
      <c r="D3124" s="46">
        <v>12</v>
      </c>
      <c r="E3124" s="45">
        <v>5</v>
      </c>
      <c r="F3124" s="46">
        <v>18</v>
      </c>
      <c r="G3124" s="46">
        <v>36</v>
      </c>
      <c r="H3124" s="19">
        <f t="shared" si="122"/>
        <v>300</v>
      </c>
      <c r="I3124" s="19">
        <f t="shared" si="123"/>
        <v>12</v>
      </c>
    </row>
    <row r="3125" spans="1:9">
      <c r="A3125" s="44"/>
      <c r="B3125" s="45"/>
      <c r="C3125" s="46"/>
      <c r="D3125" s="46"/>
      <c r="E3125" s="45"/>
      <c r="F3125" s="46"/>
      <c r="G3125" s="46"/>
      <c r="H3125" s="53"/>
      <c r="I3125" s="53"/>
    </row>
    <row r="3126" spans="1:9" s="48" customFormat="1">
      <c r="A3126" s="41" t="s">
        <v>112</v>
      </c>
      <c r="B3126" s="42">
        <v>4</v>
      </c>
      <c r="C3126" s="43">
        <v>22.7</v>
      </c>
      <c r="D3126" s="43">
        <v>56.8</v>
      </c>
      <c r="E3126" s="42">
        <v>47.6</v>
      </c>
      <c r="F3126" s="43">
        <v>625.6</v>
      </c>
      <c r="G3126" s="43">
        <v>131.4</v>
      </c>
      <c r="H3126" s="53">
        <f t="shared" si="122"/>
        <v>2755.9471365638769</v>
      </c>
      <c r="I3126" s="53">
        <f t="shared" si="123"/>
        <v>602.9</v>
      </c>
    </row>
    <row r="3127" spans="1:9">
      <c r="A3127" s="44" t="s">
        <v>113</v>
      </c>
      <c r="B3127" s="45" t="s">
        <v>94</v>
      </c>
      <c r="C3127" s="46" t="s">
        <v>94</v>
      </c>
      <c r="D3127" s="46" t="s">
        <v>94</v>
      </c>
      <c r="E3127" s="45">
        <v>1</v>
      </c>
      <c r="F3127" s="46">
        <v>2.4</v>
      </c>
      <c r="G3127" s="46">
        <v>24</v>
      </c>
      <c r="H3127" s="46" t="s">
        <v>94</v>
      </c>
      <c r="I3127" s="46" t="s">
        <v>94</v>
      </c>
    </row>
    <row r="3128" spans="1:9">
      <c r="A3128" s="44" t="s">
        <v>114</v>
      </c>
      <c r="B3128" s="45" t="s">
        <v>94</v>
      </c>
      <c r="C3128" s="46" t="s">
        <v>94</v>
      </c>
      <c r="D3128" s="46" t="s">
        <v>94</v>
      </c>
      <c r="E3128" s="45">
        <v>22.2</v>
      </c>
      <c r="F3128" s="46">
        <v>379.9</v>
      </c>
      <c r="G3128" s="46">
        <v>171.1</v>
      </c>
      <c r="H3128" s="46" t="s">
        <v>94</v>
      </c>
      <c r="I3128" s="46" t="s">
        <v>94</v>
      </c>
    </row>
    <row r="3129" spans="1:9">
      <c r="A3129" s="44" t="s">
        <v>115</v>
      </c>
      <c r="B3129" s="45" t="s">
        <v>94</v>
      </c>
      <c r="C3129" s="46" t="s">
        <v>94</v>
      </c>
      <c r="D3129" s="46" t="s">
        <v>94</v>
      </c>
      <c r="E3129" s="45">
        <v>2</v>
      </c>
      <c r="F3129" s="46">
        <v>3.1</v>
      </c>
      <c r="G3129" s="46">
        <v>15.5</v>
      </c>
      <c r="H3129" s="46" t="s">
        <v>94</v>
      </c>
      <c r="I3129" s="46" t="s">
        <v>94</v>
      </c>
    </row>
    <row r="3130" spans="1:9">
      <c r="A3130" s="44" t="s">
        <v>116</v>
      </c>
      <c r="B3130" s="45">
        <v>3</v>
      </c>
      <c r="C3130" s="46">
        <v>17.7</v>
      </c>
      <c r="D3130" s="46">
        <v>59</v>
      </c>
      <c r="E3130" s="45">
        <v>8.1999999999999993</v>
      </c>
      <c r="F3130" s="46">
        <v>23.6</v>
      </c>
      <c r="G3130" s="46">
        <v>28.7</v>
      </c>
      <c r="H3130" s="19">
        <f t="shared" si="122"/>
        <v>133.33333333333334</v>
      </c>
      <c r="I3130" s="19">
        <f t="shared" si="123"/>
        <v>5.9000000000000021</v>
      </c>
    </row>
    <row r="3131" spans="1:9">
      <c r="A3131" s="44" t="s">
        <v>118</v>
      </c>
      <c r="B3131" s="45" t="s">
        <v>94</v>
      </c>
      <c r="C3131" s="46" t="s">
        <v>94</v>
      </c>
      <c r="D3131" s="46" t="s">
        <v>94</v>
      </c>
      <c r="E3131" s="45">
        <v>1.4</v>
      </c>
      <c r="F3131" s="46">
        <v>12.8</v>
      </c>
      <c r="G3131" s="46">
        <v>91.4</v>
      </c>
      <c r="H3131" s="46" t="s">
        <v>94</v>
      </c>
      <c r="I3131" s="46" t="s">
        <v>94</v>
      </c>
    </row>
    <row r="3132" spans="1:9">
      <c r="A3132" s="44" t="s">
        <v>119</v>
      </c>
      <c r="B3132" s="45">
        <v>1</v>
      </c>
      <c r="C3132" s="46">
        <v>5</v>
      </c>
      <c r="D3132" s="46">
        <v>50</v>
      </c>
      <c r="E3132" s="45">
        <v>12.8</v>
      </c>
      <c r="F3132" s="46">
        <v>203.9</v>
      </c>
      <c r="G3132" s="46">
        <v>159.30000000000001</v>
      </c>
      <c r="H3132" s="19">
        <f t="shared" si="122"/>
        <v>4078</v>
      </c>
      <c r="I3132" s="19">
        <f t="shared" si="123"/>
        <v>198.9</v>
      </c>
    </row>
    <row r="3133" spans="1:9">
      <c r="A3133" s="44"/>
      <c r="B3133" s="45"/>
      <c r="C3133" s="46"/>
      <c r="D3133" s="46"/>
      <c r="E3133" s="45"/>
      <c r="F3133" s="46"/>
      <c r="G3133" s="46"/>
      <c r="H3133" s="53"/>
      <c r="I3133" s="53"/>
    </row>
    <row r="3134" spans="1:9" s="48" customFormat="1">
      <c r="A3134" s="41" t="s">
        <v>121</v>
      </c>
      <c r="B3134" s="42">
        <v>155</v>
      </c>
      <c r="C3134" s="43">
        <v>841.7</v>
      </c>
      <c r="D3134" s="43">
        <v>54.3</v>
      </c>
      <c r="E3134" s="42">
        <v>171.33</v>
      </c>
      <c r="F3134" s="43">
        <v>1008.3</v>
      </c>
      <c r="G3134" s="43">
        <v>58.9</v>
      </c>
      <c r="H3134" s="53">
        <f t="shared" si="122"/>
        <v>119.79327551384102</v>
      </c>
      <c r="I3134" s="53">
        <f t="shared" si="123"/>
        <v>166.59999999999991</v>
      </c>
    </row>
    <row r="3135" spans="1:9">
      <c r="A3135" s="44" t="s">
        <v>122</v>
      </c>
      <c r="B3135" s="45">
        <v>18</v>
      </c>
      <c r="C3135" s="46">
        <v>76.3</v>
      </c>
      <c r="D3135" s="46">
        <v>42.4</v>
      </c>
      <c r="E3135" s="45">
        <v>33</v>
      </c>
      <c r="F3135" s="46">
        <v>145.30000000000001</v>
      </c>
      <c r="G3135" s="46">
        <v>44</v>
      </c>
      <c r="H3135" s="19">
        <f t="shared" si="122"/>
        <v>190.43250327653999</v>
      </c>
      <c r="I3135" s="19">
        <f t="shared" si="123"/>
        <v>69.000000000000014</v>
      </c>
    </row>
    <row r="3136" spans="1:9">
      <c r="A3136" s="44" t="s">
        <v>123</v>
      </c>
      <c r="B3136" s="45">
        <v>13</v>
      </c>
      <c r="C3136" s="46">
        <v>73.8</v>
      </c>
      <c r="D3136" s="46">
        <v>56.8</v>
      </c>
      <c r="E3136" s="45">
        <v>15.23</v>
      </c>
      <c r="F3136" s="46">
        <v>88.7</v>
      </c>
      <c r="G3136" s="46">
        <v>58.2</v>
      </c>
      <c r="H3136" s="19">
        <f t="shared" si="122"/>
        <v>120.18970189701899</v>
      </c>
      <c r="I3136" s="19">
        <f t="shared" si="123"/>
        <v>14.900000000000006</v>
      </c>
    </row>
    <row r="3137" spans="1:9">
      <c r="A3137" s="44" t="s">
        <v>124</v>
      </c>
      <c r="B3137" s="45">
        <v>16</v>
      </c>
      <c r="C3137" s="46">
        <v>84.4</v>
      </c>
      <c r="D3137" s="46">
        <v>52.8</v>
      </c>
      <c r="E3137" s="45">
        <v>16</v>
      </c>
      <c r="F3137" s="46">
        <v>109.3</v>
      </c>
      <c r="G3137" s="46">
        <v>68.3</v>
      </c>
      <c r="H3137" s="19">
        <f t="shared" si="122"/>
        <v>129.50236966824644</v>
      </c>
      <c r="I3137" s="19">
        <f t="shared" si="123"/>
        <v>24.899999999999991</v>
      </c>
    </row>
    <row r="3138" spans="1:9">
      <c r="A3138" s="44" t="s">
        <v>125</v>
      </c>
      <c r="B3138" s="45">
        <v>98</v>
      </c>
      <c r="C3138" s="46">
        <v>554.5</v>
      </c>
      <c r="D3138" s="46">
        <v>56.6</v>
      </c>
      <c r="E3138" s="45">
        <v>97.1</v>
      </c>
      <c r="F3138" s="46">
        <v>613</v>
      </c>
      <c r="G3138" s="46">
        <v>63.1</v>
      </c>
      <c r="H3138" s="19">
        <f t="shared" si="122"/>
        <v>110.55004508566275</v>
      </c>
      <c r="I3138" s="19">
        <f t="shared" si="123"/>
        <v>58.5</v>
      </c>
    </row>
    <row r="3139" spans="1:9">
      <c r="A3139" s="44" t="s">
        <v>126</v>
      </c>
      <c r="B3139" s="45">
        <v>10</v>
      </c>
      <c r="C3139" s="46">
        <v>52.7</v>
      </c>
      <c r="D3139" s="46">
        <v>52.7</v>
      </c>
      <c r="E3139" s="45">
        <v>10</v>
      </c>
      <c r="F3139" s="46">
        <v>52</v>
      </c>
      <c r="G3139" s="46">
        <v>52</v>
      </c>
      <c r="H3139" s="19">
        <f t="shared" si="122"/>
        <v>98.671726755218216</v>
      </c>
      <c r="I3139" s="19">
        <f t="shared" si="123"/>
        <v>-0.70000000000000284</v>
      </c>
    </row>
    <row r="3140" spans="1:9">
      <c r="A3140" s="44"/>
      <c r="B3140" s="45"/>
      <c r="C3140" s="46"/>
      <c r="D3140" s="46"/>
      <c r="E3140" s="45"/>
      <c r="F3140" s="46"/>
      <c r="G3140" s="46"/>
      <c r="H3140" s="53"/>
      <c r="I3140" s="53"/>
    </row>
    <row r="3141" spans="1:9" s="48" customFormat="1">
      <c r="A3141" s="41" t="s">
        <v>127</v>
      </c>
      <c r="B3141" s="42">
        <v>767.5</v>
      </c>
      <c r="C3141" s="43">
        <v>2762.7</v>
      </c>
      <c r="D3141" s="43">
        <v>36</v>
      </c>
      <c r="E3141" s="42">
        <v>1206.1099999999999</v>
      </c>
      <c r="F3141" s="43">
        <v>6701.9</v>
      </c>
      <c r="G3141" s="43">
        <v>55.5</v>
      </c>
      <c r="H3141" s="53">
        <f t="shared" si="122"/>
        <v>242.58515220617514</v>
      </c>
      <c r="I3141" s="53">
        <f t="shared" si="123"/>
        <v>3939.2</v>
      </c>
    </row>
    <row r="3142" spans="1:9">
      <c r="A3142" s="44" t="s">
        <v>128</v>
      </c>
      <c r="B3142" s="45">
        <v>140</v>
      </c>
      <c r="C3142" s="46">
        <v>1277.9000000000001</v>
      </c>
      <c r="D3142" s="46">
        <v>91.3</v>
      </c>
      <c r="E3142" s="45">
        <v>377.85</v>
      </c>
      <c r="F3142" s="46">
        <v>2067.9</v>
      </c>
      <c r="G3142" s="46">
        <v>54.7</v>
      </c>
      <c r="H3142" s="19">
        <f t="shared" si="122"/>
        <v>161.82017372251349</v>
      </c>
      <c r="I3142" s="19">
        <f t="shared" si="123"/>
        <v>790</v>
      </c>
    </row>
    <row r="3143" spans="1:9">
      <c r="A3143" s="44" t="s">
        <v>129</v>
      </c>
      <c r="B3143" s="45">
        <v>1</v>
      </c>
      <c r="C3143" s="46">
        <v>4.5</v>
      </c>
      <c r="D3143" s="46">
        <v>45</v>
      </c>
      <c r="E3143" s="45" t="s">
        <v>94</v>
      </c>
      <c r="F3143" s="46" t="s">
        <v>94</v>
      </c>
      <c r="G3143" s="46" t="s">
        <v>94</v>
      </c>
      <c r="H3143" s="46" t="s">
        <v>94</v>
      </c>
      <c r="I3143" s="46" t="s">
        <v>94</v>
      </c>
    </row>
    <row r="3144" spans="1:9">
      <c r="A3144" s="44" t="s">
        <v>130</v>
      </c>
      <c r="B3144" s="45">
        <v>8</v>
      </c>
      <c r="C3144" s="46">
        <v>39.5</v>
      </c>
      <c r="D3144" s="46">
        <v>49.4</v>
      </c>
      <c r="E3144" s="45">
        <v>10.5</v>
      </c>
      <c r="F3144" s="46">
        <v>52.6</v>
      </c>
      <c r="G3144" s="46">
        <v>50.1</v>
      </c>
      <c r="H3144" s="19">
        <f t="shared" si="122"/>
        <v>133.1645569620253</v>
      </c>
      <c r="I3144" s="19">
        <f t="shared" si="123"/>
        <v>13.100000000000001</v>
      </c>
    </row>
    <row r="3145" spans="1:9">
      <c r="A3145" s="44" t="s">
        <v>131</v>
      </c>
      <c r="B3145" s="45">
        <v>22.5</v>
      </c>
      <c r="C3145" s="46">
        <v>108.4</v>
      </c>
      <c r="D3145" s="46">
        <v>48.2</v>
      </c>
      <c r="E3145" s="45">
        <v>71.22</v>
      </c>
      <c r="F3145" s="46">
        <v>334.2</v>
      </c>
      <c r="G3145" s="46">
        <v>46.9</v>
      </c>
      <c r="H3145" s="19">
        <f t="shared" si="122"/>
        <v>308.30258302583024</v>
      </c>
      <c r="I3145" s="19">
        <f t="shared" si="123"/>
        <v>225.79999999999998</v>
      </c>
    </row>
    <row r="3146" spans="1:9">
      <c r="A3146" s="44" t="s">
        <v>132</v>
      </c>
      <c r="B3146" s="45">
        <v>15</v>
      </c>
      <c r="C3146" s="46">
        <v>20.2</v>
      </c>
      <c r="D3146" s="46">
        <v>13.5</v>
      </c>
      <c r="E3146" s="45">
        <v>16.899999999999999</v>
      </c>
      <c r="F3146" s="46">
        <v>63.2</v>
      </c>
      <c r="G3146" s="46">
        <v>37.4</v>
      </c>
      <c r="H3146" s="19">
        <f t="shared" si="122"/>
        <v>312.87128712871288</v>
      </c>
      <c r="I3146" s="19">
        <f t="shared" si="123"/>
        <v>43</v>
      </c>
    </row>
    <row r="3147" spans="1:9">
      <c r="A3147" s="44" t="s">
        <v>133</v>
      </c>
      <c r="B3147" s="45">
        <v>212</v>
      </c>
      <c r="C3147" s="46">
        <v>711.2</v>
      </c>
      <c r="D3147" s="46">
        <v>33.5</v>
      </c>
      <c r="E3147" s="45">
        <v>236.66</v>
      </c>
      <c r="F3147" s="46">
        <v>1928.4</v>
      </c>
      <c r="G3147" s="46">
        <v>81.5</v>
      </c>
      <c r="H3147" s="19">
        <f t="shared" si="122"/>
        <v>271.14735658042741</v>
      </c>
      <c r="I3147" s="19">
        <f t="shared" si="123"/>
        <v>1217.2</v>
      </c>
    </row>
    <row r="3148" spans="1:9">
      <c r="A3148" s="44" t="s">
        <v>135</v>
      </c>
      <c r="B3148" s="45">
        <v>28</v>
      </c>
      <c r="C3148" s="46">
        <v>179</v>
      </c>
      <c r="D3148" s="46">
        <v>63.9</v>
      </c>
      <c r="E3148" s="45">
        <v>230.6</v>
      </c>
      <c r="F3148" s="46">
        <v>1439.4</v>
      </c>
      <c r="G3148" s="46">
        <v>62.3</v>
      </c>
      <c r="H3148" s="19">
        <f t="shared" si="122"/>
        <v>804.13407821229055</v>
      </c>
      <c r="I3148" s="19">
        <f t="shared" si="123"/>
        <v>1260.4000000000001</v>
      </c>
    </row>
    <row r="3149" spans="1:9">
      <c r="A3149" s="44" t="s">
        <v>136</v>
      </c>
      <c r="B3149" s="45">
        <v>302</v>
      </c>
      <c r="C3149" s="46">
        <v>368</v>
      </c>
      <c r="D3149" s="46">
        <v>12.2</v>
      </c>
      <c r="E3149" s="45">
        <v>218.38</v>
      </c>
      <c r="F3149" s="46">
        <v>706.2</v>
      </c>
      <c r="G3149" s="46">
        <v>32.299999999999997</v>
      </c>
      <c r="H3149" s="19">
        <f t="shared" si="122"/>
        <v>191.9021739130435</v>
      </c>
      <c r="I3149" s="19">
        <f t="shared" si="123"/>
        <v>338.20000000000005</v>
      </c>
    </row>
    <row r="3150" spans="1:9">
      <c r="A3150" s="44" t="s">
        <v>165</v>
      </c>
      <c r="B3150" s="45">
        <v>30</v>
      </c>
      <c r="C3150" s="46">
        <v>13</v>
      </c>
      <c r="D3150" s="46">
        <v>4.3</v>
      </c>
      <c r="E3150" s="45">
        <v>30</v>
      </c>
      <c r="F3150" s="46">
        <v>26</v>
      </c>
      <c r="G3150" s="46">
        <v>8.6999999999999993</v>
      </c>
      <c r="H3150" s="19">
        <f t="shared" si="122"/>
        <v>200</v>
      </c>
      <c r="I3150" s="19">
        <f t="shared" si="123"/>
        <v>13</v>
      </c>
    </row>
    <row r="3151" spans="1:9">
      <c r="A3151" s="44" t="s">
        <v>137</v>
      </c>
      <c r="B3151" s="45">
        <v>4</v>
      </c>
      <c r="C3151" s="46">
        <v>25</v>
      </c>
      <c r="D3151" s="46">
        <v>62.5</v>
      </c>
      <c r="E3151" s="45">
        <v>9</v>
      </c>
      <c r="F3151" s="46">
        <v>68</v>
      </c>
      <c r="G3151" s="46">
        <v>75.599999999999994</v>
      </c>
      <c r="H3151" s="19">
        <f t="shared" si="122"/>
        <v>272</v>
      </c>
      <c r="I3151" s="19">
        <f t="shared" si="123"/>
        <v>43</v>
      </c>
    </row>
    <row r="3152" spans="1:9">
      <c r="A3152" s="44" t="s">
        <v>166</v>
      </c>
      <c r="B3152" s="45">
        <v>5</v>
      </c>
      <c r="C3152" s="46">
        <v>16</v>
      </c>
      <c r="D3152" s="46">
        <v>32</v>
      </c>
      <c r="E3152" s="45">
        <v>5</v>
      </c>
      <c r="F3152" s="46">
        <v>16</v>
      </c>
      <c r="G3152" s="46">
        <v>32</v>
      </c>
      <c r="H3152" s="19">
        <f t="shared" si="122"/>
        <v>100</v>
      </c>
      <c r="I3152" s="19">
        <f t="shared" si="123"/>
        <v>0</v>
      </c>
    </row>
    <row r="3153" spans="1:9">
      <c r="A3153" s="44"/>
      <c r="B3153" s="45"/>
      <c r="C3153" s="46"/>
      <c r="D3153" s="46"/>
      <c r="E3153" s="45"/>
      <c r="F3153" s="46"/>
      <c r="G3153" s="46"/>
      <c r="H3153" s="53"/>
      <c r="I3153" s="53"/>
    </row>
    <row r="3154" spans="1:9" s="48" customFormat="1">
      <c r="A3154" s="41" t="s">
        <v>138</v>
      </c>
      <c r="B3154" s="42">
        <v>182</v>
      </c>
      <c r="C3154" s="43">
        <v>1446.1</v>
      </c>
      <c r="D3154" s="43">
        <v>79.5</v>
      </c>
      <c r="E3154" s="42">
        <v>179.4</v>
      </c>
      <c r="F3154" s="43">
        <v>3045.9</v>
      </c>
      <c r="G3154" s="43">
        <v>169.8</v>
      </c>
      <c r="H3154" s="53">
        <f t="shared" si="122"/>
        <v>210.62858723463108</v>
      </c>
      <c r="I3154" s="53">
        <f t="shared" si="123"/>
        <v>1599.8000000000002</v>
      </c>
    </row>
    <row r="3155" spans="1:9" s="48" customFormat="1">
      <c r="A3155" s="41"/>
      <c r="B3155" s="42"/>
      <c r="C3155" s="43"/>
      <c r="D3155" s="43"/>
      <c r="E3155" s="42"/>
      <c r="F3155" s="43"/>
      <c r="G3155" s="43"/>
      <c r="H3155" s="53"/>
      <c r="I3155" s="53"/>
    </row>
    <row r="3156" spans="1:9" s="48" customFormat="1">
      <c r="A3156" s="41" t="s">
        <v>139</v>
      </c>
      <c r="B3156" s="42">
        <v>5</v>
      </c>
      <c r="C3156" s="43">
        <v>4.2</v>
      </c>
      <c r="D3156" s="43">
        <v>8.4</v>
      </c>
      <c r="E3156" s="42">
        <v>13.67</v>
      </c>
      <c r="F3156" s="43">
        <v>108.5</v>
      </c>
      <c r="G3156" s="43">
        <v>79.3</v>
      </c>
      <c r="H3156" s="53">
        <f t="shared" si="122"/>
        <v>2583.333333333333</v>
      </c>
      <c r="I3156" s="53">
        <f t="shared" si="123"/>
        <v>104.3</v>
      </c>
    </row>
    <row r="3157" spans="1:9">
      <c r="B3157" s="40"/>
      <c r="C3157" s="40"/>
      <c r="D3157" s="40"/>
      <c r="E3157" s="40"/>
      <c r="F3157" s="40"/>
      <c r="G3157" s="40"/>
      <c r="H3157" s="40"/>
      <c r="I3157" s="40"/>
    </row>
    <row r="3158" spans="1:9">
      <c r="B3158" s="40"/>
      <c r="C3158" s="40"/>
      <c r="D3158" s="40"/>
      <c r="E3158" s="40"/>
      <c r="F3158" s="40"/>
      <c r="G3158" s="40"/>
      <c r="H3158" s="40"/>
      <c r="I3158" s="40"/>
    </row>
    <row r="3159" spans="1:9">
      <c r="B3159" s="40"/>
      <c r="C3159" s="40"/>
      <c r="D3159" s="40"/>
      <c r="E3159" s="40"/>
      <c r="F3159" s="40"/>
      <c r="G3159" s="40"/>
      <c r="H3159" s="40"/>
      <c r="I3159" s="40"/>
    </row>
    <row r="3160" spans="1:9">
      <c r="B3160" s="40"/>
      <c r="C3160" s="40"/>
      <c r="D3160" s="40"/>
      <c r="E3160" s="40"/>
      <c r="F3160" s="40"/>
      <c r="G3160" s="40"/>
      <c r="H3160" s="40"/>
      <c r="I3160" s="40"/>
    </row>
    <row r="3161" spans="1:9">
      <c r="B3161" s="40"/>
      <c r="C3161" s="40"/>
      <c r="D3161" s="40"/>
      <c r="E3161" s="40"/>
      <c r="F3161" s="40"/>
      <c r="G3161" s="40"/>
      <c r="H3161" s="40"/>
      <c r="I3161" s="40"/>
    </row>
    <row r="3162" spans="1:9">
      <c r="B3162" s="40"/>
      <c r="C3162" s="40"/>
      <c r="D3162" s="40"/>
      <c r="E3162" s="40"/>
      <c r="F3162" s="40"/>
      <c r="G3162" s="40"/>
      <c r="H3162" s="40"/>
      <c r="I3162" s="40"/>
    </row>
    <row r="3163" spans="1:9">
      <c r="B3163" s="40"/>
      <c r="C3163" s="40"/>
      <c r="D3163" s="40"/>
      <c r="E3163" s="40"/>
      <c r="F3163" s="40"/>
      <c r="G3163" s="40"/>
      <c r="H3163" s="40"/>
      <c r="I3163" s="40"/>
    </row>
    <row r="3164" spans="1:9">
      <c r="B3164" s="40"/>
      <c r="C3164" s="40"/>
      <c r="D3164" s="40"/>
      <c r="E3164" s="40"/>
      <c r="F3164" s="40"/>
      <c r="G3164" s="40"/>
      <c r="H3164" s="40"/>
      <c r="I3164" s="40"/>
    </row>
    <row r="3165" spans="1:9">
      <c r="B3165" s="40"/>
      <c r="C3165" s="40"/>
      <c r="D3165" s="40"/>
      <c r="E3165" s="40"/>
      <c r="F3165" s="40"/>
      <c r="G3165" s="40"/>
      <c r="H3165" s="40"/>
      <c r="I3165" s="40"/>
    </row>
    <row r="3166" spans="1:9">
      <c r="B3166" s="40"/>
      <c r="C3166" s="40"/>
      <c r="D3166" s="40"/>
      <c r="E3166" s="40"/>
      <c r="F3166" s="40"/>
      <c r="G3166" s="40"/>
      <c r="H3166" s="40"/>
      <c r="I3166" s="40"/>
    </row>
    <row r="3167" spans="1:9">
      <c r="B3167" s="40"/>
      <c r="C3167" s="40"/>
      <c r="D3167" s="40"/>
      <c r="E3167" s="40"/>
      <c r="F3167" s="40"/>
      <c r="G3167" s="40"/>
      <c r="H3167" s="40"/>
      <c r="I3167" s="40"/>
    </row>
    <row r="3168" spans="1:9">
      <c r="B3168" s="40"/>
      <c r="C3168" s="40"/>
      <c r="D3168" s="40"/>
      <c r="E3168" s="40"/>
      <c r="F3168" s="40"/>
      <c r="G3168" s="40"/>
      <c r="H3168" s="40"/>
      <c r="I3168" s="40"/>
    </row>
    <row r="3169" spans="1:9">
      <c r="B3169" s="40"/>
      <c r="C3169" s="40"/>
      <c r="D3169" s="40"/>
      <c r="E3169" s="40"/>
      <c r="F3169" s="40"/>
      <c r="G3169" s="40"/>
      <c r="H3169" s="40"/>
      <c r="I3169" s="40"/>
    </row>
    <row r="3170" spans="1:9">
      <c r="B3170" s="40"/>
      <c r="C3170" s="40"/>
      <c r="D3170" s="40"/>
      <c r="E3170" s="40"/>
      <c r="F3170" s="40"/>
      <c r="G3170" s="40"/>
      <c r="H3170" s="40"/>
      <c r="I3170" s="40"/>
    </row>
    <row r="3171" spans="1:9">
      <c r="B3171" s="40"/>
      <c r="C3171" s="40"/>
      <c r="D3171" s="40"/>
      <c r="E3171" s="40"/>
      <c r="F3171" s="40"/>
      <c r="G3171" s="40"/>
      <c r="H3171" s="40"/>
      <c r="I3171" s="40"/>
    </row>
    <row r="3172" spans="1:9">
      <c r="B3172" s="40"/>
      <c r="C3172" s="40"/>
      <c r="D3172" s="40"/>
      <c r="E3172" s="40"/>
      <c r="F3172" s="40"/>
      <c r="G3172" s="40"/>
      <c r="H3172" s="40"/>
      <c r="I3172" s="40"/>
    </row>
    <row r="3173" spans="1:9">
      <c r="B3173" s="40"/>
      <c r="C3173" s="40"/>
      <c r="D3173" s="40"/>
      <c r="E3173" s="40"/>
      <c r="F3173" s="40"/>
      <c r="G3173" s="40"/>
      <c r="H3173" s="40"/>
      <c r="I3173" s="40"/>
    </row>
    <row r="3174" spans="1:9">
      <c r="B3174" s="40"/>
      <c r="C3174" s="40"/>
      <c r="D3174" s="40"/>
      <c r="E3174" s="40"/>
      <c r="F3174" s="40"/>
      <c r="G3174" s="40"/>
      <c r="H3174" s="40"/>
      <c r="I3174" s="40"/>
    </row>
    <row r="3175" spans="1:9">
      <c r="B3175" s="40"/>
      <c r="C3175" s="40"/>
      <c r="D3175" s="40"/>
      <c r="E3175" s="40"/>
      <c r="F3175" s="40"/>
      <c r="G3175" s="40"/>
      <c r="H3175" s="40"/>
      <c r="I3175" s="40"/>
    </row>
    <row r="3176" spans="1:9">
      <c r="B3176" s="40"/>
      <c r="C3176" s="40"/>
      <c r="D3176" s="40"/>
      <c r="E3176" s="40"/>
      <c r="F3176" s="40"/>
      <c r="G3176" s="40"/>
      <c r="H3176" s="40"/>
      <c r="I3176" s="40"/>
    </row>
    <row r="3177" spans="1:9">
      <c r="B3177" s="40"/>
      <c r="C3177" s="40"/>
      <c r="D3177" s="40"/>
      <c r="E3177" s="40"/>
      <c r="F3177" s="40"/>
      <c r="G3177" s="40"/>
      <c r="H3177" s="40"/>
      <c r="I3177" s="40"/>
    </row>
    <row r="3178" spans="1:9">
      <c r="B3178" s="40"/>
      <c r="C3178" s="40"/>
      <c r="D3178" s="40"/>
      <c r="E3178" s="40"/>
      <c r="F3178" s="40"/>
      <c r="G3178" s="40"/>
      <c r="H3178" s="40"/>
      <c r="I3178" s="40"/>
    </row>
    <row r="3179" spans="1:9">
      <c r="B3179" s="40"/>
      <c r="C3179" s="40"/>
      <c r="D3179" s="40"/>
      <c r="E3179" s="40"/>
      <c r="F3179" s="40"/>
      <c r="G3179" s="40"/>
      <c r="H3179" s="40"/>
      <c r="I3179" s="40"/>
    </row>
    <row r="3180" spans="1:9">
      <c r="B3180" s="40"/>
      <c r="C3180" s="40"/>
      <c r="D3180" s="40"/>
      <c r="E3180" s="40"/>
      <c r="F3180" s="40"/>
      <c r="G3180" s="40"/>
      <c r="H3180" s="40"/>
      <c r="I3180" s="40"/>
    </row>
    <row r="3181" spans="1:9">
      <c r="B3181" s="40"/>
      <c r="C3181" s="40"/>
      <c r="D3181" s="40"/>
      <c r="E3181" s="40"/>
      <c r="F3181" s="40"/>
      <c r="G3181" s="40"/>
      <c r="H3181" s="40"/>
      <c r="I3181" s="40"/>
    </row>
    <row r="3182" spans="1:9" ht="14.25">
      <c r="A3182" s="109" t="s">
        <v>213</v>
      </c>
      <c r="B3182" s="109"/>
      <c r="C3182" s="109"/>
      <c r="D3182" s="109"/>
      <c r="E3182" s="109"/>
      <c r="F3182" s="109"/>
      <c r="G3182" s="109"/>
      <c r="H3182" s="109"/>
      <c r="I3182" s="109"/>
    </row>
    <row r="3183" spans="1:9">
      <c r="A3183" s="111" t="s">
        <v>191</v>
      </c>
      <c r="B3183" s="111"/>
      <c r="C3183" s="111"/>
      <c r="D3183" s="111"/>
      <c r="E3183" s="111"/>
      <c r="F3183" s="111"/>
      <c r="G3183" s="111"/>
      <c r="H3183" s="111"/>
      <c r="I3183" s="111"/>
    </row>
    <row r="3184" spans="1:9">
      <c r="B3184" s="49"/>
      <c r="C3184" s="49"/>
      <c r="D3184" s="50"/>
      <c r="E3184" s="49"/>
      <c r="F3184" s="49"/>
      <c r="G3184" s="50"/>
      <c r="H3184" s="50"/>
      <c r="I3184" s="49"/>
    </row>
    <row r="3185" spans="1:9" customFormat="1" ht="15">
      <c r="A3185" s="114" t="s">
        <v>60</v>
      </c>
      <c r="B3185" s="126" t="s">
        <v>188</v>
      </c>
      <c r="C3185" s="126"/>
      <c r="D3185" s="126"/>
      <c r="E3185" s="126"/>
      <c r="F3185" s="126"/>
      <c r="G3185" s="126"/>
      <c r="H3185" s="126"/>
      <c r="I3185" s="126"/>
    </row>
    <row r="3186" spans="1:9" customFormat="1" ht="15">
      <c r="A3186" s="115"/>
      <c r="B3186" s="126">
        <v>2023</v>
      </c>
      <c r="C3186" s="126"/>
      <c r="D3186" s="126"/>
      <c r="E3186" s="126">
        <v>2024</v>
      </c>
      <c r="F3186" s="126"/>
      <c r="G3186" s="126"/>
      <c r="H3186" s="126" t="s">
        <v>62</v>
      </c>
      <c r="I3186" s="126"/>
    </row>
    <row r="3187" spans="1:9" customFormat="1" ht="15">
      <c r="A3187" s="115"/>
      <c r="B3187" s="118" t="s">
        <v>189</v>
      </c>
      <c r="C3187" s="30" t="s">
        <v>64</v>
      </c>
      <c r="D3187" s="124" t="s">
        <v>65</v>
      </c>
      <c r="E3187" s="118" t="s">
        <v>189</v>
      </c>
      <c r="F3187" s="31" t="s">
        <v>64</v>
      </c>
      <c r="G3187" s="124" t="s">
        <v>65</v>
      </c>
      <c r="H3187" s="126" t="s">
        <v>66</v>
      </c>
      <c r="I3187" s="126"/>
    </row>
    <row r="3188" spans="1:9" customFormat="1" ht="15">
      <c r="A3188" s="115"/>
      <c r="B3188" s="119"/>
      <c r="C3188" s="29" t="s">
        <v>68</v>
      </c>
      <c r="D3188" s="125"/>
      <c r="E3188" s="119"/>
      <c r="F3188" s="29" t="s">
        <v>68</v>
      </c>
      <c r="G3188" s="125"/>
      <c r="H3188" s="29" t="s">
        <v>69</v>
      </c>
      <c r="I3188" s="30" t="s">
        <v>70</v>
      </c>
    </row>
    <row r="3189" spans="1:9" customFormat="1" ht="15">
      <c r="A3189" s="32"/>
      <c r="B3189" s="120"/>
      <c r="C3189" s="34"/>
      <c r="D3189" s="34"/>
      <c r="E3189" s="120"/>
      <c r="F3189" s="34"/>
      <c r="G3189" s="35"/>
      <c r="H3189" s="34"/>
      <c r="I3189" s="34"/>
    </row>
    <row r="3190" spans="1:9" customFormat="1" ht="15">
      <c r="A3190" s="37"/>
      <c r="B3190" s="33">
        <v>1</v>
      </c>
      <c r="C3190" s="24">
        <v>2</v>
      </c>
      <c r="D3190" s="34">
        <v>3</v>
      </c>
      <c r="E3190" s="34">
        <v>4</v>
      </c>
      <c r="F3190" s="34">
        <v>5</v>
      </c>
      <c r="G3190" s="35">
        <v>6</v>
      </c>
      <c r="H3190" s="34">
        <v>7</v>
      </c>
      <c r="I3190" s="38">
        <v>8</v>
      </c>
    </row>
    <row r="3191" spans="1:9" customFormat="1" ht="15">
      <c r="A3191" s="39"/>
      <c r="B3191" s="27"/>
      <c r="C3191" s="27"/>
      <c r="D3191" s="27"/>
      <c r="E3191" s="27"/>
      <c r="F3191" s="27"/>
      <c r="G3191" s="27"/>
      <c r="H3191" s="27"/>
      <c r="I3191" s="27"/>
    </row>
    <row r="3192" spans="1:9" s="48" customFormat="1">
      <c r="A3192" s="41" t="s">
        <v>72</v>
      </c>
      <c r="B3192" s="42">
        <v>1180</v>
      </c>
      <c r="C3192" s="43">
        <v>4979.3999999999996</v>
      </c>
      <c r="D3192" s="43">
        <v>42.2</v>
      </c>
      <c r="E3192" s="42">
        <v>1542.58</v>
      </c>
      <c r="F3192" s="43">
        <v>10039.1</v>
      </c>
      <c r="G3192" s="43">
        <v>64.8</v>
      </c>
      <c r="H3192" s="53">
        <f t="shared" ref="H3192" si="124">F3192/C3192*100</f>
        <v>201.61264409366589</v>
      </c>
      <c r="I3192" s="53">
        <f t="shared" ref="I3192" si="125">F3192-C3192</f>
        <v>5059.7000000000007</v>
      </c>
    </row>
    <row r="3193" spans="1:9" s="48" customFormat="1">
      <c r="A3193" s="41"/>
      <c r="B3193" s="42"/>
      <c r="C3193" s="43"/>
      <c r="D3193" s="43"/>
      <c r="E3193" s="42"/>
      <c r="F3193" s="43"/>
      <c r="G3193" s="43"/>
      <c r="H3193" s="53"/>
      <c r="I3193" s="53"/>
    </row>
    <row r="3194" spans="1:9" s="48" customFormat="1">
      <c r="A3194" s="41" t="s">
        <v>73</v>
      </c>
      <c r="B3194" s="42">
        <v>16</v>
      </c>
      <c r="C3194" s="43">
        <v>33.6</v>
      </c>
      <c r="D3194" s="43">
        <v>21</v>
      </c>
      <c r="E3194" s="42">
        <v>61</v>
      </c>
      <c r="F3194" s="43">
        <v>331.8</v>
      </c>
      <c r="G3194" s="43">
        <v>54.4</v>
      </c>
      <c r="H3194" s="53">
        <f t="shared" ref="H3194:H3255" si="126">F3194/C3194*100</f>
        <v>987.5</v>
      </c>
      <c r="I3194" s="53">
        <f t="shared" ref="I3194:I3255" si="127">F3194-C3194</f>
        <v>298.2</v>
      </c>
    </row>
    <row r="3195" spans="1:9">
      <c r="A3195" s="44" t="s">
        <v>75</v>
      </c>
      <c r="B3195" s="45">
        <v>14</v>
      </c>
      <c r="C3195" s="46">
        <v>26.6</v>
      </c>
      <c r="D3195" s="46">
        <v>19</v>
      </c>
      <c r="E3195" s="45">
        <v>58.8</v>
      </c>
      <c r="F3195" s="46">
        <v>325.8</v>
      </c>
      <c r="G3195" s="46">
        <v>55.4</v>
      </c>
      <c r="H3195" s="19">
        <f t="shared" si="126"/>
        <v>1224.812030075188</v>
      </c>
      <c r="I3195" s="19">
        <f t="shared" si="127"/>
        <v>299.2</v>
      </c>
    </row>
    <row r="3196" spans="1:9">
      <c r="A3196" s="44" t="s">
        <v>76</v>
      </c>
      <c r="B3196" s="45">
        <v>1</v>
      </c>
      <c r="C3196" s="46">
        <v>2</v>
      </c>
      <c r="D3196" s="46">
        <v>20</v>
      </c>
      <c r="E3196" s="45">
        <v>1.2</v>
      </c>
      <c r="F3196" s="46" t="s">
        <v>94</v>
      </c>
      <c r="G3196" s="46" t="s">
        <v>94</v>
      </c>
      <c r="H3196" s="46" t="s">
        <v>94</v>
      </c>
      <c r="I3196" s="46" t="s">
        <v>94</v>
      </c>
    </row>
    <row r="3197" spans="1:9">
      <c r="A3197" s="44" t="s">
        <v>77</v>
      </c>
      <c r="B3197" s="45">
        <v>1</v>
      </c>
      <c r="C3197" s="46">
        <v>2</v>
      </c>
      <c r="D3197" s="46">
        <v>20</v>
      </c>
      <c r="E3197" s="45" t="s">
        <v>94</v>
      </c>
      <c r="F3197" s="46" t="s">
        <v>94</v>
      </c>
      <c r="G3197" s="46" t="s">
        <v>94</v>
      </c>
      <c r="H3197" s="46" t="s">
        <v>94</v>
      </c>
      <c r="I3197" s="46" t="s">
        <v>94</v>
      </c>
    </row>
    <row r="3198" spans="1:9">
      <c r="A3198" s="44" t="s">
        <v>79</v>
      </c>
      <c r="B3198" s="45">
        <v>1</v>
      </c>
      <c r="C3198" s="46">
        <v>5</v>
      </c>
      <c r="D3198" s="46">
        <v>50</v>
      </c>
      <c r="E3198" s="45">
        <v>1</v>
      </c>
      <c r="F3198" s="46">
        <v>6</v>
      </c>
      <c r="G3198" s="46">
        <v>60</v>
      </c>
      <c r="H3198" s="19">
        <f t="shared" si="126"/>
        <v>120</v>
      </c>
      <c r="I3198" s="19">
        <f t="shared" si="127"/>
        <v>1</v>
      </c>
    </row>
    <row r="3199" spans="1:9">
      <c r="A3199" s="44"/>
      <c r="B3199" s="45"/>
      <c r="C3199" s="46"/>
      <c r="D3199" s="46"/>
      <c r="E3199" s="45"/>
      <c r="F3199" s="46"/>
      <c r="G3199" s="46"/>
      <c r="H3199" s="53"/>
      <c r="I3199" s="53"/>
    </row>
    <row r="3200" spans="1:9" s="48" customFormat="1" ht="25.5">
      <c r="A3200" s="41" t="s">
        <v>80</v>
      </c>
      <c r="B3200" s="42">
        <v>7</v>
      </c>
      <c r="C3200" s="43">
        <v>20.2</v>
      </c>
      <c r="D3200" s="43">
        <v>28.9</v>
      </c>
      <c r="E3200" s="42">
        <v>14.53</v>
      </c>
      <c r="F3200" s="43">
        <v>91.1</v>
      </c>
      <c r="G3200" s="43">
        <v>62.7</v>
      </c>
      <c r="H3200" s="53">
        <f t="shared" si="126"/>
        <v>450.99009900990097</v>
      </c>
      <c r="I3200" s="53">
        <f t="shared" si="127"/>
        <v>70.899999999999991</v>
      </c>
    </row>
    <row r="3201" spans="1:9">
      <c r="A3201" s="44" t="s">
        <v>81</v>
      </c>
      <c r="B3201" s="45" t="s">
        <v>94</v>
      </c>
      <c r="C3201" s="46" t="s">
        <v>94</v>
      </c>
      <c r="D3201" s="46" t="s">
        <v>94</v>
      </c>
      <c r="E3201" s="45">
        <v>0.96</v>
      </c>
      <c r="F3201" s="46" t="s">
        <v>94</v>
      </c>
      <c r="G3201" s="46" t="s">
        <v>94</v>
      </c>
      <c r="H3201" s="46" t="s">
        <v>94</v>
      </c>
      <c r="I3201" s="46" t="s">
        <v>94</v>
      </c>
    </row>
    <row r="3202" spans="1:9">
      <c r="A3202" s="44" t="s">
        <v>82</v>
      </c>
      <c r="B3202" s="45" t="s">
        <v>94</v>
      </c>
      <c r="C3202" s="46" t="s">
        <v>94</v>
      </c>
      <c r="D3202" s="46" t="s">
        <v>94</v>
      </c>
      <c r="E3202" s="45">
        <v>0.56000000000000005</v>
      </c>
      <c r="F3202" s="46" t="s">
        <v>94</v>
      </c>
      <c r="G3202" s="46" t="s">
        <v>94</v>
      </c>
      <c r="H3202" s="46" t="s">
        <v>94</v>
      </c>
      <c r="I3202" s="46" t="s">
        <v>94</v>
      </c>
    </row>
    <row r="3203" spans="1:9">
      <c r="A3203" s="44" t="s">
        <v>83</v>
      </c>
      <c r="B3203" s="45" t="s">
        <v>94</v>
      </c>
      <c r="C3203" s="46" t="s">
        <v>94</v>
      </c>
      <c r="D3203" s="46" t="s">
        <v>94</v>
      </c>
      <c r="E3203" s="45">
        <v>0.86</v>
      </c>
      <c r="F3203" s="46">
        <v>5.8</v>
      </c>
      <c r="G3203" s="46">
        <v>67</v>
      </c>
      <c r="H3203" s="46" t="s">
        <v>94</v>
      </c>
      <c r="I3203" s="46" t="s">
        <v>94</v>
      </c>
    </row>
    <row r="3204" spans="1:9">
      <c r="A3204" s="44" t="s">
        <v>84</v>
      </c>
      <c r="B3204" s="45" t="s">
        <v>94</v>
      </c>
      <c r="C3204" s="46" t="s">
        <v>94</v>
      </c>
      <c r="D3204" s="46" t="s">
        <v>94</v>
      </c>
      <c r="E3204" s="45">
        <v>1.1000000000000001</v>
      </c>
      <c r="F3204" s="46" t="s">
        <v>94</v>
      </c>
      <c r="G3204" s="46" t="s">
        <v>94</v>
      </c>
      <c r="H3204" s="46" t="s">
        <v>94</v>
      </c>
      <c r="I3204" s="46" t="s">
        <v>94</v>
      </c>
    </row>
    <row r="3205" spans="1:9">
      <c r="A3205" s="44" t="s">
        <v>87</v>
      </c>
      <c r="B3205" s="45">
        <v>4</v>
      </c>
      <c r="C3205" s="46">
        <v>15</v>
      </c>
      <c r="D3205" s="46">
        <v>37.5</v>
      </c>
      <c r="E3205" s="45">
        <v>5.9</v>
      </c>
      <c r="F3205" s="46">
        <v>72</v>
      </c>
      <c r="G3205" s="46">
        <v>122</v>
      </c>
      <c r="H3205" s="19">
        <f t="shared" si="126"/>
        <v>480</v>
      </c>
      <c r="I3205" s="19">
        <f t="shared" si="127"/>
        <v>57</v>
      </c>
    </row>
    <row r="3206" spans="1:9">
      <c r="A3206" s="44" t="s">
        <v>89</v>
      </c>
      <c r="B3206" s="45" t="s">
        <v>94</v>
      </c>
      <c r="C3206" s="46" t="s">
        <v>94</v>
      </c>
      <c r="D3206" s="46" t="s">
        <v>94</v>
      </c>
      <c r="E3206" s="45">
        <v>0.81</v>
      </c>
      <c r="F3206" s="46">
        <v>2</v>
      </c>
      <c r="G3206" s="46">
        <v>24.7</v>
      </c>
      <c r="H3206" s="46" t="s">
        <v>94</v>
      </c>
      <c r="I3206" s="46" t="s">
        <v>94</v>
      </c>
    </row>
    <row r="3207" spans="1:9">
      <c r="A3207" s="44" t="s">
        <v>90</v>
      </c>
      <c r="B3207" s="45" t="s">
        <v>94</v>
      </c>
      <c r="C3207" s="46" t="s">
        <v>94</v>
      </c>
      <c r="D3207" s="46" t="s">
        <v>94</v>
      </c>
      <c r="E3207" s="45">
        <v>1</v>
      </c>
      <c r="F3207" s="46">
        <v>4.7</v>
      </c>
      <c r="G3207" s="46">
        <v>47</v>
      </c>
      <c r="H3207" s="46" t="s">
        <v>94</v>
      </c>
      <c r="I3207" s="46" t="s">
        <v>94</v>
      </c>
    </row>
    <row r="3208" spans="1:9">
      <c r="A3208" s="44" t="s">
        <v>91</v>
      </c>
      <c r="B3208" s="45">
        <v>2</v>
      </c>
      <c r="C3208" s="46">
        <v>5</v>
      </c>
      <c r="D3208" s="46">
        <v>25</v>
      </c>
      <c r="E3208" s="45">
        <v>2</v>
      </c>
      <c r="F3208" s="46">
        <v>5</v>
      </c>
      <c r="G3208" s="46">
        <v>25</v>
      </c>
      <c r="H3208" s="19">
        <f t="shared" si="126"/>
        <v>100</v>
      </c>
      <c r="I3208" s="19">
        <f t="shared" si="127"/>
        <v>0</v>
      </c>
    </row>
    <row r="3209" spans="1:9">
      <c r="A3209" s="44" t="s">
        <v>93</v>
      </c>
      <c r="B3209" s="45" t="s">
        <v>94</v>
      </c>
      <c r="C3209" s="46" t="s">
        <v>94</v>
      </c>
      <c r="D3209" s="46" t="s">
        <v>94</v>
      </c>
      <c r="E3209" s="45">
        <v>0.9</v>
      </c>
      <c r="F3209" s="46">
        <v>1.3</v>
      </c>
      <c r="G3209" s="46">
        <v>14.4</v>
      </c>
      <c r="H3209" s="46" t="s">
        <v>94</v>
      </c>
      <c r="I3209" s="46" t="s">
        <v>94</v>
      </c>
    </row>
    <row r="3210" spans="1:9">
      <c r="A3210" s="44" t="s">
        <v>95</v>
      </c>
      <c r="B3210" s="45">
        <v>1</v>
      </c>
      <c r="C3210" s="46">
        <v>0.2</v>
      </c>
      <c r="D3210" s="46">
        <v>2</v>
      </c>
      <c r="E3210" s="45">
        <v>1</v>
      </c>
      <c r="F3210" s="46">
        <v>0.3</v>
      </c>
      <c r="G3210" s="46">
        <v>3</v>
      </c>
      <c r="H3210" s="19">
        <f t="shared" si="126"/>
        <v>149.99999999999997</v>
      </c>
      <c r="I3210" s="19">
        <f t="shared" si="127"/>
        <v>9.9999999999999978E-2</v>
      </c>
    </row>
    <row r="3211" spans="1:9">
      <c r="A3211" s="44"/>
      <c r="B3211" s="45"/>
      <c r="C3211" s="46"/>
      <c r="D3211" s="46"/>
      <c r="E3211" s="45"/>
      <c r="F3211" s="46"/>
      <c r="G3211" s="46"/>
      <c r="H3211" s="53"/>
      <c r="I3211" s="53"/>
    </row>
    <row r="3212" spans="1:9" s="48" customFormat="1">
      <c r="A3212" s="41" t="s">
        <v>96</v>
      </c>
      <c r="B3212" s="42">
        <v>111</v>
      </c>
      <c r="C3212" s="43">
        <v>465.1</v>
      </c>
      <c r="D3212" s="43">
        <v>41.9</v>
      </c>
      <c r="E3212" s="42">
        <v>147.16999999999999</v>
      </c>
      <c r="F3212" s="43">
        <v>1595.9</v>
      </c>
      <c r="G3212" s="43">
        <v>108.4</v>
      </c>
      <c r="H3212" s="53">
        <f t="shared" si="126"/>
        <v>343.13050956783491</v>
      </c>
      <c r="I3212" s="53">
        <f t="shared" si="127"/>
        <v>1130.8000000000002</v>
      </c>
    </row>
    <row r="3213" spans="1:9">
      <c r="A3213" s="44" t="s">
        <v>97</v>
      </c>
      <c r="B3213" s="45">
        <v>8</v>
      </c>
      <c r="C3213" s="46">
        <v>20.7</v>
      </c>
      <c r="D3213" s="46">
        <v>25.9</v>
      </c>
      <c r="E3213" s="45">
        <v>8</v>
      </c>
      <c r="F3213" s="46">
        <v>213.8</v>
      </c>
      <c r="G3213" s="46">
        <v>267.3</v>
      </c>
      <c r="H3213" s="19">
        <f t="shared" si="126"/>
        <v>1032.8502415458938</v>
      </c>
      <c r="I3213" s="19">
        <f t="shared" si="127"/>
        <v>193.10000000000002</v>
      </c>
    </row>
    <row r="3214" spans="1:9">
      <c r="A3214" s="44" t="s">
        <v>98</v>
      </c>
      <c r="B3214" s="45">
        <v>61</v>
      </c>
      <c r="C3214" s="46">
        <v>235.9</v>
      </c>
      <c r="D3214" s="46">
        <v>38.700000000000003</v>
      </c>
      <c r="E3214" s="45">
        <v>70.92</v>
      </c>
      <c r="F3214" s="46">
        <v>297</v>
      </c>
      <c r="G3214" s="46">
        <v>41.9</v>
      </c>
      <c r="H3214" s="19">
        <f t="shared" si="126"/>
        <v>125.90080542602797</v>
      </c>
      <c r="I3214" s="19">
        <f t="shared" si="127"/>
        <v>61.099999999999994</v>
      </c>
    </row>
    <row r="3215" spans="1:9">
      <c r="A3215" s="44" t="s">
        <v>99</v>
      </c>
      <c r="B3215" s="45">
        <v>19</v>
      </c>
      <c r="C3215" s="46">
        <v>122.8</v>
      </c>
      <c r="D3215" s="46">
        <v>64.599999999999994</v>
      </c>
      <c r="E3215" s="45">
        <v>40</v>
      </c>
      <c r="F3215" s="46">
        <v>653</v>
      </c>
      <c r="G3215" s="46">
        <v>163.30000000000001</v>
      </c>
      <c r="H3215" s="19">
        <f t="shared" si="126"/>
        <v>531.75895765472308</v>
      </c>
      <c r="I3215" s="19">
        <f t="shared" si="127"/>
        <v>530.20000000000005</v>
      </c>
    </row>
    <row r="3216" spans="1:9">
      <c r="A3216" s="44" t="s">
        <v>100</v>
      </c>
      <c r="B3216" s="45">
        <v>1</v>
      </c>
      <c r="C3216" s="46">
        <v>6.5</v>
      </c>
      <c r="D3216" s="46">
        <v>65</v>
      </c>
      <c r="E3216" s="45">
        <v>4</v>
      </c>
      <c r="F3216" s="46">
        <v>37.5</v>
      </c>
      <c r="G3216" s="46">
        <v>93.8</v>
      </c>
      <c r="H3216" s="19">
        <f t="shared" si="126"/>
        <v>576.92307692307691</v>
      </c>
      <c r="I3216" s="19">
        <f t="shared" si="127"/>
        <v>31</v>
      </c>
    </row>
    <row r="3217" spans="1:9">
      <c r="A3217" s="44" t="s">
        <v>101</v>
      </c>
      <c r="B3217" s="45">
        <v>4</v>
      </c>
      <c r="C3217" s="46">
        <v>22</v>
      </c>
      <c r="D3217" s="46">
        <v>55</v>
      </c>
      <c r="E3217" s="45">
        <v>5.25</v>
      </c>
      <c r="F3217" s="46">
        <v>25.8</v>
      </c>
      <c r="G3217" s="46">
        <v>49.1</v>
      </c>
      <c r="H3217" s="19">
        <f t="shared" si="126"/>
        <v>117.27272727272728</v>
      </c>
      <c r="I3217" s="19">
        <f t="shared" si="127"/>
        <v>3.8000000000000007</v>
      </c>
    </row>
    <row r="3218" spans="1:9">
      <c r="A3218" s="44" t="s">
        <v>102</v>
      </c>
      <c r="B3218" s="45">
        <v>2</v>
      </c>
      <c r="C3218" s="46">
        <v>28.4</v>
      </c>
      <c r="D3218" s="46">
        <v>142</v>
      </c>
      <c r="E3218" s="45">
        <v>2</v>
      </c>
      <c r="F3218" s="46">
        <v>345.3</v>
      </c>
      <c r="G3218" s="46">
        <v>1726.3</v>
      </c>
      <c r="H3218" s="19">
        <f t="shared" si="126"/>
        <v>1215.8450704225354</v>
      </c>
      <c r="I3218" s="19">
        <f t="shared" si="127"/>
        <v>316.90000000000003</v>
      </c>
    </row>
    <row r="3219" spans="1:9">
      <c r="A3219" s="44" t="s">
        <v>103</v>
      </c>
      <c r="B3219" s="45">
        <v>16</v>
      </c>
      <c r="C3219" s="46">
        <v>31.3</v>
      </c>
      <c r="D3219" s="46">
        <v>19.600000000000001</v>
      </c>
      <c r="E3219" s="45">
        <v>20</v>
      </c>
      <c r="F3219" s="46">
        <v>57</v>
      </c>
      <c r="G3219" s="46">
        <v>28.5</v>
      </c>
      <c r="H3219" s="19">
        <f t="shared" si="126"/>
        <v>182.10862619808304</v>
      </c>
      <c r="I3219" s="19">
        <f t="shared" si="127"/>
        <v>25.7</v>
      </c>
    </row>
    <row r="3220" spans="1:9">
      <c r="A3220" s="44" t="s">
        <v>104</v>
      </c>
      <c r="B3220" s="45">
        <v>1</v>
      </c>
      <c r="C3220" s="46">
        <v>4</v>
      </c>
      <c r="D3220" s="46">
        <v>40</v>
      </c>
      <c r="E3220" s="45">
        <v>1</v>
      </c>
      <c r="F3220" s="46">
        <v>4</v>
      </c>
      <c r="G3220" s="46">
        <v>40</v>
      </c>
      <c r="H3220" s="19">
        <f t="shared" si="126"/>
        <v>100</v>
      </c>
      <c r="I3220" s="19">
        <f t="shared" si="127"/>
        <v>0</v>
      </c>
    </row>
    <row r="3221" spans="1:9">
      <c r="A3221" s="44"/>
      <c r="B3221" s="45"/>
      <c r="C3221" s="46"/>
      <c r="D3221" s="46"/>
      <c r="E3221" s="45"/>
      <c r="F3221" s="46"/>
      <c r="G3221" s="46"/>
      <c r="H3221" s="53"/>
      <c r="I3221" s="53"/>
    </row>
    <row r="3222" spans="1:9" s="48" customFormat="1">
      <c r="A3222" s="41" t="s">
        <v>105</v>
      </c>
      <c r="B3222" s="42">
        <v>5.5</v>
      </c>
      <c r="C3222" s="43">
        <v>13.3</v>
      </c>
      <c r="D3222" s="43">
        <v>24.3</v>
      </c>
      <c r="E3222" s="42">
        <v>5.7</v>
      </c>
      <c r="F3222" s="43">
        <v>15</v>
      </c>
      <c r="G3222" s="43">
        <v>26.3</v>
      </c>
      <c r="H3222" s="53">
        <f t="shared" si="126"/>
        <v>112.78195488721805</v>
      </c>
      <c r="I3222" s="53">
        <f t="shared" si="127"/>
        <v>1.6999999999999993</v>
      </c>
    </row>
    <row r="3223" spans="1:9">
      <c r="A3223" s="44" t="s">
        <v>108</v>
      </c>
      <c r="B3223" s="45">
        <v>3</v>
      </c>
      <c r="C3223" s="46">
        <v>5.3</v>
      </c>
      <c r="D3223" s="46">
        <v>17.7</v>
      </c>
      <c r="E3223" s="45">
        <v>3.2</v>
      </c>
      <c r="F3223" s="46">
        <v>6.4</v>
      </c>
      <c r="G3223" s="46">
        <v>20</v>
      </c>
      <c r="H3223" s="19">
        <f t="shared" si="126"/>
        <v>120.75471698113209</v>
      </c>
      <c r="I3223" s="19">
        <f t="shared" si="127"/>
        <v>1.1000000000000005</v>
      </c>
    </row>
    <row r="3224" spans="1:9">
      <c r="A3224" s="44" t="s">
        <v>110</v>
      </c>
      <c r="B3224" s="45">
        <v>1.5</v>
      </c>
      <c r="C3224" s="46">
        <v>4.5</v>
      </c>
      <c r="D3224" s="46">
        <v>30.3</v>
      </c>
      <c r="E3224" s="45">
        <v>1.5</v>
      </c>
      <c r="F3224" s="46">
        <v>4.5999999999999996</v>
      </c>
      <c r="G3224" s="46">
        <v>30.7</v>
      </c>
      <c r="H3224" s="19">
        <f t="shared" si="126"/>
        <v>102.22222222222221</v>
      </c>
      <c r="I3224" s="19">
        <f t="shared" si="127"/>
        <v>9.9999999999999645E-2</v>
      </c>
    </row>
    <row r="3225" spans="1:9">
      <c r="A3225" s="44" t="s">
        <v>111</v>
      </c>
      <c r="B3225" s="45">
        <v>1</v>
      </c>
      <c r="C3225" s="46">
        <v>3.5</v>
      </c>
      <c r="D3225" s="46">
        <v>35</v>
      </c>
      <c r="E3225" s="45">
        <v>1</v>
      </c>
      <c r="F3225" s="46">
        <v>4</v>
      </c>
      <c r="G3225" s="46">
        <v>40</v>
      </c>
      <c r="H3225" s="19">
        <f t="shared" si="126"/>
        <v>114.28571428571428</v>
      </c>
      <c r="I3225" s="19">
        <f t="shared" si="127"/>
        <v>0.5</v>
      </c>
    </row>
    <row r="3226" spans="1:9">
      <c r="A3226" s="44"/>
      <c r="B3226" s="45"/>
      <c r="C3226" s="46"/>
      <c r="D3226" s="46"/>
      <c r="E3226" s="45"/>
      <c r="F3226" s="46"/>
      <c r="G3226" s="46"/>
      <c r="H3226" s="53"/>
      <c r="I3226" s="53"/>
    </row>
    <row r="3227" spans="1:9" s="48" customFormat="1">
      <c r="A3227" s="41" t="s">
        <v>112</v>
      </c>
      <c r="B3227" s="42" t="s">
        <v>94</v>
      </c>
      <c r="C3227" s="43" t="s">
        <v>94</v>
      </c>
      <c r="D3227" s="43" t="s">
        <v>94</v>
      </c>
      <c r="E3227" s="42">
        <v>19.5</v>
      </c>
      <c r="F3227" s="43">
        <v>281</v>
      </c>
      <c r="G3227" s="43">
        <v>144.1</v>
      </c>
      <c r="H3227" s="43" t="s">
        <v>94</v>
      </c>
      <c r="I3227" s="43" t="s">
        <v>94</v>
      </c>
    </row>
    <row r="3228" spans="1:9">
      <c r="A3228" s="44" t="s">
        <v>115</v>
      </c>
      <c r="B3228" s="45" t="s">
        <v>94</v>
      </c>
      <c r="C3228" s="46" t="s">
        <v>94</v>
      </c>
      <c r="D3228" s="46" t="s">
        <v>94</v>
      </c>
      <c r="E3228" s="45">
        <v>1.7</v>
      </c>
      <c r="F3228" s="46">
        <v>2.6</v>
      </c>
      <c r="G3228" s="46">
        <v>15.3</v>
      </c>
      <c r="H3228" s="46" t="s">
        <v>94</v>
      </c>
      <c r="I3228" s="46" t="s">
        <v>94</v>
      </c>
    </row>
    <row r="3229" spans="1:9">
      <c r="A3229" s="44" t="s">
        <v>116</v>
      </c>
      <c r="B3229" s="45" t="s">
        <v>94</v>
      </c>
      <c r="C3229" s="46" t="s">
        <v>94</v>
      </c>
      <c r="D3229" s="46" t="s">
        <v>94</v>
      </c>
      <c r="E3229" s="45">
        <v>0.4</v>
      </c>
      <c r="F3229" s="46">
        <v>2.4</v>
      </c>
      <c r="G3229" s="46">
        <v>60</v>
      </c>
      <c r="H3229" s="46" t="s">
        <v>94</v>
      </c>
      <c r="I3229" s="46" t="s">
        <v>94</v>
      </c>
    </row>
    <row r="3230" spans="1:9">
      <c r="A3230" s="44" t="s">
        <v>118</v>
      </c>
      <c r="B3230" s="45" t="s">
        <v>94</v>
      </c>
      <c r="C3230" s="46" t="s">
        <v>94</v>
      </c>
      <c r="D3230" s="46" t="s">
        <v>94</v>
      </c>
      <c r="E3230" s="45">
        <v>2.9</v>
      </c>
      <c r="F3230" s="46">
        <v>36.700000000000003</v>
      </c>
      <c r="G3230" s="46">
        <v>126.6</v>
      </c>
      <c r="H3230" s="46" t="s">
        <v>94</v>
      </c>
      <c r="I3230" s="46" t="s">
        <v>94</v>
      </c>
    </row>
    <row r="3231" spans="1:9">
      <c r="A3231" s="44" t="s">
        <v>119</v>
      </c>
      <c r="B3231" s="45" t="s">
        <v>94</v>
      </c>
      <c r="C3231" s="46" t="s">
        <v>94</v>
      </c>
      <c r="D3231" s="46" t="s">
        <v>94</v>
      </c>
      <c r="E3231" s="45">
        <v>14.5</v>
      </c>
      <c r="F3231" s="46">
        <v>239.3</v>
      </c>
      <c r="G3231" s="46">
        <v>165</v>
      </c>
      <c r="H3231" s="46" t="s">
        <v>94</v>
      </c>
      <c r="I3231" s="46" t="s">
        <v>94</v>
      </c>
    </row>
    <row r="3232" spans="1:9">
      <c r="A3232" s="44"/>
      <c r="B3232" s="45"/>
      <c r="C3232" s="46"/>
      <c r="D3232" s="46"/>
      <c r="E3232" s="45"/>
      <c r="F3232" s="46"/>
      <c r="G3232" s="46"/>
      <c r="H3232" s="53"/>
      <c r="I3232" s="53"/>
    </row>
    <row r="3233" spans="1:9" s="48" customFormat="1">
      <c r="A3233" s="41" t="s">
        <v>121</v>
      </c>
      <c r="B3233" s="42">
        <v>183</v>
      </c>
      <c r="C3233" s="43">
        <v>866</v>
      </c>
      <c r="D3233" s="43">
        <v>47.3</v>
      </c>
      <c r="E3233" s="42">
        <v>222.08</v>
      </c>
      <c r="F3233" s="43">
        <v>1104</v>
      </c>
      <c r="G3233" s="43">
        <v>49.7</v>
      </c>
      <c r="H3233" s="53">
        <f t="shared" si="126"/>
        <v>127.48267898383372</v>
      </c>
      <c r="I3233" s="53">
        <f t="shared" si="127"/>
        <v>238</v>
      </c>
    </row>
    <row r="3234" spans="1:9">
      <c r="A3234" s="44" t="s">
        <v>122</v>
      </c>
      <c r="B3234" s="45">
        <v>31</v>
      </c>
      <c r="C3234" s="46">
        <v>112.9</v>
      </c>
      <c r="D3234" s="46">
        <v>36.4</v>
      </c>
      <c r="E3234" s="45">
        <v>59.5</v>
      </c>
      <c r="F3234" s="46">
        <v>229.2</v>
      </c>
      <c r="G3234" s="46">
        <v>38.5</v>
      </c>
      <c r="H3234" s="19">
        <f t="shared" si="126"/>
        <v>203.01151461470326</v>
      </c>
      <c r="I3234" s="19">
        <f t="shared" si="127"/>
        <v>116.29999999999998</v>
      </c>
    </row>
    <row r="3235" spans="1:9">
      <c r="A3235" s="44" t="s">
        <v>123</v>
      </c>
      <c r="B3235" s="45">
        <v>12</v>
      </c>
      <c r="C3235" s="46">
        <v>63.5</v>
      </c>
      <c r="D3235" s="46">
        <v>52.9</v>
      </c>
      <c r="E3235" s="45">
        <v>17.68</v>
      </c>
      <c r="F3235" s="46">
        <v>95.2</v>
      </c>
      <c r="G3235" s="46">
        <v>53.8</v>
      </c>
      <c r="H3235" s="19">
        <f t="shared" si="126"/>
        <v>149.9212598425197</v>
      </c>
      <c r="I3235" s="19">
        <f t="shared" si="127"/>
        <v>31.700000000000003</v>
      </c>
    </row>
    <row r="3236" spans="1:9">
      <c r="A3236" s="44" t="s">
        <v>124</v>
      </c>
      <c r="B3236" s="45">
        <v>11</v>
      </c>
      <c r="C3236" s="46">
        <v>55.6</v>
      </c>
      <c r="D3236" s="46">
        <v>50.5</v>
      </c>
      <c r="E3236" s="45">
        <v>11</v>
      </c>
      <c r="F3236" s="46">
        <v>81.3</v>
      </c>
      <c r="G3236" s="46">
        <v>73.900000000000006</v>
      </c>
      <c r="H3236" s="19">
        <f t="shared" si="126"/>
        <v>146.22302158273382</v>
      </c>
      <c r="I3236" s="19">
        <f t="shared" si="127"/>
        <v>25.699999999999996</v>
      </c>
    </row>
    <row r="3237" spans="1:9">
      <c r="A3237" s="44" t="s">
        <v>125</v>
      </c>
      <c r="B3237" s="45">
        <v>116</v>
      </c>
      <c r="C3237" s="46">
        <v>566.4</v>
      </c>
      <c r="D3237" s="46">
        <v>48.8</v>
      </c>
      <c r="E3237" s="45">
        <v>120.9</v>
      </c>
      <c r="F3237" s="46">
        <v>630.4</v>
      </c>
      <c r="G3237" s="46">
        <v>52.1</v>
      </c>
      <c r="H3237" s="19">
        <f t="shared" si="126"/>
        <v>111.2994350282486</v>
      </c>
      <c r="I3237" s="19">
        <f t="shared" si="127"/>
        <v>64</v>
      </c>
    </row>
    <row r="3238" spans="1:9">
      <c r="A3238" s="44" t="s">
        <v>126</v>
      </c>
      <c r="B3238" s="45">
        <v>13</v>
      </c>
      <c r="C3238" s="46">
        <v>67.599999999999994</v>
      </c>
      <c r="D3238" s="46">
        <v>52</v>
      </c>
      <c r="E3238" s="45">
        <v>13</v>
      </c>
      <c r="F3238" s="46">
        <v>67.900000000000006</v>
      </c>
      <c r="G3238" s="46">
        <v>52.2</v>
      </c>
      <c r="H3238" s="19">
        <f t="shared" si="126"/>
        <v>100.44378698224854</v>
      </c>
      <c r="I3238" s="19">
        <f t="shared" si="127"/>
        <v>0.30000000000001137</v>
      </c>
    </row>
    <row r="3239" spans="1:9">
      <c r="A3239" s="44"/>
      <c r="B3239" s="45"/>
      <c r="C3239" s="46"/>
      <c r="D3239" s="46"/>
      <c r="E3239" s="45"/>
      <c r="F3239" s="46"/>
      <c r="G3239" s="46"/>
      <c r="H3239" s="53"/>
      <c r="I3239" s="53"/>
    </row>
    <row r="3240" spans="1:9" s="48" customFormat="1">
      <c r="A3240" s="41" t="s">
        <v>127</v>
      </c>
      <c r="B3240" s="42">
        <v>729.5</v>
      </c>
      <c r="C3240" s="43">
        <v>3013.8</v>
      </c>
      <c r="D3240" s="43">
        <v>41.3</v>
      </c>
      <c r="E3240" s="42">
        <v>926.84</v>
      </c>
      <c r="F3240" s="43">
        <v>5147.3999999999996</v>
      </c>
      <c r="G3240" s="43">
        <v>55.1</v>
      </c>
      <c r="H3240" s="53">
        <f t="shared" si="126"/>
        <v>170.79434600836152</v>
      </c>
      <c r="I3240" s="53">
        <f t="shared" si="127"/>
        <v>2133.5999999999995</v>
      </c>
    </row>
    <row r="3241" spans="1:9">
      <c r="A3241" s="44" t="s">
        <v>128</v>
      </c>
      <c r="B3241" s="45">
        <v>168</v>
      </c>
      <c r="C3241" s="46">
        <v>917.9</v>
      </c>
      <c r="D3241" s="46">
        <v>54.6</v>
      </c>
      <c r="E3241" s="45">
        <v>407.2</v>
      </c>
      <c r="F3241" s="46">
        <v>2367.5</v>
      </c>
      <c r="G3241" s="46">
        <v>58.1</v>
      </c>
      <c r="H3241" s="19">
        <f t="shared" si="126"/>
        <v>257.92569996731669</v>
      </c>
      <c r="I3241" s="19">
        <f t="shared" si="127"/>
        <v>1449.6</v>
      </c>
    </row>
    <row r="3242" spans="1:9">
      <c r="A3242" s="44" t="s">
        <v>129</v>
      </c>
      <c r="B3242" s="45">
        <v>7</v>
      </c>
      <c r="C3242" s="46">
        <v>22</v>
      </c>
      <c r="D3242" s="46">
        <v>31.4</v>
      </c>
      <c r="E3242" s="45">
        <v>5</v>
      </c>
      <c r="F3242" s="46">
        <v>10</v>
      </c>
      <c r="G3242" s="46">
        <v>20</v>
      </c>
      <c r="H3242" s="19">
        <f t="shared" si="126"/>
        <v>45.454545454545453</v>
      </c>
      <c r="I3242" s="19">
        <f t="shared" si="127"/>
        <v>-12</v>
      </c>
    </row>
    <row r="3243" spans="1:9">
      <c r="A3243" s="44" t="s">
        <v>130</v>
      </c>
      <c r="B3243" s="45">
        <v>19</v>
      </c>
      <c r="C3243" s="46">
        <v>92.2</v>
      </c>
      <c r="D3243" s="46">
        <v>48.5</v>
      </c>
      <c r="E3243" s="45">
        <v>30</v>
      </c>
      <c r="F3243" s="46">
        <v>107.2</v>
      </c>
      <c r="G3243" s="46">
        <v>35.700000000000003</v>
      </c>
      <c r="H3243" s="19">
        <f t="shared" si="126"/>
        <v>116.26898047722342</v>
      </c>
      <c r="I3243" s="19">
        <f t="shared" si="127"/>
        <v>15</v>
      </c>
    </row>
    <row r="3244" spans="1:9">
      <c r="A3244" s="44" t="s">
        <v>131</v>
      </c>
      <c r="B3244" s="45">
        <v>21.5</v>
      </c>
      <c r="C3244" s="46">
        <v>98.1</v>
      </c>
      <c r="D3244" s="46">
        <v>45.6</v>
      </c>
      <c r="E3244" s="45">
        <v>71.150000000000006</v>
      </c>
      <c r="F3244" s="46">
        <v>391</v>
      </c>
      <c r="G3244" s="46">
        <v>55</v>
      </c>
      <c r="H3244" s="19">
        <f t="shared" si="126"/>
        <v>398.57288481141694</v>
      </c>
      <c r="I3244" s="19">
        <f t="shared" si="127"/>
        <v>292.89999999999998</v>
      </c>
    </row>
    <row r="3245" spans="1:9">
      <c r="A3245" s="44" t="s">
        <v>132</v>
      </c>
      <c r="B3245" s="45">
        <v>17</v>
      </c>
      <c r="C3245" s="46">
        <v>34</v>
      </c>
      <c r="D3245" s="46">
        <v>20</v>
      </c>
      <c r="E3245" s="45">
        <v>15.7</v>
      </c>
      <c r="F3245" s="46">
        <v>66</v>
      </c>
      <c r="G3245" s="46">
        <v>42.1</v>
      </c>
      <c r="H3245" s="19">
        <f t="shared" si="126"/>
        <v>194.11764705882354</v>
      </c>
      <c r="I3245" s="19">
        <f t="shared" si="127"/>
        <v>32</v>
      </c>
    </row>
    <row r="3246" spans="1:9">
      <c r="A3246" s="44" t="s">
        <v>133</v>
      </c>
      <c r="B3246" s="45">
        <v>230</v>
      </c>
      <c r="C3246" s="46">
        <v>1553.1</v>
      </c>
      <c r="D3246" s="46">
        <v>67.5</v>
      </c>
      <c r="E3246" s="45">
        <v>195.17</v>
      </c>
      <c r="F3246" s="46">
        <v>1505.5</v>
      </c>
      <c r="G3246" s="46">
        <v>77.099999999999994</v>
      </c>
      <c r="H3246" s="19">
        <f t="shared" si="126"/>
        <v>96.935161934196131</v>
      </c>
      <c r="I3246" s="19">
        <f t="shared" si="127"/>
        <v>-47.599999999999909</v>
      </c>
    </row>
    <row r="3247" spans="1:9">
      <c r="A3247" s="44" t="s">
        <v>135</v>
      </c>
      <c r="B3247" s="45">
        <v>33</v>
      </c>
      <c r="C3247" s="46">
        <v>182.5</v>
      </c>
      <c r="D3247" s="46">
        <v>55.3</v>
      </c>
      <c r="E3247" s="45">
        <v>68.5</v>
      </c>
      <c r="F3247" s="46">
        <v>458.4</v>
      </c>
      <c r="G3247" s="46">
        <v>61</v>
      </c>
      <c r="H3247" s="19">
        <f t="shared" si="126"/>
        <v>251.17808219178079</v>
      </c>
      <c r="I3247" s="19">
        <f t="shared" si="127"/>
        <v>275.89999999999998</v>
      </c>
    </row>
    <row r="3248" spans="1:9">
      <c r="A3248" s="44" t="s">
        <v>136</v>
      </c>
      <c r="B3248" s="45">
        <v>162</v>
      </c>
      <c r="C3248" s="46">
        <v>65</v>
      </c>
      <c r="D3248" s="46">
        <v>4</v>
      </c>
      <c r="E3248" s="45">
        <v>62.12</v>
      </c>
      <c r="F3248" s="46">
        <v>166.3</v>
      </c>
      <c r="G3248" s="46">
        <v>26.8</v>
      </c>
      <c r="H3248" s="19">
        <f t="shared" si="126"/>
        <v>255.84615384615387</v>
      </c>
      <c r="I3248" s="19">
        <f t="shared" si="127"/>
        <v>101.30000000000001</v>
      </c>
    </row>
    <row r="3249" spans="1:9">
      <c r="A3249" s="44" t="s">
        <v>165</v>
      </c>
      <c r="B3249" s="45">
        <v>64</v>
      </c>
      <c r="C3249" s="46">
        <v>17</v>
      </c>
      <c r="D3249" s="46">
        <v>2.7</v>
      </c>
      <c r="E3249" s="45">
        <v>64</v>
      </c>
      <c r="F3249" s="46">
        <v>34</v>
      </c>
      <c r="G3249" s="46">
        <v>5.3</v>
      </c>
      <c r="H3249" s="19">
        <f t="shared" si="126"/>
        <v>200</v>
      </c>
      <c r="I3249" s="19">
        <f t="shared" si="127"/>
        <v>17</v>
      </c>
    </row>
    <row r="3250" spans="1:9">
      <c r="A3250" s="44" t="s">
        <v>137</v>
      </c>
      <c r="B3250" s="45">
        <v>3</v>
      </c>
      <c r="C3250" s="46">
        <v>16</v>
      </c>
      <c r="D3250" s="46">
        <v>53.3</v>
      </c>
      <c r="E3250" s="45">
        <v>3</v>
      </c>
      <c r="F3250" s="46">
        <v>25.5</v>
      </c>
      <c r="G3250" s="46">
        <v>85</v>
      </c>
      <c r="H3250" s="19">
        <f t="shared" si="126"/>
        <v>159.375</v>
      </c>
      <c r="I3250" s="19">
        <f t="shared" si="127"/>
        <v>9.5</v>
      </c>
    </row>
    <row r="3251" spans="1:9">
      <c r="A3251" s="44" t="s">
        <v>166</v>
      </c>
      <c r="B3251" s="45">
        <v>5</v>
      </c>
      <c r="C3251" s="46">
        <v>16</v>
      </c>
      <c r="D3251" s="46">
        <v>32</v>
      </c>
      <c r="E3251" s="45">
        <v>5</v>
      </c>
      <c r="F3251" s="46">
        <v>16</v>
      </c>
      <c r="G3251" s="46">
        <v>32</v>
      </c>
      <c r="H3251" s="19">
        <f t="shared" si="126"/>
        <v>100</v>
      </c>
      <c r="I3251" s="19">
        <f t="shared" si="127"/>
        <v>0</v>
      </c>
    </row>
    <row r="3252" spans="1:9">
      <c r="A3252" s="44"/>
      <c r="B3252" s="45"/>
      <c r="C3252" s="46"/>
      <c r="D3252" s="46"/>
      <c r="E3252" s="45"/>
      <c r="F3252" s="46"/>
      <c r="G3252" s="46"/>
      <c r="H3252" s="53"/>
      <c r="I3252" s="53"/>
    </row>
    <row r="3253" spans="1:9" s="48" customFormat="1">
      <c r="A3253" s="41" t="s">
        <v>138</v>
      </c>
      <c r="B3253" s="42">
        <v>119</v>
      </c>
      <c r="C3253" s="43">
        <v>552.29999999999995</v>
      </c>
      <c r="D3253" s="43">
        <v>46.4</v>
      </c>
      <c r="E3253" s="42">
        <v>132.1</v>
      </c>
      <c r="F3253" s="43">
        <v>1434.5</v>
      </c>
      <c r="G3253" s="43">
        <v>108.6</v>
      </c>
      <c r="H3253" s="53">
        <f t="shared" si="126"/>
        <v>259.73202969400688</v>
      </c>
      <c r="I3253" s="53">
        <f t="shared" si="127"/>
        <v>882.2</v>
      </c>
    </row>
    <row r="3254" spans="1:9" s="48" customFormat="1">
      <c r="A3254" s="41"/>
      <c r="B3254" s="42"/>
      <c r="C3254" s="43"/>
      <c r="D3254" s="43"/>
      <c r="E3254" s="42"/>
      <c r="F3254" s="43"/>
      <c r="G3254" s="43"/>
      <c r="H3254" s="53"/>
      <c r="I3254" s="53"/>
    </row>
    <row r="3255" spans="1:9" s="48" customFormat="1">
      <c r="A3255" s="41" t="s">
        <v>139</v>
      </c>
      <c r="B3255" s="42">
        <v>9</v>
      </c>
      <c r="C3255" s="43">
        <v>15</v>
      </c>
      <c r="D3255" s="43">
        <v>16.7</v>
      </c>
      <c r="E3255" s="42">
        <v>13.66</v>
      </c>
      <c r="F3255" s="43">
        <v>38.5</v>
      </c>
      <c r="G3255" s="43">
        <v>28.1</v>
      </c>
      <c r="H3255" s="53">
        <f t="shared" si="126"/>
        <v>256.66666666666669</v>
      </c>
      <c r="I3255" s="53">
        <f t="shared" si="127"/>
        <v>23.5</v>
      </c>
    </row>
    <row r="3256" spans="1:9" s="48" customFormat="1">
      <c r="A3256" s="41"/>
      <c r="B3256" s="55"/>
      <c r="C3256" s="55"/>
      <c r="D3256" s="55"/>
      <c r="E3256" s="55"/>
      <c r="F3256" s="55"/>
      <c r="G3256" s="55"/>
    </row>
    <row r="3257" spans="1:9">
      <c r="B3257" s="40"/>
      <c r="C3257" s="40"/>
      <c r="D3257" s="40"/>
      <c r="E3257" s="40"/>
      <c r="F3257" s="40"/>
      <c r="G3257" s="40"/>
      <c r="H3257" s="40"/>
      <c r="I3257" s="40"/>
    </row>
    <row r="3258" spans="1:9" ht="14.25">
      <c r="A3258" s="109" t="s">
        <v>214</v>
      </c>
      <c r="B3258" s="109"/>
      <c r="C3258" s="109"/>
      <c r="D3258" s="109"/>
      <c r="E3258" s="109"/>
      <c r="F3258" s="109"/>
      <c r="G3258" s="109"/>
      <c r="H3258" s="109"/>
      <c r="I3258" s="109"/>
    </row>
    <row r="3259" spans="1:9">
      <c r="A3259" s="111" t="s">
        <v>191</v>
      </c>
      <c r="B3259" s="111"/>
      <c r="C3259" s="111"/>
      <c r="D3259" s="111"/>
      <c r="E3259" s="111"/>
      <c r="F3259" s="111"/>
      <c r="G3259" s="111"/>
      <c r="H3259" s="111"/>
      <c r="I3259" s="111"/>
    </row>
    <row r="3260" spans="1:9">
      <c r="B3260" s="49"/>
      <c r="C3260" s="49"/>
      <c r="D3260" s="50"/>
      <c r="E3260" s="49"/>
      <c r="F3260" s="49"/>
      <c r="G3260" s="50"/>
      <c r="H3260" s="50"/>
      <c r="I3260" s="49"/>
    </row>
    <row r="3261" spans="1:9" customFormat="1" ht="15">
      <c r="A3261" s="114" t="s">
        <v>60</v>
      </c>
      <c r="B3261" s="126" t="s">
        <v>188</v>
      </c>
      <c r="C3261" s="126"/>
      <c r="D3261" s="126"/>
      <c r="E3261" s="126"/>
      <c r="F3261" s="126"/>
      <c r="G3261" s="126"/>
      <c r="H3261" s="126"/>
      <c r="I3261" s="126"/>
    </row>
    <row r="3262" spans="1:9" customFormat="1" ht="15">
      <c r="A3262" s="115"/>
      <c r="B3262" s="126">
        <v>2023</v>
      </c>
      <c r="C3262" s="126"/>
      <c r="D3262" s="126"/>
      <c r="E3262" s="126">
        <v>2024</v>
      </c>
      <c r="F3262" s="126"/>
      <c r="G3262" s="126"/>
      <c r="H3262" s="126" t="s">
        <v>62</v>
      </c>
      <c r="I3262" s="126"/>
    </row>
    <row r="3263" spans="1:9" customFormat="1" ht="15">
      <c r="A3263" s="115"/>
      <c r="B3263" s="118" t="s">
        <v>189</v>
      </c>
      <c r="C3263" s="30" t="s">
        <v>64</v>
      </c>
      <c r="D3263" s="124" t="s">
        <v>65</v>
      </c>
      <c r="E3263" s="118" t="s">
        <v>189</v>
      </c>
      <c r="F3263" s="31" t="s">
        <v>64</v>
      </c>
      <c r="G3263" s="124" t="s">
        <v>65</v>
      </c>
      <c r="H3263" s="126" t="s">
        <v>66</v>
      </c>
      <c r="I3263" s="126"/>
    </row>
    <row r="3264" spans="1:9" customFormat="1" ht="15">
      <c r="A3264" s="115"/>
      <c r="B3264" s="119"/>
      <c r="C3264" s="29" t="s">
        <v>68</v>
      </c>
      <c r="D3264" s="125"/>
      <c r="E3264" s="119"/>
      <c r="F3264" s="29" t="s">
        <v>68</v>
      </c>
      <c r="G3264" s="125"/>
      <c r="H3264" s="29" t="s">
        <v>69</v>
      </c>
      <c r="I3264" s="30" t="s">
        <v>70</v>
      </c>
    </row>
    <row r="3265" spans="1:9" customFormat="1" ht="15">
      <c r="A3265" s="32"/>
      <c r="B3265" s="120"/>
      <c r="C3265" s="34"/>
      <c r="D3265" s="34"/>
      <c r="E3265" s="120"/>
      <c r="F3265" s="34"/>
      <c r="G3265" s="35"/>
      <c r="H3265" s="34"/>
      <c r="I3265" s="34"/>
    </row>
    <row r="3266" spans="1:9" customFormat="1" ht="15">
      <c r="A3266" s="37"/>
      <c r="B3266" s="33">
        <v>1</v>
      </c>
      <c r="C3266" s="24">
        <v>2</v>
      </c>
      <c r="D3266" s="34">
        <v>3</v>
      </c>
      <c r="E3266" s="34">
        <v>4</v>
      </c>
      <c r="F3266" s="34">
        <v>5</v>
      </c>
      <c r="G3266" s="35">
        <v>6</v>
      </c>
      <c r="H3266" s="34">
        <v>7</v>
      </c>
      <c r="I3266" s="38">
        <v>8</v>
      </c>
    </row>
    <row r="3267" spans="1:9" customFormat="1" ht="15">
      <c r="A3267" s="39"/>
      <c r="B3267" s="27"/>
      <c r="C3267" s="27"/>
      <c r="D3267" s="27"/>
      <c r="E3267" s="27"/>
      <c r="F3267" s="27"/>
      <c r="G3267" s="27"/>
      <c r="H3267" s="27"/>
      <c r="I3267" s="27"/>
    </row>
    <row r="3268" spans="1:9" s="48" customFormat="1">
      <c r="A3268" s="41" t="s">
        <v>72</v>
      </c>
      <c r="B3268" s="42">
        <v>612.6</v>
      </c>
      <c r="C3268" s="43">
        <v>3048.7</v>
      </c>
      <c r="D3268" s="43">
        <v>49.8</v>
      </c>
      <c r="E3268" s="42">
        <v>698.89</v>
      </c>
      <c r="F3268" s="43">
        <v>4002.7</v>
      </c>
      <c r="G3268" s="43">
        <v>57.3</v>
      </c>
      <c r="H3268" s="53">
        <f t="shared" ref="H3268" si="128">F3268/C3268*100</f>
        <v>131.29202610948929</v>
      </c>
      <c r="I3268" s="53">
        <f t="shared" ref="I3268" si="129">F3268-C3268</f>
        <v>954</v>
      </c>
    </row>
    <row r="3269" spans="1:9" s="48" customFormat="1">
      <c r="A3269" s="41"/>
      <c r="B3269" s="42"/>
      <c r="C3269" s="43"/>
      <c r="D3269" s="43"/>
      <c r="E3269" s="42"/>
      <c r="F3269" s="43"/>
      <c r="G3269" s="43"/>
      <c r="H3269" s="53"/>
      <c r="I3269" s="53"/>
    </row>
    <row r="3270" spans="1:9" s="48" customFormat="1">
      <c r="A3270" s="41" t="s">
        <v>73</v>
      </c>
      <c r="B3270" s="42">
        <v>1</v>
      </c>
      <c r="C3270" s="43">
        <v>20</v>
      </c>
      <c r="D3270" s="43">
        <v>200</v>
      </c>
      <c r="E3270" s="42" t="s">
        <v>94</v>
      </c>
      <c r="F3270" s="43" t="s">
        <v>94</v>
      </c>
      <c r="G3270" s="43" t="s">
        <v>94</v>
      </c>
      <c r="H3270" s="43" t="s">
        <v>94</v>
      </c>
      <c r="I3270" s="43" t="s">
        <v>94</v>
      </c>
    </row>
    <row r="3271" spans="1:9">
      <c r="A3271" s="44" t="s">
        <v>75</v>
      </c>
      <c r="B3271" s="45">
        <v>1</v>
      </c>
      <c r="C3271" s="46">
        <v>20</v>
      </c>
      <c r="D3271" s="46">
        <v>200</v>
      </c>
      <c r="E3271" s="45" t="s">
        <v>94</v>
      </c>
      <c r="F3271" s="46" t="s">
        <v>94</v>
      </c>
      <c r="G3271" s="46" t="s">
        <v>94</v>
      </c>
      <c r="H3271" s="43" t="s">
        <v>94</v>
      </c>
      <c r="I3271" s="43" t="s">
        <v>94</v>
      </c>
    </row>
    <row r="3272" spans="1:9">
      <c r="A3272" s="44"/>
      <c r="B3272" s="45"/>
      <c r="C3272" s="46"/>
      <c r="D3272" s="46"/>
      <c r="E3272" s="45"/>
      <c r="F3272" s="46"/>
      <c r="G3272" s="46"/>
      <c r="H3272" s="53"/>
      <c r="I3272" s="53"/>
    </row>
    <row r="3273" spans="1:9" s="48" customFormat="1" ht="25.5">
      <c r="A3273" s="41" t="s">
        <v>80</v>
      </c>
      <c r="B3273" s="42">
        <v>2</v>
      </c>
      <c r="C3273" s="43">
        <v>5</v>
      </c>
      <c r="D3273" s="43">
        <v>25</v>
      </c>
      <c r="E3273" s="42">
        <v>0.82</v>
      </c>
      <c r="F3273" s="43">
        <v>2.6</v>
      </c>
      <c r="G3273" s="43">
        <v>31.7</v>
      </c>
      <c r="H3273" s="53">
        <f t="shared" ref="H3273:H3315" si="130">F3273/C3273*100</f>
        <v>52</v>
      </c>
      <c r="I3273" s="53">
        <f t="shared" ref="I3273:I3315" si="131">F3273-C3273</f>
        <v>-2.4</v>
      </c>
    </row>
    <row r="3274" spans="1:9">
      <c r="A3274" s="44" t="s">
        <v>83</v>
      </c>
      <c r="B3274" s="45" t="s">
        <v>94</v>
      </c>
      <c r="C3274" s="46" t="s">
        <v>94</v>
      </c>
      <c r="D3274" s="46" t="s">
        <v>94</v>
      </c>
      <c r="E3274" s="45">
        <v>0.1</v>
      </c>
      <c r="F3274" s="46">
        <v>0.6</v>
      </c>
      <c r="G3274" s="46">
        <v>60</v>
      </c>
      <c r="H3274" s="43" t="s">
        <v>94</v>
      </c>
      <c r="I3274" s="43" t="s">
        <v>94</v>
      </c>
    </row>
    <row r="3275" spans="1:9">
      <c r="A3275" s="44" t="s">
        <v>89</v>
      </c>
      <c r="B3275" s="45">
        <v>2</v>
      </c>
      <c r="C3275" s="46">
        <v>5</v>
      </c>
      <c r="D3275" s="46">
        <v>25</v>
      </c>
      <c r="E3275" s="45">
        <v>0.72</v>
      </c>
      <c r="F3275" s="46">
        <v>2</v>
      </c>
      <c r="G3275" s="46">
        <v>27.8</v>
      </c>
      <c r="H3275" s="19">
        <f t="shared" si="130"/>
        <v>40</v>
      </c>
      <c r="I3275" s="19">
        <f t="shared" si="131"/>
        <v>-3</v>
      </c>
    </row>
    <row r="3276" spans="1:9">
      <c r="A3276" s="44"/>
      <c r="B3276" s="45"/>
      <c r="C3276" s="46"/>
      <c r="D3276" s="46"/>
      <c r="E3276" s="45"/>
      <c r="F3276" s="46"/>
      <c r="G3276" s="46"/>
      <c r="H3276" s="53"/>
      <c r="I3276" s="53"/>
    </row>
    <row r="3277" spans="1:9" s="48" customFormat="1">
      <c r="A3277" s="41" t="s">
        <v>96</v>
      </c>
      <c r="B3277" s="42">
        <v>485</v>
      </c>
      <c r="C3277" s="43">
        <v>2634.2</v>
      </c>
      <c r="D3277" s="43">
        <v>54.3</v>
      </c>
      <c r="E3277" s="42">
        <v>574.16999999999996</v>
      </c>
      <c r="F3277" s="43">
        <v>3592.9</v>
      </c>
      <c r="G3277" s="43">
        <v>62.6</v>
      </c>
      <c r="H3277" s="53">
        <f t="shared" si="130"/>
        <v>136.39435122617874</v>
      </c>
      <c r="I3277" s="53">
        <f t="shared" si="131"/>
        <v>958.70000000000027</v>
      </c>
    </row>
    <row r="3278" spans="1:9">
      <c r="A3278" s="44" t="s">
        <v>97</v>
      </c>
      <c r="B3278" s="45">
        <v>22</v>
      </c>
      <c r="C3278" s="46">
        <v>57.1</v>
      </c>
      <c r="D3278" s="46">
        <v>26</v>
      </c>
      <c r="E3278" s="45">
        <v>22</v>
      </c>
      <c r="F3278" s="46">
        <v>134</v>
      </c>
      <c r="G3278" s="46">
        <v>60.9</v>
      </c>
      <c r="H3278" s="19">
        <f t="shared" si="130"/>
        <v>234.67600700525395</v>
      </c>
      <c r="I3278" s="19">
        <f t="shared" si="131"/>
        <v>76.900000000000006</v>
      </c>
    </row>
    <row r="3279" spans="1:9">
      <c r="A3279" s="44" t="s">
        <v>98</v>
      </c>
      <c r="B3279" s="45">
        <v>106</v>
      </c>
      <c r="C3279" s="46">
        <v>793.2</v>
      </c>
      <c r="D3279" s="46">
        <v>74.8</v>
      </c>
      <c r="E3279" s="45">
        <v>166.39</v>
      </c>
      <c r="F3279" s="46">
        <v>1073.8</v>
      </c>
      <c r="G3279" s="46">
        <v>64.5</v>
      </c>
      <c r="H3279" s="19">
        <f t="shared" si="130"/>
        <v>135.37569339384768</v>
      </c>
      <c r="I3279" s="19">
        <f t="shared" si="131"/>
        <v>280.59999999999991</v>
      </c>
    </row>
    <row r="3280" spans="1:9">
      <c r="A3280" s="44" t="s">
        <v>99</v>
      </c>
      <c r="B3280" s="45">
        <v>172</v>
      </c>
      <c r="C3280" s="46">
        <v>1123.7</v>
      </c>
      <c r="D3280" s="46">
        <v>65.3</v>
      </c>
      <c r="E3280" s="45">
        <v>179.62</v>
      </c>
      <c r="F3280" s="46">
        <v>1303</v>
      </c>
      <c r="G3280" s="46">
        <v>72.5</v>
      </c>
      <c r="H3280" s="19">
        <f t="shared" si="130"/>
        <v>115.95621607190532</v>
      </c>
      <c r="I3280" s="19">
        <f t="shared" si="131"/>
        <v>179.29999999999995</v>
      </c>
    </row>
    <row r="3281" spans="1:9">
      <c r="A3281" s="44" t="s">
        <v>100</v>
      </c>
      <c r="B3281" s="45">
        <v>105</v>
      </c>
      <c r="C3281" s="46">
        <v>680.7</v>
      </c>
      <c r="D3281" s="46">
        <v>64.8</v>
      </c>
      <c r="E3281" s="45">
        <v>107.01</v>
      </c>
      <c r="F3281" s="46">
        <v>716</v>
      </c>
      <c r="G3281" s="46">
        <v>66.900000000000006</v>
      </c>
      <c r="H3281" s="19">
        <f t="shared" si="130"/>
        <v>105.18583810783018</v>
      </c>
      <c r="I3281" s="19">
        <f t="shared" si="131"/>
        <v>35.299999999999955</v>
      </c>
    </row>
    <row r="3282" spans="1:9">
      <c r="A3282" s="44" t="s">
        <v>101</v>
      </c>
      <c r="B3282" s="45">
        <v>53</v>
      </c>
      <c r="C3282" s="46">
        <v>219.2</v>
      </c>
      <c r="D3282" s="46">
        <v>41.4</v>
      </c>
      <c r="E3282" s="45">
        <v>72.16</v>
      </c>
      <c r="F3282" s="46">
        <v>318.10000000000002</v>
      </c>
      <c r="G3282" s="46">
        <v>44.1</v>
      </c>
      <c r="H3282" s="19">
        <f t="shared" si="130"/>
        <v>145.11861313868616</v>
      </c>
      <c r="I3282" s="19">
        <f t="shared" si="131"/>
        <v>98.900000000000034</v>
      </c>
    </row>
    <row r="3283" spans="1:9">
      <c r="A3283" s="44" t="s">
        <v>102</v>
      </c>
      <c r="B3283" s="45">
        <v>47</v>
      </c>
      <c r="C3283" s="46">
        <v>274.2</v>
      </c>
      <c r="D3283" s="46">
        <v>58.3</v>
      </c>
      <c r="E3283" s="45">
        <v>47</v>
      </c>
      <c r="F3283" s="46">
        <v>415</v>
      </c>
      <c r="G3283" s="46">
        <v>88.3</v>
      </c>
      <c r="H3283" s="19">
        <f t="shared" si="130"/>
        <v>151.34938001458792</v>
      </c>
      <c r="I3283" s="19">
        <f t="shared" si="131"/>
        <v>140.80000000000001</v>
      </c>
    </row>
    <row r="3284" spans="1:9">
      <c r="A3284" s="44" t="s">
        <v>103</v>
      </c>
      <c r="B3284" s="45">
        <v>82</v>
      </c>
      <c r="C3284" s="46">
        <v>151.80000000000001</v>
      </c>
      <c r="D3284" s="46">
        <v>18.5</v>
      </c>
      <c r="E3284" s="45">
        <v>84</v>
      </c>
      <c r="F3284" s="46">
        <v>344</v>
      </c>
      <c r="G3284" s="46">
        <v>41</v>
      </c>
      <c r="H3284" s="19">
        <f t="shared" si="130"/>
        <v>226.6139657444005</v>
      </c>
      <c r="I3284" s="19">
        <f t="shared" si="131"/>
        <v>192.2</v>
      </c>
    </row>
    <row r="3285" spans="1:9">
      <c r="A3285" s="44" t="s">
        <v>104</v>
      </c>
      <c r="B3285" s="45">
        <v>3</v>
      </c>
      <c r="C3285" s="46">
        <v>15</v>
      </c>
      <c r="D3285" s="46">
        <v>50</v>
      </c>
      <c r="E3285" s="45">
        <v>3</v>
      </c>
      <c r="F3285" s="46">
        <v>5</v>
      </c>
      <c r="G3285" s="46">
        <v>16.7</v>
      </c>
      <c r="H3285" s="19">
        <f t="shared" si="130"/>
        <v>33.333333333333329</v>
      </c>
      <c r="I3285" s="19">
        <f t="shared" si="131"/>
        <v>-10</v>
      </c>
    </row>
    <row r="3286" spans="1:9">
      <c r="A3286" s="44"/>
      <c r="B3286" s="45"/>
      <c r="C3286" s="46"/>
      <c r="D3286" s="46"/>
      <c r="E3286" s="45"/>
      <c r="F3286" s="46"/>
      <c r="G3286" s="46"/>
      <c r="H3286" s="53"/>
      <c r="I3286" s="53"/>
    </row>
    <row r="3287" spans="1:9" s="48" customFormat="1">
      <c r="A3287" s="41" t="s">
        <v>105</v>
      </c>
      <c r="B3287" s="42">
        <v>29.6</v>
      </c>
      <c r="C3287" s="43">
        <v>50.5</v>
      </c>
      <c r="D3287" s="43">
        <v>17.100000000000001</v>
      </c>
      <c r="E3287" s="42">
        <v>29.6</v>
      </c>
      <c r="F3287" s="43">
        <v>61.3</v>
      </c>
      <c r="G3287" s="43">
        <v>20.7</v>
      </c>
      <c r="H3287" s="53">
        <f t="shared" si="130"/>
        <v>121.38613861386138</v>
      </c>
      <c r="I3287" s="53">
        <f t="shared" si="131"/>
        <v>10.799999999999997</v>
      </c>
    </row>
    <row r="3288" spans="1:9">
      <c r="A3288" s="44" t="s">
        <v>106</v>
      </c>
      <c r="B3288" s="45">
        <v>12.1</v>
      </c>
      <c r="C3288" s="46">
        <v>11.4</v>
      </c>
      <c r="D3288" s="46">
        <v>9.4</v>
      </c>
      <c r="E3288" s="45">
        <v>12.1</v>
      </c>
      <c r="F3288" s="46">
        <v>11.5</v>
      </c>
      <c r="G3288" s="46">
        <v>9.5</v>
      </c>
      <c r="H3288" s="19">
        <f t="shared" si="130"/>
        <v>100.87719298245614</v>
      </c>
      <c r="I3288" s="19">
        <f t="shared" si="131"/>
        <v>9.9999999999999645E-2</v>
      </c>
    </row>
    <row r="3289" spans="1:9">
      <c r="A3289" s="44" t="s">
        <v>108</v>
      </c>
      <c r="B3289" s="45">
        <v>7</v>
      </c>
      <c r="C3289" s="46">
        <v>12.5</v>
      </c>
      <c r="D3289" s="46">
        <v>17.899999999999999</v>
      </c>
      <c r="E3289" s="45">
        <v>7</v>
      </c>
      <c r="F3289" s="46">
        <v>11.4</v>
      </c>
      <c r="G3289" s="46">
        <v>16.3</v>
      </c>
      <c r="H3289" s="19">
        <f t="shared" si="130"/>
        <v>91.2</v>
      </c>
      <c r="I3289" s="19">
        <f t="shared" si="131"/>
        <v>-1.0999999999999996</v>
      </c>
    </row>
    <row r="3290" spans="1:9">
      <c r="A3290" s="44" t="s">
        <v>109</v>
      </c>
      <c r="B3290" s="45">
        <v>6</v>
      </c>
      <c r="C3290" s="46">
        <v>15.9</v>
      </c>
      <c r="D3290" s="46">
        <v>26.5</v>
      </c>
      <c r="E3290" s="45">
        <v>6</v>
      </c>
      <c r="F3290" s="46">
        <v>27</v>
      </c>
      <c r="G3290" s="46">
        <v>45</v>
      </c>
      <c r="H3290" s="19">
        <f t="shared" si="130"/>
        <v>169.81132075471697</v>
      </c>
      <c r="I3290" s="19">
        <f t="shared" si="131"/>
        <v>11.1</v>
      </c>
    </row>
    <row r="3291" spans="1:9">
      <c r="A3291" s="44" t="s">
        <v>110</v>
      </c>
      <c r="B3291" s="45">
        <v>2.5</v>
      </c>
      <c r="C3291" s="46">
        <v>6.2</v>
      </c>
      <c r="D3291" s="46">
        <v>24.8</v>
      </c>
      <c r="E3291" s="45">
        <v>2.5</v>
      </c>
      <c r="F3291" s="46">
        <v>6.4</v>
      </c>
      <c r="G3291" s="46">
        <v>25.6</v>
      </c>
      <c r="H3291" s="19">
        <f t="shared" si="130"/>
        <v>103.2258064516129</v>
      </c>
      <c r="I3291" s="19">
        <f t="shared" si="131"/>
        <v>0.20000000000000018</v>
      </c>
    </row>
    <row r="3292" spans="1:9">
      <c r="A3292" s="44" t="s">
        <v>111</v>
      </c>
      <c r="B3292" s="45">
        <v>2</v>
      </c>
      <c r="C3292" s="46">
        <v>4.5</v>
      </c>
      <c r="D3292" s="46">
        <v>22.5</v>
      </c>
      <c r="E3292" s="45">
        <v>2</v>
      </c>
      <c r="F3292" s="46">
        <v>5</v>
      </c>
      <c r="G3292" s="46">
        <v>25</v>
      </c>
      <c r="H3292" s="19">
        <f t="shared" si="130"/>
        <v>111.11111111111111</v>
      </c>
      <c r="I3292" s="19">
        <f t="shared" si="131"/>
        <v>0.5</v>
      </c>
    </row>
    <row r="3293" spans="1:9">
      <c r="A3293" s="44"/>
      <c r="B3293" s="45"/>
      <c r="C3293" s="46"/>
      <c r="D3293" s="46"/>
      <c r="E3293" s="45"/>
      <c r="F3293" s="46"/>
      <c r="G3293" s="46"/>
      <c r="H3293" s="53"/>
      <c r="I3293" s="53"/>
    </row>
    <row r="3294" spans="1:9" s="48" customFormat="1">
      <c r="A3294" s="41" t="s">
        <v>112</v>
      </c>
      <c r="B3294" s="42" t="s">
        <v>94</v>
      </c>
      <c r="C3294" s="43" t="s">
        <v>94</v>
      </c>
      <c r="D3294" s="43" t="s">
        <v>94</v>
      </c>
      <c r="E3294" s="42">
        <v>0.3</v>
      </c>
      <c r="F3294" s="43">
        <v>0.3</v>
      </c>
      <c r="G3294" s="43">
        <v>10</v>
      </c>
      <c r="H3294" s="43" t="s">
        <v>94</v>
      </c>
      <c r="I3294" s="43" t="s">
        <v>94</v>
      </c>
    </row>
    <row r="3295" spans="1:9">
      <c r="A3295" s="44" t="s">
        <v>115</v>
      </c>
      <c r="B3295" s="45" t="s">
        <v>94</v>
      </c>
      <c r="C3295" s="46" t="s">
        <v>94</v>
      </c>
      <c r="D3295" s="46" t="s">
        <v>94</v>
      </c>
      <c r="E3295" s="45">
        <v>0.3</v>
      </c>
      <c r="F3295" s="46">
        <v>0.3</v>
      </c>
      <c r="G3295" s="46">
        <v>10</v>
      </c>
      <c r="H3295" s="43" t="s">
        <v>94</v>
      </c>
      <c r="I3295" s="43" t="s">
        <v>94</v>
      </c>
    </row>
    <row r="3296" spans="1:9">
      <c r="A3296" s="44"/>
      <c r="B3296" s="45"/>
      <c r="C3296" s="46"/>
      <c r="D3296" s="46"/>
      <c r="E3296" s="45"/>
      <c r="F3296" s="46"/>
      <c r="G3296" s="46"/>
      <c r="H3296" s="53"/>
      <c r="I3296" s="53"/>
    </row>
    <row r="3297" spans="1:9" s="48" customFormat="1">
      <c r="A3297" s="41" t="s">
        <v>121</v>
      </c>
      <c r="B3297" s="42">
        <v>58</v>
      </c>
      <c r="C3297" s="43">
        <v>258.7</v>
      </c>
      <c r="D3297" s="43">
        <v>44.6</v>
      </c>
      <c r="E3297" s="42">
        <v>58</v>
      </c>
      <c r="F3297" s="43">
        <v>281.5</v>
      </c>
      <c r="G3297" s="43">
        <v>48.5</v>
      </c>
      <c r="H3297" s="53">
        <f t="shared" si="130"/>
        <v>108.81329725550832</v>
      </c>
      <c r="I3297" s="53">
        <f t="shared" si="131"/>
        <v>22.800000000000011</v>
      </c>
    </row>
    <row r="3298" spans="1:9">
      <c r="A3298" s="44" t="s">
        <v>122</v>
      </c>
      <c r="B3298" s="45">
        <v>5</v>
      </c>
      <c r="C3298" s="46">
        <v>21.1</v>
      </c>
      <c r="D3298" s="46">
        <v>42.2</v>
      </c>
      <c r="E3298" s="45">
        <v>5</v>
      </c>
      <c r="F3298" s="46">
        <v>15</v>
      </c>
      <c r="G3298" s="46">
        <v>30</v>
      </c>
      <c r="H3298" s="19">
        <f t="shared" si="130"/>
        <v>71.090047393364912</v>
      </c>
      <c r="I3298" s="19">
        <f t="shared" si="131"/>
        <v>-6.1000000000000014</v>
      </c>
    </row>
    <row r="3299" spans="1:9">
      <c r="A3299" s="44" t="s">
        <v>123</v>
      </c>
      <c r="B3299" s="45">
        <v>3</v>
      </c>
      <c r="C3299" s="46">
        <v>16</v>
      </c>
      <c r="D3299" s="46">
        <v>53.3</v>
      </c>
      <c r="E3299" s="45">
        <v>3</v>
      </c>
      <c r="F3299" s="46">
        <v>16</v>
      </c>
      <c r="G3299" s="46">
        <v>53.3</v>
      </c>
      <c r="H3299" s="19">
        <f t="shared" si="130"/>
        <v>100</v>
      </c>
      <c r="I3299" s="19">
        <f t="shared" si="131"/>
        <v>0</v>
      </c>
    </row>
    <row r="3300" spans="1:9">
      <c r="A3300" s="44" t="s">
        <v>124</v>
      </c>
      <c r="B3300" s="45">
        <v>2</v>
      </c>
      <c r="C3300" s="46">
        <v>9.5</v>
      </c>
      <c r="D3300" s="46">
        <v>47.5</v>
      </c>
      <c r="E3300" s="45">
        <v>2</v>
      </c>
      <c r="F3300" s="46">
        <v>9.5</v>
      </c>
      <c r="G3300" s="46">
        <v>47.5</v>
      </c>
      <c r="H3300" s="19">
        <f t="shared" si="130"/>
        <v>100</v>
      </c>
      <c r="I3300" s="19">
        <f t="shared" si="131"/>
        <v>0</v>
      </c>
    </row>
    <row r="3301" spans="1:9">
      <c r="A3301" s="44" t="s">
        <v>125</v>
      </c>
      <c r="B3301" s="45">
        <v>45</v>
      </c>
      <c r="C3301" s="46">
        <v>194.1</v>
      </c>
      <c r="D3301" s="46">
        <v>43.1</v>
      </c>
      <c r="E3301" s="45">
        <v>45</v>
      </c>
      <c r="F3301" s="46">
        <v>223.1</v>
      </c>
      <c r="G3301" s="46">
        <v>49.6</v>
      </c>
      <c r="H3301" s="19">
        <f t="shared" si="130"/>
        <v>114.94075218959298</v>
      </c>
      <c r="I3301" s="19">
        <f t="shared" si="131"/>
        <v>29</v>
      </c>
    </row>
    <row r="3302" spans="1:9">
      <c r="A3302" s="44" t="s">
        <v>126</v>
      </c>
      <c r="B3302" s="45">
        <v>3</v>
      </c>
      <c r="C3302" s="46">
        <v>18</v>
      </c>
      <c r="D3302" s="46">
        <v>60</v>
      </c>
      <c r="E3302" s="45">
        <v>3</v>
      </c>
      <c r="F3302" s="46">
        <v>17.899999999999999</v>
      </c>
      <c r="G3302" s="46">
        <v>59.7</v>
      </c>
      <c r="H3302" s="19">
        <f t="shared" si="130"/>
        <v>99.444444444444429</v>
      </c>
      <c r="I3302" s="19">
        <f t="shared" si="131"/>
        <v>-0.10000000000000142</v>
      </c>
    </row>
    <row r="3303" spans="1:9">
      <c r="A3303" s="44"/>
      <c r="B3303" s="45"/>
      <c r="C3303" s="46"/>
      <c r="D3303" s="46"/>
      <c r="E3303" s="45"/>
      <c r="F3303" s="46"/>
      <c r="G3303" s="46"/>
      <c r="H3303" s="53"/>
      <c r="I3303" s="53"/>
    </row>
    <row r="3304" spans="1:9" s="48" customFormat="1">
      <c r="A3304" s="41" t="s">
        <v>127</v>
      </c>
      <c r="B3304" s="42">
        <v>19</v>
      </c>
      <c r="C3304" s="43">
        <v>65.099999999999994</v>
      </c>
      <c r="D3304" s="43">
        <v>34.299999999999997</v>
      </c>
      <c r="E3304" s="42">
        <v>19</v>
      </c>
      <c r="F3304" s="43">
        <v>61.9</v>
      </c>
      <c r="G3304" s="43">
        <v>32.6</v>
      </c>
      <c r="H3304" s="53">
        <f t="shared" si="130"/>
        <v>95.084485407066055</v>
      </c>
      <c r="I3304" s="53">
        <f t="shared" si="131"/>
        <v>-3.1999999999999957</v>
      </c>
    </row>
    <row r="3305" spans="1:9">
      <c r="A3305" s="44" t="s">
        <v>128</v>
      </c>
      <c r="B3305" s="45">
        <v>1</v>
      </c>
      <c r="C3305" s="46">
        <v>10</v>
      </c>
      <c r="D3305" s="46">
        <v>100</v>
      </c>
      <c r="E3305" s="45">
        <v>1</v>
      </c>
      <c r="F3305" s="46">
        <v>2.2999999999999998</v>
      </c>
      <c r="G3305" s="46">
        <v>23</v>
      </c>
      <c r="H3305" s="19">
        <f t="shared" si="130"/>
        <v>23</v>
      </c>
      <c r="I3305" s="19">
        <f t="shared" si="131"/>
        <v>-7.7</v>
      </c>
    </row>
    <row r="3306" spans="1:9">
      <c r="A3306" s="44" t="s">
        <v>130</v>
      </c>
      <c r="B3306" s="45">
        <v>2</v>
      </c>
      <c r="C3306" s="46">
        <v>9.6999999999999993</v>
      </c>
      <c r="D3306" s="46">
        <v>48.5</v>
      </c>
      <c r="E3306" s="45">
        <v>2</v>
      </c>
      <c r="F3306" s="46">
        <v>9.8000000000000007</v>
      </c>
      <c r="G3306" s="46">
        <v>49</v>
      </c>
      <c r="H3306" s="19">
        <f t="shared" si="130"/>
        <v>101.03092783505157</v>
      </c>
      <c r="I3306" s="19">
        <f t="shared" si="131"/>
        <v>0.10000000000000142</v>
      </c>
    </row>
    <row r="3307" spans="1:9">
      <c r="A3307" s="44" t="s">
        <v>132</v>
      </c>
      <c r="B3307" s="45">
        <v>3</v>
      </c>
      <c r="C3307" s="46">
        <v>2.1</v>
      </c>
      <c r="D3307" s="46">
        <v>7</v>
      </c>
      <c r="E3307" s="45">
        <v>3</v>
      </c>
      <c r="F3307" s="46">
        <v>3</v>
      </c>
      <c r="G3307" s="46">
        <v>10</v>
      </c>
      <c r="H3307" s="19">
        <f t="shared" si="130"/>
        <v>142.85714285714286</v>
      </c>
      <c r="I3307" s="19">
        <f t="shared" si="131"/>
        <v>0.89999999999999991</v>
      </c>
    </row>
    <row r="3308" spans="1:9">
      <c r="A3308" s="44" t="s">
        <v>135</v>
      </c>
      <c r="B3308" s="45">
        <v>8</v>
      </c>
      <c r="C3308" s="46">
        <v>28.5</v>
      </c>
      <c r="D3308" s="46">
        <v>35.6</v>
      </c>
      <c r="E3308" s="45">
        <v>8</v>
      </c>
      <c r="F3308" s="46">
        <v>30</v>
      </c>
      <c r="G3308" s="46">
        <v>37.5</v>
      </c>
      <c r="H3308" s="19">
        <f t="shared" si="130"/>
        <v>105.26315789473684</v>
      </c>
      <c r="I3308" s="19">
        <f t="shared" si="131"/>
        <v>1.5</v>
      </c>
    </row>
    <row r="3309" spans="1:9">
      <c r="A3309" s="44" t="s">
        <v>136</v>
      </c>
      <c r="B3309" s="45">
        <v>1</v>
      </c>
      <c r="C3309" s="46">
        <v>0.8</v>
      </c>
      <c r="D3309" s="46">
        <v>8</v>
      </c>
      <c r="E3309" s="45">
        <v>1</v>
      </c>
      <c r="F3309" s="46">
        <v>0.7</v>
      </c>
      <c r="G3309" s="46">
        <v>7</v>
      </c>
      <c r="H3309" s="19">
        <f t="shared" si="130"/>
        <v>87.499999999999986</v>
      </c>
      <c r="I3309" s="19">
        <f t="shared" si="131"/>
        <v>-0.10000000000000009</v>
      </c>
    </row>
    <row r="3310" spans="1:9">
      <c r="A3310" s="44" t="s">
        <v>137</v>
      </c>
      <c r="B3310" s="45">
        <v>2</v>
      </c>
      <c r="C3310" s="46">
        <v>6</v>
      </c>
      <c r="D3310" s="46">
        <v>30</v>
      </c>
      <c r="E3310" s="45">
        <v>2</v>
      </c>
      <c r="F3310" s="46">
        <v>8.1</v>
      </c>
      <c r="G3310" s="46">
        <v>40.5</v>
      </c>
      <c r="H3310" s="19">
        <f t="shared" si="130"/>
        <v>135</v>
      </c>
      <c r="I3310" s="19">
        <f t="shared" si="131"/>
        <v>2.0999999999999996</v>
      </c>
    </row>
    <row r="3311" spans="1:9">
      <c r="A3311" s="44" t="s">
        <v>166</v>
      </c>
      <c r="B3311" s="45">
        <v>2</v>
      </c>
      <c r="C3311" s="46">
        <v>8</v>
      </c>
      <c r="D3311" s="46">
        <v>40</v>
      </c>
      <c r="E3311" s="45">
        <v>2</v>
      </c>
      <c r="F3311" s="46">
        <v>8</v>
      </c>
      <c r="G3311" s="46">
        <v>40</v>
      </c>
      <c r="H3311" s="19">
        <f t="shared" si="130"/>
        <v>100</v>
      </c>
      <c r="I3311" s="19">
        <f t="shared" si="131"/>
        <v>0</v>
      </c>
    </row>
    <row r="3312" spans="1:9">
      <c r="A3312" s="44"/>
      <c r="B3312" s="45"/>
      <c r="C3312" s="46"/>
      <c r="D3312" s="46"/>
      <c r="E3312" s="45"/>
      <c r="F3312" s="46"/>
      <c r="G3312" s="46"/>
      <c r="H3312" s="53"/>
      <c r="I3312" s="53"/>
    </row>
    <row r="3313" spans="1:9" s="48" customFormat="1">
      <c r="A3313" s="41" t="s">
        <v>138</v>
      </c>
      <c r="B3313" s="42">
        <v>17</v>
      </c>
      <c r="C3313" s="43">
        <v>13.8</v>
      </c>
      <c r="D3313" s="43">
        <v>8.1</v>
      </c>
      <c r="E3313" s="42">
        <v>16</v>
      </c>
      <c r="F3313" s="43">
        <v>0.8</v>
      </c>
      <c r="G3313" s="43">
        <v>0.5</v>
      </c>
      <c r="H3313" s="53">
        <f t="shared" si="130"/>
        <v>5.7971014492753623</v>
      </c>
      <c r="I3313" s="53">
        <f t="shared" si="131"/>
        <v>-13</v>
      </c>
    </row>
    <row r="3314" spans="1:9" s="48" customFormat="1">
      <c r="A3314" s="41"/>
      <c r="B3314" s="42"/>
      <c r="C3314" s="43"/>
      <c r="D3314" s="43"/>
      <c r="E3314" s="42"/>
      <c r="F3314" s="43"/>
      <c r="G3314" s="43"/>
      <c r="H3314" s="53"/>
      <c r="I3314" s="53"/>
    </row>
    <row r="3315" spans="1:9" s="48" customFormat="1">
      <c r="A3315" s="41" t="s">
        <v>139</v>
      </c>
      <c r="B3315" s="42">
        <v>1</v>
      </c>
      <c r="C3315" s="43">
        <v>1.4</v>
      </c>
      <c r="D3315" s="43">
        <v>14</v>
      </c>
      <c r="E3315" s="42">
        <v>1</v>
      </c>
      <c r="F3315" s="43">
        <v>1.4</v>
      </c>
      <c r="G3315" s="43">
        <v>14</v>
      </c>
      <c r="H3315" s="53">
        <f t="shared" si="130"/>
        <v>100</v>
      </c>
      <c r="I3315" s="53">
        <f t="shared" si="131"/>
        <v>0</v>
      </c>
    </row>
    <row r="3316" spans="1:9">
      <c r="B3316" s="40"/>
      <c r="C3316" s="40"/>
      <c r="D3316" s="40"/>
      <c r="E3316" s="40"/>
      <c r="F3316" s="40"/>
      <c r="G3316" s="40"/>
      <c r="H3316" s="40"/>
      <c r="I3316" s="40"/>
    </row>
    <row r="3317" spans="1:9">
      <c r="A3317" s="44"/>
      <c r="B3317" s="54"/>
      <c r="C3317" s="54"/>
      <c r="D3317" s="54"/>
      <c r="E3317" s="54"/>
      <c r="F3317" s="54"/>
      <c r="G3317" s="54"/>
      <c r="H3317" s="54"/>
      <c r="I3317" s="54"/>
    </row>
    <row r="3318" spans="1:9">
      <c r="A3318" s="44"/>
      <c r="B3318" s="54"/>
      <c r="C3318" s="54"/>
      <c r="D3318" s="54"/>
      <c r="E3318" s="54"/>
      <c r="F3318" s="54"/>
      <c r="G3318" s="54"/>
      <c r="H3318" s="54"/>
      <c r="I3318" s="54"/>
    </row>
    <row r="3319" spans="1:9">
      <c r="A3319" s="44"/>
      <c r="B3319" s="54"/>
      <c r="C3319" s="54"/>
      <c r="D3319" s="54"/>
      <c r="E3319" s="54"/>
      <c r="F3319" s="54"/>
      <c r="G3319" s="54"/>
      <c r="H3319" s="54"/>
      <c r="I3319" s="54"/>
    </row>
    <row r="3320" spans="1:9">
      <c r="A3320" s="44"/>
      <c r="B3320" s="54"/>
      <c r="C3320" s="54"/>
      <c r="D3320" s="54"/>
      <c r="E3320" s="54"/>
      <c r="F3320" s="54"/>
      <c r="G3320" s="54"/>
      <c r="H3320" s="54"/>
      <c r="I3320" s="54"/>
    </row>
    <row r="3321" spans="1:9">
      <c r="A3321" s="44"/>
      <c r="B3321" s="54"/>
      <c r="C3321" s="54"/>
      <c r="D3321" s="54"/>
      <c r="E3321" s="54"/>
      <c r="F3321" s="54"/>
      <c r="G3321" s="54"/>
      <c r="H3321" s="54"/>
      <c r="I3321" s="54"/>
    </row>
    <row r="3322" spans="1:9">
      <c r="A3322" s="44"/>
      <c r="B3322" s="54"/>
      <c r="C3322" s="54"/>
      <c r="D3322" s="54"/>
      <c r="E3322" s="54"/>
      <c r="F3322" s="54"/>
      <c r="G3322" s="54"/>
      <c r="H3322" s="54"/>
      <c r="I3322" s="54"/>
    </row>
    <row r="3323" spans="1:9">
      <c r="A3323" s="44"/>
      <c r="B3323" s="54"/>
      <c r="C3323" s="54"/>
      <c r="D3323" s="54"/>
      <c r="E3323" s="54"/>
      <c r="F3323" s="54"/>
      <c r="G3323" s="54"/>
      <c r="H3323" s="54"/>
      <c r="I3323" s="54"/>
    </row>
    <row r="3324" spans="1:9">
      <c r="A3324" s="44"/>
      <c r="B3324" s="54"/>
      <c r="C3324" s="54"/>
      <c r="D3324" s="54"/>
      <c r="E3324" s="54"/>
      <c r="F3324" s="54"/>
      <c r="G3324" s="54"/>
      <c r="H3324" s="54"/>
      <c r="I3324" s="54"/>
    </row>
    <row r="3325" spans="1:9">
      <c r="A3325" s="44"/>
      <c r="B3325" s="54"/>
      <c r="C3325" s="54"/>
      <c r="D3325" s="54"/>
      <c r="E3325" s="54"/>
      <c r="F3325" s="54"/>
      <c r="G3325" s="54"/>
      <c r="H3325" s="54"/>
      <c r="I3325" s="54"/>
    </row>
    <row r="3326" spans="1:9">
      <c r="A3326" s="44"/>
      <c r="B3326" s="54"/>
      <c r="C3326" s="54"/>
      <c r="D3326" s="54"/>
      <c r="E3326" s="54"/>
      <c r="F3326" s="54"/>
      <c r="G3326" s="54"/>
      <c r="H3326" s="54"/>
      <c r="I3326" s="54"/>
    </row>
    <row r="3327" spans="1:9">
      <c r="A3327" s="44"/>
      <c r="B3327" s="54"/>
      <c r="C3327" s="54"/>
      <c r="D3327" s="54"/>
      <c r="E3327" s="54"/>
      <c r="F3327" s="54"/>
      <c r="G3327" s="54"/>
      <c r="H3327" s="54"/>
      <c r="I3327" s="54"/>
    </row>
    <row r="3328" spans="1:9">
      <c r="A3328" s="44"/>
      <c r="B3328" s="54"/>
      <c r="C3328" s="54"/>
      <c r="D3328" s="54"/>
      <c r="E3328" s="54"/>
      <c r="F3328" s="54"/>
      <c r="G3328" s="54"/>
      <c r="H3328" s="54"/>
      <c r="I3328" s="54"/>
    </row>
    <row r="3329" spans="1:9">
      <c r="A3329" s="44"/>
      <c r="B3329" s="54"/>
      <c r="C3329" s="54"/>
      <c r="D3329" s="54"/>
      <c r="E3329" s="54"/>
      <c r="F3329" s="54"/>
      <c r="G3329" s="54"/>
      <c r="H3329" s="54"/>
      <c r="I3329" s="54"/>
    </row>
    <row r="3330" spans="1:9">
      <c r="A3330" s="44"/>
      <c r="B3330" s="54"/>
      <c r="C3330" s="54"/>
      <c r="D3330" s="54"/>
      <c r="E3330" s="54"/>
      <c r="F3330" s="54"/>
      <c r="G3330" s="54"/>
      <c r="H3330" s="54"/>
      <c r="I3330" s="54"/>
    </row>
    <row r="3331" spans="1:9">
      <c r="A3331" s="44"/>
      <c r="B3331" s="54"/>
      <c r="C3331" s="54"/>
      <c r="D3331" s="54"/>
      <c r="E3331" s="54"/>
      <c r="F3331" s="54"/>
      <c r="G3331" s="54"/>
      <c r="H3331" s="54"/>
      <c r="I3331" s="54"/>
    </row>
    <row r="3332" spans="1:9">
      <c r="A3332" s="44"/>
      <c r="B3332" s="54"/>
      <c r="C3332" s="54"/>
      <c r="D3332" s="54"/>
      <c r="E3332" s="54"/>
      <c r="F3332" s="54"/>
      <c r="G3332" s="54"/>
      <c r="H3332" s="54"/>
      <c r="I3332" s="54"/>
    </row>
    <row r="3333" spans="1:9" ht="14.25">
      <c r="A3333" s="109" t="s">
        <v>215</v>
      </c>
      <c r="B3333" s="109"/>
      <c r="C3333" s="109"/>
      <c r="D3333" s="109"/>
      <c r="E3333" s="109"/>
      <c r="F3333" s="109"/>
      <c r="G3333" s="109"/>
      <c r="H3333" s="109"/>
      <c r="I3333" s="109"/>
    </row>
    <row r="3334" spans="1:9">
      <c r="A3334" s="111" t="s">
        <v>191</v>
      </c>
      <c r="B3334" s="111"/>
      <c r="C3334" s="111"/>
      <c r="D3334" s="111"/>
      <c r="E3334" s="111"/>
      <c r="F3334" s="111"/>
      <c r="G3334" s="111"/>
      <c r="H3334" s="111"/>
      <c r="I3334" s="111"/>
    </row>
    <row r="3335" spans="1:9">
      <c r="B3335" s="49"/>
      <c r="C3335" s="49"/>
      <c r="D3335" s="50"/>
      <c r="E3335" s="49"/>
      <c r="F3335" s="49"/>
      <c r="G3335" s="50"/>
      <c r="H3335" s="50"/>
      <c r="I3335" s="49"/>
    </row>
    <row r="3336" spans="1:9" customFormat="1" ht="15">
      <c r="A3336" s="114" t="s">
        <v>60</v>
      </c>
      <c r="B3336" s="126" t="s">
        <v>188</v>
      </c>
      <c r="C3336" s="126"/>
      <c r="D3336" s="126"/>
      <c r="E3336" s="126"/>
      <c r="F3336" s="126"/>
      <c r="G3336" s="126"/>
      <c r="H3336" s="126"/>
      <c r="I3336" s="126"/>
    </row>
    <row r="3337" spans="1:9" customFormat="1" ht="15">
      <c r="A3337" s="115"/>
      <c r="B3337" s="126">
        <v>2023</v>
      </c>
      <c r="C3337" s="126"/>
      <c r="D3337" s="126"/>
      <c r="E3337" s="126">
        <v>2024</v>
      </c>
      <c r="F3337" s="126"/>
      <c r="G3337" s="126"/>
      <c r="H3337" s="126" t="s">
        <v>62</v>
      </c>
      <c r="I3337" s="126"/>
    </row>
    <row r="3338" spans="1:9" customFormat="1" ht="15">
      <c r="A3338" s="115"/>
      <c r="B3338" s="118" t="s">
        <v>189</v>
      </c>
      <c r="C3338" s="30" t="s">
        <v>64</v>
      </c>
      <c r="D3338" s="124" t="s">
        <v>65</v>
      </c>
      <c r="E3338" s="118" t="s">
        <v>189</v>
      </c>
      <c r="F3338" s="31" t="s">
        <v>64</v>
      </c>
      <c r="G3338" s="124" t="s">
        <v>65</v>
      </c>
      <c r="H3338" s="126" t="s">
        <v>66</v>
      </c>
      <c r="I3338" s="126"/>
    </row>
    <row r="3339" spans="1:9" customFormat="1" ht="15">
      <c r="A3339" s="115"/>
      <c r="B3339" s="119"/>
      <c r="C3339" s="29" t="s">
        <v>68</v>
      </c>
      <c r="D3339" s="125"/>
      <c r="E3339" s="119"/>
      <c r="F3339" s="29" t="s">
        <v>68</v>
      </c>
      <c r="G3339" s="125"/>
      <c r="H3339" s="29" t="s">
        <v>69</v>
      </c>
      <c r="I3339" s="30" t="s">
        <v>70</v>
      </c>
    </row>
    <row r="3340" spans="1:9" customFormat="1" ht="15">
      <c r="A3340" s="32"/>
      <c r="B3340" s="120"/>
      <c r="C3340" s="34"/>
      <c r="D3340" s="34"/>
      <c r="E3340" s="120"/>
      <c r="F3340" s="34"/>
      <c r="G3340" s="35"/>
      <c r="H3340" s="34"/>
      <c r="I3340" s="34"/>
    </row>
    <row r="3341" spans="1:9" customFormat="1" ht="15">
      <c r="A3341" s="37"/>
      <c r="B3341" s="33">
        <v>1</v>
      </c>
      <c r="C3341" s="24">
        <v>2</v>
      </c>
      <c r="D3341" s="34">
        <v>3</v>
      </c>
      <c r="E3341" s="34">
        <v>4</v>
      </c>
      <c r="F3341" s="34">
        <v>5</v>
      </c>
      <c r="G3341" s="35">
        <v>6</v>
      </c>
      <c r="H3341" s="34">
        <v>7</v>
      </c>
      <c r="I3341" s="38">
        <v>8</v>
      </c>
    </row>
    <row r="3342" spans="1:9" customFormat="1" ht="15">
      <c r="A3342" s="39"/>
      <c r="B3342" s="27"/>
      <c r="C3342" s="27"/>
      <c r="D3342" s="27"/>
      <c r="E3342" s="27"/>
      <c r="F3342" s="27"/>
      <c r="G3342" s="27"/>
      <c r="H3342" s="27"/>
      <c r="I3342" s="27"/>
    </row>
    <row r="3343" spans="1:9" s="48" customFormat="1">
      <c r="A3343" s="41" t="s">
        <v>72</v>
      </c>
      <c r="B3343" s="42">
        <v>10</v>
      </c>
      <c r="C3343" s="43">
        <v>16.399999999999999</v>
      </c>
      <c r="D3343" s="43">
        <v>16.399999999999999</v>
      </c>
      <c r="E3343" s="42">
        <v>11.08</v>
      </c>
      <c r="F3343" s="43">
        <v>7.2</v>
      </c>
      <c r="G3343" s="43">
        <v>6.5</v>
      </c>
      <c r="H3343" s="53">
        <f t="shared" ref="H3343" si="132">F3343/C3343*100</f>
        <v>43.902439024390247</v>
      </c>
      <c r="I3343" s="53">
        <f t="shared" ref="I3343" si="133">F3343-C3343</f>
        <v>-9.1999999999999993</v>
      </c>
    </row>
    <row r="3344" spans="1:9" s="48" customFormat="1">
      <c r="A3344" s="41"/>
      <c r="B3344" s="42"/>
      <c r="C3344" s="43"/>
      <c r="D3344" s="43"/>
      <c r="E3344" s="42"/>
      <c r="F3344" s="43"/>
      <c r="G3344" s="43"/>
      <c r="H3344" s="53"/>
      <c r="I3344" s="53"/>
    </row>
    <row r="3345" spans="1:9" s="48" customFormat="1" ht="25.5">
      <c r="A3345" s="41" t="s">
        <v>80</v>
      </c>
      <c r="B3345" s="42" t="s">
        <v>94</v>
      </c>
      <c r="C3345" s="43" t="s">
        <v>94</v>
      </c>
      <c r="D3345" s="43" t="s">
        <v>94</v>
      </c>
      <c r="E3345" s="42">
        <v>0.08</v>
      </c>
      <c r="F3345" s="43" t="s">
        <v>94</v>
      </c>
      <c r="G3345" s="43" t="s">
        <v>94</v>
      </c>
      <c r="H3345" s="43" t="s">
        <v>94</v>
      </c>
      <c r="I3345" s="43" t="s">
        <v>94</v>
      </c>
    </row>
    <row r="3346" spans="1:9">
      <c r="A3346" s="44" t="s">
        <v>81</v>
      </c>
      <c r="B3346" s="45" t="s">
        <v>94</v>
      </c>
      <c r="C3346" s="46" t="s">
        <v>94</v>
      </c>
      <c r="D3346" s="46" t="s">
        <v>94</v>
      </c>
      <c r="E3346" s="45">
        <v>0.08</v>
      </c>
      <c r="F3346" s="46" t="s">
        <v>94</v>
      </c>
      <c r="G3346" s="46" t="s">
        <v>94</v>
      </c>
      <c r="H3346" s="43" t="s">
        <v>94</v>
      </c>
      <c r="I3346" s="43" t="s">
        <v>94</v>
      </c>
    </row>
    <row r="3347" spans="1:9">
      <c r="A3347" s="44"/>
      <c r="B3347" s="45"/>
      <c r="C3347" s="46"/>
      <c r="D3347" s="46"/>
      <c r="E3347" s="45"/>
      <c r="F3347" s="46"/>
      <c r="G3347" s="46"/>
      <c r="H3347" s="53"/>
      <c r="I3347" s="53"/>
    </row>
    <row r="3348" spans="1:9" s="48" customFormat="1">
      <c r="A3348" s="41" t="s">
        <v>96</v>
      </c>
      <c r="B3348" s="42">
        <v>6</v>
      </c>
      <c r="C3348" s="43">
        <v>16.100000000000001</v>
      </c>
      <c r="D3348" s="43">
        <v>26.8</v>
      </c>
      <c r="E3348" s="42">
        <v>7</v>
      </c>
      <c r="F3348" s="43">
        <v>6.9</v>
      </c>
      <c r="G3348" s="43">
        <v>9.9</v>
      </c>
      <c r="H3348" s="53">
        <f t="shared" ref="H3348:H3352" si="134">F3348/C3348*100</f>
        <v>42.857142857142854</v>
      </c>
      <c r="I3348" s="53">
        <f t="shared" ref="I3348:I3352" si="135">F3348-C3348</f>
        <v>-9.2000000000000011</v>
      </c>
    </row>
    <row r="3349" spans="1:9">
      <c r="A3349" s="44" t="s">
        <v>103</v>
      </c>
      <c r="B3349" s="45" t="s">
        <v>94</v>
      </c>
      <c r="C3349" s="46" t="s">
        <v>94</v>
      </c>
      <c r="D3349" s="46" t="s">
        <v>94</v>
      </c>
      <c r="E3349" s="45">
        <v>1</v>
      </c>
      <c r="F3349" s="46">
        <v>2</v>
      </c>
      <c r="G3349" s="46">
        <v>20</v>
      </c>
      <c r="H3349" s="43" t="s">
        <v>94</v>
      </c>
      <c r="I3349" s="43" t="s">
        <v>94</v>
      </c>
    </row>
    <row r="3350" spans="1:9">
      <c r="A3350" s="44" t="s">
        <v>104</v>
      </c>
      <c r="B3350" s="45">
        <v>6</v>
      </c>
      <c r="C3350" s="46">
        <v>16.100000000000001</v>
      </c>
      <c r="D3350" s="46">
        <v>26.8</v>
      </c>
      <c r="E3350" s="45">
        <v>6</v>
      </c>
      <c r="F3350" s="46">
        <v>4.9000000000000004</v>
      </c>
      <c r="G3350" s="46">
        <v>8.1999999999999993</v>
      </c>
      <c r="H3350" s="19">
        <f t="shared" si="134"/>
        <v>30.434782608695656</v>
      </c>
      <c r="I3350" s="19">
        <f t="shared" si="135"/>
        <v>-11.200000000000001</v>
      </c>
    </row>
    <row r="3351" spans="1:9">
      <c r="A3351" s="44"/>
      <c r="B3351" s="45"/>
      <c r="C3351" s="46"/>
      <c r="D3351" s="46"/>
      <c r="E3351" s="45"/>
      <c r="F3351" s="46"/>
      <c r="G3351" s="46"/>
      <c r="H3351" s="53"/>
      <c r="I3351" s="53"/>
    </row>
    <row r="3352" spans="1:9" s="48" customFormat="1">
      <c r="A3352" s="41" t="s">
        <v>138</v>
      </c>
      <c r="B3352" s="42">
        <v>4</v>
      </c>
      <c r="C3352" s="43">
        <v>0.3</v>
      </c>
      <c r="D3352" s="43">
        <v>0.8</v>
      </c>
      <c r="E3352" s="42">
        <v>4</v>
      </c>
      <c r="F3352" s="43">
        <v>0.3</v>
      </c>
      <c r="G3352" s="43">
        <v>0.8</v>
      </c>
      <c r="H3352" s="53">
        <f t="shared" si="134"/>
        <v>100</v>
      </c>
      <c r="I3352" s="53">
        <f t="shared" si="135"/>
        <v>0</v>
      </c>
    </row>
    <row r="3353" spans="1:9">
      <c r="B3353" s="40"/>
      <c r="C3353" s="40"/>
      <c r="D3353" s="40"/>
      <c r="E3353" s="40"/>
      <c r="F3353" s="40"/>
      <c r="G3353" s="40"/>
      <c r="H3353" s="40"/>
      <c r="I3353" s="40"/>
    </row>
    <row r="3354" spans="1:9">
      <c r="B3354" s="40"/>
      <c r="C3354" s="40"/>
      <c r="D3354" s="40"/>
      <c r="E3354" s="40"/>
      <c r="F3354" s="40"/>
      <c r="G3354" s="40"/>
      <c r="H3354" s="40"/>
      <c r="I3354" s="40"/>
    </row>
    <row r="3355" spans="1:9">
      <c r="B3355" s="40"/>
      <c r="C3355" s="40"/>
      <c r="D3355" s="40"/>
      <c r="E3355" s="40"/>
      <c r="F3355" s="40"/>
      <c r="G3355" s="40"/>
      <c r="H3355" s="40"/>
      <c r="I3355" s="40"/>
    </row>
    <row r="3356" spans="1:9">
      <c r="B3356" s="40"/>
      <c r="C3356" s="40"/>
      <c r="D3356" s="40"/>
      <c r="E3356" s="40"/>
      <c r="F3356" s="40"/>
      <c r="G3356" s="40"/>
      <c r="H3356" s="40"/>
      <c r="I3356" s="40"/>
    </row>
    <row r="3357" spans="1:9" ht="14.25">
      <c r="A3357" s="109" t="s">
        <v>216</v>
      </c>
      <c r="B3357" s="109"/>
      <c r="C3357" s="109"/>
      <c r="D3357" s="109"/>
      <c r="E3357" s="109"/>
      <c r="F3357" s="109"/>
      <c r="G3357" s="109"/>
      <c r="H3357" s="109"/>
      <c r="I3357" s="109"/>
    </row>
    <row r="3358" spans="1:9">
      <c r="A3358" s="111" t="s">
        <v>191</v>
      </c>
      <c r="B3358" s="111"/>
      <c r="C3358" s="111"/>
      <c r="D3358" s="111"/>
      <c r="E3358" s="111"/>
      <c r="F3358" s="111"/>
      <c r="G3358" s="111"/>
      <c r="H3358" s="111"/>
      <c r="I3358" s="111"/>
    </row>
    <row r="3359" spans="1:9">
      <c r="B3359" s="49"/>
      <c r="C3359" s="49"/>
      <c r="D3359" s="50"/>
      <c r="E3359" s="49"/>
      <c r="F3359" s="49"/>
      <c r="G3359" s="50"/>
      <c r="H3359" s="50"/>
      <c r="I3359" s="49"/>
    </row>
    <row r="3360" spans="1:9" customFormat="1" ht="15">
      <c r="A3360" s="114" t="s">
        <v>60</v>
      </c>
      <c r="B3360" s="126" t="s">
        <v>188</v>
      </c>
      <c r="C3360" s="126"/>
      <c r="D3360" s="126"/>
      <c r="E3360" s="126"/>
      <c r="F3360" s="126"/>
      <c r="G3360" s="126"/>
      <c r="H3360" s="126"/>
      <c r="I3360" s="126"/>
    </row>
    <row r="3361" spans="1:9" customFormat="1" ht="15">
      <c r="A3361" s="115"/>
      <c r="B3361" s="126">
        <v>2023</v>
      </c>
      <c r="C3361" s="126"/>
      <c r="D3361" s="126"/>
      <c r="E3361" s="126">
        <v>2024</v>
      </c>
      <c r="F3361" s="126"/>
      <c r="G3361" s="126"/>
      <c r="H3361" s="126" t="s">
        <v>62</v>
      </c>
      <c r="I3361" s="126"/>
    </row>
    <row r="3362" spans="1:9" customFormat="1" ht="15">
      <c r="A3362" s="115"/>
      <c r="B3362" s="118" t="s">
        <v>189</v>
      </c>
      <c r="C3362" s="30" t="s">
        <v>64</v>
      </c>
      <c r="D3362" s="124" t="s">
        <v>65</v>
      </c>
      <c r="E3362" s="118" t="s">
        <v>189</v>
      </c>
      <c r="F3362" s="31" t="s">
        <v>64</v>
      </c>
      <c r="G3362" s="124" t="s">
        <v>65</v>
      </c>
      <c r="H3362" s="126" t="s">
        <v>66</v>
      </c>
      <c r="I3362" s="126"/>
    </row>
    <row r="3363" spans="1:9" customFormat="1" ht="15">
      <c r="A3363" s="115"/>
      <c r="B3363" s="119"/>
      <c r="C3363" s="29" t="s">
        <v>68</v>
      </c>
      <c r="D3363" s="125"/>
      <c r="E3363" s="119"/>
      <c r="F3363" s="29" t="s">
        <v>68</v>
      </c>
      <c r="G3363" s="125"/>
      <c r="H3363" s="29" t="s">
        <v>69</v>
      </c>
      <c r="I3363" s="30" t="s">
        <v>70</v>
      </c>
    </row>
    <row r="3364" spans="1:9" customFormat="1" ht="15">
      <c r="A3364" s="32"/>
      <c r="B3364" s="120"/>
      <c r="C3364" s="34"/>
      <c r="D3364" s="34"/>
      <c r="E3364" s="120"/>
      <c r="F3364" s="34"/>
      <c r="G3364" s="35"/>
      <c r="H3364" s="34"/>
      <c r="I3364" s="34"/>
    </row>
    <row r="3365" spans="1:9" customFormat="1" ht="15">
      <c r="A3365" s="37"/>
      <c r="B3365" s="33">
        <v>1</v>
      </c>
      <c r="C3365" s="24">
        <v>2</v>
      </c>
      <c r="D3365" s="34">
        <v>3</v>
      </c>
      <c r="E3365" s="34">
        <v>4</v>
      </c>
      <c r="F3365" s="34">
        <v>5</v>
      </c>
      <c r="G3365" s="35">
        <v>6</v>
      </c>
      <c r="H3365" s="34">
        <v>7</v>
      </c>
      <c r="I3365" s="38">
        <v>8</v>
      </c>
    </row>
    <row r="3366" spans="1:9" customFormat="1" ht="15">
      <c r="A3366" s="39"/>
      <c r="B3366" s="27"/>
      <c r="C3366" s="27"/>
      <c r="D3366" s="27"/>
      <c r="E3366" s="27"/>
      <c r="F3366" s="27"/>
      <c r="G3366" s="27"/>
      <c r="H3366" s="27"/>
      <c r="I3366" s="27"/>
    </row>
    <row r="3367" spans="1:9" s="48" customFormat="1">
      <c r="A3367" s="41" t="s">
        <v>72</v>
      </c>
      <c r="B3367" s="42">
        <v>23</v>
      </c>
      <c r="C3367" s="43">
        <v>13.9</v>
      </c>
      <c r="D3367" s="43">
        <v>6</v>
      </c>
      <c r="E3367" s="42">
        <v>22.45</v>
      </c>
      <c r="F3367" s="43">
        <v>11.9</v>
      </c>
      <c r="G3367" s="43">
        <v>5.3</v>
      </c>
      <c r="H3367" s="53">
        <f t="shared" ref="H3367" si="136">F3367/C3367*100</f>
        <v>85.611510791366911</v>
      </c>
      <c r="I3367" s="53">
        <f t="shared" ref="I3367" si="137">F3367-C3367</f>
        <v>-2</v>
      </c>
    </row>
    <row r="3368" spans="1:9" s="48" customFormat="1">
      <c r="A3368" s="41"/>
      <c r="B3368" s="42"/>
      <c r="C3368" s="43"/>
      <c r="D3368" s="43"/>
      <c r="E3368" s="42"/>
      <c r="F3368" s="43"/>
      <c r="G3368" s="43"/>
      <c r="H3368" s="53"/>
      <c r="I3368" s="53"/>
    </row>
    <row r="3369" spans="1:9" s="48" customFormat="1" ht="25.5">
      <c r="A3369" s="41" t="s">
        <v>80</v>
      </c>
      <c r="B3369" s="42">
        <v>9</v>
      </c>
      <c r="C3369" s="43">
        <v>0.3</v>
      </c>
      <c r="D3369" s="43">
        <v>0.3</v>
      </c>
      <c r="E3369" s="42">
        <v>9</v>
      </c>
      <c r="F3369" s="43">
        <v>0.3</v>
      </c>
      <c r="G3369" s="43">
        <v>0.3</v>
      </c>
      <c r="H3369" s="53">
        <f t="shared" ref="H3369:H3386" si="138">F3369/C3369*100</f>
        <v>100</v>
      </c>
      <c r="I3369" s="53">
        <f t="shared" ref="I3369:I3386" si="139">F3369-C3369</f>
        <v>0</v>
      </c>
    </row>
    <row r="3370" spans="1:9">
      <c r="A3370" s="44" t="s">
        <v>163</v>
      </c>
      <c r="B3370" s="45">
        <v>9</v>
      </c>
      <c r="C3370" s="46">
        <v>0.3</v>
      </c>
      <c r="D3370" s="46">
        <v>0.3</v>
      </c>
      <c r="E3370" s="45">
        <v>9</v>
      </c>
      <c r="F3370" s="46">
        <v>0.3</v>
      </c>
      <c r="G3370" s="46">
        <v>0.3</v>
      </c>
      <c r="H3370" s="19">
        <f t="shared" si="138"/>
        <v>100</v>
      </c>
      <c r="I3370" s="19">
        <f t="shared" si="139"/>
        <v>0</v>
      </c>
    </row>
    <row r="3371" spans="1:9">
      <c r="A3371" s="44"/>
      <c r="B3371" s="45"/>
      <c r="C3371" s="46"/>
      <c r="D3371" s="46"/>
      <c r="E3371" s="45"/>
      <c r="F3371" s="46"/>
      <c r="G3371" s="46"/>
      <c r="H3371" s="53"/>
      <c r="I3371" s="53"/>
    </row>
    <row r="3372" spans="1:9" s="48" customFormat="1">
      <c r="A3372" s="41" t="s">
        <v>96</v>
      </c>
      <c r="B3372" s="42" t="s">
        <v>94</v>
      </c>
      <c r="C3372" s="43" t="s">
        <v>94</v>
      </c>
      <c r="D3372" s="43" t="s">
        <v>94</v>
      </c>
      <c r="E3372" s="42" t="s">
        <v>94</v>
      </c>
      <c r="F3372" s="43">
        <v>0.9</v>
      </c>
      <c r="G3372" s="43" t="s">
        <v>94</v>
      </c>
      <c r="H3372" s="43" t="s">
        <v>94</v>
      </c>
      <c r="I3372" s="43" t="s">
        <v>94</v>
      </c>
    </row>
    <row r="3373" spans="1:9">
      <c r="A3373" s="44" t="s">
        <v>102</v>
      </c>
      <c r="B3373" s="45" t="s">
        <v>94</v>
      </c>
      <c r="C3373" s="46" t="s">
        <v>94</v>
      </c>
      <c r="D3373" s="46" t="s">
        <v>94</v>
      </c>
      <c r="E3373" s="45" t="s">
        <v>94</v>
      </c>
      <c r="F3373" s="46">
        <v>0.9</v>
      </c>
      <c r="G3373" s="46" t="s">
        <v>94</v>
      </c>
      <c r="H3373" s="43" t="s">
        <v>94</v>
      </c>
      <c r="I3373" s="43" t="s">
        <v>94</v>
      </c>
    </row>
    <row r="3374" spans="1:9">
      <c r="A3374" s="44"/>
      <c r="B3374" s="45"/>
      <c r="C3374" s="46"/>
      <c r="D3374" s="46"/>
      <c r="E3374" s="45"/>
      <c r="F3374" s="46"/>
      <c r="G3374" s="46"/>
      <c r="H3374" s="53"/>
      <c r="I3374" s="53"/>
    </row>
    <row r="3375" spans="1:9" s="48" customFormat="1">
      <c r="A3375" s="41" t="s">
        <v>112</v>
      </c>
      <c r="B3375" s="42" t="s">
        <v>94</v>
      </c>
      <c r="C3375" s="43" t="s">
        <v>94</v>
      </c>
      <c r="D3375" s="43" t="s">
        <v>94</v>
      </c>
      <c r="E3375" s="42">
        <v>0.2</v>
      </c>
      <c r="F3375" s="43">
        <v>2</v>
      </c>
      <c r="G3375" s="43">
        <v>100</v>
      </c>
      <c r="H3375" s="43" t="s">
        <v>94</v>
      </c>
      <c r="I3375" s="43" t="s">
        <v>94</v>
      </c>
    </row>
    <row r="3376" spans="1:9">
      <c r="A3376" s="44" t="s">
        <v>119</v>
      </c>
      <c r="B3376" s="45" t="s">
        <v>94</v>
      </c>
      <c r="C3376" s="46" t="s">
        <v>94</v>
      </c>
      <c r="D3376" s="46" t="s">
        <v>94</v>
      </c>
      <c r="E3376" s="45">
        <v>0.2</v>
      </c>
      <c r="F3376" s="46">
        <v>2</v>
      </c>
      <c r="G3376" s="46">
        <v>100</v>
      </c>
      <c r="H3376" s="43" t="s">
        <v>94</v>
      </c>
      <c r="I3376" s="43" t="s">
        <v>94</v>
      </c>
    </row>
    <row r="3377" spans="1:9">
      <c r="A3377" s="44"/>
      <c r="B3377" s="45"/>
      <c r="C3377" s="46"/>
      <c r="D3377" s="46"/>
      <c r="E3377" s="45"/>
      <c r="F3377" s="46"/>
      <c r="G3377" s="46"/>
      <c r="H3377" s="53"/>
      <c r="I3377" s="53"/>
    </row>
    <row r="3378" spans="1:9" s="48" customFormat="1">
      <c r="A3378" s="41" t="s">
        <v>121</v>
      </c>
      <c r="B3378" s="42" t="s">
        <v>94</v>
      </c>
      <c r="C3378" s="43" t="s">
        <v>94</v>
      </c>
      <c r="D3378" s="43" t="s">
        <v>94</v>
      </c>
      <c r="E3378" s="42">
        <v>0.25</v>
      </c>
      <c r="F3378" s="43" t="s">
        <v>94</v>
      </c>
      <c r="G3378" s="43" t="s">
        <v>94</v>
      </c>
      <c r="H3378" s="43" t="s">
        <v>94</v>
      </c>
      <c r="I3378" s="43" t="s">
        <v>94</v>
      </c>
    </row>
    <row r="3379" spans="1:9">
      <c r="A3379" s="44" t="s">
        <v>124</v>
      </c>
      <c r="B3379" s="45" t="s">
        <v>94</v>
      </c>
      <c r="C3379" s="46" t="s">
        <v>94</v>
      </c>
      <c r="D3379" s="46" t="s">
        <v>94</v>
      </c>
      <c r="E3379" s="45">
        <v>0.25</v>
      </c>
      <c r="F3379" s="46" t="s">
        <v>94</v>
      </c>
      <c r="G3379" s="46" t="s">
        <v>94</v>
      </c>
      <c r="H3379" s="43" t="s">
        <v>94</v>
      </c>
      <c r="I3379" s="43" t="s">
        <v>94</v>
      </c>
    </row>
    <row r="3380" spans="1:9">
      <c r="A3380" s="44"/>
      <c r="B3380" s="45"/>
      <c r="C3380" s="46"/>
      <c r="D3380" s="46"/>
      <c r="E3380" s="45"/>
      <c r="F3380" s="46"/>
      <c r="G3380" s="46"/>
      <c r="H3380" s="53"/>
      <c r="I3380" s="53"/>
    </row>
    <row r="3381" spans="1:9" s="48" customFormat="1">
      <c r="A3381" s="41" t="s">
        <v>127</v>
      </c>
      <c r="B3381" s="42">
        <v>6</v>
      </c>
      <c r="C3381" s="43">
        <v>12.9</v>
      </c>
      <c r="D3381" s="43">
        <v>21.5</v>
      </c>
      <c r="E3381" s="42">
        <v>5</v>
      </c>
      <c r="F3381" s="43">
        <v>8</v>
      </c>
      <c r="G3381" s="43">
        <v>16</v>
      </c>
      <c r="H3381" s="53">
        <f t="shared" si="138"/>
        <v>62.015503875968989</v>
      </c>
      <c r="I3381" s="53">
        <f t="shared" si="139"/>
        <v>-4.9000000000000004</v>
      </c>
    </row>
    <row r="3382" spans="1:9">
      <c r="A3382" s="44" t="s">
        <v>128</v>
      </c>
      <c r="B3382" s="45">
        <v>2</v>
      </c>
      <c r="C3382" s="46">
        <v>0.4</v>
      </c>
      <c r="D3382" s="46">
        <v>2</v>
      </c>
      <c r="E3382" s="45">
        <v>2</v>
      </c>
      <c r="F3382" s="46" t="s">
        <v>94</v>
      </c>
      <c r="G3382" s="46" t="s">
        <v>94</v>
      </c>
      <c r="H3382" s="43" t="s">
        <v>94</v>
      </c>
      <c r="I3382" s="43" t="s">
        <v>94</v>
      </c>
    </row>
    <row r="3383" spans="1:9">
      <c r="A3383" s="44" t="s">
        <v>133</v>
      </c>
      <c r="B3383" s="45">
        <v>2</v>
      </c>
      <c r="C3383" s="46">
        <v>6.5</v>
      </c>
      <c r="D3383" s="46">
        <v>32.5</v>
      </c>
      <c r="E3383" s="45">
        <v>1</v>
      </c>
      <c r="F3383" s="46">
        <v>4</v>
      </c>
      <c r="G3383" s="46">
        <v>40</v>
      </c>
      <c r="H3383" s="19">
        <f t="shared" si="138"/>
        <v>61.53846153846154</v>
      </c>
      <c r="I3383" s="19">
        <f t="shared" si="139"/>
        <v>-2.5</v>
      </c>
    </row>
    <row r="3384" spans="1:9">
      <c r="A3384" s="44" t="s">
        <v>135</v>
      </c>
      <c r="B3384" s="45">
        <v>2</v>
      </c>
      <c r="C3384" s="46">
        <v>6</v>
      </c>
      <c r="D3384" s="46">
        <v>30</v>
      </c>
      <c r="E3384" s="45">
        <v>2</v>
      </c>
      <c r="F3384" s="46">
        <v>4</v>
      </c>
      <c r="G3384" s="46">
        <v>20</v>
      </c>
      <c r="H3384" s="19">
        <f t="shared" si="138"/>
        <v>66.666666666666657</v>
      </c>
      <c r="I3384" s="19">
        <f t="shared" si="139"/>
        <v>-2</v>
      </c>
    </row>
    <row r="3385" spans="1:9">
      <c r="A3385" s="44"/>
      <c r="B3385" s="45"/>
      <c r="C3385" s="46"/>
      <c r="D3385" s="46"/>
      <c r="E3385" s="45"/>
      <c r="F3385" s="46"/>
      <c r="G3385" s="46"/>
      <c r="H3385" s="53"/>
      <c r="I3385" s="53"/>
    </row>
    <row r="3386" spans="1:9" s="48" customFormat="1">
      <c r="A3386" s="41" t="s">
        <v>138</v>
      </c>
      <c r="B3386" s="42">
        <v>8</v>
      </c>
      <c r="C3386" s="43">
        <v>0.7</v>
      </c>
      <c r="D3386" s="43">
        <v>0.9</v>
      </c>
      <c r="E3386" s="42">
        <v>8</v>
      </c>
      <c r="F3386" s="43">
        <v>0.7</v>
      </c>
      <c r="G3386" s="43">
        <v>0.9</v>
      </c>
      <c r="H3386" s="53">
        <f t="shared" si="138"/>
        <v>100</v>
      </c>
      <c r="I3386" s="53">
        <f t="shared" si="139"/>
        <v>0</v>
      </c>
    </row>
    <row r="3387" spans="1:9">
      <c r="A3387" s="44"/>
      <c r="B3387" s="54"/>
      <c r="C3387" s="54"/>
      <c r="D3387" s="54"/>
      <c r="E3387" s="54"/>
      <c r="F3387" s="54"/>
      <c r="G3387" s="54"/>
      <c r="H3387" s="54"/>
      <c r="I3387" s="54"/>
    </row>
    <row r="3388" spans="1:9">
      <c r="A3388" s="44"/>
      <c r="B3388" s="54"/>
      <c r="C3388" s="54"/>
      <c r="D3388" s="54"/>
      <c r="E3388" s="54"/>
      <c r="F3388" s="54"/>
      <c r="G3388" s="54"/>
      <c r="H3388" s="54"/>
      <c r="I3388" s="54"/>
    </row>
    <row r="3389" spans="1:9">
      <c r="A3389" s="44"/>
      <c r="B3389" s="54"/>
      <c r="C3389" s="54"/>
      <c r="D3389" s="54"/>
      <c r="E3389" s="54"/>
      <c r="F3389" s="54"/>
      <c r="G3389" s="54"/>
      <c r="H3389" s="54"/>
      <c r="I3389" s="54"/>
    </row>
    <row r="3390" spans="1:9">
      <c r="A3390" s="44"/>
      <c r="B3390" s="54"/>
      <c r="C3390" s="54"/>
      <c r="D3390" s="54"/>
      <c r="E3390" s="54"/>
      <c r="F3390" s="54"/>
      <c r="G3390" s="54"/>
      <c r="H3390" s="54"/>
      <c r="I3390" s="54"/>
    </row>
    <row r="3391" spans="1:9">
      <c r="A3391" s="44"/>
      <c r="B3391" s="54"/>
      <c r="C3391" s="54"/>
      <c r="D3391" s="54"/>
      <c r="E3391" s="54"/>
      <c r="F3391" s="54"/>
      <c r="G3391" s="54"/>
      <c r="H3391" s="54"/>
      <c r="I3391" s="54"/>
    </row>
    <row r="3392" spans="1:9">
      <c r="A3392" s="44"/>
      <c r="B3392" s="54"/>
      <c r="C3392" s="54"/>
      <c r="D3392" s="54"/>
      <c r="E3392" s="54"/>
      <c r="F3392" s="54"/>
      <c r="G3392" s="54"/>
      <c r="H3392" s="54"/>
      <c r="I3392" s="54"/>
    </row>
    <row r="3393" spans="1:9">
      <c r="A3393" s="44"/>
      <c r="B3393" s="54"/>
      <c r="C3393" s="54"/>
      <c r="D3393" s="54"/>
      <c r="E3393" s="54"/>
      <c r="F3393" s="54"/>
      <c r="G3393" s="54"/>
      <c r="H3393" s="54"/>
      <c r="I3393" s="54"/>
    </row>
    <row r="3394" spans="1:9">
      <c r="A3394" s="44"/>
      <c r="B3394" s="54"/>
      <c r="C3394" s="54"/>
      <c r="D3394" s="54"/>
      <c r="E3394" s="54"/>
      <c r="F3394" s="54"/>
      <c r="G3394" s="54"/>
      <c r="H3394" s="54"/>
      <c r="I3394" s="54"/>
    </row>
    <row r="3395" spans="1:9">
      <c r="A3395" s="44"/>
      <c r="B3395" s="54"/>
      <c r="C3395" s="54"/>
      <c r="D3395" s="54"/>
      <c r="E3395" s="54"/>
      <c r="F3395" s="54"/>
      <c r="G3395" s="54"/>
      <c r="H3395" s="54"/>
      <c r="I3395" s="54"/>
    </row>
    <row r="3396" spans="1:9" s="48" customFormat="1">
      <c r="A3396" s="41"/>
      <c r="B3396" s="55"/>
      <c r="C3396" s="55"/>
      <c r="D3396" s="55"/>
      <c r="E3396" s="55"/>
      <c r="F3396" s="55"/>
      <c r="G3396" s="55"/>
      <c r="H3396" s="55"/>
      <c r="I3396" s="55"/>
    </row>
    <row r="3397" spans="1:9" s="48" customFormat="1">
      <c r="A3397" s="41"/>
      <c r="B3397" s="55"/>
      <c r="C3397" s="55"/>
      <c r="D3397" s="55"/>
      <c r="E3397" s="55"/>
      <c r="F3397" s="55"/>
      <c r="G3397" s="55"/>
      <c r="H3397" s="55"/>
      <c r="I3397" s="55"/>
    </row>
    <row r="3398" spans="1:9">
      <c r="B3398" s="40"/>
      <c r="C3398" s="40"/>
      <c r="D3398" s="40"/>
      <c r="E3398" s="40"/>
      <c r="F3398" s="40"/>
      <c r="G3398" s="40"/>
      <c r="H3398" s="40"/>
      <c r="I3398" s="40"/>
    </row>
    <row r="3399" spans="1:9">
      <c r="B3399" s="40"/>
      <c r="C3399" s="40"/>
      <c r="D3399" s="40"/>
      <c r="E3399" s="40"/>
      <c r="F3399" s="40"/>
      <c r="G3399" s="40"/>
      <c r="H3399" s="40"/>
      <c r="I3399" s="40"/>
    </row>
    <row r="3400" spans="1:9">
      <c r="B3400" s="40"/>
      <c r="C3400" s="40"/>
      <c r="D3400" s="40"/>
      <c r="E3400" s="40"/>
      <c r="F3400" s="40"/>
      <c r="G3400" s="40"/>
      <c r="H3400" s="40"/>
      <c r="I3400" s="40"/>
    </row>
    <row r="3401" spans="1:9">
      <c r="B3401" s="40"/>
      <c r="C3401" s="40"/>
      <c r="D3401" s="40"/>
      <c r="E3401" s="40"/>
      <c r="F3401" s="40"/>
      <c r="G3401" s="40"/>
      <c r="H3401" s="40"/>
      <c r="I3401" s="40"/>
    </row>
    <row r="3402" spans="1:9">
      <c r="B3402" s="40"/>
      <c r="C3402" s="40"/>
      <c r="D3402" s="40"/>
      <c r="E3402" s="40"/>
      <c r="F3402" s="40"/>
      <c r="G3402" s="40"/>
      <c r="H3402" s="40"/>
      <c r="I3402" s="40"/>
    </row>
    <row r="3403" spans="1:9">
      <c r="B3403" s="40"/>
      <c r="C3403" s="40"/>
      <c r="D3403" s="40"/>
      <c r="E3403" s="40"/>
      <c r="F3403" s="40"/>
      <c r="G3403" s="40"/>
      <c r="H3403" s="40"/>
      <c r="I3403" s="40"/>
    </row>
    <row r="3404" spans="1:9">
      <c r="B3404" s="40"/>
      <c r="C3404" s="40"/>
      <c r="D3404" s="40"/>
      <c r="E3404" s="40"/>
      <c r="F3404" s="40"/>
      <c r="G3404" s="40"/>
      <c r="H3404" s="40"/>
      <c r="I3404" s="40"/>
    </row>
    <row r="3405" spans="1:9">
      <c r="B3405" s="40"/>
      <c r="C3405" s="40"/>
      <c r="D3405" s="40"/>
      <c r="E3405" s="40"/>
      <c r="F3405" s="40"/>
      <c r="G3405" s="40"/>
      <c r="H3405" s="40"/>
      <c r="I3405" s="40"/>
    </row>
    <row r="3406" spans="1:9" ht="14.25">
      <c r="A3406" s="109" t="s">
        <v>217</v>
      </c>
      <c r="B3406" s="109"/>
      <c r="C3406" s="109"/>
      <c r="D3406" s="109"/>
      <c r="E3406" s="109"/>
      <c r="F3406" s="109"/>
      <c r="G3406" s="109"/>
      <c r="H3406" s="109"/>
      <c r="I3406" s="109"/>
    </row>
    <row r="3407" spans="1:9">
      <c r="A3407" s="111" t="s">
        <v>191</v>
      </c>
      <c r="B3407" s="111"/>
      <c r="C3407" s="111"/>
      <c r="D3407" s="111"/>
      <c r="E3407" s="111"/>
      <c r="F3407" s="111"/>
      <c r="G3407" s="111"/>
      <c r="H3407" s="111"/>
      <c r="I3407" s="111"/>
    </row>
    <row r="3408" spans="1:9">
      <c r="B3408" s="49"/>
      <c r="C3408" s="49"/>
      <c r="D3408" s="50"/>
      <c r="E3408" s="49"/>
      <c r="F3408" s="49"/>
      <c r="G3408" s="50"/>
      <c r="H3408" s="50"/>
      <c r="I3408" s="49"/>
    </row>
    <row r="3409" spans="1:10" customFormat="1" ht="15">
      <c r="A3409" s="114" t="s">
        <v>60</v>
      </c>
      <c r="B3409" s="126" t="s">
        <v>188</v>
      </c>
      <c r="C3409" s="126"/>
      <c r="D3409" s="126"/>
      <c r="E3409" s="126"/>
      <c r="F3409" s="126"/>
      <c r="G3409" s="126"/>
      <c r="H3409" s="126"/>
      <c r="I3409" s="126"/>
    </row>
    <row r="3410" spans="1:10" customFormat="1" ht="15">
      <c r="A3410" s="115"/>
      <c r="B3410" s="126">
        <v>2023</v>
      </c>
      <c r="C3410" s="126"/>
      <c r="D3410" s="126"/>
      <c r="E3410" s="126">
        <v>2024</v>
      </c>
      <c r="F3410" s="126"/>
      <c r="G3410" s="126"/>
      <c r="H3410" s="126" t="s">
        <v>62</v>
      </c>
      <c r="I3410" s="126"/>
    </row>
    <row r="3411" spans="1:10" customFormat="1" ht="15">
      <c r="A3411" s="115"/>
      <c r="B3411" s="118" t="s">
        <v>189</v>
      </c>
      <c r="C3411" s="30" t="s">
        <v>64</v>
      </c>
      <c r="D3411" s="124" t="s">
        <v>65</v>
      </c>
      <c r="E3411" s="118" t="s">
        <v>189</v>
      </c>
      <c r="F3411" s="31" t="s">
        <v>64</v>
      </c>
      <c r="G3411" s="124" t="s">
        <v>65</v>
      </c>
      <c r="H3411" s="126" t="s">
        <v>66</v>
      </c>
      <c r="I3411" s="126"/>
    </row>
    <row r="3412" spans="1:10" customFormat="1" ht="15">
      <c r="A3412" s="115"/>
      <c r="B3412" s="119"/>
      <c r="C3412" s="29" t="s">
        <v>68</v>
      </c>
      <c r="D3412" s="125"/>
      <c r="E3412" s="119"/>
      <c r="F3412" s="29" t="s">
        <v>68</v>
      </c>
      <c r="G3412" s="125"/>
      <c r="H3412" s="29" t="s">
        <v>69</v>
      </c>
      <c r="I3412" s="30" t="s">
        <v>70</v>
      </c>
    </row>
    <row r="3413" spans="1:10" customFormat="1" ht="15">
      <c r="A3413" s="32"/>
      <c r="B3413" s="120"/>
      <c r="C3413" s="34"/>
      <c r="D3413" s="34"/>
      <c r="E3413" s="120"/>
      <c r="F3413" s="34"/>
      <c r="G3413" s="35"/>
      <c r="H3413" s="34"/>
      <c r="I3413" s="34"/>
    </row>
    <row r="3414" spans="1:10" customFormat="1" ht="15">
      <c r="A3414" s="37"/>
      <c r="B3414" s="33">
        <v>1</v>
      </c>
      <c r="C3414" s="24">
        <v>2</v>
      </c>
      <c r="D3414" s="34">
        <v>3</v>
      </c>
      <c r="E3414" s="34">
        <v>4</v>
      </c>
      <c r="F3414" s="34">
        <v>5</v>
      </c>
      <c r="G3414" s="35">
        <v>6</v>
      </c>
      <c r="H3414" s="34">
        <v>7</v>
      </c>
      <c r="I3414" s="38">
        <v>8</v>
      </c>
    </row>
    <row r="3415" spans="1:10" customFormat="1" ht="15">
      <c r="A3415" s="39"/>
      <c r="B3415" s="27"/>
      <c r="C3415" s="27"/>
      <c r="D3415" s="27"/>
      <c r="E3415" s="27"/>
      <c r="F3415" s="27"/>
      <c r="G3415" s="27"/>
      <c r="H3415" s="27"/>
      <c r="I3415" s="27"/>
    </row>
    <row r="3416" spans="1:10" s="48" customFormat="1">
      <c r="A3416" s="41" t="s">
        <v>72</v>
      </c>
      <c r="B3416" s="42">
        <v>0.56459999999999999</v>
      </c>
      <c r="C3416" s="43">
        <v>9.1999999999999993</v>
      </c>
      <c r="D3416" s="43">
        <v>162.9</v>
      </c>
      <c r="E3416" s="43">
        <v>0.255</v>
      </c>
      <c r="F3416" s="43">
        <v>3.5</v>
      </c>
      <c r="G3416" s="43">
        <v>138.4</v>
      </c>
      <c r="H3416" s="53">
        <f t="shared" ref="H3416" si="140">F3416/C3416*100</f>
        <v>38.04347826086957</v>
      </c>
      <c r="I3416" s="53">
        <f t="shared" ref="I3416" si="141">F3416-C3416</f>
        <v>-5.6999999999999993</v>
      </c>
      <c r="J3416" s="53"/>
    </row>
    <row r="3417" spans="1:10" s="48" customFormat="1">
      <c r="A3417" s="41"/>
      <c r="B3417" s="42"/>
      <c r="C3417" s="43"/>
      <c r="D3417" s="43"/>
      <c r="E3417" s="43"/>
      <c r="F3417" s="43"/>
      <c r="G3417" s="43"/>
      <c r="H3417" s="53"/>
      <c r="I3417" s="53"/>
      <c r="J3417" s="53"/>
    </row>
    <row r="3418" spans="1:10" s="48" customFormat="1">
      <c r="A3418" s="41" t="s">
        <v>73</v>
      </c>
      <c r="B3418" s="42" t="s">
        <v>94</v>
      </c>
      <c r="C3418" s="43" t="s">
        <v>94</v>
      </c>
      <c r="D3418" s="43" t="s">
        <v>94</v>
      </c>
      <c r="E3418" s="43">
        <v>0.03</v>
      </c>
      <c r="F3418" s="43">
        <v>1</v>
      </c>
      <c r="G3418" s="43">
        <v>343.3</v>
      </c>
      <c r="H3418" s="43" t="s">
        <v>94</v>
      </c>
      <c r="I3418" s="43" t="s">
        <v>94</v>
      </c>
      <c r="J3418" s="53"/>
    </row>
    <row r="3419" spans="1:10">
      <c r="A3419" s="44" t="s">
        <v>75</v>
      </c>
      <c r="B3419" s="45" t="s">
        <v>94</v>
      </c>
      <c r="C3419" s="46" t="s">
        <v>94</v>
      </c>
      <c r="D3419" s="46" t="s">
        <v>94</v>
      </c>
      <c r="E3419" s="46" t="s">
        <v>94</v>
      </c>
      <c r="F3419" s="46">
        <v>0.7</v>
      </c>
      <c r="G3419" s="46" t="s">
        <v>94</v>
      </c>
      <c r="H3419" s="43" t="s">
        <v>94</v>
      </c>
      <c r="I3419" s="43" t="s">
        <v>94</v>
      </c>
      <c r="J3419" s="19"/>
    </row>
    <row r="3420" spans="1:10">
      <c r="A3420" s="44" t="s">
        <v>78</v>
      </c>
      <c r="B3420" s="45" t="s">
        <v>94</v>
      </c>
      <c r="C3420" s="46" t="s">
        <v>94</v>
      </c>
      <c r="D3420" s="46" t="s">
        <v>94</v>
      </c>
      <c r="E3420" s="46">
        <v>0.03</v>
      </c>
      <c r="F3420" s="46">
        <v>0.3</v>
      </c>
      <c r="G3420" s="46">
        <v>100</v>
      </c>
      <c r="H3420" s="43" t="s">
        <v>94</v>
      </c>
      <c r="I3420" s="43" t="s">
        <v>94</v>
      </c>
      <c r="J3420" s="19"/>
    </row>
    <row r="3421" spans="1:10">
      <c r="A3421" s="44"/>
      <c r="B3421" s="45"/>
      <c r="C3421" s="46"/>
      <c r="D3421" s="46"/>
      <c r="E3421" s="46"/>
      <c r="F3421" s="46"/>
      <c r="G3421" s="46"/>
      <c r="H3421" s="53"/>
      <c r="I3421" s="53"/>
      <c r="J3421" s="19"/>
    </row>
    <row r="3422" spans="1:10" s="48" customFormat="1">
      <c r="A3422" s="41" t="s">
        <v>112</v>
      </c>
      <c r="B3422" s="42">
        <v>0.56459999999999999</v>
      </c>
      <c r="C3422" s="43">
        <v>9.1999999999999993</v>
      </c>
      <c r="D3422" s="43">
        <v>162.9</v>
      </c>
      <c r="E3422" s="43">
        <v>0.22500000000000001</v>
      </c>
      <c r="F3422" s="43">
        <v>2.5</v>
      </c>
      <c r="G3422" s="43">
        <v>111.1</v>
      </c>
      <c r="H3422" s="53">
        <f t="shared" ref="H3422:H3423" si="142">F3422/C3422*100</f>
        <v>27.173913043478265</v>
      </c>
      <c r="I3422" s="53">
        <f t="shared" ref="I3422:I3423" si="143">F3422-C3422</f>
        <v>-6.6999999999999993</v>
      </c>
      <c r="J3422" s="53"/>
    </row>
    <row r="3423" spans="1:10">
      <c r="A3423" s="44" t="s">
        <v>114</v>
      </c>
      <c r="B3423" s="45">
        <v>0.56459999999999999</v>
      </c>
      <c r="C3423" s="46">
        <v>9.1999999999999993</v>
      </c>
      <c r="D3423" s="46">
        <v>162.9</v>
      </c>
      <c r="E3423" s="46">
        <v>0.19500000000000001</v>
      </c>
      <c r="F3423" s="46">
        <v>2.4</v>
      </c>
      <c r="G3423" s="46">
        <v>123.1</v>
      </c>
      <c r="H3423" s="19">
        <f t="shared" si="142"/>
        <v>26.086956521739129</v>
      </c>
      <c r="I3423" s="19">
        <f t="shared" si="143"/>
        <v>-6.7999999999999989</v>
      </c>
      <c r="J3423" s="19"/>
    </row>
    <row r="3424" spans="1:10">
      <c r="A3424" s="44" t="s">
        <v>116</v>
      </c>
      <c r="B3424" s="54" t="s">
        <v>94</v>
      </c>
      <c r="C3424" s="54" t="s">
        <v>94</v>
      </c>
      <c r="D3424" s="54" t="s">
        <v>94</v>
      </c>
      <c r="E3424" s="46">
        <v>0.03</v>
      </c>
      <c r="F3424" s="54">
        <v>0.1</v>
      </c>
      <c r="G3424" s="54">
        <v>33.299999999999997</v>
      </c>
      <c r="H3424" s="55" t="s">
        <v>94</v>
      </c>
      <c r="I3424" s="55" t="s">
        <v>94</v>
      </c>
    </row>
    <row r="3425" spans="1:10">
      <c r="A3425" s="44"/>
      <c r="B3425" s="54"/>
      <c r="C3425" s="54"/>
      <c r="D3425" s="54"/>
      <c r="E3425" s="54"/>
      <c r="F3425" s="54"/>
      <c r="G3425" s="54"/>
      <c r="H3425" s="54"/>
      <c r="I3425" s="54"/>
    </row>
    <row r="3426" spans="1:10">
      <c r="A3426" s="44"/>
      <c r="B3426" s="54"/>
      <c r="C3426" s="54"/>
      <c r="D3426" s="54"/>
      <c r="E3426" s="54"/>
      <c r="F3426" s="54"/>
      <c r="G3426" s="54"/>
      <c r="H3426" s="54"/>
      <c r="I3426" s="54"/>
    </row>
    <row r="3427" spans="1:10">
      <c r="B3427" s="40"/>
      <c r="C3427" s="40"/>
      <c r="D3427" s="40"/>
      <c r="E3427" s="40"/>
      <c r="F3427" s="40"/>
      <c r="G3427" s="40"/>
      <c r="H3427" s="40"/>
      <c r="I3427" s="40"/>
    </row>
    <row r="3428" spans="1:10">
      <c r="B3428" s="40"/>
      <c r="C3428" s="40"/>
      <c r="D3428" s="40"/>
      <c r="E3428" s="40"/>
      <c r="F3428" s="40"/>
      <c r="G3428" s="40"/>
      <c r="H3428" s="40"/>
      <c r="I3428" s="40"/>
    </row>
    <row r="3429" spans="1:10" ht="14.25">
      <c r="A3429" s="109" t="s">
        <v>218</v>
      </c>
      <c r="B3429" s="109"/>
      <c r="C3429" s="109"/>
      <c r="D3429" s="109"/>
      <c r="E3429" s="109"/>
      <c r="F3429" s="109"/>
      <c r="G3429" s="109"/>
      <c r="H3429" s="109"/>
      <c r="I3429" s="109"/>
    </row>
    <row r="3430" spans="1:10">
      <c r="A3430" s="111" t="s">
        <v>191</v>
      </c>
      <c r="B3430" s="111"/>
      <c r="C3430" s="111"/>
      <c r="D3430" s="111"/>
      <c r="E3430" s="111"/>
      <c r="F3430" s="111"/>
      <c r="G3430" s="111"/>
      <c r="H3430" s="111"/>
      <c r="I3430" s="111"/>
    </row>
    <row r="3431" spans="1:10">
      <c r="B3431" s="49"/>
      <c r="C3431" s="49"/>
      <c r="D3431" s="50"/>
      <c r="E3431" s="49"/>
      <c r="F3431" s="49"/>
      <c r="G3431" s="50"/>
      <c r="H3431" s="50"/>
      <c r="I3431" s="49"/>
    </row>
    <row r="3432" spans="1:10" customFormat="1" ht="15">
      <c r="A3432" s="114" t="s">
        <v>60</v>
      </c>
      <c r="B3432" s="126" t="s">
        <v>188</v>
      </c>
      <c r="C3432" s="126"/>
      <c r="D3432" s="126"/>
      <c r="E3432" s="126"/>
      <c r="F3432" s="126"/>
      <c r="G3432" s="126"/>
      <c r="H3432" s="126"/>
      <c r="I3432" s="126"/>
    </row>
    <row r="3433" spans="1:10" customFormat="1" ht="15">
      <c r="A3433" s="115"/>
      <c r="B3433" s="126">
        <v>2023</v>
      </c>
      <c r="C3433" s="126"/>
      <c r="D3433" s="126"/>
      <c r="E3433" s="126">
        <v>2024</v>
      </c>
      <c r="F3433" s="126"/>
      <c r="G3433" s="126"/>
      <c r="H3433" s="126" t="s">
        <v>62</v>
      </c>
      <c r="I3433" s="126"/>
    </row>
    <row r="3434" spans="1:10" customFormat="1" ht="15">
      <c r="A3434" s="115"/>
      <c r="B3434" s="118" t="s">
        <v>189</v>
      </c>
      <c r="C3434" s="30" t="s">
        <v>64</v>
      </c>
      <c r="D3434" s="124" t="s">
        <v>65</v>
      </c>
      <c r="E3434" s="118" t="s">
        <v>189</v>
      </c>
      <c r="F3434" s="31" t="s">
        <v>64</v>
      </c>
      <c r="G3434" s="124" t="s">
        <v>65</v>
      </c>
      <c r="H3434" s="126" t="s">
        <v>66</v>
      </c>
      <c r="I3434" s="126"/>
    </row>
    <row r="3435" spans="1:10" customFormat="1" ht="15">
      <c r="A3435" s="115"/>
      <c r="B3435" s="119"/>
      <c r="C3435" s="29" t="s">
        <v>68</v>
      </c>
      <c r="D3435" s="125"/>
      <c r="E3435" s="119"/>
      <c r="F3435" s="29" t="s">
        <v>68</v>
      </c>
      <c r="G3435" s="125"/>
      <c r="H3435" s="29" t="s">
        <v>69</v>
      </c>
      <c r="I3435" s="30" t="s">
        <v>70</v>
      </c>
    </row>
    <row r="3436" spans="1:10" customFormat="1" ht="15">
      <c r="A3436" s="32"/>
      <c r="B3436" s="120"/>
      <c r="C3436" s="34"/>
      <c r="D3436" s="34"/>
      <c r="E3436" s="120"/>
      <c r="F3436" s="34"/>
      <c r="G3436" s="35"/>
      <c r="H3436" s="34"/>
      <c r="I3436" s="34"/>
    </row>
    <row r="3437" spans="1:10" customFormat="1" ht="15">
      <c r="A3437" s="37"/>
      <c r="B3437" s="33">
        <v>1</v>
      </c>
      <c r="C3437" s="24">
        <v>2</v>
      </c>
      <c r="D3437" s="34">
        <v>3</v>
      </c>
      <c r="E3437" s="34">
        <v>4</v>
      </c>
      <c r="F3437" s="34">
        <v>5</v>
      </c>
      <c r="G3437" s="35">
        <v>6</v>
      </c>
      <c r="H3437" s="34">
        <v>7</v>
      </c>
      <c r="I3437" s="38">
        <v>8</v>
      </c>
    </row>
    <row r="3438" spans="1:10" customFormat="1" ht="15">
      <c r="A3438" s="39"/>
      <c r="B3438" s="27"/>
      <c r="C3438" s="27"/>
      <c r="D3438" s="27"/>
      <c r="E3438" s="27"/>
      <c r="F3438" s="27"/>
      <c r="G3438" s="27"/>
      <c r="H3438" s="27"/>
      <c r="I3438" s="27"/>
    </row>
    <row r="3439" spans="1:10" s="48" customFormat="1">
      <c r="A3439" s="41" t="s">
        <v>72</v>
      </c>
      <c r="B3439" s="43">
        <v>0.56459999999999999</v>
      </c>
      <c r="C3439" s="43">
        <v>9.1999999999999993</v>
      </c>
      <c r="D3439" s="43">
        <v>162.9</v>
      </c>
      <c r="E3439" s="43">
        <v>0.255</v>
      </c>
      <c r="F3439" s="43">
        <v>3.5</v>
      </c>
      <c r="G3439" s="43">
        <v>138.4</v>
      </c>
      <c r="H3439" s="53">
        <f t="shared" ref="H3439" si="144">F3439/C3439*100</f>
        <v>38.04347826086957</v>
      </c>
      <c r="I3439" s="53">
        <f t="shared" ref="I3439" si="145">F3439-C3439</f>
        <v>-5.6999999999999993</v>
      </c>
      <c r="J3439" s="53"/>
    </row>
    <row r="3440" spans="1:10" s="48" customFormat="1">
      <c r="A3440" s="41"/>
      <c r="B3440" s="43"/>
      <c r="C3440" s="43"/>
      <c r="D3440" s="43"/>
      <c r="E3440" s="43"/>
      <c r="F3440" s="43"/>
      <c r="G3440" s="43"/>
      <c r="H3440" s="53"/>
      <c r="I3440" s="53"/>
      <c r="J3440" s="53"/>
    </row>
    <row r="3441" spans="1:10" s="48" customFormat="1">
      <c r="A3441" s="41" t="s">
        <v>73</v>
      </c>
      <c r="B3441" s="43" t="s">
        <v>94</v>
      </c>
      <c r="C3441" s="43" t="s">
        <v>94</v>
      </c>
      <c r="D3441" s="43" t="s">
        <v>94</v>
      </c>
      <c r="E3441" s="43">
        <v>0.03</v>
      </c>
      <c r="F3441" s="43">
        <v>1</v>
      </c>
      <c r="G3441" s="43">
        <v>343.3</v>
      </c>
      <c r="H3441" s="43" t="s">
        <v>94</v>
      </c>
      <c r="I3441" s="43" t="s">
        <v>94</v>
      </c>
      <c r="J3441" s="53"/>
    </row>
    <row r="3442" spans="1:10">
      <c r="A3442" s="44" t="s">
        <v>75</v>
      </c>
      <c r="B3442" s="46" t="s">
        <v>94</v>
      </c>
      <c r="C3442" s="46" t="s">
        <v>94</v>
      </c>
      <c r="D3442" s="46" t="s">
        <v>94</v>
      </c>
      <c r="E3442" s="46" t="s">
        <v>94</v>
      </c>
      <c r="F3442" s="46">
        <v>0.7</v>
      </c>
      <c r="G3442" s="46" t="s">
        <v>94</v>
      </c>
      <c r="H3442" s="43" t="s">
        <v>94</v>
      </c>
      <c r="I3442" s="43" t="s">
        <v>94</v>
      </c>
      <c r="J3442" s="19"/>
    </row>
    <row r="3443" spans="1:10">
      <c r="A3443" s="44" t="s">
        <v>78</v>
      </c>
      <c r="B3443" s="46" t="s">
        <v>94</v>
      </c>
      <c r="C3443" s="46" t="s">
        <v>94</v>
      </c>
      <c r="D3443" s="46" t="s">
        <v>94</v>
      </c>
      <c r="E3443" s="46">
        <v>0.03</v>
      </c>
      <c r="F3443" s="46">
        <v>0.3</v>
      </c>
      <c r="G3443" s="46">
        <v>100</v>
      </c>
      <c r="H3443" s="43" t="s">
        <v>94</v>
      </c>
      <c r="I3443" s="43" t="s">
        <v>94</v>
      </c>
      <c r="J3443" s="19"/>
    </row>
    <row r="3444" spans="1:10">
      <c r="A3444" s="44"/>
      <c r="B3444" s="46"/>
      <c r="C3444" s="46"/>
      <c r="D3444" s="46"/>
      <c r="E3444" s="46"/>
      <c r="F3444" s="46"/>
      <c r="G3444" s="46"/>
      <c r="H3444" s="53"/>
      <c r="I3444" s="53"/>
      <c r="J3444" s="19"/>
    </row>
    <row r="3445" spans="1:10" s="48" customFormat="1">
      <c r="A3445" s="41" t="s">
        <v>112</v>
      </c>
      <c r="B3445" s="43">
        <v>0.56459999999999999</v>
      </c>
      <c r="C3445" s="43">
        <v>9.1999999999999993</v>
      </c>
      <c r="D3445" s="43">
        <v>162.9</v>
      </c>
      <c r="E3445" s="43">
        <v>0.22500000000000001</v>
      </c>
      <c r="F3445" s="43">
        <v>2.5</v>
      </c>
      <c r="G3445" s="43">
        <v>111.1</v>
      </c>
      <c r="H3445" s="53">
        <f t="shared" ref="H3445:H3446" si="146">F3445/C3445*100</f>
        <v>27.173913043478265</v>
      </c>
      <c r="I3445" s="53">
        <f t="shared" ref="I3445:I3446" si="147">F3445-C3445</f>
        <v>-6.6999999999999993</v>
      </c>
      <c r="J3445" s="53"/>
    </row>
    <row r="3446" spans="1:10">
      <c r="A3446" s="44" t="s">
        <v>114</v>
      </c>
      <c r="B3446" s="46">
        <v>0.56459999999999999</v>
      </c>
      <c r="C3446" s="46">
        <v>9.1999999999999993</v>
      </c>
      <c r="D3446" s="46">
        <v>162.9</v>
      </c>
      <c r="E3446" s="46">
        <v>0.19500000000000001</v>
      </c>
      <c r="F3446" s="46">
        <v>2.4</v>
      </c>
      <c r="G3446" s="46">
        <v>123.1</v>
      </c>
      <c r="H3446" s="19">
        <f t="shared" si="146"/>
        <v>26.086956521739129</v>
      </c>
      <c r="I3446" s="19">
        <f t="shared" si="147"/>
        <v>-6.7999999999999989</v>
      </c>
      <c r="J3446" s="19"/>
    </row>
    <row r="3447" spans="1:10">
      <c r="A3447" s="44" t="s">
        <v>116</v>
      </c>
      <c r="B3447" s="46" t="s">
        <v>94</v>
      </c>
      <c r="C3447" s="46" t="s">
        <v>94</v>
      </c>
      <c r="D3447" s="46" t="s">
        <v>94</v>
      </c>
      <c r="E3447" s="46">
        <v>0.03</v>
      </c>
      <c r="F3447" s="46">
        <v>0.1</v>
      </c>
      <c r="G3447" s="46">
        <v>33.299999999999997</v>
      </c>
      <c r="H3447" s="43" t="s">
        <v>94</v>
      </c>
      <c r="I3447" s="43" t="s">
        <v>94</v>
      </c>
      <c r="J3447" s="19"/>
    </row>
    <row r="3448" spans="1:10">
      <c r="B3448" s="40"/>
      <c r="C3448" s="40"/>
      <c r="D3448" s="40"/>
      <c r="E3448" s="40"/>
      <c r="F3448" s="40"/>
      <c r="G3448" s="40"/>
      <c r="H3448" s="40"/>
      <c r="I3448" s="40"/>
    </row>
    <row r="3449" spans="1:10">
      <c r="B3449" s="40"/>
      <c r="C3449" s="40"/>
      <c r="D3449" s="40"/>
      <c r="E3449" s="40"/>
      <c r="F3449" s="40"/>
      <c r="G3449" s="40"/>
      <c r="H3449" s="40"/>
      <c r="I3449" s="40"/>
    </row>
    <row r="3450" spans="1:10">
      <c r="B3450" s="40"/>
      <c r="C3450" s="40"/>
      <c r="D3450" s="40"/>
      <c r="E3450" s="40"/>
      <c r="F3450" s="40"/>
      <c r="G3450" s="40"/>
      <c r="H3450" s="40"/>
      <c r="I3450" s="40"/>
    </row>
    <row r="3451" spans="1:10">
      <c r="B3451" s="40"/>
      <c r="C3451" s="40"/>
      <c r="D3451" s="40"/>
      <c r="E3451" s="40"/>
      <c r="F3451" s="40"/>
      <c r="G3451" s="40"/>
      <c r="H3451" s="40"/>
      <c r="I3451" s="40"/>
    </row>
    <row r="3452" spans="1:10">
      <c r="B3452" s="40"/>
      <c r="C3452" s="40"/>
      <c r="D3452" s="40"/>
      <c r="E3452" s="40"/>
      <c r="F3452" s="40"/>
      <c r="G3452" s="40"/>
      <c r="H3452" s="40"/>
      <c r="I3452" s="40"/>
    </row>
    <row r="3453" spans="1:10">
      <c r="B3453" s="40"/>
      <c r="C3453" s="40"/>
      <c r="D3453" s="40"/>
      <c r="E3453" s="40"/>
      <c r="F3453" s="40"/>
      <c r="G3453" s="40"/>
      <c r="H3453" s="40"/>
      <c r="I3453" s="40"/>
    </row>
    <row r="3454" spans="1:10">
      <c r="B3454" s="40"/>
      <c r="C3454" s="40"/>
      <c r="D3454" s="40"/>
      <c r="E3454" s="40"/>
      <c r="F3454" s="40"/>
      <c r="G3454" s="40"/>
      <c r="H3454" s="40"/>
      <c r="I3454" s="40"/>
    </row>
    <row r="3455" spans="1:10">
      <c r="B3455" s="40"/>
      <c r="C3455" s="40"/>
      <c r="D3455" s="40"/>
      <c r="E3455" s="40"/>
      <c r="F3455" s="40"/>
      <c r="G3455" s="40"/>
      <c r="H3455" s="40"/>
      <c r="I3455" s="40"/>
    </row>
    <row r="3456" spans="1:10">
      <c r="B3456" s="40"/>
      <c r="C3456" s="40"/>
      <c r="D3456" s="40"/>
      <c r="E3456" s="40"/>
      <c r="F3456" s="40"/>
      <c r="G3456" s="40"/>
      <c r="H3456" s="40"/>
      <c r="I3456" s="40"/>
    </row>
    <row r="3457" spans="2:9">
      <c r="B3457" s="40"/>
      <c r="C3457" s="40"/>
      <c r="D3457" s="40"/>
      <c r="E3457" s="40"/>
      <c r="F3457" s="40"/>
      <c r="G3457" s="40"/>
      <c r="H3457" s="40"/>
      <c r="I3457" s="40"/>
    </row>
    <row r="3458" spans="2:9">
      <c r="B3458" s="40"/>
      <c r="C3458" s="40"/>
      <c r="D3458" s="40"/>
      <c r="E3458" s="40"/>
      <c r="F3458" s="40"/>
      <c r="G3458" s="40"/>
      <c r="H3458" s="40"/>
      <c r="I3458" s="40"/>
    </row>
    <row r="3459" spans="2:9">
      <c r="B3459" s="40"/>
      <c r="C3459" s="40"/>
      <c r="D3459" s="40"/>
      <c r="E3459" s="40"/>
      <c r="F3459" s="40"/>
      <c r="G3459" s="40"/>
      <c r="H3459" s="40"/>
      <c r="I3459" s="40"/>
    </row>
    <row r="3460" spans="2:9">
      <c r="B3460" s="40"/>
      <c r="C3460" s="40"/>
      <c r="D3460" s="40"/>
      <c r="E3460" s="40"/>
      <c r="F3460" s="40"/>
      <c r="G3460" s="40"/>
      <c r="H3460" s="40"/>
      <c r="I3460" s="40"/>
    </row>
    <row r="3461" spans="2:9">
      <c r="B3461" s="40"/>
      <c r="C3461" s="40"/>
      <c r="D3461" s="40"/>
      <c r="E3461" s="40"/>
      <c r="F3461" s="40"/>
      <c r="G3461" s="40"/>
      <c r="H3461" s="40"/>
      <c r="I3461" s="40"/>
    </row>
    <row r="3462" spans="2:9">
      <c r="B3462" s="40"/>
      <c r="C3462" s="40"/>
      <c r="D3462" s="40"/>
      <c r="E3462" s="40"/>
      <c r="F3462" s="40"/>
      <c r="G3462" s="40"/>
      <c r="H3462" s="40"/>
      <c r="I3462" s="40"/>
    </row>
    <row r="3463" spans="2:9">
      <c r="B3463" s="40"/>
      <c r="C3463" s="40"/>
      <c r="D3463" s="40"/>
      <c r="E3463" s="40"/>
      <c r="F3463" s="40"/>
      <c r="G3463" s="40"/>
      <c r="H3463" s="40"/>
      <c r="I3463" s="40"/>
    </row>
    <row r="3464" spans="2:9">
      <c r="B3464" s="40"/>
      <c r="C3464" s="40"/>
      <c r="D3464" s="40"/>
      <c r="E3464" s="40"/>
      <c r="F3464" s="40"/>
      <c r="G3464" s="40"/>
      <c r="H3464" s="40"/>
      <c r="I3464" s="40"/>
    </row>
    <row r="3465" spans="2:9">
      <c r="B3465" s="40"/>
      <c r="C3465" s="40"/>
      <c r="D3465" s="40"/>
      <c r="E3465" s="40"/>
      <c r="F3465" s="40"/>
      <c r="G3465" s="40"/>
      <c r="H3465" s="40"/>
      <c r="I3465" s="40"/>
    </row>
    <row r="3466" spans="2:9">
      <c r="B3466" s="40"/>
      <c r="C3466" s="40"/>
      <c r="D3466" s="40"/>
      <c r="E3466" s="40"/>
      <c r="F3466" s="40"/>
      <c r="G3466" s="40"/>
      <c r="H3466" s="40"/>
      <c r="I3466" s="40"/>
    </row>
    <row r="3467" spans="2:9">
      <c r="B3467" s="40"/>
      <c r="C3467" s="40"/>
      <c r="D3467" s="40"/>
      <c r="E3467" s="40"/>
      <c r="F3467" s="40"/>
      <c r="G3467" s="40"/>
      <c r="H3467" s="40"/>
      <c r="I3467" s="40"/>
    </row>
    <row r="3468" spans="2:9">
      <c r="B3468" s="40"/>
      <c r="C3468" s="40"/>
      <c r="D3468" s="40"/>
      <c r="E3468" s="40"/>
      <c r="F3468" s="40"/>
      <c r="G3468" s="40"/>
      <c r="H3468" s="40"/>
      <c r="I3468" s="40"/>
    </row>
    <row r="3469" spans="2:9">
      <c r="B3469" s="40"/>
      <c r="C3469" s="40"/>
      <c r="D3469" s="40"/>
      <c r="E3469" s="40"/>
      <c r="F3469" s="40"/>
      <c r="G3469" s="40"/>
      <c r="H3469" s="40"/>
      <c r="I3469" s="40"/>
    </row>
    <row r="3470" spans="2:9">
      <c r="B3470" s="40"/>
      <c r="C3470" s="40"/>
      <c r="D3470" s="40"/>
      <c r="E3470" s="40"/>
      <c r="F3470" s="40"/>
      <c r="G3470" s="40"/>
      <c r="H3470" s="40"/>
      <c r="I3470" s="40"/>
    </row>
    <row r="3471" spans="2:9">
      <c r="B3471" s="40"/>
      <c r="C3471" s="40"/>
      <c r="D3471" s="40"/>
      <c r="E3471" s="40"/>
      <c r="F3471" s="40"/>
      <c r="G3471" s="40"/>
      <c r="H3471" s="40"/>
      <c r="I3471" s="40"/>
    </row>
    <row r="3472" spans="2:9">
      <c r="B3472" s="40"/>
      <c r="C3472" s="40"/>
      <c r="D3472" s="40"/>
      <c r="E3472" s="40"/>
      <c r="F3472" s="40"/>
      <c r="G3472" s="40"/>
      <c r="H3472" s="40"/>
      <c r="I3472" s="40"/>
    </row>
    <row r="3473" spans="1:9">
      <c r="B3473" s="40"/>
      <c r="C3473" s="40"/>
      <c r="D3473" s="40"/>
      <c r="E3473" s="40"/>
      <c r="F3473" s="40"/>
      <c r="G3473" s="40"/>
      <c r="H3473" s="40"/>
      <c r="I3473" s="40"/>
    </row>
    <row r="3474" spans="1:9">
      <c r="B3474" s="40"/>
      <c r="C3474" s="40"/>
      <c r="D3474" s="40"/>
      <c r="E3474" s="40"/>
      <c r="F3474" s="40"/>
      <c r="G3474" s="40"/>
      <c r="H3474" s="40"/>
      <c r="I3474" s="40"/>
    </row>
    <row r="3475" spans="1:9">
      <c r="B3475" s="40"/>
      <c r="C3475" s="40"/>
      <c r="D3475" s="40"/>
      <c r="E3475" s="40"/>
      <c r="F3475" s="40"/>
      <c r="G3475" s="40"/>
      <c r="H3475" s="40"/>
      <c r="I3475" s="40"/>
    </row>
    <row r="3476" spans="1:9">
      <c r="B3476" s="40"/>
      <c r="C3476" s="40"/>
      <c r="D3476" s="40"/>
      <c r="E3476" s="40"/>
      <c r="F3476" s="40"/>
      <c r="G3476" s="40"/>
      <c r="H3476" s="40"/>
      <c r="I3476" s="40"/>
    </row>
    <row r="3477" spans="1:9">
      <c r="B3477" s="40"/>
      <c r="C3477" s="40"/>
      <c r="D3477" s="40"/>
      <c r="E3477" s="40"/>
      <c r="F3477" s="40"/>
      <c r="G3477" s="40"/>
      <c r="H3477" s="40"/>
      <c r="I3477" s="40"/>
    </row>
    <row r="3478" spans="1:9">
      <c r="B3478" s="40"/>
      <c r="C3478" s="40"/>
      <c r="D3478" s="40"/>
      <c r="E3478" s="40"/>
      <c r="F3478" s="40"/>
      <c r="G3478" s="40"/>
      <c r="H3478" s="40"/>
      <c r="I3478" s="40"/>
    </row>
    <row r="3479" spans="1:9">
      <c r="B3479" s="40"/>
      <c r="C3479" s="40"/>
      <c r="D3479" s="40"/>
      <c r="E3479" s="40"/>
      <c r="F3479" s="40"/>
      <c r="G3479" s="40"/>
      <c r="H3479" s="40"/>
      <c r="I3479" s="40"/>
    </row>
    <row r="3480" spans="1:9" ht="14.25">
      <c r="A3480" s="109" t="s">
        <v>219</v>
      </c>
      <c r="B3480" s="109"/>
      <c r="C3480" s="109"/>
      <c r="D3480" s="109"/>
      <c r="E3480" s="109"/>
      <c r="F3480" s="109"/>
      <c r="G3480" s="109"/>
      <c r="H3480" s="109"/>
      <c r="I3480" s="109"/>
    </row>
    <row r="3481" spans="1:9">
      <c r="A3481" s="111" t="s">
        <v>191</v>
      </c>
      <c r="B3481" s="111"/>
      <c r="C3481" s="111"/>
      <c r="D3481" s="111"/>
      <c r="E3481" s="111"/>
      <c r="F3481" s="111"/>
      <c r="G3481" s="111"/>
      <c r="H3481" s="111"/>
      <c r="I3481" s="111"/>
    </row>
    <row r="3482" spans="1:9">
      <c r="B3482" s="49"/>
      <c r="C3482" s="49"/>
      <c r="D3482" s="50"/>
      <c r="E3482" s="49"/>
      <c r="F3482" s="49"/>
      <c r="G3482" s="50"/>
      <c r="H3482" s="50"/>
      <c r="I3482" s="49"/>
    </row>
    <row r="3483" spans="1:9" customFormat="1" ht="15">
      <c r="A3483" s="114" t="s">
        <v>60</v>
      </c>
      <c r="B3483" s="126" t="s">
        <v>188</v>
      </c>
      <c r="C3483" s="126"/>
      <c r="D3483" s="126"/>
      <c r="E3483" s="126"/>
      <c r="F3483" s="126"/>
      <c r="G3483" s="126"/>
      <c r="H3483" s="126"/>
      <c r="I3483" s="126"/>
    </row>
    <row r="3484" spans="1:9" customFormat="1" ht="15">
      <c r="A3484" s="115"/>
      <c r="B3484" s="126">
        <v>2023</v>
      </c>
      <c r="C3484" s="126"/>
      <c r="D3484" s="126"/>
      <c r="E3484" s="126">
        <v>2024</v>
      </c>
      <c r="F3484" s="126"/>
      <c r="G3484" s="126"/>
      <c r="H3484" s="126" t="s">
        <v>62</v>
      </c>
      <c r="I3484" s="126"/>
    </row>
    <row r="3485" spans="1:9" customFormat="1" ht="15">
      <c r="A3485" s="115"/>
      <c r="B3485" s="118" t="s">
        <v>189</v>
      </c>
      <c r="C3485" s="30" t="s">
        <v>64</v>
      </c>
      <c r="D3485" s="124" t="s">
        <v>65</v>
      </c>
      <c r="E3485" s="118" t="s">
        <v>189</v>
      </c>
      <c r="F3485" s="31" t="s">
        <v>64</v>
      </c>
      <c r="G3485" s="124" t="s">
        <v>65</v>
      </c>
      <c r="H3485" s="126" t="s">
        <v>66</v>
      </c>
      <c r="I3485" s="126"/>
    </row>
    <row r="3486" spans="1:9" customFormat="1" ht="15">
      <c r="A3486" s="115"/>
      <c r="B3486" s="119"/>
      <c r="C3486" s="29" t="s">
        <v>68</v>
      </c>
      <c r="D3486" s="125"/>
      <c r="E3486" s="119"/>
      <c r="F3486" s="29" t="s">
        <v>68</v>
      </c>
      <c r="G3486" s="125"/>
      <c r="H3486" s="29" t="s">
        <v>69</v>
      </c>
      <c r="I3486" s="30" t="s">
        <v>70</v>
      </c>
    </row>
    <row r="3487" spans="1:9" customFormat="1" ht="15">
      <c r="A3487" s="32"/>
      <c r="B3487" s="120"/>
      <c r="C3487" s="34"/>
      <c r="D3487" s="34"/>
      <c r="E3487" s="120"/>
      <c r="F3487" s="34"/>
      <c r="G3487" s="35"/>
      <c r="H3487" s="34"/>
      <c r="I3487" s="34"/>
    </row>
    <row r="3488" spans="1:9" customFormat="1" ht="15">
      <c r="A3488" s="37"/>
      <c r="B3488" s="33">
        <v>1</v>
      </c>
      <c r="C3488" s="24">
        <v>2</v>
      </c>
      <c r="D3488" s="34">
        <v>3</v>
      </c>
      <c r="E3488" s="34">
        <v>4</v>
      </c>
      <c r="F3488" s="34">
        <v>5</v>
      </c>
      <c r="G3488" s="35">
        <v>6</v>
      </c>
      <c r="H3488" s="34">
        <v>7</v>
      </c>
      <c r="I3488" s="38">
        <v>8</v>
      </c>
    </row>
    <row r="3489" spans="1:9">
      <c r="A3489" s="39"/>
      <c r="B3489" s="49"/>
      <c r="C3489" s="49"/>
      <c r="D3489" s="50"/>
      <c r="E3489" s="49"/>
      <c r="F3489" s="49"/>
      <c r="G3489" s="50"/>
      <c r="H3489" s="50"/>
      <c r="I3489" s="49"/>
    </row>
    <row r="3490" spans="1:9" s="48" customFormat="1">
      <c r="A3490" s="41" t="s">
        <v>72</v>
      </c>
      <c r="B3490" s="42">
        <v>4147</v>
      </c>
      <c r="C3490" s="43">
        <v>5111.3</v>
      </c>
      <c r="D3490" s="43">
        <v>12.3</v>
      </c>
      <c r="E3490" s="42">
        <v>2645.1</v>
      </c>
      <c r="F3490" s="43">
        <v>7323</v>
      </c>
      <c r="G3490" s="43">
        <f>F3490/E3490*10</f>
        <v>27.685153680390155</v>
      </c>
      <c r="H3490" s="43">
        <f>F3490/C3490*100</f>
        <v>143.27079216637645</v>
      </c>
      <c r="I3490" s="43">
        <f>F3490-C3490</f>
        <v>2211.6999999999998</v>
      </c>
    </row>
    <row r="3491" spans="1:9" s="48" customFormat="1">
      <c r="A3491" s="41"/>
      <c r="B3491" s="42"/>
      <c r="C3491" s="43"/>
      <c r="D3491" s="43"/>
      <c r="E3491" s="42"/>
      <c r="F3491" s="43"/>
      <c r="G3491" s="43"/>
      <c r="H3491" s="43"/>
      <c r="I3491" s="43"/>
    </row>
    <row r="3492" spans="1:9" s="48" customFormat="1">
      <c r="A3492" s="41" t="s">
        <v>73</v>
      </c>
      <c r="B3492" s="42">
        <v>2083</v>
      </c>
      <c r="C3492" s="43">
        <v>1948.7</v>
      </c>
      <c r="D3492" s="43">
        <v>9.4</v>
      </c>
      <c r="E3492" s="42">
        <v>891.58</v>
      </c>
      <c r="F3492" s="43">
        <v>2028.7</v>
      </c>
      <c r="G3492" s="43">
        <f t="shared" ref="G3492:G3538" si="148">F3492/E3492*10</f>
        <v>22.753987303438837</v>
      </c>
      <c r="H3492" s="43">
        <f t="shared" ref="H3492:H3538" si="149">F3492/C3492*100</f>
        <v>104.10530096987736</v>
      </c>
      <c r="I3492" s="43">
        <f t="shared" ref="I3492:I3538" si="150">F3492-C3492</f>
        <v>80</v>
      </c>
    </row>
    <row r="3493" spans="1:9">
      <c r="A3493" s="44" t="s">
        <v>74</v>
      </c>
      <c r="B3493" s="45">
        <v>253</v>
      </c>
      <c r="C3493" s="46">
        <v>202.1</v>
      </c>
      <c r="D3493" s="46">
        <v>8</v>
      </c>
      <c r="E3493" s="45">
        <v>161</v>
      </c>
      <c r="F3493" s="46">
        <v>150</v>
      </c>
      <c r="G3493" s="46">
        <f t="shared" si="148"/>
        <v>9.316770186335404</v>
      </c>
      <c r="H3493" s="46">
        <f t="shared" si="149"/>
        <v>74.22068283028203</v>
      </c>
      <c r="I3493" s="46">
        <f t="shared" si="150"/>
        <v>-52.099999999999994</v>
      </c>
    </row>
    <row r="3494" spans="1:9">
      <c r="A3494" s="44" t="s">
        <v>75</v>
      </c>
      <c r="B3494" s="45">
        <v>502</v>
      </c>
      <c r="C3494" s="46">
        <v>173</v>
      </c>
      <c r="D3494" s="46">
        <v>3.4</v>
      </c>
      <c r="E3494" s="45">
        <v>305.8</v>
      </c>
      <c r="F3494" s="46">
        <v>289.89999999999998</v>
      </c>
      <c r="G3494" s="46">
        <f t="shared" si="148"/>
        <v>9.4800523217789383</v>
      </c>
      <c r="H3494" s="46">
        <f t="shared" si="149"/>
        <v>167.57225433526011</v>
      </c>
      <c r="I3494" s="46">
        <f t="shared" si="150"/>
        <v>116.89999999999998</v>
      </c>
    </row>
    <row r="3495" spans="1:9">
      <c r="A3495" s="44" t="s">
        <v>76</v>
      </c>
      <c r="B3495" s="45">
        <v>1302</v>
      </c>
      <c r="C3495" s="46">
        <v>1560</v>
      </c>
      <c r="D3495" s="46">
        <v>12</v>
      </c>
      <c r="E3495" s="45">
        <v>403.78</v>
      </c>
      <c r="F3495" s="46">
        <v>1579</v>
      </c>
      <c r="G3495" s="46">
        <f t="shared" si="148"/>
        <v>39.105453464758043</v>
      </c>
      <c r="H3495" s="46">
        <f t="shared" si="149"/>
        <v>101.21794871794872</v>
      </c>
      <c r="I3495" s="46">
        <f t="shared" si="150"/>
        <v>19</v>
      </c>
    </row>
    <row r="3496" spans="1:9">
      <c r="A3496" s="44" t="s">
        <v>78</v>
      </c>
      <c r="B3496" s="45">
        <v>5</v>
      </c>
      <c r="C3496" s="46">
        <v>4</v>
      </c>
      <c r="D3496" s="46">
        <v>8</v>
      </c>
      <c r="E3496" s="45" t="s">
        <v>94</v>
      </c>
      <c r="F3496" s="46" t="s">
        <v>94</v>
      </c>
      <c r="G3496" s="43" t="s">
        <v>94</v>
      </c>
      <c r="H3496" s="43" t="s">
        <v>94</v>
      </c>
      <c r="I3496" s="43" t="s">
        <v>94</v>
      </c>
    </row>
    <row r="3497" spans="1:9">
      <c r="A3497" s="44" t="s">
        <v>79</v>
      </c>
      <c r="B3497" s="45">
        <v>21</v>
      </c>
      <c r="C3497" s="46">
        <v>9.6</v>
      </c>
      <c r="D3497" s="46">
        <v>4.5999999999999996</v>
      </c>
      <c r="E3497" s="45">
        <v>21</v>
      </c>
      <c r="F3497" s="46">
        <v>9.8000000000000007</v>
      </c>
      <c r="G3497" s="46">
        <f t="shared" si="148"/>
        <v>4.666666666666667</v>
      </c>
      <c r="H3497" s="46">
        <f t="shared" si="149"/>
        <v>102.08333333333334</v>
      </c>
      <c r="I3497" s="46">
        <f t="shared" si="150"/>
        <v>0.20000000000000107</v>
      </c>
    </row>
    <row r="3498" spans="1:9">
      <c r="A3498" s="44"/>
      <c r="B3498" s="45"/>
      <c r="C3498" s="46"/>
      <c r="D3498" s="46"/>
      <c r="E3498" s="45"/>
      <c r="F3498" s="46"/>
      <c r="G3498" s="43"/>
      <c r="H3498" s="43"/>
      <c r="I3498" s="43"/>
    </row>
    <row r="3499" spans="1:9" s="48" customFormat="1" ht="25.5">
      <c r="A3499" s="41" t="s">
        <v>80</v>
      </c>
      <c r="B3499" s="42">
        <v>633</v>
      </c>
      <c r="C3499" s="43">
        <v>1042.2</v>
      </c>
      <c r="D3499" s="43">
        <v>16.5</v>
      </c>
      <c r="E3499" s="42">
        <v>239</v>
      </c>
      <c r="F3499" s="43">
        <v>1145.7</v>
      </c>
      <c r="G3499" s="43">
        <f t="shared" si="148"/>
        <v>47.937238493723846</v>
      </c>
      <c r="H3499" s="43">
        <f t="shared" si="149"/>
        <v>109.93091537132989</v>
      </c>
      <c r="I3499" s="43">
        <f t="shared" si="150"/>
        <v>103.5</v>
      </c>
    </row>
    <row r="3500" spans="1:9">
      <c r="A3500" s="44" t="s">
        <v>81</v>
      </c>
      <c r="B3500" s="45">
        <v>8</v>
      </c>
      <c r="C3500" s="46" t="s">
        <v>94</v>
      </c>
      <c r="D3500" s="46" t="s">
        <v>94</v>
      </c>
      <c r="E3500" s="45">
        <v>8</v>
      </c>
      <c r="F3500" s="46" t="s">
        <v>94</v>
      </c>
      <c r="G3500" s="43"/>
      <c r="H3500" s="43"/>
      <c r="I3500" s="43"/>
    </row>
    <row r="3501" spans="1:9">
      <c r="A3501" s="44" t="s">
        <v>83</v>
      </c>
      <c r="B3501" s="45">
        <v>15</v>
      </c>
      <c r="C3501" s="46">
        <v>30.8</v>
      </c>
      <c r="D3501" s="46">
        <v>20.5</v>
      </c>
      <c r="E3501" s="45">
        <v>15</v>
      </c>
      <c r="F3501" s="46">
        <v>30.8</v>
      </c>
      <c r="G3501" s="46">
        <f t="shared" si="148"/>
        <v>20.533333333333331</v>
      </c>
      <c r="H3501" s="46">
        <f t="shared" si="149"/>
        <v>100</v>
      </c>
      <c r="I3501" s="46">
        <f t="shared" si="150"/>
        <v>0</v>
      </c>
    </row>
    <row r="3502" spans="1:9">
      <c r="A3502" s="44" t="s">
        <v>84</v>
      </c>
      <c r="B3502" s="45">
        <v>34</v>
      </c>
      <c r="C3502" s="46">
        <v>151</v>
      </c>
      <c r="D3502" s="46">
        <v>44.4</v>
      </c>
      <c r="E3502" s="45">
        <v>34</v>
      </c>
      <c r="F3502" s="46">
        <v>151</v>
      </c>
      <c r="G3502" s="46">
        <f t="shared" si="148"/>
        <v>44.411764705882355</v>
      </c>
      <c r="H3502" s="46">
        <f t="shared" si="149"/>
        <v>100</v>
      </c>
      <c r="I3502" s="46">
        <f t="shared" si="150"/>
        <v>0</v>
      </c>
    </row>
    <row r="3503" spans="1:9">
      <c r="A3503" s="44" t="s">
        <v>85</v>
      </c>
      <c r="B3503" s="45">
        <v>53</v>
      </c>
      <c r="C3503" s="46">
        <v>419.5</v>
      </c>
      <c r="D3503" s="46">
        <v>79.2</v>
      </c>
      <c r="E3503" s="45">
        <v>53</v>
      </c>
      <c r="F3503" s="46">
        <v>371.5</v>
      </c>
      <c r="G3503" s="46">
        <f t="shared" si="148"/>
        <v>70.094339622641513</v>
      </c>
      <c r="H3503" s="46">
        <f t="shared" si="149"/>
        <v>88.557806912991651</v>
      </c>
      <c r="I3503" s="46">
        <f t="shared" si="150"/>
        <v>-48</v>
      </c>
    </row>
    <row r="3504" spans="1:9">
      <c r="A3504" s="44" t="s">
        <v>86</v>
      </c>
      <c r="B3504" s="45">
        <v>4</v>
      </c>
      <c r="C3504" s="46">
        <v>28</v>
      </c>
      <c r="D3504" s="46">
        <v>70</v>
      </c>
      <c r="E3504" s="45">
        <v>4</v>
      </c>
      <c r="F3504" s="46">
        <v>28</v>
      </c>
      <c r="G3504" s="46">
        <f t="shared" si="148"/>
        <v>70</v>
      </c>
      <c r="H3504" s="46">
        <f t="shared" si="149"/>
        <v>100</v>
      </c>
      <c r="I3504" s="46">
        <f t="shared" si="150"/>
        <v>0</v>
      </c>
    </row>
    <row r="3505" spans="1:9">
      <c r="A3505" s="44" t="s">
        <v>87</v>
      </c>
      <c r="B3505" s="45">
        <v>489</v>
      </c>
      <c r="C3505" s="46">
        <v>381</v>
      </c>
      <c r="D3505" s="46">
        <v>7.8</v>
      </c>
      <c r="E3505" s="45">
        <v>95</v>
      </c>
      <c r="F3505" s="46">
        <v>420</v>
      </c>
      <c r="G3505" s="46">
        <f t="shared" si="148"/>
        <v>44.21052631578948</v>
      </c>
      <c r="H3505" s="46">
        <f t="shared" si="149"/>
        <v>110.23622047244095</v>
      </c>
      <c r="I3505" s="46">
        <f t="shared" si="150"/>
        <v>39</v>
      </c>
    </row>
    <row r="3506" spans="1:9">
      <c r="A3506" s="44" t="s">
        <v>88</v>
      </c>
      <c r="B3506" s="45">
        <v>6</v>
      </c>
      <c r="C3506" s="46">
        <v>6</v>
      </c>
      <c r="D3506" s="46">
        <v>10</v>
      </c>
      <c r="E3506" s="45">
        <v>11</v>
      </c>
      <c r="F3506" s="46">
        <v>7</v>
      </c>
      <c r="G3506" s="46">
        <f t="shared" si="148"/>
        <v>6.3636363636363633</v>
      </c>
      <c r="H3506" s="46">
        <f t="shared" si="149"/>
        <v>116.66666666666667</v>
      </c>
      <c r="I3506" s="46">
        <f t="shared" si="150"/>
        <v>1</v>
      </c>
    </row>
    <row r="3507" spans="1:9">
      <c r="A3507" s="44" t="s">
        <v>92</v>
      </c>
      <c r="B3507" s="45">
        <v>20</v>
      </c>
      <c r="C3507" s="46">
        <v>50.5</v>
      </c>
      <c r="D3507" s="46">
        <v>25.3</v>
      </c>
      <c r="E3507" s="45">
        <v>20</v>
      </c>
      <c r="F3507" s="46">
        <v>50.9</v>
      </c>
      <c r="G3507" s="46">
        <f t="shared" si="148"/>
        <v>25.45</v>
      </c>
      <c r="H3507" s="46">
        <f t="shared" si="149"/>
        <v>100.79207920792079</v>
      </c>
      <c r="I3507" s="46">
        <f t="shared" si="150"/>
        <v>0.39999999999999858</v>
      </c>
    </row>
    <row r="3508" spans="1:9">
      <c r="A3508" s="44" t="s">
        <v>93</v>
      </c>
      <c r="B3508" s="45">
        <v>1</v>
      </c>
      <c r="C3508" s="46">
        <v>1.9</v>
      </c>
      <c r="D3508" s="46">
        <v>19</v>
      </c>
      <c r="E3508" s="45">
        <v>1</v>
      </c>
      <c r="F3508" s="46">
        <v>1.8</v>
      </c>
      <c r="G3508" s="46">
        <f t="shared" si="148"/>
        <v>18</v>
      </c>
      <c r="H3508" s="46">
        <f t="shared" si="149"/>
        <v>94.736842105263165</v>
      </c>
      <c r="I3508" s="46">
        <f t="shared" si="150"/>
        <v>-9.9999999999999867E-2</v>
      </c>
    </row>
    <row r="3509" spans="1:9">
      <c r="A3509" s="44" t="s">
        <v>95</v>
      </c>
      <c r="B3509" s="45">
        <v>7</v>
      </c>
      <c r="C3509" s="46">
        <v>3</v>
      </c>
      <c r="D3509" s="46">
        <v>4.3</v>
      </c>
      <c r="E3509" s="45">
        <v>7</v>
      </c>
      <c r="F3509" s="46">
        <v>7</v>
      </c>
      <c r="G3509" s="46">
        <f t="shared" si="148"/>
        <v>10</v>
      </c>
      <c r="H3509" s="46">
        <f t="shared" si="149"/>
        <v>233.33333333333334</v>
      </c>
      <c r="I3509" s="46">
        <f t="shared" si="150"/>
        <v>4</v>
      </c>
    </row>
    <row r="3510" spans="1:9">
      <c r="A3510" s="44" t="s">
        <v>163</v>
      </c>
      <c r="B3510" s="45">
        <v>6</v>
      </c>
      <c r="C3510" s="46">
        <v>4.5</v>
      </c>
      <c r="D3510" s="46">
        <v>7.5</v>
      </c>
      <c r="E3510" s="45">
        <v>6</v>
      </c>
      <c r="F3510" s="46">
        <v>4.5</v>
      </c>
      <c r="G3510" s="46">
        <f t="shared" si="148"/>
        <v>7.5</v>
      </c>
      <c r="H3510" s="46">
        <f t="shared" si="149"/>
        <v>100</v>
      </c>
      <c r="I3510" s="46">
        <f t="shared" si="150"/>
        <v>0</v>
      </c>
    </row>
    <row r="3511" spans="1:9">
      <c r="A3511" s="44"/>
      <c r="B3511" s="45"/>
      <c r="C3511" s="46"/>
      <c r="D3511" s="46"/>
      <c r="E3511" s="45"/>
      <c r="F3511" s="46"/>
      <c r="G3511" s="43"/>
      <c r="H3511" s="43"/>
      <c r="I3511" s="43"/>
    </row>
    <row r="3512" spans="1:9" s="48" customFormat="1">
      <c r="A3512" s="41" t="s">
        <v>112</v>
      </c>
      <c r="B3512" s="42">
        <v>540</v>
      </c>
      <c r="C3512" s="43">
        <v>619.29999999999995</v>
      </c>
      <c r="D3512" s="43">
        <v>11.5</v>
      </c>
      <c r="E3512" s="42">
        <v>544.79999999999995</v>
      </c>
      <c r="F3512" s="43">
        <v>1078.9000000000001</v>
      </c>
      <c r="G3512" s="43">
        <f t="shared" si="148"/>
        <v>19.803597650513954</v>
      </c>
      <c r="H3512" s="43">
        <f t="shared" si="149"/>
        <v>174.21282092685294</v>
      </c>
      <c r="I3512" s="43">
        <f t="shared" si="150"/>
        <v>459.60000000000014</v>
      </c>
    </row>
    <row r="3513" spans="1:9">
      <c r="A3513" s="44" t="s">
        <v>114</v>
      </c>
      <c r="B3513" s="45">
        <v>87</v>
      </c>
      <c r="C3513" s="46">
        <v>143</v>
      </c>
      <c r="D3513" s="46">
        <v>16.399999999999999</v>
      </c>
      <c r="E3513" s="45">
        <v>90.8</v>
      </c>
      <c r="F3513" s="46">
        <v>367.9</v>
      </c>
      <c r="G3513" s="46">
        <f t="shared" si="148"/>
        <v>40.517621145374449</v>
      </c>
      <c r="H3513" s="46">
        <f t="shared" si="149"/>
        <v>257.27272727272725</v>
      </c>
      <c r="I3513" s="46">
        <f t="shared" si="150"/>
        <v>224.89999999999998</v>
      </c>
    </row>
    <row r="3514" spans="1:9">
      <c r="A3514" s="44" t="s">
        <v>116</v>
      </c>
      <c r="B3514" s="45">
        <v>453</v>
      </c>
      <c r="C3514" s="46">
        <v>476.3</v>
      </c>
      <c r="D3514" s="46">
        <v>10.5</v>
      </c>
      <c r="E3514" s="45">
        <v>454</v>
      </c>
      <c r="F3514" s="46">
        <v>711</v>
      </c>
      <c r="G3514" s="46">
        <f t="shared" si="148"/>
        <v>15.66079295154185</v>
      </c>
      <c r="H3514" s="46">
        <f t="shared" si="149"/>
        <v>149.27566659668275</v>
      </c>
      <c r="I3514" s="46">
        <f t="shared" si="150"/>
        <v>234.7</v>
      </c>
    </row>
    <row r="3515" spans="1:9">
      <c r="A3515" s="44" t="s">
        <v>117</v>
      </c>
      <c r="B3515" s="45">
        <v>29</v>
      </c>
      <c r="C3515" s="46">
        <v>21.7</v>
      </c>
      <c r="D3515" s="46">
        <v>7.5</v>
      </c>
      <c r="E3515" s="45">
        <v>29</v>
      </c>
      <c r="F3515" s="46">
        <v>25</v>
      </c>
      <c r="G3515" s="46">
        <f t="shared" si="148"/>
        <v>8.6206896551724128</v>
      </c>
      <c r="H3515" s="46">
        <f t="shared" si="149"/>
        <v>115.20737327188941</v>
      </c>
      <c r="I3515" s="46">
        <f t="shared" si="150"/>
        <v>3.3000000000000007</v>
      </c>
    </row>
    <row r="3516" spans="1:9">
      <c r="A3516" s="44"/>
      <c r="B3516" s="45"/>
      <c r="C3516" s="46"/>
      <c r="D3516" s="46"/>
      <c r="E3516" s="45"/>
      <c r="F3516" s="46"/>
      <c r="G3516" s="43"/>
      <c r="H3516" s="43"/>
      <c r="I3516" s="43"/>
    </row>
    <row r="3517" spans="1:9" s="48" customFormat="1">
      <c r="A3517" s="41" t="s">
        <v>121</v>
      </c>
      <c r="B3517" s="42">
        <v>10</v>
      </c>
      <c r="C3517" s="43">
        <v>25.4</v>
      </c>
      <c r="D3517" s="43">
        <v>25.4</v>
      </c>
      <c r="E3517" s="42">
        <v>10</v>
      </c>
      <c r="F3517" s="43">
        <v>27.8</v>
      </c>
      <c r="G3517" s="43">
        <f t="shared" si="148"/>
        <v>27.800000000000004</v>
      </c>
      <c r="H3517" s="43">
        <f t="shared" si="149"/>
        <v>109.44881889763781</v>
      </c>
      <c r="I3517" s="43">
        <f t="shared" si="150"/>
        <v>2.4000000000000021</v>
      </c>
    </row>
    <row r="3518" spans="1:9">
      <c r="A3518" s="44" t="s">
        <v>123</v>
      </c>
      <c r="B3518" s="45">
        <v>2</v>
      </c>
      <c r="C3518" s="46">
        <v>5.0999999999999996</v>
      </c>
      <c r="D3518" s="46">
        <v>25.5</v>
      </c>
      <c r="E3518" s="45">
        <v>2</v>
      </c>
      <c r="F3518" s="46">
        <v>5.2</v>
      </c>
      <c r="G3518" s="46">
        <f t="shared" si="148"/>
        <v>26</v>
      </c>
      <c r="H3518" s="46">
        <f t="shared" si="149"/>
        <v>101.96078431372551</v>
      </c>
      <c r="I3518" s="46">
        <f t="shared" si="150"/>
        <v>0.10000000000000053</v>
      </c>
    </row>
    <row r="3519" spans="1:9">
      <c r="A3519" s="44" t="s">
        <v>124</v>
      </c>
      <c r="B3519" s="45">
        <v>5</v>
      </c>
      <c r="C3519" s="46">
        <v>13.5</v>
      </c>
      <c r="D3519" s="46">
        <v>27</v>
      </c>
      <c r="E3519" s="45">
        <v>5</v>
      </c>
      <c r="F3519" s="46">
        <v>15.6</v>
      </c>
      <c r="G3519" s="46">
        <f t="shared" si="148"/>
        <v>31.200000000000003</v>
      </c>
      <c r="H3519" s="46">
        <f t="shared" si="149"/>
        <v>115.55555555555554</v>
      </c>
      <c r="I3519" s="46">
        <f t="shared" si="150"/>
        <v>2.0999999999999996</v>
      </c>
    </row>
    <row r="3520" spans="1:9">
      <c r="A3520" s="44" t="s">
        <v>126</v>
      </c>
      <c r="B3520" s="45">
        <v>3</v>
      </c>
      <c r="C3520" s="46">
        <v>6.8</v>
      </c>
      <c r="D3520" s="46">
        <v>22.7</v>
      </c>
      <c r="E3520" s="45">
        <v>3</v>
      </c>
      <c r="F3520" s="46">
        <v>7</v>
      </c>
      <c r="G3520" s="46">
        <f t="shared" si="148"/>
        <v>23.333333333333336</v>
      </c>
      <c r="H3520" s="46">
        <f t="shared" si="149"/>
        <v>102.94117647058825</v>
      </c>
      <c r="I3520" s="46">
        <f t="shared" si="150"/>
        <v>0.20000000000000018</v>
      </c>
    </row>
    <row r="3521" spans="1:9">
      <c r="A3521" s="44"/>
      <c r="B3521" s="45"/>
      <c r="C3521" s="46"/>
      <c r="D3521" s="46"/>
      <c r="E3521" s="45"/>
      <c r="F3521" s="46"/>
      <c r="G3521" s="43"/>
      <c r="H3521" s="43"/>
      <c r="I3521" s="43"/>
    </row>
    <row r="3522" spans="1:9" s="48" customFormat="1">
      <c r="A3522" s="41" t="s">
        <v>127</v>
      </c>
      <c r="B3522" s="42">
        <v>665</v>
      </c>
      <c r="C3522" s="43">
        <v>1291.5999999999999</v>
      </c>
      <c r="D3522" s="43">
        <v>19.399999999999999</v>
      </c>
      <c r="E3522" s="42">
        <v>659.22</v>
      </c>
      <c r="F3522" s="43">
        <v>2863.2</v>
      </c>
      <c r="G3522" s="43">
        <f t="shared" si="148"/>
        <v>43.433148266132697</v>
      </c>
      <c r="H3522" s="43">
        <f t="shared" si="149"/>
        <v>221.67853824713535</v>
      </c>
      <c r="I3522" s="43">
        <f t="shared" si="150"/>
        <v>1571.6</v>
      </c>
    </row>
    <row r="3523" spans="1:9">
      <c r="A3523" s="44" t="s">
        <v>128</v>
      </c>
      <c r="B3523" s="45">
        <v>383</v>
      </c>
      <c r="C3523" s="46">
        <v>573</v>
      </c>
      <c r="D3523" s="46">
        <v>15</v>
      </c>
      <c r="E3523" s="45">
        <v>378</v>
      </c>
      <c r="F3523" s="46">
        <v>635.1</v>
      </c>
      <c r="G3523" s="46">
        <f t="shared" si="148"/>
        <v>16.801587301587301</v>
      </c>
      <c r="H3523" s="46">
        <f t="shared" si="149"/>
        <v>110.83769633507853</v>
      </c>
      <c r="I3523" s="46">
        <f t="shared" si="150"/>
        <v>62.100000000000023</v>
      </c>
    </row>
    <row r="3524" spans="1:9">
      <c r="A3524" s="44" t="s">
        <v>129</v>
      </c>
      <c r="B3524" s="45">
        <v>22</v>
      </c>
      <c r="C3524" s="46">
        <v>33</v>
      </c>
      <c r="D3524" s="46">
        <v>15</v>
      </c>
      <c r="E3524" s="45">
        <v>1</v>
      </c>
      <c r="F3524" s="46">
        <v>1.2</v>
      </c>
      <c r="G3524" s="46">
        <f t="shared" si="148"/>
        <v>12</v>
      </c>
      <c r="H3524" s="46">
        <f t="shared" si="149"/>
        <v>3.6363636363636362</v>
      </c>
      <c r="I3524" s="46">
        <f t="shared" si="150"/>
        <v>-31.8</v>
      </c>
    </row>
    <row r="3525" spans="1:9">
      <c r="A3525" s="44" t="s">
        <v>130</v>
      </c>
      <c r="B3525" s="45">
        <v>10</v>
      </c>
      <c r="C3525" s="46">
        <v>6</v>
      </c>
      <c r="D3525" s="46">
        <v>6</v>
      </c>
      <c r="E3525" s="45">
        <v>10</v>
      </c>
      <c r="F3525" s="46">
        <v>6.2</v>
      </c>
      <c r="G3525" s="46">
        <f t="shared" si="148"/>
        <v>6.2</v>
      </c>
      <c r="H3525" s="46">
        <f t="shared" si="149"/>
        <v>103.33333333333334</v>
      </c>
      <c r="I3525" s="46">
        <f t="shared" si="150"/>
        <v>0.20000000000000018</v>
      </c>
    </row>
    <row r="3526" spans="1:9">
      <c r="A3526" s="44" t="s">
        <v>131</v>
      </c>
      <c r="B3526" s="45">
        <v>19</v>
      </c>
      <c r="C3526" s="46">
        <v>167.6</v>
      </c>
      <c r="D3526" s="46">
        <v>88.2</v>
      </c>
      <c r="E3526" s="45">
        <v>50</v>
      </c>
      <c r="F3526" s="46">
        <v>360.1</v>
      </c>
      <c r="G3526" s="46">
        <f t="shared" si="148"/>
        <v>72.02000000000001</v>
      </c>
      <c r="H3526" s="46">
        <f t="shared" si="149"/>
        <v>214.8568019093079</v>
      </c>
      <c r="I3526" s="46">
        <f t="shared" si="150"/>
        <v>192.50000000000003</v>
      </c>
    </row>
    <row r="3527" spans="1:9">
      <c r="A3527" s="44" t="s">
        <v>132</v>
      </c>
      <c r="B3527" s="45">
        <v>8</v>
      </c>
      <c r="C3527" s="46">
        <v>48</v>
      </c>
      <c r="D3527" s="46">
        <v>60</v>
      </c>
      <c r="E3527" s="45">
        <v>8</v>
      </c>
      <c r="F3527" s="46">
        <v>48</v>
      </c>
      <c r="G3527" s="46">
        <f t="shared" si="148"/>
        <v>60</v>
      </c>
      <c r="H3527" s="46">
        <f t="shared" si="149"/>
        <v>100</v>
      </c>
      <c r="I3527" s="46">
        <f t="shared" si="150"/>
        <v>0</v>
      </c>
    </row>
    <row r="3528" spans="1:9">
      <c r="A3528" s="44" t="s">
        <v>133</v>
      </c>
      <c r="B3528" s="45">
        <v>33</v>
      </c>
      <c r="C3528" s="46">
        <v>88</v>
      </c>
      <c r="D3528" s="46">
        <v>26.7</v>
      </c>
      <c r="E3528" s="45">
        <v>32</v>
      </c>
      <c r="F3528" s="46">
        <v>1411</v>
      </c>
      <c r="G3528" s="46">
        <f t="shared" si="148"/>
        <v>440.9375</v>
      </c>
      <c r="H3528" s="46">
        <f t="shared" si="149"/>
        <v>1603.409090909091</v>
      </c>
      <c r="I3528" s="46">
        <f t="shared" si="150"/>
        <v>1323</v>
      </c>
    </row>
    <row r="3529" spans="1:9">
      <c r="A3529" s="44" t="s">
        <v>134</v>
      </c>
      <c r="B3529" s="45">
        <v>1</v>
      </c>
      <c r="C3529" s="46">
        <v>5</v>
      </c>
      <c r="D3529" s="46">
        <v>50</v>
      </c>
      <c r="E3529" s="45">
        <v>1</v>
      </c>
      <c r="F3529" s="46">
        <v>5</v>
      </c>
      <c r="G3529" s="46">
        <f t="shared" si="148"/>
        <v>50</v>
      </c>
      <c r="H3529" s="46">
        <f t="shared" si="149"/>
        <v>100</v>
      </c>
      <c r="I3529" s="46">
        <f t="shared" si="150"/>
        <v>0</v>
      </c>
    </row>
    <row r="3530" spans="1:9">
      <c r="A3530" s="44" t="s">
        <v>135</v>
      </c>
      <c r="B3530" s="45">
        <v>144</v>
      </c>
      <c r="C3530" s="46">
        <v>301</v>
      </c>
      <c r="D3530" s="46">
        <v>20.9</v>
      </c>
      <c r="E3530" s="45">
        <v>124.22</v>
      </c>
      <c r="F3530" s="46">
        <v>314.5</v>
      </c>
      <c r="G3530" s="46">
        <f t="shared" si="148"/>
        <v>25.317984221542424</v>
      </c>
      <c r="H3530" s="46">
        <f t="shared" si="149"/>
        <v>104.48504983388705</v>
      </c>
      <c r="I3530" s="46">
        <f t="shared" si="150"/>
        <v>13.5</v>
      </c>
    </row>
    <row r="3531" spans="1:9">
      <c r="A3531" s="44" t="s">
        <v>136</v>
      </c>
      <c r="B3531" s="45">
        <v>1</v>
      </c>
      <c r="C3531" s="46">
        <v>0.6</v>
      </c>
      <c r="D3531" s="46">
        <v>6</v>
      </c>
      <c r="E3531" s="45">
        <v>1</v>
      </c>
      <c r="F3531" s="46">
        <v>0.3</v>
      </c>
      <c r="G3531" s="46">
        <f t="shared" si="148"/>
        <v>3</v>
      </c>
      <c r="H3531" s="46">
        <f t="shared" si="149"/>
        <v>50</v>
      </c>
      <c r="I3531" s="46">
        <f t="shared" si="150"/>
        <v>-0.3</v>
      </c>
    </row>
    <row r="3532" spans="1:9">
      <c r="A3532" s="44" t="s">
        <v>165</v>
      </c>
      <c r="B3532" s="45">
        <v>10</v>
      </c>
      <c r="C3532" s="46">
        <v>0.4</v>
      </c>
      <c r="D3532" s="46">
        <v>0.4</v>
      </c>
      <c r="E3532" s="45">
        <v>10</v>
      </c>
      <c r="F3532" s="46">
        <v>0.3</v>
      </c>
      <c r="G3532" s="46">
        <f t="shared" si="148"/>
        <v>0.3</v>
      </c>
      <c r="H3532" s="46">
        <f t="shared" si="149"/>
        <v>74.999999999999986</v>
      </c>
      <c r="I3532" s="46">
        <f t="shared" si="150"/>
        <v>-0.10000000000000003</v>
      </c>
    </row>
    <row r="3533" spans="1:9">
      <c r="A3533" s="44" t="s">
        <v>137</v>
      </c>
      <c r="B3533" s="45">
        <v>35</v>
      </c>
      <c r="C3533" s="46">
        <v>74</v>
      </c>
      <c r="D3533" s="46">
        <v>21.1</v>
      </c>
      <c r="E3533" s="45">
        <v>35</v>
      </c>
      <c r="F3533" s="46">
        <v>78.5</v>
      </c>
      <c r="G3533" s="46">
        <f t="shared" si="148"/>
        <v>22.428571428571431</v>
      </c>
      <c r="H3533" s="46">
        <f t="shared" si="149"/>
        <v>106.08108108108108</v>
      </c>
      <c r="I3533" s="46">
        <f t="shared" si="150"/>
        <v>4.5</v>
      </c>
    </row>
    <row r="3534" spans="1:9">
      <c r="A3534" s="44" t="s">
        <v>166</v>
      </c>
      <c r="B3534" s="45" t="s">
        <v>94</v>
      </c>
      <c r="C3534" s="46" t="s">
        <v>94</v>
      </c>
      <c r="D3534" s="46" t="s">
        <v>94</v>
      </c>
      <c r="E3534" s="45">
        <v>10</v>
      </c>
      <c r="F3534" s="46">
        <v>8</v>
      </c>
      <c r="G3534" s="46">
        <f t="shared" si="148"/>
        <v>8</v>
      </c>
      <c r="H3534" s="43" t="s">
        <v>94</v>
      </c>
      <c r="I3534" s="43" t="s">
        <v>94</v>
      </c>
    </row>
    <row r="3535" spans="1:9">
      <c r="A3535" s="44"/>
      <c r="B3535" s="45"/>
      <c r="C3535" s="46"/>
      <c r="D3535" s="46"/>
      <c r="E3535" s="45"/>
      <c r="F3535" s="46"/>
      <c r="G3535" s="43"/>
      <c r="H3535" s="43"/>
      <c r="I3535" s="43"/>
    </row>
    <row r="3536" spans="1:9" s="48" customFormat="1">
      <c r="A3536" s="41" t="s">
        <v>138</v>
      </c>
      <c r="B3536" s="42">
        <v>139</v>
      </c>
      <c r="C3536" s="43">
        <v>57.3</v>
      </c>
      <c r="D3536" s="43">
        <v>4.0999999999999996</v>
      </c>
      <c r="E3536" s="42">
        <v>219</v>
      </c>
      <c r="F3536" s="43">
        <v>57.3</v>
      </c>
      <c r="G3536" s="43">
        <f t="shared" si="148"/>
        <v>2.6164383561643834</v>
      </c>
      <c r="H3536" s="43">
        <f t="shared" si="149"/>
        <v>100</v>
      </c>
      <c r="I3536" s="43">
        <f t="shared" si="150"/>
        <v>0</v>
      </c>
    </row>
    <row r="3537" spans="1:9">
      <c r="A3537" s="44"/>
      <c r="B3537" s="45"/>
      <c r="C3537" s="46"/>
      <c r="D3537" s="46"/>
      <c r="E3537" s="45"/>
      <c r="F3537" s="46"/>
      <c r="G3537" s="43"/>
      <c r="H3537" s="43"/>
      <c r="I3537" s="43"/>
    </row>
    <row r="3538" spans="1:9" s="48" customFormat="1">
      <c r="A3538" s="41" t="s">
        <v>139</v>
      </c>
      <c r="B3538" s="42">
        <v>77</v>
      </c>
      <c r="C3538" s="43">
        <v>126.8</v>
      </c>
      <c r="D3538" s="43">
        <v>16.5</v>
      </c>
      <c r="E3538" s="42">
        <v>81.5</v>
      </c>
      <c r="F3538" s="43">
        <v>121.5</v>
      </c>
      <c r="G3538" s="43">
        <f t="shared" si="148"/>
        <v>14.907975460122699</v>
      </c>
      <c r="H3538" s="43">
        <f t="shared" si="149"/>
        <v>95.820189274447955</v>
      </c>
      <c r="I3538" s="43">
        <f t="shared" si="150"/>
        <v>-5.2999999999999972</v>
      </c>
    </row>
    <row r="3539" spans="1:9">
      <c r="B3539" s="49"/>
      <c r="C3539" s="49"/>
      <c r="D3539" s="50"/>
      <c r="E3539" s="49"/>
      <c r="F3539" s="49"/>
      <c r="G3539" s="50"/>
      <c r="H3539" s="50"/>
      <c r="I3539" s="49"/>
    </row>
    <row r="3540" spans="1:9">
      <c r="B3540" s="49"/>
      <c r="C3540" s="49"/>
      <c r="D3540" s="50"/>
      <c r="E3540" s="49"/>
      <c r="F3540" s="49"/>
      <c r="G3540" s="50"/>
      <c r="H3540" s="50"/>
      <c r="I3540" s="49"/>
    </row>
    <row r="3541" spans="1:9">
      <c r="B3541" s="49"/>
      <c r="C3541" s="49"/>
      <c r="D3541" s="50"/>
      <c r="E3541" s="49"/>
      <c r="F3541" s="49"/>
      <c r="G3541" s="50"/>
      <c r="H3541" s="50"/>
      <c r="I3541" s="49"/>
    </row>
    <row r="3542" spans="1:9">
      <c r="B3542" s="49"/>
      <c r="C3542" s="49"/>
      <c r="D3542" s="50"/>
      <c r="E3542" s="49"/>
      <c r="F3542" s="49"/>
      <c r="G3542" s="50"/>
      <c r="H3542" s="50"/>
      <c r="I3542" s="49"/>
    </row>
    <row r="3543" spans="1:9" customFormat="1" ht="15">
      <c r="A3543" s="127" t="s">
        <v>220</v>
      </c>
      <c r="B3543" s="127"/>
      <c r="C3543" s="48"/>
      <c r="D3543" s="48"/>
      <c r="E3543" s="48"/>
      <c r="F3543" s="128" t="s">
        <v>221</v>
      </c>
      <c r="G3543" s="128"/>
      <c r="H3543" s="128"/>
    </row>
    <row r="3544" spans="1:9" customFormat="1" ht="15">
      <c r="A3544" s="48"/>
      <c r="B3544" s="48"/>
      <c r="C3544" s="48"/>
      <c r="D3544" s="48"/>
      <c r="E3544" s="48"/>
      <c r="F3544" s="48"/>
    </row>
    <row r="3545" spans="1:9" customFormat="1" ht="15">
      <c r="A3545" s="48"/>
      <c r="B3545" s="48"/>
      <c r="C3545" s="48"/>
      <c r="D3545" s="48"/>
      <c r="E3545" s="48"/>
      <c r="F3545" s="48"/>
    </row>
    <row r="3546" spans="1:9" customFormat="1" ht="15">
      <c r="A3546" s="17"/>
      <c r="B3546" s="58"/>
      <c r="C3546" s="58"/>
      <c r="D3546" s="58"/>
      <c r="E3546" s="58"/>
      <c r="F3546" s="58"/>
    </row>
    <row r="3547" spans="1:9" customFormat="1" ht="15">
      <c r="A3547" s="17" t="s">
        <v>222</v>
      </c>
      <c r="B3547" s="58"/>
      <c r="C3547" s="58"/>
      <c r="D3547" s="58"/>
      <c r="E3547" s="58"/>
      <c r="F3547" s="58"/>
    </row>
    <row r="3548" spans="1:9" customFormat="1" ht="15">
      <c r="A3548" s="17" t="s">
        <v>223</v>
      </c>
      <c r="B3548" s="58"/>
      <c r="C3548" s="58"/>
      <c r="D3548" s="58"/>
      <c r="E3548" s="58"/>
      <c r="F3548" s="58"/>
    </row>
    <row r="3549" spans="1:9" customFormat="1" ht="15">
      <c r="A3549" s="17" t="s">
        <v>224</v>
      </c>
      <c r="B3549" s="58"/>
      <c r="C3549" s="58"/>
      <c r="D3549" s="58"/>
      <c r="E3549" s="58"/>
      <c r="F3549" s="58"/>
    </row>
    <row r="3550" spans="1:9" customFormat="1" ht="15">
      <c r="A3550" s="17" t="s">
        <v>225</v>
      </c>
      <c r="B3550" s="58"/>
      <c r="C3550" s="58"/>
      <c r="D3550" s="58"/>
      <c r="E3550" s="58"/>
      <c r="F3550" s="58"/>
    </row>
  </sheetData>
  <mergeCells count="667">
    <mergeCell ref="A141:I141"/>
    <mergeCell ref="A142:I142"/>
    <mergeCell ref="A144:A147"/>
    <mergeCell ref="H145:I145"/>
    <mergeCell ref="D146:D147"/>
    <mergeCell ref="G146:G147"/>
    <mergeCell ref="H146:I146"/>
    <mergeCell ref="A3:I3"/>
    <mergeCell ref="H7:I7"/>
    <mergeCell ref="H8:I8"/>
    <mergeCell ref="A4:I4"/>
    <mergeCell ref="A6:A11"/>
    <mergeCell ref="B6:I6"/>
    <mergeCell ref="B7:D7"/>
    <mergeCell ref="E7:G7"/>
    <mergeCell ref="B8:B10"/>
    <mergeCell ref="C8:C10"/>
    <mergeCell ref="D8:D10"/>
    <mergeCell ref="E8:E10"/>
    <mergeCell ref="F8:F10"/>
    <mergeCell ref="G8:G10"/>
    <mergeCell ref="H9:H10"/>
    <mergeCell ref="I9:I10"/>
    <mergeCell ref="A215:I215"/>
    <mergeCell ref="A216:I216"/>
    <mergeCell ref="A218:A221"/>
    <mergeCell ref="H219:I219"/>
    <mergeCell ref="D220:D221"/>
    <mergeCell ref="G220:G221"/>
    <mergeCell ref="H220:I220"/>
    <mergeCell ref="A178:I178"/>
    <mergeCell ref="A179:I179"/>
    <mergeCell ref="A181:A184"/>
    <mergeCell ref="H182:I182"/>
    <mergeCell ref="D183:D184"/>
    <mergeCell ref="G183:G184"/>
    <mergeCell ref="H183:I183"/>
    <mergeCell ref="A323:I323"/>
    <mergeCell ref="A324:I324"/>
    <mergeCell ref="A326:A329"/>
    <mergeCell ref="H327:I327"/>
    <mergeCell ref="D328:D329"/>
    <mergeCell ref="G328:G329"/>
    <mergeCell ref="H328:I328"/>
    <mergeCell ref="A247:I247"/>
    <mergeCell ref="A248:I248"/>
    <mergeCell ref="A250:A253"/>
    <mergeCell ref="H251:I251"/>
    <mergeCell ref="D252:D253"/>
    <mergeCell ref="G252:G253"/>
    <mergeCell ref="H252:I252"/>
    <mergeCell ref="A511:I511"/>
    <mergeCell ref="A512:I512"/>
    <mergeCell ref="A514:A517"/>
    <mergeCell ref="H515:I515"/>
    <mergeCell ref="D516:D517"/>
    <mergeCell ref="G516:G517"/>
    <mergeCell ref="H516:I516"/>
    <mergeCell ref="A397:I397"/>
    <mergeCell ref="A398:I398"/>
    <mergeCell ref="A400:A403"/>
    <mergeCell ref="H401:I401"/>
    <mergeCell ref="D402:D403"/>
    <mergeCell ref="G402:G403"/>
    <mergeCell ref="H402:I402"/>
    <mergeCell ref="A584:I584"/>
    <mergeCell ref="A585:I585"/>
    <mergeCell ref="A587:A590"/>
    <mergeCell ref="H588:I588"/>
    <mergeCell ref="D589:D590"/>
    <mergeCell ref="G589:G590"/>
    <mergeCell ref="H589:I589"/>
    <mergeCell ref="A535:I535"/>
    <mergeCell ref="A536:I536"/>
    <mergeCell ref="A538:A541"/>
    <mergeCell ref="H539:I539"/>
    <mergeCell ref="D540:D541"/>
    <mergeCell ref="G540:G541"/>
    <mergeCell ref="H540:I540"/>
    <mergeCell ref="A732:I732"/>
    <mergeCell ref="A733:I733"/>
    <mergeCell ref="A735:A738"/>
    <mergeCell ref="H736:I736"/>
    <mergeCell ref="D737:D738"/>
    <mergeCell ref="G737:G738"/>
    <mergeCell ref="H737:I737"/>
    <mergeCell ref="A657:I657"/>
    <mergeCell ref="A658:I658"/>
    <mergeCell ref="A660:A663"/>
    <mergeCell ref="H661:I661"/>
    <mergeCell ref="D662:D663"/>
    <mergeCell ref="G662:G663"/>
    <mergeCell ref="H662:I662"/>
    <mergeCell ref="A882:I882"/>
    <mergeCell ref="A883:I883"/>
    <mergeCell ref="A885:A888"/>
    <mergeCell ref="H886:I886"/>
    <mergeCell ref="D887:D888"/>
    <mergeCell ref="G887:G888"/>
    <mergeCell ref="H887:I887"/>
    <mergeCell ref="A807:I807"/>
    <mergeCell ref="A808:I808"/>
    <mergeCell ref="A810:A813"/>
    <mergeCell ref="H811:I811"/>
    <mergeCell ref="D812:D813"/>
    <mergeCell ref="G812:G813"/>
    <mergeCell ref="H812:I812"/>
    <mergeCell ref="A1000:I1000"/>
    <mergeCell ref="A1001:I1001"/>
    <mergeCell ref="A1003:A1006"/>
    <mergeCell ref="H1004:I1004"/>
    <mergeCell ref="D1005:D1006"/>
    <mergeCell ref="G1005:G1006"/>
    <mergeCell ref="H1005:I1005"/>
    <mergeCell ref="A954:I954"/>
    <mergeCell ref="A955:I955"/>
    <mergeCell ref="A957:A960"/>
    <mergeCell ref="H958:I958"/>
    <mergeCell ref="D959:D960"/>
    <mergeCell ref="G959:G960"/>
    <mergeCell ref="H959:I959"/>
    <mergeCell ref="A1098:I1098"/>
    <mergeCell ref="A1099:I1099"/>
    <mergeCell ref="A1101:A1104"/>
    <mergeCell ref="H1102:I1102"/>
    <mergeCell ref="D1103:D1104"/>
    <mergeCell ref="G1103:G1104"/>
    <mergeCell ref="H1103:I1103"/>
    <mergeCell ref="A1024:I1024"/>
    <mergeCell ref="A1025:I1025"/>
    <mergeCell ref="A1027:A1030"/>
    <mergeCell ref="H1028:I1028"/>
    <mergeCell ref="D1029:D1030"/>
    <mergeCell ref="G1029:G1030"/>
    <mergeCell ref="H1029:I1029"/>
    <mergeCell ref="A1170:I1170"/>
    <mergeCell ref="A1171:I1171"/>
    <mergeCell ref="A1173:A1176"/>
    <mergeCell ref="H1174:I1174"/>
    <mergeCell ref="D1175:D1176"/>
    <mergeCell ref="G1175:G1176"/>
    <mergeCell ref="H1175:I1175"/>
    <mergeCell ref="A1129:I1129"/>
    <mergeCell ref="A1130:I1130"/>
    <mergeCell ref="A1132:A1135"/>
    <mergeCell ref="H1133:I1133"/>
    <mergeCell ref="D1134:D1135"/>
    <mergeCell ref="G1134:G1135"/>
    <mergeCell ref="H1134:I1134"/>
    <mergeCell ref="A1246:I1246"/>
    <mergeCell ref="A1247:I1247"/>
    <mergeCell ref="A1249:A1252"/>
    <mergeCell ref="B1249:I1249"/>
    <mergeCell ref="B1250:D1250"/>
    <mergeCell ref="E1250:G1250"/>
    <mergeCell ref="H1250:I1250"/>
    <mergeCell ref="B1251:B1253"/>
    <mergeCell ref="D1251:D1252"/>
    <mergeCell ref="E1251:E1253"/>
    <mergeCell ref="D1325:D1326"/>
    <mergeCell ref="E1325:E1327"/>
    <mergeCell ref="G1325:G1326"/>
    <mergeCell ref="H1325:I1325"/>
    <mergeCell ref="A1395:I1395"/>
    <mergeCell ref="A1396:I1396"/>
    <mergeCell ref="G1251:G1252"/>
    <mergeCell ref="H1251:I1251"/>
    <mergeCell ref="A1320:I1320"/>
    <mergeCell ref="A1321:I1321"/>
    <mergeCell ref="A1323:A1326"/>
    <mergeCell ref="B1323:I1323"/>
    <mergeCell ref="B1324:D1324"/>
    <mergeCell ref="E1324:G1324"/>
    <mergeCell ref="H1324:I1324"/>
    <mergeCell ref="B1325:B1327"/>
    <mergeCell ref="A1398:A1401"/>
    <mergeCell ref="B1398:I1398"/>
    <mergeCell ref="B1399:D1399"/>
    <mergeCell ref="E1399:G1399"/>
    <mergeCell ref="H1399:I1399"/>
    <mergeCell ref="B1400:B1402"/>
    <mergeCell ref="D1400:D1401"/>
    <mergeCell ref="E1400:E1402"/>
    <mergeCell ref="G1400:G1401"/>
    <mergeCell ref="H1400:I1400"/>
    <mergeCell ref="A1470:I1470"/>
    <mergeCell ref="A1471:I1471"/>
    <mergeCell ref="A1473:A1476"/>
    <mergeCell ref="B1473:I1473"/>
    <mergeCell ref="B1474:D1474"/>
    <mergeCell ref="E1474:G1474"/>
    <mergeCell ref="H1474:I1474"/>
    <mergeCell ref="B1475:B1477"/>
    <mergeCell ref="D1475:D1476"/>
    <mergeCell ref="E1475:E1477"/>
    <mergeCell ref="D1550:D1551"/>
    <mergeCell ref="E1550:E1552"/>
    <mergeCell ref="G1550:G1551"/>
    <mergeCell ref="H1550:I1550"/>
    <mergeCell ref="A1621:I1621"/>
    <mergeCell ref="A1622:I1622"/>
    <mergeCell ref="G1475:G1476"/>
    <mergeCell ref="H1475:I1475"/>
    <mergeCell ref="A1545:I1545"/>
    <mergeCell ref="A1546:I1546"/>
    <mergeCell ref="A1548:A1551"/>
    <mergeCell ref="B1548:I1548"/>
    <mergeCell ref="B1549:D1549"/>
    <mergeCell ref="E1549:G1549"/>
    <mergeCell ref="H1549:I1549"/>
    <mergeCell ref="B1550:B1552"/>
    <mergeCell ref="A1624:A1627"/>
    <mergeCell ref="B1624:I1624"/>
    <mergeCell ref="B1625:D1625"/>
    <mergeCell ref="E1625:G1625"/>
    <mergeCell ref="H1625:I1625"/>
    <mergeCell ref="B1626:B1628"/>
    <mergeCell ref="D1626:D1627"/>
    <mergeCell ref="E1626:E1628"/>
    <mergeCell ref="G1626:G1627"/>
    <mergeCell ref="H1626:I1626"/>
    <mergeCell ref="A1651:I1651"/>
    <mergeCell ref="A1652:I1652"/>
    <mergeCell ref="A1654:A1657"/>
    <mergeCell ref="B1654:I1654"/>
    <mergeCell ref="B1655:D1655"/>
    <mergeCell ref="E1655:G1655"/>
    <mergeCell ref="H1655:I1655"/>
    <mergeCell ref="B1656:B1658"/>
    <mergeCell ref="D1656:D1657"/>
    <mergeCell ref="E1656:E1658"/>
    <mergeCell ref="D1700:D1701"/>
    <mergeCell ref="E1700:E1702"/>
    <mergeCell ref="G1700:G1701"/>
    <mergeCell ref="H1700:I1700"/>
    <mergeCell ref="A1771:I1771"/>
    <mergeCell ref="A1772:I1772"/>
    <mergeCell ref="G1656:G1657"/>
    <mergeCell ref="H1656:I1656"/>
    <mergeCell ref="A1695:I1695"/>
    <mergeCell ref="A1696:I1696"/>
    <mergeCell ref="A1698:A1701"/>
    <mergeCell ref="B1698:I1698"/>
    <mergeCell ref="B1699:D1699"/>
    <mergeCell ref="E1699:G1699"/>
    <mergeCell ref="H1699:I1699"/>
    <mergeCell ref="B1700:B1702"/>
    <mergeCell ref="A1774:A1777"/>
    <mergeCell ref="B1774:I1774"/>
    <mergeCell ref="B1775:D1775"/>
    <mergeCell ref="E1775:G1775"/>
    <mergeCell ref="H1775:I1775"/>
    <mergeCell ref="B1776:B1778"/>
    <mergeCell ref="D1776:D1777"/>
    <mergeCell ref="E1776:E1778"/>
    <mergeCell ref="G1776:G1777"/>
    <mergeCell ref="H1776:I1776"/>
    <mergeCell ref="A1847:I1847"/>
    <mergeCell ref="A1848:I1848"/>
    <mergeCell ref="A1850:A1853"/>
    <mergeCell ref="B1850:I1850"/>
    <mergeCell ref="B1851:D1851"/>
    <mergeCell ref="E1851:G1851"/>
    <mergeCell ref="H1851:I1851"/>
    <mergeCell ref="B1852:B1854"/>
    <mergeCell ref="D1852:D1853"/>
    <mergeCell ref="E1852:E1854"/>
    <mergeCell ref="D1928:D1929"/>
    <mergeCell ref="E1928:E1930"/>
    <mergeCell ref="G1928:G1929"/>
    <mergeCell ref="H1928:I1928"/>
    <mergeCell ref="A1954:I1954"/>
    <mergeCell ref="A1955:I1955"/>
    <mergeCell ref="G1852:G1853"/>
    <mergeCell ref="H1852:I1852"/>
    <mergeCell ref="A1923:I1923"/>
    <mergeCell ref="A1924:I1924"/>
    <mergeCell ref="A1926:A1929"/>
    <mergeCell ref="B1926:I1926"/>
    <mergeCell ref="B1927:D1927"/>
    <mergeCell ref="E1927:G1927"/>
    <mergeCell ref="H1927:I1927"/>
    <mergeCell ref="B1928:B1930"/>
    <mergeCell ref="A1957:A1960"/>
    <mergeCell ref="B1957:I1957"/>
    <mergeCell ref="B1958:D1958"/>
    <mergeCell ref="E1958:G1958"/>
    <mergeCell ref="H1958:I1958"/>
    <mergeCell ref="B1959:B1961"/>
    <mergeCell ref="D1959:D1960"/>
    <mergeCell ref="E1959:E1961"/>
    <mergeCell ref="G1959:G1960"/>
    <mergeCell ref="H1959:I1959"/>
    <mergeCell ref="A1997:I1997"/>
    <mergeCell ref="A1998:I1998"/>
    <mergeCell ref="A2000:A2003"/>
    <mergeCell ref="B2000:I2000"/>
    <mergeCell ref="B2001:D2001"/>
    <mergeCell ref="E2001:G2001"/>
    <mergeCell ref="H2001:I2001"/>
    <mergeCell ref="B2002:B2004"/>
    <mergeCell ref="D2002:D2003"/>
    <mergeCell ref="E2002:E2004"/>
    <mergeCell ref="D2078:D2079"/>
    <mergeCell ref="E2078:E2080"/>
    <mergeCell ref="G2078:G2079"/>
    <mergeCell ref="H2078:I2078"/>
    <mergeCell ref="A2148:I2148"/>
    <mergeCell ref="A2149:I2149"/>
    <mergeCell ref="G2002:G2003"/>
    <mergeCell ref="H2002:I2002"/>
    <mergeCell ref="A2073:I2073"/>
    <mergeCell ref="A2074:I2074"/>
    <mergeCell ref="A2076:A2079"/>
    <mergeCell ref="B2076:I2076"/>
    <mergeCell ref="B2077:D2077"/>
    <mergeCell ref="E2077:G2077"/>
    <mergeCell ref="H2077:I2077"/>
    <mergeCell ref="B2078:B2080"/>
    <mergeCell ref="A2151:A2154"/>
    <mergeCell ref="B2151:I2151"/>
    <mergeCell ref="B2152:D2152"/>
    <mergeCell ref="E2152:G2152"/>
    <mergeCell ref="H2152:I2152"/>
    <mergeCell ref="B2153:B2155"/>
    <mergeCell ref="D2153:D2154"/>
    <mergeCell ref="E2153:E2155"/>
    <mergeCell ref="G2153:G2154"/>
    <mergeCell ref="H2153:I2153"/>
    <mergeCell ref="A2223:I2223"/>
    <mergeCell ref="A2224:I2224"/>
    <mergeCell ref="A2226:A2229"/>
    <mergeCell ref="B2226:I2226"/>
    <mergeCell ref="B2227:D2227"/>
    <mergeCell ref="E2227:G2227"/>
    <mergeCell ref="H2227:I2227"/>
    <mergeCell ref="B2228:B2230"/>
    <mergeCell ref="D2228:D2229"/>
    <mergeCell ref="E2228:E2230"/>
    <mergeCell ref="D2303:D2304"/>
    <mergeCell ref="E2303:E2305"/>
    <mergeCell ref="G2303:G2304"/>
    <mergeCell ref="H2303:I2303"/>
    <mergeCell ref="A2326:I2326"/>
    <mergeCell ref="A2327:I2327"/>
    <mergeCell ref="G2228:G2229"/>
    <mergeCell ref="H2228:I2228"/>
    <mergeCell ref="A2298:I2298"/>
    <mergeCell ref="A2299:I2299"/>
    <mergeCell ref="A2301:A2304"/>
    <mergeCell ref="B2301:I2301"/>
    <mergeCell ref="B2302:D2302"/>
    <mergeCell ref="E2302:G2302"/>
    <mergeCell ref="H2302:I2302"/>
    <mergeCell ref="B2303:B2305"/>
    <mergeCell ref="A2329:A2332"/>
    <mergeCell ref="B2329:I2329"/>
    <mergeCell ref="B2330:D2330"/>
    <mergeCell ref="E2330:G2330"/>
    <mergeCell ref="H2330:I2330"/>
    <mergeCell ref="B2331:B2333"/>
    <mergeCell ref="D2331:D2332"/>
    <mergeCell ref="E2331:E2333"/>
    <mergeCell ref="G2331:G2332"/>
    <mergeCell ref="H2331:I2331"/>
    <mergeCell ref="A2371:I2371"/>
    <mergeCell ref="A2372:I2372"/>
    <mergeCell ref="A2374:A2377"/>
    <mergeCell ref="B2374:I2374"/>
    <mergeCell ref="B2375:D2375"/>
    <mergeCell ref="E2375:G2375"/>
    <mergeCell ref="H2375:I2375"/>
    <mergeCell ref="B2376:B2378"/>
    <mergeCell ref="D2376:D2377"/>
    <mergeCell ref="E2376:E2378"/>
    <mergeCell ref="D2413:D2414"/>
    <mergeCell ref="E2413:E2415"/>
    <mergeCell ref="G2413:G2414"/>
    <mergeCell ref="H2413:I2413"/>
    <mergeCell ref="A2444:I2444"/>
    <mergeCell ref="A2445:I2445"/>
    <mergeCell ref="G2376:G2377"/>
    <mergeCell ref="H2376:I2376"/>
    <mergeCell ref="A2408:I2408"/>
    <mergeCell ref="A2409:I2409"/>
    <mergeCell ref="A2411:A2414"/>
    <mergeCell ref="B2411:I2411"/>
    <mergeCell ref="B2412:D2412"/>
    <mergeCell ref="E2412:G2412"/>
    <mergeCell ref="H2412:I2412"/>
    <mergeCell ref="B2413:B2415"/>
    <mergeCell ref="A2447:A2450"/>
    <mergeCell ref="B2447:I2447"/>
    <mergeCell ref="B2448:D2448"/>
    <mergeCell ref="E2448:G2448"/>
    <mergeCell ref="H2448:I2448"/>
    <mergeCell ref="B2449:B2451"/>
    <mergeCell ref="D2449:D2450"/>
    <mergeCell ref="E2449:E2451"/>
    <mergeCell ref="G2449:G2450"/>
    <mergeCell ref="H2449:I2449"/>
    <mergeCell ref="A2474:I2474"/>
    <mergeCell ref="A2475:I2475"/>
    <mergeCell ref="A2477:A2480"/>
    <mergeCell ref="B2477:I2477"/>
    <mergeCell ref="B2478:D2478"/>
    <mergeCell ref="E2478:G2478"/>
    <mergeCell ref="H2478:I2478"/>
    <mergeCell ref="B2479:B2481"/>
    <mergeCell ref="D2479:D2480"/>
    <mergeCell ref="E2479:E2481"/>
    <mergeCell ref="D2522:D2523"/>
    <mergeCell ref="E2522:E2524"/>
    <mergeCell ref="G2522:G2523"/>
    <mergeCell ref="H2522:I2522"/>
    <mergeCell ref="A2592:I2592"/>
    <mergeCell ref="A2593:I2593"/>
    <mergeCell ref="G2479:G2480"/>
    <mergeCell ref="H2479:I2479"/>
    <mergeCell ref="A2517:I2517"/>
    <mergeCell ref="A2518:I2518"/>
    <mergeCell ref="A2520:A2523"/>
    <mergeCell ref="B2520:I2520"/>
    <mergeCell ref="B2521:D2521"/>
    <mergeCell ref="E2521:G2521"/>
    <mergeCell ref="H2521:I2521"/>
    <mergeCell ref="B2522:B2524"/>
    <mergeCell ref="A2595:A2598"/>
    <mergeCell ref="B2595:I2595"/>
    <mergeCell ref="B2596:D2596"/>
    <mergeCell ref="E2596:G2596"/>
    <mergeCell ref="H2596:I2596"/>
    <mergeCell ref="B2597:B2599"/>
    <mergeCell ref="D2597:D2598"/>
    <mergeCell ref="E2597:E2599"/>
    <mergeCell ref="G2597:G2598"/>
    <mergeCell ref="H2597:I2597"/>
    <mergeCell ref="A2667:I2667"/>
    <mergeCell ref="A2668:I2668"/>
    <mergeCell ref="A2670:A2673"/>
    <mergeCell ref="B2670:I2670"/>
    <mergeCell ref="B2671:D2671"/>
    <mergeCell ref="E2671:G2671"/>
    <mergeCell ref="H2671:I2671"/>
    <mergeCell ref="B2672:B2674"/>
    <mergeCell ref="D2672:D2673"/>
    <mergeCell ref="E2672:E2674"/>
    <mergeCell ref="D2689:D2690"/>
    <mergeCell ref="E2689:E2691"/>
    <mergeCell ref="G2689:G2690"/>
    <mergeCell ref="H2689:I2689"/>
    <mergeCell ref="A2740:I2740"/>
    <mergeCell ref="A2741:I2741"/>
    <mergeCell ref="G2672:G2673"/>
    <mergeCell ref="H2672:I2672"/>
    <mergeCell ref="A2684:I2684"/>
    <mergeCell ref="A2685:I2685"/>
    <mergeCell ref="A2687:A2690"/>
    <mergeCell ref="B2687:I2687"/>
    <mergeCell ref="B2688:D2688"/>
    <mergeCell ref="E2688:G2688"/>
    <mergeCell ref="H2688:I2688"/>
    <mergeCell ref="B2689:B2691"/>
    <mergeCell ref="A2743:A2746"/>
    <mergeCell ref="B2743:I2743"/>
    <mergeCell ref="B2744:D2744"/>
    <mergeCell ref="E2744:G2744"/>
    <mergeCell ref="H2744:I2744"/>
    <mergeCell ref="B2745:B2747"/>
    <mergeCell ref="D2745:D2746"/>
    <mergeCell ref="E2745:E2747"/>
    <mergeCell ref="G2745:G2746"/>
    <mergeCell ref="H2745:I2745"/>
    <mergeCell ref="A2766:I2766"/>
    <mergeCell ref="A2767:I2767"/>
    <mergeCell ref="A2769:A2772"/>
    <mergeCell ref="B2769:I2769"/>
    <mergeCell ref="B2770:D2770"/>
    <mergeCell ref="E2770:G2770"/>
    <mergeCell ref="H2770:I2770"/>
    <mergeCell ref="B2771:B2773"/>
    <mergeCell ref="D2771:D2772"/>
    <mergeCell ref="E2771:E2773"/>
    <mergeCell ref="D2818:D2819"/>
    <mergeCell ref="E2818:E2820"/>
    <mergeCell ref="G2818:G2819"/>
    <mergeCell ref="H2818:I2818"/>
    <mergeCell ref="A2853:I2853"/>
    <mergeCell ref="A2854:I2854"/>
    <mergeCell ref="G2771:G2772"/>
    <mergeCell ref="H2771:I2771"/>
    <mergeCell ref="A2813:I2813"/>
    <mergeCell ref="A2814:I2814"/>
    <mergeCell ref="A2816:A2819"/>
    <mergeCell ref="B2816:I2816"/>
    <mergeCell ref="B2817:D2817"/>
    <mergeCell ref="E2817:G2817"/>
    <mergeCell ref="H2817:I2817"/>
    <mergeCell ref="B2818:B2820"/>
    <mergeCell ref="A2856:A2859"/>
    <mergeCell ref="B2856:I2856"/>
    <mergeCell ref="B2857:D2857"/>
    <mergeCell ref="E2857:G2857"/>
    <mergeCell ref="H2857:I2857"/>
    <mergeCell ref="B2858:B2860"/>
    <mergeCell ref="D2858:D2859"/>
    <mergeCell ref="E2858:E2860"/>
    <mergeCell ref="G2858:G2859"/>
    <mergeCell ref="H2858:I2858"/>
    <mergeCell ref="A2886:I2886"/>
    <mergeCell ref="A2887:I2887"/>
    <mergeCell ref="A2889:A2892"/>
    <mergeCell ref="B2889:I2889"/>
    <mergeCell ref="B2890:D2890"/>
    <mergeCell ref="E2890:G2890"/>
    <mergeCell ref="H2890:I2890"/>
    <mergeCell ref="B2891:B2893"/>
    <mergeCell ref="D2891:D2892"/>
    <mergeCell ref="E2891:E2893"/>
    <mergeCell ref="D2926:D2927"/>
    <mergeCell ref="E2926:E2928"/>
    <mergeCell ref="G2926:G2927"/>
    <mergeCell ref="H2926:I2926"/>
    <mergeCell ref="A2959:I2959"/>
    <mergeCell ref="A2960:I2960"/>
    <mergeCell ref="G2891:G2892"/>
    <mergeCell ref="H2891:I2891"/>
    <mergeCell ref="A2921:I2921"/>
    <mergeCell ref="A2922:I2922"/>
    <mergeCell ref="A2924:A2927"/>
    <mergeCell ref="B2924:I2924"/>
    <mergeCell ref="B2925:D2925"/>
    <mergeCell ref="E2925:G2925"/>
    <mergeCell ref="H2925:I2925"/>
    <mergeCell ref="B2926:B2928"/>
    <mergeCell ref="A2962:A2965"/>
    <mergeCell ref="B2962:I2962"/>
    <mergeCell ref="B2963:D2963"/>
    <mergeCell ref="E2963:G2963"/>
    <mergeCell ref="H2963:I2963"/>
    <mergeCell ref="B2964:B2966"/>
    <mergeCell ref="D2964:D2965"/>
    <mergeCell ref="E2964:E2966"/>
    <mergeCell ref="G2964:G2965"/>
    <mergeCell ref="H2964:I2964"/>
    <mergeCell ref="A3034:I3034"/>
    <mergeCell ref="A3035:I3035"/>
    <mergeCell ref="A3037:A3040"/>
    <mergeCell ref="B3037:I3037"/>
    <mergeCell ref="B3038:D3038"/>
    <mergeCell ref="E3038:G3038"/>
    <mergeCell ref="H3038:I3038"/>
    <mergeCell ref="B3039:B3041"/>
    <mergeCell ref="D3039:D3040"/>
    <mergeCell ref="E3039:E3041"/>
    <mergeCell ref="D3069:D3070"/>
    <mergeCell ref="E3069:E3071"/>
    <mergeCell ref="G3069:G3070"/>
    <mergeCell ref="H3069:I3069"/>
    <mergeCell ref="A3107:I3107"/>
    <mergeCell ref="A3108:I3108"/>
    <mergeCell ref="G3039:G3040"/>
    <mergeCell ref="H3039:I3039"/>
    <mergeCell ref="A3064:I3064"/>
    <mergeCell ref="A3065:I3065"/>
    <mergeCell ref="A3067:A3070"/>
    <mergeCell ref="B3067:I3067"/>
    <mergeCell ref="B3068:D3068"/>
    <mergeCell ref="E3068:G3068"/>
    <mergeCell ref="H3068:I3068"/>
    <mergeCell ref="B3069:B3071"/>
    <mergeCell ref="A3110:A3113"/>
    <mergeCell ref="B3110:I3110"/>
    <mergeCell ref="B3111:D3111"/>
    <mergeCell ref="E3111:G3111"/>
    <mergeCell ref="H3111:I3111"/>
    <mergeCell ref="B3112:B3114"/>
    <mergeCell ref="D3112:D3113"/>
    <mergeCell ref="E3112:E3114"/>
    <mergeCell ref="G3112:G3113"/>
    <mergeCell ref="H3112:I3112"/>
    <mergeCell ref="A3182:I3182"/>
    <mergeCell ref="A3183:I3183"/>
    <mergeCell ref="A3185:A3188"/>
    <mergeCell ref="B3185:I3185"/>
    <mergeCell ref="B3186:D3186"/>
    <mergeCell ref="E3186:G3186"/>
    <mergeCell ref="H3186:I3186"/>
    <mergeCell ref="B3187:B3189"/>
    <mergeCell ref="D3187:D3188"/>
    <mergeCell ref="E3187:E3189"/>
    <mergeCell ref="D3263:D3264"/>
    <mergeCell ref="E3263:E3265"/>
    <mergeCell ref="G3263:G3264"/>
    <mergeCell ref="H3263:I3263"/>
    <mergeCell ref="A3333:I3333"/>
    <mergeCell ref="A3334:I3334"/>
    <mergeCell ref="G3187:G3188"/>
    <mergeCell ref="H3187:I3187"/>
    <mergeCell ref="A3258:I3258"/>
    <mergeCell ref="A3259:I3259"/>
    <mergeCell ref="A3261:A3264"/>
    <mergeCell ref="B3261:I3261"/>
    <mergeCell ref="B3262:D3262"/>
    <mergeCell ref="E3262:G3262"/>
    <mergeCell ref="H3262:I3262"/>
    <mergeCell ref="B3263:B3265"/>
    <mergeCell ref="A3336:A3339"/>
    <mergeCell ref="B3336:I3336"/>
    <mergeCell ref="B3337:D3337"/>
    <mergeCell ref="E3337:G3337"/>
    <mergeCell ref="H3337:I3337"/>
    <mergeCell ref="B3338:B3340"/>
    <mergeCell ref="D3338:D3339"/>
    <mergeCell ref="E3338:E3340"/>
    <mergeCell ref="G3338:G3339"/>
    <mergeCell ref="H3338:I3338"/>
    <mergeCell ref="A3357:I3357"/>
    <mergeCell ref="A3358:I3358"/>
    <mergeCell ref="A3360:A3363"/>
    <mergeCell ref="B3360:I3360"/>
    <mergeCell ref="B3361:D3361"/>
    <mergeCell ref="E3361:G3361"/>
    <mergeCell ref="H3361:I3361"/>
    <mergeCell ref="B3362:B3364"/>
    <mergeCell ref="D3362:D3363"/>
    <mergeCell ref="E3362:E3364"/>
    <mergeCell ref="D3411:D3412"/>
    <mergeCell ref="E3411:E3413"/>
    <mergeCell ref="G3411:G3412"/>
    <mergeCell ref="H3411:I3411"/>
    <mergeCell ref="A3429:I3429"/>
    <mergeCell ref="A3430:I3430"/>
    <mergeCell ref="G3362:G3363"/>
    <mergeCell ref="H3362:I3362"/>
    <mergeCell ref="A3406:I3406"/>
    <mergeCell ref="A3407:I3407"/>
    <mergeCell ref="A3409:A3412"/>
    <mergeCell ref="B3409:I3409"/>
    <mergeCell ref="B3410:D3410"/>
    <mergeCell ref="E3410:G3410"/>
    <mergeCell ref="H3410:I3410"/>
    <mergeCell ref="B3411:B3413"/>
    <mergeCell ref="D3434:D3435"/>
    <mergeCell ref="E3434:E3436"/>
    <mergeCell ref="G3485:G3486"/>
    <mergeCell ref="H3485:I3485"/>
    <mergeCell ref="A3543:B3543"/>
    <mergeCell ref="F3543:H3543"/>
    <mergeCell ref="A3480:I3480"/>
    <mergeCell ref="A3481:I3481"/>
    <mergeCell ref="A3483:A3486"/>
    <mergeCell ref="B3483:I3483"/>
    <mergeCell ref="B3484:D3484"/>
    <mergeCell ref="E3484:G3484"/>
    <mergeCell ref="H3484:I3484"/>
    <mergeCell ref="B3485:B3487"/>
    <mergeCell ref="D3485:D3486"/>
    <mergeCell ref="E3485:E3487"/>
    <mergeCell ref="G3434:G3435"/>
    <mergeCell ref="H3434:I3434"/>
    <mergeCell ref="A3432:A3435"/>
    <mergeCell ref="B3432:I3432"/>
    <mergeCell ref="B3433:D3433"/>
    <mergeCell ref="E3433:G3433"/>
    <mergeCell ref="H3433:I3433"/>
    <mergeCell ref="B3434:B3436"/>
  </mergeCells>
  <hyperlinks>
    <hyperlink ref="A1" location="содержание!A1" display="Мазмуну" xr:uid="{00000000-0004-0000-0800-000000000000}"/>
    <hyperlink ref="A2" location="содержание!A1" display="Содержание" xr:uid="{00000000-0004-0000-0800-000001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31</vt:i4>
      </vt:variant>
    </vt:vector>
  </HeadingPairs>
  <TitlesOfParts>
    <vt:vector size="31" baseType="lpstr">
      <vt:lpstr>Титул</vt:lpstr>
      <vt:lpstr>Контакты</vt:lpstr>
      <vt:lpstr>содержание</vt:lpstr>
      <vt:lpstr>1.</vt:lpstr>
      <vt:lpstr>1.1</vt:lpstr>
      <vt:lpstr>1.2</vt:lpstr>
      <vt:lpstr>1.3-1.4</vt:lpstr>
      <vt:lpstr>1.5</vt:lpstr>
      <vt:lpstr>1.6</vt:lpstr>
      <vt:lpstr>1.7-1.8-1.9</vt:lpstr>
      <vt:lpstr>2.</vt:lpstr>
      <vt:lpstr>3.-4.</vt:lpstr>
      <vt:lpstr>5.</vt:lpstr>
      <vt:lpstr>5.1</vt:lpstr>
      <vt:lpstr>5.2</vt:lpstr>
      <vt:lpstr>6.-7.</vt:lpstr>
      <vt:lpstr>8.</vt:lpstr>
      <vt:lpstr>9.</vt:lpstr>
      <vt:lpstr>10.</vt:lpstr>
      <vt:lpstr>10.1</vt:lpstr>
      <vt:lpstr>10.14</vt:lpstr>
      <vt:lpstr>11.</vt:lpstr>
      <vt:lpstr>12.</vt:lpstr>
      <vt:lpstr>13.</vt:lpstr>
      <vt:lpstr>14.</vt:lpstr>
      <vt:lpstr>15.</vt:lpstr>
      <vt:lpstr>16.</vt:lpstr>
      <vt:lpstr>17.</vt:lpstr>
      <vt:lpstr>18.таб</vt:lpstr>
      <vt:lpstr> 18.1 таб</vt:lpstr>
      <vt:lpstr>19. таблица</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VIsmanova</dc:creator>
  <cp:lastModifiedBy>Адис Асылюеков</cp:lastModifiedBy>
  <dcterms:created xsi:type="dcterms:W3CDTF">2025-01-28T10:31:09Z</dcterms:created>
  <dcterms:modified xsi:type="dcterms:W3CDTF">2026-06-04T05:31:32Z</dcterms:modified>
</cp:coreProperties>
</file>